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spital Score" sheetId="1" r:id="rId3"/>
    <sheet state="visible" name="Accident &amp; Emergency" sheetId="2" r:id="rId4"/>
    <sheet state="visible" name="Out- Patient Department" sheetId="3" r:id="rId5"/>
    <sheet state="visible" name="Labour room " sheetId="4" r:id="rId6"/>
    <sheet state="visible" name="In Patient Department" sheetId="5" r:id="rId7"/>
    <sheet state="visible" name="New Born Stabilization Unit " sheetId="6" r:id="rId8"/>
    <sheet state="visible" name="Operation Theatre " sheetId="7" r:id="rId9"/>
    <sheet state="visible" name="Laboratory" sheetId="8" r:id="rId10"/>
    <sheet state="visible" name="Radiology" sheetId="9" r:id="rId11"/>
    <sheet state="visible" name="Pharmacy and Stores " sheetId="10" r:id="rId12"/>
    <sheet state="visible" name="Blood storage unit " sheetId="11" r:id="rId13"/>
    <sheet state="visible" name="Auxillary services." sheetId="12" r:id="rId14"/>
    <sheet state="visible" name="General Administration" sheetId="13" r:id="rId15"/>
  </sheets>
  <definedNames>
    <definedName hidden="1" localSheetId="3" name="_xlnm._FilterDatabase">'Labour room '!$A$1:$I$452</definedName>
  </definedNames>
  <calcPr/>
</workbook>
</file>

<file path=xl/sharedStrings.xml><?xml version="1.0" encoding="utf-8"?>
<sst xmlns="http://schemas.openxmlformats.org/spreadsheetml/2006/main" count="14053" uniqueCount="5169">
  <si>
    <t>National Quality Assurance Standards for CHC</t>
  </si>
  <si>
    <t>HOSPITAL QUALITY SCORE CARD DEPARTMENT WISE</t>
  </si>
  <si>
    <t>National Quality Assurance Standards For CHC</t>
  </si>
  <si>
    <t>Emergency</t>
  </si>
  <si>
    <t>Checklist for Accident &amp; Emergency</t>
  </si>
  <si>
    <t>NBSU</t>
  </si>
  <si>
    <t>Operation Theater</t>
  </si>
  <si>
    <t>Reference No.</t>
  </si>
  <si>
    <t>Measurable Element</t>
  </si>
  <si>
    <t xml:space="preserve">Checkpoint </t>
  </si>
  <si>
    <t xml:space="preserve">Compliance 
</t>
  </si>
  <si>
    <t xml:space="preserve">Assessment Method </t>
  </si>
  <si>
    <t>Means of Verification</t>
  </si>
  <si>
    <t xml:space="preserve">Remarks </t>
  </si>
  <si>
    <t>.</t>
  </si>
  <si>
    <t xml:space="preserve">Area of Concern - A Service Provision </t>
  </si>
  <si>
    <t>Standard A1.</t>
  </si>
  <si>
    <t>Facility Provides Curative Services</t>
  </si>
  <si>
    <t>ME A1.1.</t>
  </si>
  <si>
    <t>The facility provides General Medicine services</t>
  </si>
  <si>
    <t xml:space="preserve">Facility for managing medical emergency cases </t>
  </si>
  <si>
    <t xml:space="preserve">SI/OB </t>
  </si>
  <si>
    <t>Dengue Haemorrhagic fever, Cerebral Malaria, Poisoning, Snake Bite, Congestive Heart Failure, Pneumonia, Acute Respiratory conditions, Status Epilepticus, Status Asthamaticus, Acute Gastroenteritis, Severe drug reactions.</t>
  </si>
  <si>
    <t>ME A1.2.</t>
  </si>
  <si>
    <t>The facility provides General Surgery services</t>
  </si>
  <si>
    <t>Availability of Emergency  Management of acute Surgical Condition</t>
  </si>
  <si>
    <t>RTA, Lacerated wound, foreign body in Ear/nose, Acute Abdomen Pain, Strangulated Hernia, Pyocele, Renal Colic &amp; Fracture</t>
  </si>
  <si>
    <t>ME A1.3.</t>
  </si>
  <si>
    <t>The facility provides Obstetrics &amp; Gynaecology Services</t>
  </si>
  <si>
    <t>Availability of  Emergency Obstetrics &amp;Gynaecology Procedures</t>
  </si>
  <si>
    <t xml:space="preserve">APH, PPH, Eclampsia , Obstructed Labour, Septic Abortion, Emergency Contraceptives </t>
  </si>
  <si>
    <t>ME A1.4.</t>
  </si>
  <si>
    <t>The facility provides paediatric services</t>
  </si>
  <si>
    <t xml:space="preserve">Availability of emergency Paediatric procedures </t>
  </si>
  <si>
    <t>ARI, Diarrhoeal Diseases, Hypothermia, PEM,resuscitation, Convulsions/Seizurs</t>
  </si>
  <si>
    <t>ME A1.8</t>
  </si>
  <si>
    <t xml:space="preserve">The facility provides services for OPD procedures </t>
  </si>
  <si>
    <t xml:space="preserve">Availability of Dressing room facility </t>
  </si>
  <si>
    <t xml:space="preserve">Drainage, dressing, suturing </t>
  </si>
  <si>
    <t xml:space="preserve">Availability of injection room facilities </t>
  </si>
  <si>
    <t xml:space="preserve">Injection room facility with ARV, ASV and emergency drugs </t>
  </si>
  <si>
    <t>ME A1.9.</t>
  </si>
  <si>
    <t xml:space="preserve">Services are available for the time period as mandated </t>
  </si>
  <si>
    <t xml:space="preserve">24X7 availability of dedicated emergency Services </t>
  </si>
  <si>
    <t xml:space="preserve">SI/RR </t>
  </si>
  <si>
    <t>Check for emergency register</t>
  </si>
  <si>
    <t>ME A1.10.</t>
  </si>
  <si>
    <t xml:space="preserve">The facility provides Accident &amp; Emergency Services </t>
  </si>
  <si>
    <t xml:space="preserve">Availability of Emergency procedures </t>
  </si>
  <si>
    <t xml:space="preserve">CPR, Mobilization, Intubations, Tracheotomy, Cervical immobilisation Mechanical Ventilation </t>
  </si>
  <si>
    <t>Standard A3.</t>
  </si>
  <si>
    <t xml:space="preserve">Facility Provides diagnostic Services </t>
  </si>
  <si>
    <t>ME A3.1.</t>
  </si>
  <si>
    <t xml:space="preserve">The facility provides Radiology Services </t>
  </si>
  <si>
    <t xml:space="preserve">Availability / Linkage to X-ray &amp; USG services </t>
  </si>
  <si>
    <t>On call Radiology Services are available 24X7</t>
  </si>
  <si>
    <t>SI/OB</t>
  </si>
  <si>
    <t xml:space="preserve">Check services are functional at night </t>
  </si>
  <si>
    <t>ME A3.2.</t>
  </si>
  <si>
    <t xml:space="preserve">The facility Provides Laboratory Services </t>
  </si>
  <si>
    <t>Availability of point of care diagnostics in emergency 24x7</t>
  </si>
  <si>
    <t xml:space="preserve">Hb in gram,, Blood Sugar, RDK, Urine Protein, </t>
  </si>
  <si>
    <t>on call facility for  conducting Emergency diagnostic tests 24x7</t>
  </si>
  <si>
    <t>ME A3.3.</t>
  </si>
  <si>
    <t>The facility provides other diagnostic services, as mandated</t>
  </si>
  <si>
    <t xml:space="preserve">Availability of Functional ECG Services </t>
  </si>
  <si>
    <t>Standard A5.</t>
  </si>
  <si>
    <t>Facility provides support services &amp; Administrative Services</t>
  </si>
  <si>
    <t>ME A5.3.</t>
  </si>
  <si>
    <t xml:space="preserve">The facility provides security services </t>
  </si>
  <si>
    <t>Availability of Home Guard/Security Guard</t>
  </si>
  <si>
    <t>At least one per shift.</t>
  </si>
  <si>
    <t>ME A5.7.</t>
  </si>
  <si>
    <t>The facility has services of medical record department</t>
  </si>
  <si>
    <t>Availability of Medico-legal Record Services</t>
  </si>
  <si>
    <t>Standard A6.</t>
  </si>
  <si>
    <t>Health services provided at the facility are appropriate to community needs.</t>
  </si>
  <si>
    <t>ME A6.1.</t>
  </si>
  <si>
    <t xml:space="preserve">The facility provides curatives &amp; preventive services for the health problems and diseases, prevalent locally. </t>
  </si>
  <si>
    <t xml:space="preserve">Availability of specific procedures for local prevalent emergencies </t>
  </si>
  <si>
    <t>Ask for specific local health emergencies e.g.. RTA, Cerebral Malaria encountered frequently. See if emergency is ready for it or not.</t>
  </si>
  <si>
    <t>Area of Concern - B Patient Rights</t>
  </si>
  <si>
    <t>Standard B1.</t>
  </si>
  <si>
    <t xml:space="preserve">Facility provides the information to care seekers, attendants &amp; community about the available  services  and their modalities </t>
  </si>
  <si>
    <t>ME B1.1.</t>
  </si>
  <si>
    <t xml:space="preserve">The facility has uniform and user-friendly signage system </t>
  </si>
  <si>
    <t>Availability  departmental signage's .</t>
  </si>
  <si>
    <t>OB</t>
  </si>
  <si>
    <t xml:space="preserve">Emergency department board is prominently displayed with facility of illumination in night. </t>
  </si>
  <si>
    <t>Emergency board is there</t>
  </si>
  <si>
    <t xml:space="preserve">Directional signage for  department are  displayed </t>
  </si>
  <si>
    <t xml:space="preserve">OB </t>
  </si>
  <si>
    <t>Direction is displayed from main gate to Emergency</t>
  </si>
  <si>
    <t>ME B1.2.</t>
  </si>
  <si>
    <t xml:space="preserve">The facility displays the services and entitlements available in its departments </t>
  </si>
  <si>
    <t>List of services that are managed at the facility</t>
  </si>
  <si>
    <t>Names of doctor and nursing staff on duty are displayed and updated</t>
  </si>
  <si>
    <t>List of drugs available are displayed</t>
  </si>
  <si>
    <t>Important  numbers including ambulance, blood bank , police and referral centres displayed</t>
  </si>
  <si>
    <t>ME B1.6.</t>
  </si>
  <si>
    <t xml:space="preserve">Information is available in local language and easy to understand </t>
  </si>
  <si>
    <t>Signage's and information  are available in local language</t>
  </si>
  <si>
    <t>ME B1.8</t>
  </si>
  <si>
    <t xml:space="preserve">The facility ensures access to clinical records of patients to entitled personnel </t>
  </si>
  <si>
    <t>Treatment note/discharge note is given to patient</t>
  </si>
  <si>
    <t>RR/OB</t>
  </si>
  <si>
    <t>Standard B2.</t>
  </si>
  <si>
    <t xml:space="preserve">Services are delivered in a manner that is sensitive to gender, religious, and cultural needs, and there are no barrier on account of physical access, social, economic, cultural or social status </t>
  </si>
  <si>
    <t>ME B2.1.</t>
  </si>
  <si>
    <t>Services are provided in manner that are sensitive to gender</t>
  </si>
  <si>
    <t xml:space="preserve">Arrangement for examination of rape victims </t>
  </si>
  <si>
    <t xml:space="preserve">Availability of protocols /guidelines for collection of forensic evidence in case of rape victim </t>
  </si>
  <si>
    <t>OB /RR</t>
  </si>
  <si>
    <t xml:space="preserve">Counselling services are available for rape victim and domestic violence </t>
  </si>
  <si>
    <t>OB/RR</t>
  </si>
  <si>
    <t xml:space="preserve">Availability of female staff if a male doctor examine a female patients </t>
  </si>
  <si>
    <t xml:space="preserve">OB/SI </t>
  </si>
  <si>
    <t>Emergency contraceptive pill and antibiotics are provided to all rape victims</t>
  </si>
  <si>
    <t>RR/SI</t>
  </si>
  <si>
    <t>Availability of confidentiality and privacy of transgender patient</t>
  </si>
  <si>
    <t>ME B2.3.</t>
  </si>
  <si>
    <t>Access to facility is provided without any physical barrier &amp; friendly to people with disability.</t>
  </si>
  <si>
    <t>Availability of Wheel chair/ stretcher for emergency patient</t>
  </si>
  <si>
    <t>Availability of ramps with railing</t>
  </si>
  <si>
    <t>Ambulance has direct access to the receiving/triage area of the emergency.</t>
  </si>
  <si>
    <t>No vehicle parked on the way /in front of emergency entrance. Access road to emergency is wide enough for streamline moment of emergency</t>
  </si>
  <si>
    <t>Standard B3.</t>
  </si>
  <si>
    <t>The facility maintains privacy, confidentiality &amp; dignity of patient, and has a system for guarding patient related information.</t>
  </si>
  <si>
    <t>ME B3.1.</t>
  </si>
  <si>
    <t xml:space="preserve">Adequate visual privacy is provided at every point of care </t>
  </si>
  <si>
    <t>Screens and curtains are provided at emergency</t>
  </si>
  <si>
    <t>At the examination and procedure area.</t>
  </si>
  <si>
    <t>ME B3.2.</t>
  </si>
  <si>
    <t xml:space="preserve">Confidentiality of patients records and clinical information is maintained </t>
  </si>
  <si>
    <t>Confidentiality of patient's record maintained</t>
  </si>
  <si>
    <t>MLC case records are kept in a secured place with limited access to essential personnel</t>
  </si>
  <si>
    <t>ME B3.3.</t>
  </si>
  <si>
    <t xml:space="preserve">The facility ensures the behaviours of staff is dignified and respectful, while delivering the services </t>
  </si>
  <si>
    <t>Behaviour of staff is empathetic and courteous</t>
  </si>
  <si>
    <t>OB/PI</t>
  </si>
  <si>
    <t>ME B3.4.</t>
  </si>
  <si>
    <t>The facility ensures privacy and confidentiality to every patient, especially of those conditions having social stigma, and also safeguards vulnerable groups</t>
  </si>
  <si>
    <t>Privacy and confidentiality  of HIV, Rape, suicidal cases, domestic violence and psychotic cases  are maintained</t>
  </si>
  <si>
    <t>Standard B4.</t>
  </si>
  <si>
    <t xml:space="preserve">The facility has defined and established procedures for informing patients about the medical condition, and involving them in treatment planning, and facilitates informed decision making    </t>
  </si>
  <si>
    <t>ME B4.1.</t>
  </si>
  <si>
    <t xml:space="preserve">There is established procedures for taking informed consent before treatment and procedures </t>
  </si>
  <si>
    <t>Consent is taken for invasive emergency procedures</t>
  </si>
  <si>
    <t>Lumbar Puncture, Catheterization, PR &amp; PV Examination</t>
  </si>
  <si>
    <t>ME B4.2.</t>
  </si>
  <si>
    <t xml:space="preserve">Patient is informed about his/her rights  and responsibilities </t>
  </si>
  <si>
    <t>Display of charter which includes patient rights and responsibilities.</t>
  </si>
  <si>
    <t>ME B4.3.</t>
  </si>
  <si>
    <t>Staff are aware of Patients rights responsibilities</t>
  </si>
  <si>
    <t>Staff is aware of patient rights and responsibilities</t>
  </si>
  <si>
    <t>SI</t>
  </si>
  <si>
    <t>ME B4.4.</t>
  </si>
  <si>
    <t xml:space="preserve">Information about the treatment is shared with patients or attendants, regularly </t>
  </si>
  <si>
    <t xml:space="preserve">Patient/ attendant is informed about her clinical condition and treatment been provided </t>
  </si>
  <si>
    <t>PI</t>
  </si>
  <si>
    <t xml:space="preserve">Ask patients about what they have been communicated about the treatment plan </t>
  </si>
  <si>
    <t>ME B4.5.</t>
  </si>
  <si>
    <t>The facility has defined and established grievance redressal system in place</t>
  </si>
  <si>
    <t>Availability of complaint box and display of process for grievance  redressal and whom to contact is displayed</t>
  </si>
  <si>
    <t>Check for complaint register &amp; MOM of grievance redressal meeting</t>
  </si>
  <si>
    <t>Standard B5.</t>
  </si>
  <si>
    <t>The facility ensures that there are no financial barrier to access, and that there is financial protection given from the cost of hospital services.</t>
  </si>
  <si>
    <t>ME B5.1</t>
  </si>
  <si>
    <t>The facility provides cashless services to pregnant women, mothers and neonates as per prevalent government schemes</t>
  </si>
  <si>
    <t>Emergency services are free for pregnant woman, neonate,  children and BPL patients as per Government order/Scheme</t>
  </si>
  <si>
    <t>PI/SI</t>
  </si>
  <si>
    <t>ME B5.2.</t>
  </si>
  <si>
    <t>The facility ensures that drugs prescribed are available at Pharmacy and wards</t>
  </si>
  <si>
    <t>Check that  parents &amp; attendant's have not spent money on purchasing drugs and consumables from outside.</t>
  </si>
  <si>
    <t>ME B5.3.</t>
  </si>
  <si>
    <t xml:space="preserve">It is ensured that facilities for the prescribed investigations are available at the facility </t>
  </si>
  <si>
    <t>Check that  parents &amp; attendants have not spent money on diagnostics from outside.</t>
  </si>
  <si>
    <t>Area of Concern - C Inputs</t>
  </si>
  <si>
    <t>Standard C1.</t>
  </si>
  <si>
    <t>The facility has infrastructure for delivery of assured services, and available infrastructure meets the prevalent norms</t>
  </si>
  <si>
    <t>ME C1.1.</t>
  </si>
  <si>
    <t xml:space="preserve">Departments have adequate space as per patient or work load  </t>
  </si>
  <si>
    <t xml:space="preserve">Adequate space for accommodating emergency load </t>
  </si>
  <si>
    <t>ME C1.2.</t>
  </si>
  <si>
    <t xml:space="preserve">Patient amenities are provide as per patient load </t>
  </si>
  <si>
    <t>Availability of seating arrangement in the waiting area</t>
  </si>
  <si>
    <t xml:space="preserve">Availability of  Drinking water </t>
  </si>
  <si>
    <t xml:space="preserve">Availability of functional toilets </t>
  </si>
  <si>
    <t>Dry with regular supply of water</t>
  </si>
  <si>
    <t>ME C1.3.</t>
  </si>
  <si>
    <t xml:space="preserve">Departments have layout and demarcated areas as per functions </t>
  </si>
  <si>
    <t xml:space="preserve">Demarcated trolley bay </t>
  </si>
  <si>
    <t>Demarcated receiving /triage area</t>
  </si>
  <si>
    <t xml:space="preserve">Demarcated Nursing station </t>
  </si>
  <si>
    <t>Demarcated duty room for doctor /nurse</t>
  </si>
  <si>
    <t xml:space="preserve">Demarcated resuscitation area </t>
  </si>
  <si>
    <t xml:space="preserve">Demarcated observation area/beds </t>
  </si>
  <si>
    <t>Demarcated dressing area /room</t>
  </si>
  <si>
    <t xml:space="preserve">Demarcated injection room </t>
  </si>
  <si>
    <t xml:space="preserve">Demarcated area for keeping serious patient for intensive monitoring </t>
  </si>
  <si>
    <t>Demarcated areas for keeping dead bodies.</t>
  </si>
  <si>
    <t xml:space="preserve">Separate room or linkage with mortuary/ Post mortem room </t>
  </si>
  <si>
    <t xml:space="preserve">Lay out is flexible </t>
  </si>
  <si>
    <t>All the fixture and furniture are movable to rearrange the different areas in case of  mass casualty</t>
  </si>
  <si>
    <t xml:space="preserve">Dedicated Minor OT </t>
  </si>
  <si>
    <t xml:space="preserve">Shaded porch for ambulance </t>
  </si>
  <si>
    <t>Availability of clean and dirty utility room</t>
  </si>
  <si>
    <t>ME C1.4.</t>
  </si>
  <si>
    <t>The facility has adequate circulation area and open spaces according to need and local law</t>
  </si>
  <si>
    <t xml:space="preserve">Corridors at Emergency are broad enough for easy moment of stretcher and trolley </t>
  </si>
  <si>
    <t>2-3 meter</t>
  </si>
  <si>
    <t>ME C1.5.</t>
  </si>
  <si>
    <t xml:space="preserve">The facility has infrastructure for intramural and extramural communication </t>
  </si>
  <si>
    <t xml:space="preserve">Availability of functional  telephone and Intercom Services </t>
  </si>
  <si>
    <t>The ambulance(s) has a proper communication system(at least cell phone)</t>
  </si>
  <si>
    <t>ME C1.6.</t>
  </si>
  <si>
    <t xml:space="preserve">Service counters are available as per patient load </t>
  </si>
  <si>
    <t xml:space="preserve">Availability of emergency beds as per expected load </t>
  </si>
  <si>
    <t xml:space="preserve">At least 4 beds. </t>
  </si>
  <si>
    <t>IPD beds are used</t>
  </si>
  <si>
    <t>ME C1.7.</t>
  </si>
  <si>
    <t xml:space="preserve">The facility and departments are planned to ensure structure follows the function/processes (Structure commensurate with the function of the hospital) </t>
  </si>
  <si>
    <t>Unidirectional flow of services.</t>
  </si>
  <si>
    <t>Receiving/Triage-Resuscitation-observation beds- Procedures area. There is no criss cross</t>
  </si>
  <si>
    <t>Separate entrance for emergency department</t>
  </si>
  <si>
    <t xml:space="preserve">Checklist for Outdoor Department  </t>
  </si>
  <si>
    <t>Laboratory</t>
  </si>
  <si>
    <t>Emergency is located near to the entrance of the hospital</t>
  </si>
  <si>
    <t>Standard C2.</t>
  </si>
  <si>
    <t xml:space="preserve">The facility ensures the physical safety including Fire safety of the infrastructure. </t>
  </si>
  <si>
    <t>Checkpoint</t>
  </si>
  <si>
    <t>ME C2.1</t>
  </si>
  <si>
    <t xml:space="preserve">The facility ensures the seismic safety of the infrastructure </t>
  </si>
  <si>
    <t xml:space="preserve">Non structural components are properly secured </t>
  </si>
  <si>
    <t xml:space="preserve">Check for fixtures and furniture like cupboards, cabinets, and heavy equipment , hanging objects are properly fastened and secured </t>
  </si>
  <si>
    <t>ME C2.2.</t>
  </si>
  <si>
    <t xml:space="preserve">The facility ensures safety of electrical establishment </t>
  </si>
  <si>
    <t>Emergency Department  does not have temporary connections and loosely hanging wires</t>
  </si>
  <si>
    <t>ME C2.3</t>
  </si>
  <si>
    <t xml:space="preserve">Physical condition of buildings are safe for providing patient care </t>
  </si>
  <si>
    <t xml:space="preserve">Means of Verification </t>
  </si>
  <si>
    <t>OPD</t>
  </si>
  <si>
    <t>Hospital  Score</t>
  </si>
  <si>
    <t>Radiology</t>
  </si>
  <si>
    <t xml:space="preserve">Floors of the Emergency Department are non slippery and even </t>
  </si>
  <si>
    <t>Standard A1</t>
  </si>
  <si>
    <t>Windows and vents if any are intact and sealed</t>
  </si>
  <si>
    <t>ME C2.4</t>
  </si>
  <si>
    <t>The facility has plan for prevention of fire</t>
  </si>
  <si>
    <t>Emergency has fire  exit to permit safe escape of its occupant at time of fire</t>
  </si>
  <si>
    <t>ME C2.5</t>
  </si>
  <si>
    <t xml:space="preserve">The facility has adequate fire fighting Equipment </t>
  </si>
  <si>
    <t>Emergency has installed fire Extinguisher  that are capable of fighting A,B &amp; C Type of fire.</t>
  </si>
  <si>
    <t>Check the expiry date for fire extinguisher is displayed on each extinguisher as well as due date for next refilling is clearly mentioned</t>
  </si>
  <si>
    <t>ME A1.1</t>
  </si>
  <si>
    <t>ME C2.6</t>
  </si>
  <si>
    <t xml:space="preserve">The facility has a system of periodic training of staff and conducts mock drills regularly for fire and other disaster situation </t>
  </si>
  <si>
    <t xml:space="preserve">Availability of functional  General Medicine Clinic </t>
  </si>
  <si>
    <t>Check for staff competencies for operating fire extinguisher and what to do in case of fire</t>
  </si>
  <si>
    <t>Standard C3</t>
  </si>
  <si>
    <t xml:space="preserve">The facility has adequate qualified and trained staff,  required for providing the assured services to the current case load </t>
  </si>
  <si>
    <t>ME C3.1</t>
  </si>
  <si>
    <t>Dedicated General Medicine Clinic</t>
  </si>
  <si>
    <t>ME A1.2</t>
  </si>
  <si>
    <t xml:space="preserve">Availability of functional General Surgery Clinic </t>
  </si>
  <si>
    <t>Dedicated General speciality Surgical Clinic</t>
  </si>
  <si>
    <t>ME A1.3</t>
  </si>
  <si>
    <t xml:space="preserve">Availability of  Functional  Obstetrics &amp; Gynaecology Clinic </t>
  </si>
  <si>
    <t>Dedicated speciality  Obstetrics &amp; Gynaecology  Clinic. High risk pregnancy cases are referred from PHC &amp; SC</t>
  </si>
  <si>
    <t>Availability of IUD insertion room</t>
  </si>
  <si>
    <t>ME A1.4</t>
  </si>
  <si>
    <t>The facility provides Paediatric Services</t>
  </si>
  <si>
    <t xml:space="preserve">Availability of  Paediatric Clinic </t>
  </si>
  <si>
    <t>Dedicated Paediatric speciality  Clinic</t>
  </si>
  <si>
    <t>ME A1.5</t>
  </si>
  <si>
    <t>The facility has adequate specialist doctors as per service provision.</t>
  </si>
  <si>
    <t>The facility provides Ophthalmology Services</t>
  </si>
  <si>
    <t>Availability of functional Ophthalmology Clinic</t>
  </si>
  <si>
    <t>Labour Room</t>
  </si>
  <si>
    <t>Specialist's are available on call for emergency cases</t>
  </si>
  <si>
    <t>Gynaecologists, Paediatrician &amp; Surgeon</t>
  </si>
  <si>
    <t>Dedicated ophthalmology clinic providing consultation services</t>
  </si>
  <si>
    <t>Availability of OPD eye care procedures</t>
  </si>
  <si>
    <t>Vision Testing, early detection of visual impairment, Intraocular Pressure Measurement</t>
  </si>
  <si>
    <t>Pharmacy &amp; Store</t>
  </si>
  <si>
    <t>ME A1.6</t>
  </si>
  <si>
    <t xml:space="preserve">The facility provides Dental Treatment Services </t>
  </si>
  <si>
    <t xml:space="preserve">Availability of functional Dental Clinic </t>
  </si>
  <si>
    <t>Dedicated Clinic  providing consultation services</t>
  </si>
  <si>
    <t>Availability of OPD Dental procedure</t>
  </si>
  <si>
    <t>Extraction, scaling, tooth extraction, denture and Restoration.</t>
  </si>
  <si>
    <t>ME A1.7</t>
  </si>
  <si>
    <t xml:space="preserve">The facility provides AYUSH Services </t>
  </si>
  <si>
    <t xml:space="preserve">Availability of Functional Ayush clinic </t>
  </si>
  <si>
    <t>ME C3.2.</t>
  </si>
  <si>
    <t>AYUSH clinic accompanied by dispensary</t>
  </si>
  <si>
    <t>The facility has adequate general duty doctors as per service provision and work load</t>
  </si>
  <si>
    <t xml:space="preserve">Availability of Dressing facilities   at OPD  </t>
  </si>
  <si>
    <t>Dressing, Suturing and drainage</t>
  </si>
  <si>
    <t xml:space="preserve">Availability of  Injection room facilities at OPD </t>
  </si>
  <si>
    <t>ME A1.9</t>
  </si>
  <si>
    <t xml:space="preserve">At least 6 Hours of OPD Services are available </t>
  </si>
  <si>
    <t>Standard A2</t>
  </si>
  <si>
    <t xml:space="preserve">Facility provides RMNCHA Services </t>
  </si>
  <si>
    <t>Availability of at least one Doctor 24x7</t>
  </si>
  <si>
    <t>ME C3.3.</t>
  </si>
  <si>
    <t xml:space="preserve">The facility has adequate nursing staff as per service provision and work load </t>
  </si>
  <si>
    <t xml:space="preserve">Availability of trained Nursing staff </t>
  </si>
  <si>
    <t>OB/RR/SI</t>
  </si>
  <si>
    <t>ME C3.4.</t>
  </si>
  <si>
    <t xml:space="preserve">The facility has adequate technicians/paramedics as per requirement </t>
  </si>
  <si>
    <t xml:space="preserve">Availability of dresser /paramedic </t>
  </si>
  <si>
    <t>ME C3.5</t>
  </si>
  <si>
    <t>ME A2.1</t>
  </si>
  <si>
    <t xml:space="preserve">The facility has adequate support / general staff </t>
  </si>
  <si>
    <t xml:space="preserve">The facility provides Reproductive health  Services </t>
  </si>
  <si>
    <t>Availability of Drivers for Ambulance 24X7</t>
  </si>
  <si>
    <t xml:space="preserve">Availability of Spacing methods of family planning </t>
  </si>
  <si>
    <t>IPD</t>
  </si>
  <si>
    <t xml:space="preserve">Auxiliary </t>
  </si>
  <si>
    <t>Driver may  be on call for emergency.</t>
  </si>
  <si>
    <t>IUCD, OCP, ECP &amp; Condoms, Progesterone only Pill (POP)</t>
  </si>
  <si>
    <t>ME C3.6</t>
  </si>
  <si>
    <t>The staff has been provided required training / skill sets</t>
  </si>
  <si>
    <t>Triage and Mass Casualty  Management</t>
  </si>
  <si>
    <t xml:space="preserve">Availability of Female Limiting Methods of family Planning </t>
  </si>
  <si>
    <t>Tubectomy (Minilap and Laparoscopic)</t>
  </si>
  <si>
    <t>SI/RR</t>
  </si>
  <si>
    <t>Basic life support (BLS)/ Advance life support (ALS)</t>
  </si>
  <si>
    <t>Availability of Male Limiting Method for Family Planning</t>
  </si>
  <si>
    <t xml:space="preserve">NSV/Conventional </t>
  </si>
  <si>
    <t>only in camps</t>
  </si>
  <si>
    <t>Care of unconscious patient</t>
  </si>
  <si>
    <t>Availability of Post partum sterilization services</t>
  </si>
  <si>
    <t>General/Admin</t>
  </si>
  <si>
    <t>Blood Storage Unit</t>
  </si>
  <si>
    <t>Tubal Ligation and PPIUD</t>
  </si>
  <si>
    <t>Bio Medical waste Management</t>
  </si>
  <si>
    <t xml:space="preserve">Availability of dedicated Family Planning clinic. </t>
  </si>
  <si>
    <t>Should provide Counselling and Promotive services</t>
  </si>
  <si>
    <t xml:space="preserve"> Infection control and hand hygiene </t>
  </si>
  <si>
    <t xml:space="preserve">Abortion and Contraception services for 1st and 2nd trimester </t>
  </si>
  <si>
    <t>in some cases done by BMO</t>
  </si>
  <si>
    <t>Patient Safety</t>
  </si>
  <si>
    <t>ME A2.2</t>
  </si>
  <si>
    <t xml:space="preserve">The facility provides Maternal health Services </t>
  </si>
  <si>
    <t xml:space="preserve">Availability of functional ANC clinic </t>
  </si>
  <si>
    <t>ME C3.7</t>
  </si>
  <si>
    <t>The Staff is skilled as per job description</t>
  </si>
  <si>
    <t xml:space="preserve">The Staff is skilled for emergency procedures </t>
  </si>
  <si>
    <t>Availability of post natal counselling and follow up services</t>
  </si>
  <si>
    <t>The Staff is skilled for resuscitation and use defibrillator</t>
  </si>
  <si>
    <t>Provision of TT and IFA</t>
  </si>
  <si>
    <t>Nutrition and health counselling.</t>
  </si>
  <si>
    <t xml:space="preserve">Identification and management of danger signs during pregnancy </t>
  </si>
  <si>
    <t>PIH, Pre-eclampsia, Bad obstetric history, severe anaemia, IUGR, multiple pregnancy.</t>
  </si>
  <si>
    <t>ME A2.3</t>
  </si>
  <si>
    <t xml:space="preserve">The facility provides New-born health  Services </t>
  </si>
  <si>
    <t xml:space="preserve">Availability of Functional immunization clinic </t>
  </si>
  <si>
    <t xml:space="preserve">The Staff is skilled for maintaining clinical records </t>
  </si>
  <si>
    <t>ME A2.4</t>
  </si>
  <si>
    <t xml:space="preserve">The facility provides Child health Services </t>
  </si>
  <si>
    <t>Standard C4.</t>
  </si>
  <si>
    <t>Facility provides drugs and consumables required for assured list of services.</t>
  </si>
  <si>
    <t>ME C4.1.</t>
  </si>
  <si>
    <t xml:space="preserve">The departments have availability of adequate drugs at point of use </t>
  </si>
  <si>
    <t>Availability of Analgesics/Antipyretics/Anti Inflammatory</t>
  </si>
  <si>
    <t xml:space="preserve">OB/RR </t>
  </si>
  <si>
    <t>Tracers as per State EDL</t>
  </si>
  <si>
    <t xml:space="preserve">Availability of Injectable Antibiotics </t>
  </si>
  <si>
    <t>Routine and emergency care of sick children.</t>
  </si>
  <si>
    <t xml:space="preserve">Availability of Infusion Fluids </t>
  </si>
  <si>
    <t>Services under RBSK</t>
  </si>
  <si>
    <t>ME A2.5</t>
  </si>
  <si>
    <t xml:space="preserve">The facility provides Adolescent health Services </t>
  </si>
  <si>
    <t xml:space="preserve">Availability of Functional ARSH clinic </t>
  </si>
  <si>
    <t>Availability of Drugs acting on CVS</t>
  </si>
  <si>
    <t>Availability of drugs action on CNS/PNS</t>
  </si>
  <si>
    <t xml:space="preserve">Availability of dressing material and antiseptic lotion </t>
  </si>
  <si>
    <t>Standard A3</t>
  </si>
  <si>
    <t>Drugs for Respiratory System</t>
  </si>
  <si>
    <t>Availability of drugs for obstetric emergencies</t>
  </si>
  <si>
    <t>Availability of emergency drugs in ambulance</t>
  </si>
  <si>
    <t>Megsulf, Oxytocin, Plasma Expanders</t>
  </si>
  <si>
    <t xml:space="preserve">Availability of Medical gases </t>
  </si>
  <si>
    <t xml:space="preserve">Availability of Oxygen Cylinders </t>
  </si>
  <si>
    <t>Availability of Immunological drugs</t>
  </si>
  <si>
    <t>ME A3.3</t>
  </si>
  <si>
    <t xml:space="preserve">Functional ECG Services are available </t>
  </si>
  <si>
    <t>Polyvalent Anti snake Venom, Anti tetanus Human Immunoglobin</t>
  </si>
  <si>
    <t xml:space="preserve">Antidotes and Other Substances used in Poisonings </t>
  </si>
  <si>
    <t xml:space="preserve">Inj. Atropine Sulphate </t>
  </si>
  <si>
    <t>ME C4.2.</t>
  </si>
  <si>
    <t xml:space="preserve">The departments have adequate consumables at point of use </t>
  </si>
  <si>
    <t>Standard A4</t>
  </si>
  <si>
    <t xml:space="preserve">Resuscitation Consumables / Tubes </t>
  </si>
  <si>
    <t>Facility provides services as mandated in national Health Programs/ state scheme</t>
  </si>
  <si>
    <t xml:space="preserve">Masks, Ryle's tubes, Catheters, Chest Tube, ET tubes etc. </t>
  </si>
  <si>
    <t xml:space="preserve">Availability of disposables at dressing room </t>
  </si>
  <si>
    <t>Availability of consumables in ambulance</t>
  </si>
  <si>
    <t xml:space="preserve">Dressing material / Suture material </t>
  </si>
  <si>
    <t>ME C4.3.</t>
  </si>
  <si>
    <t xml:space="preserve">Emergency drug trays are maintained at every point of care, where ever it may be needed </t>
  </si>
  <si>
    <t xml:space="preserve">Emergency Drug Tray/ Crash Cart is maintained at emergency </t>
  </si>
  <si>
    <t>Standard C5.</t>
  </si>
  <si>
    <t>The facility has equipment &amp; instruments required for assured list of services.</t>
  </si>
  <si>
    <t>ME A4.1</t>
  </si>
  <si>
    <t xml:space="preserve">The facility provides services under National Vector Borne Disease Control Programme as per guidelines </t>
  </si>
  <si>
    <t xml:space="preserve">Availability of OPD Services Under NVBDCP </t>
  </si>
  <si>
    <t>OPD Management of Malaria, Kala Azar, Dengue</t>
  </si>
  <si>
    <t>ME A4.2</t>
  </si>
  <si>
    <t xml:space="preserve">The facility provides services under Revised National TB Control Programme as per guidelines </t>
  </si>
  <si>
    <t xml:space="preserve">Availability of Functional DOTS clinic  </t>
  </si>
  <si>
    <t>ME A4.3</t>
  </si>
  <si>
    <t>The facility provides services under National Leprosy Eradication Programme as per guidelines</t>
  </si>
  <si>
    <t xml:space="preserve">Availability of OPD services under NLEP </t>
  </si>
  <si>
    <t>Assessment of Disability Status</t>
  </si>
  <si>
    <t>ME C5.1.</t>
  </si>
  <si>
    <t xml:space="preserve">Availability of equipment &amp; instruments for examination &amp; monitoring of patients </t>
  </si>
  <si>
    <t>ME A4.4</t>
  </si>
  <si>
    <t xml:space="preserve">Availability of functional Equipment  &amp; Instruments for examination &amp; Monitoring </t>
  </si>
  <si>
    <t>The facility provides services under National AIDS Control Programme as per guidelines</t>
  </si>
  <si>
    <t xml:space="preserve">Availability or linkage to a  Functional ICTC </t>
  </si>
  <si>
    <t>BP apparatus, Multipara meter ,Torch, hammer , Spot Light ,Stethoscope, thermometer</t>
  </si>
  <si>
    <t xml:space="preserve">Availability of HIV Testing and Counselling </t>
  </si>
  <si>
    <t>Availability of Monitoring equipment in ambulance</t>
  </si>
  <si>
    <t>provided in ANC clinic only</t>
  </si>
  <si>
    <t>ME C5.2.</t>
  </si>
  <si>
    <t xml:space="preserve">Availability of equipment &amp; instruments for treatment procedures, being undertaken in the facility  </t>
  </si>
  <si>
    <t xml:space="preserve">Availability of dressing tray for Emergency  procedures </t>
  </si>
  <si>
    <t xml:space="preserve">PPTCT Services for HIV positive Pregnant Women </t>
  </si>
  <si>
    <t>Artery forceps</t>
  </si>
  <si>
    <t xml:space="preserve">Availability of instruments for emergency obstetrics procedure </t>
  </si>
  <si>
    <t>Speculum, D &amp; E Set</t>
  </si>
  <si>
    <t xml:space="preserve">Availability of linkage with ART Centre </t>
  </si>
  <si>
    <t>ME C5.3.</t>
  </si>
  <si>
    <t>Availability of equipment &amp; instruments for diagnostic procedures being undertaken in the facility</t>
  </si>
  <si>
    <t xml:space="preserve">Availability of Point of care diagnostic devices </t>
  </si>
  <si>
    <t xml:space="preserve"> Glucometer, ECG ,HIV rapid diagnostic kit, RDK</t>
  </si>
  <si>
    <t>ME C5.4.</t>
  </si>
  <si>
    <t>Availability of equipment and instruments for resuscitation of patients and for providing intensive and critical care to patients</t>
  </si>
  <si>
    <t>Availability  of functional Instruments for Resuscitation.</t>
  </si>
  <si>
    <t>Ambu bag, defibrillator, Laryngoscope  with spare batteries,  nebulizer, suction apparatus , Laryngeal mask</t>
  </si>
  <si>
    <t>ME C5.5.</t>
  </si>
  <si>
    <t xml:space="preserve">Availability of CD4 testing facility </t>
  </si>
  <si>
    <t>Availability of Equipment for Storage</t>
  </si>
  <si>
    <t>Availability of equipment for storage for drugs</t>
  </si>
  <si>
    <t>Refrigerator, Crash cart/Drug trolley, instrument trolley, dressing trolley</t>
  </si>
  <si>
    <t>ME C5.6</t>
  </si>
  <si>
    <t>Availability of functional equipment and instruments for support services</t>
  </si>
  <si>
    <t xml:space="preserve">Availability of equipment for sterilization and disinfection </t>
  </si>
  <si>
    <t>Steam steriliser/ Autoclave</t>
  </si>
  <si>
    <t>ME C5.7.</t>
  </si>
  <si>
    <t>ME A4.5</t>
  </si>
  <si>
    <t xml:space="preserve">The facility provides services under National Programme for prevention and control of Blindness as per guidelines </t>
  </si>
  <si>
    <t xml:space="preserve">Screening and early detection of visual impairment and refraction </t>
  </si>
  <si>
    <t xml:space="preserve">Refraction, Field of Vision and radioscopy </t>
  </si>
  <si>
    <t>no retinoscopy</t>
  </si>
  <si>
    <t>Availability of OPD procedures</t>
  </si>
  <si>
    <t>Syringing and probing, foreign body removal , Tonometry.</t>
  </si>
  <si>
    <t>no tonometry</t>
  </si>
  <si>
    <t>ME A4.6</t>
  </si>
  <si>
    <t xml:space="preserve">The facility provides services under Mental Health Programme  as per guidelines </t>
  </si>
  <si>
    <t xml:space="preserve">Departments have patient furniture and fixtures as per load and service provision </t>
  </si>
  <si>
    <t xml:space="preserve">Availability of counselling facility for Suicide prevention </t>
  </si>
  <si>
    <t>Availability of patient beds with prop up facility  and wheels</t>
  </si>
  <si>
    <t>ME A4.7</t>
  </si>
  <si>
    <t xml:space="preserve">The facility provides services under National Programme for the health care of the elderly as per guidelines </t>
  </si>
  <si>
    <t xml:space="preserve"> Geriatric Clinic, twice a week. </t>
  </si>
  <si>
    <t>ME A4.8</t>
  </si>
  <si>
    <t xml:space="preserve">The facility provides services under National Programme for Prevention and control of Cancer, Diabetes, Cardiovascular diseases &amp; Stroke (NPCDCS)  as per guidelines </t>
  </si>
  <si>
    <t xml:space="preserve">Functional NCD clinic is available </t>
  </si>
  <si>
    <t>Availability of attachment/accessories with patient bed</t>
  </si>
  <si>
    <t>ME A4.10</t>
  </si>
  <si>
    <t>The facility provide services under National health Programme for deafness</t>
  </si>
  <si>
    <t xml:space="preserve">Management of case referred from PHC/SC  directly reported to Hospital </t>
  </si>
  <si>
    <t>ME A4.14</t>
  </si>
  <si>
    <t>The facility provides services as per State specific health programmes</t>
  </si>
  <si>
    <t>Availability of OPD services as per State Health Programs/Schemes</t>
  </si>
  <si>
    <t>Standard A6</t>
  </si>
  <si>
    <t>Hospital graded Mattress, IV stand, bed rails, Bed pan for  male &amp; female</t>
  </si>
  <si>
    <t>ME A6.1</t>
  </si>
  <si>
    <t xml:space="preserve">Availability of fixtures </t>
  </si>
  <si>
    <t>Special Clinics are available for local prevalent diseases</t>
  </si>
  <si>
    <t>Spot light, electrical fixture for equipment like suction, monitor and defibrillator, X ray view box</t>
  </si>
  <si>
    <t>Ask for the specific local health problems/ diseases .i.e.. Kala azar, arsenic poisoning etc.</t>
  </si>
  <si>
    <t>Availability of furniture at emergency</t>
  </si>
  <si>
    <t>Standard B1</t>
  </si>
  <si>
    <t>Doctors Chair, Patient Stool, Examination Table, Chair, Table, Footstep, cupboard</t>
  </si>
  <si>
    <t xml:space="preserve">Area of Concern - D Support Services </t>
  </si>
  <si>
    <t>ME B1.1</t>
  </si>
  <si>
    <t xml:space="preserve">Availability  departmental signage's </t>
  </si>
  <si>
    <t>Standard D1.</t>
  </si>
  <si>
    <t xml:space="preserve">The facility has established Programme for inspection, testing and maintenance and calibration of Equipment. </t>
  </si>
  <si>
    <t>(Numbering Rooms, main department and inter-sectional signage)</t>
  </si>
  <si>
    <t xml:space="preserve">Display of layout/floor directory </t>
  </si>
  <si>
    <t>ME B1.2</t>
  </si>
  <si>
    <t>ME D1.1.</t>
  </si>
  <si>
    <t>The facility has established system for maintenance of critical Equipment</t>
  </si>
  <si>
    <t>All equipment are covered under AMC including preventive maintenance</t>
  </si>
  <si>
    <t xml:space="preserve">List of OPD Clinics are available </t>
  </si>
  <si>
    <t>There is system of timely corrective  break down maintenance of the equipment</t>
  </si>
  <si>
    <t>Names of doctor on duty is displayed and updated</t>
  </si>
  <si>
    <t>The Staff is skilled for trouble shooting in case equipment malfunction</t>
  </si>
  <si>
    <t>Timing for OPD are displayed</t>
  </si>
  <si>
    <t>ME D1.2.</t>
  </si>
  <si>
    <t xml:space="preserve">The facility has established procedure for internal and external calibration of measuring Equipment </t>
  </si>
  <si>
    <t>in small font</t>
  </si>
  <si>
    <t xml:space="preserve">All the measuring equipment/ instrument  are calibrated </t>
  </si>
  <si>
    <t xml:space="preserve">Entitlement under JSY , JSSK and other schemes </t>
  </si>
  <si>
    <t xml:space="preserve">OB/ RR </t>
  </si>
  <si>
    <t>Thermometer, weighting scale, BP apperatus, suction machine, oxygen flowmeter &amp; meter gauze</t>
  </si>
  <si>
    <t>ME D1.3.</t>
  </si>
  <si>
    <t>Operating and maintenance instructions are available with the users of equipment</t>
  </si>
  <si>
    <t>Up to date instructions for operation and maintenance of equipment are readily available with staff.</t>
  </si>
  <si>
    <t>at front of the hospital</t>
  </si>
  <si>
    <t>Important  numbers like  ambulance are displayed</t>
  </si>
  <si>
    <t>Suction machine, Multipara monitor , defibrillator.</t>
  </si>
  <si>
    <t>ME B1.3</t>
  </si>
  <si>
    <t xml:space="preserve">The facility has established citizen charter, which is followed at all levels </t>
  </si>
  <si>
    <t>Standard D2.</t>
  </si>
  <si>
    <t xml:space="preserve">Display of citizen charter </t>
  </si>
  <si>
    <t>The facility has defined procedures for storage, inventory management and dispensing of drugs in pharmacy and patient care areas</t>
  </si>
  <si>
    <t>ME B1.4</t>
  </si>
  <si>
    <t xml:space="preserve">User charges are displayed and communicated to patients effectively </t>
  </si>
  <si>
    <t xml:space="preserve">User charges  for services are displayed </t>
  </si>
  <si>
    <t>ME B1.5</t>
  </si>
  <si>
    <t>Patients &amp; visitors are sensitised and educated through appropriate IEC / BCC approaches</t>
  </si>
  <si>
    <t>IEC Material is displayed</t>
  </si>
  <si>
    <t>ME B1.6</t>
  </si>
  <si>
    <t>ME D2.3.</t>
  </si>
  <si>
    <t>The facility ensures proper storage of drugs and consumables</t>
  </si>
  <si>
    <t xml:space="preserve">Drugs are stored in containers/tray/crash cart and are labelled </t>
  </si>
  <si>
    <t>ME B1.7</t>
  </si>
  <si>
    <t xml:space="preserve">Empty and  filled cylinders are labelled </t>
  </si>
  <si>
    <t xml:space="preserve">The facility provides information to patients and visitor through an exclusive set-up. </t>
  </si>
  <si>
    <t xml:space="preserve">Availability of Enquiry Desk with dedicated staff </t>
  </si>
  <si>
    <t>ME D2.4.</t>
  </si>
  <si>
    <t xml:space="preserve">The facility ensures management of expiry and near expiry drugs </t>
  </si>
  <si>
    <t xml:space="preserve">Expiry dates' are maintained at emergency drug tray </t>
  </si>
  <si>
    <t xml:space="preserve">No expiry drug is found </t>
  </si>
  <si>
    <t xml:space="preserve">OPD slip is given to the patient </t>
  </si>
  <si>
    <t>ME D2.5.</t>
  </si>
  <si>
    <t>The facility has established procedure for inventory management techniques</t>
  </si>
  <si>
    <t>The Department maintained stock and expenditure register of drugs and consumables in Emergency</t>
  </si>
  <si>
    <t>ME D2.6.</t>
  </si>
  <si>
    <t>There is a procedure for periodically replenishing the drugs in patient care areas</t>
  </si>
  <si>
    <t>Standard B2</t>
  </si>
  <si>
    <t xml:space="preserve">There is procedure for replenishing drug tray emergency crash cart </t>
  </si>
  <si>
    <t xml:space="preserve">Services are delivered in a manner that is sensitive to gender, religious and cultural needs, and there are no barrier on account of physical access, social, economic, cultural or social status. </t>
  </si>
  <si>
    <t>There is procedure for replenishing drug tray emergency crash cart in ambulance</t>
  </si>
  <si>
    <t>OB/SI</t>
  </si>
  <si>
    <t>There is no stock out of drugs</t>
  </si>
  <si>
    <t>ME D2.7.</t>
  </si>
  <si>
    <t xml:space="preserve">There is process for storage of vaccines and other drugs, requiring controlled temperature </t>
  </si>
  <si>
    <t>Temperature of refrigerators are kept as per storage requirement  and records are maintained</t>
  </si>
  <si>
    <t>Check for temperature charts are maintained and updated periodically</t>
  </si>
  <si>
    <t>ME D2.8.</t>
  </si>
  <si>
    <t xml:space="preserve">There is a procedure for secure storage of narcotic and psychotropic drugs </t>
  </si>
  <si>
    <t xml:space="preserve">Narcotics and psychotropic drugs are kept in lock and key </t>
  </si>
  <si>
    <t>Standard D3.</t>
  </si>
  <si>
    <t xml:space="preserve">The facility has established Program for maintenance and upkeep of the facility to provide safe, secure and comfortable environment to staff, patients and visitors. </t>
  </si>
  <si>
    <t>ME B2.1</t>
  </si>
  <si>
    <t xml:space="preserve">Separate queue for females at registration </t>
  </si>
  <si>
    <t xml:space="preserve">Separate toilets for male and female </t>
  </si>
  <si>
    <t xml:space="preserve">Availability of female staff if a male doctor examines a female patients </t>
  </si>
  <si>
    <t xml:space="preserve">Availability of Breast feeding corner </t>
  </si>
  <si>
    <t>ME B2.3</t>
  </si>
  <si>
    <t>ME D3.2.</t>
  </si>
  <si>
    <t xml:space="preserve">Access to facility is provided without any physical barrier &amp; and friendly to people with disabilities </t>
  </si>
  <si>
    <t xml:space="preserve">Hospital infrastructure is adequately maintained </t>
  </si>
  <si>
    <t xml:space="preserve">Check for there is no seepage , Cracks, chipping of plaster </t>
  </si>
  <si>
    <t>Availability of Wheel chair or stretcher for easy Access to the OPD</t>
  </si>
  <si>
    <t>dedicated place sould be there</t>
  </si>
  <si>
    <t>There is no over crowding during OPD hours</t>
  </si>
  <si>
    <t>Window panes , doors and other fixtures are intact</t>
  </si>
  <si>
    <t>Availability of specially abled friendly toilets</t>
  </si>
  <si>
    <t xml:space="preserve">Patients beds are intact and  painted </t>
  </si>
  <si>
    <t>Standard B3</t>
  </si>
  <si>
    <t>Mattresses are intact and clean</t>
  </si>
  <si>
    <t>ME D3.3</t>
  </si>
  <si>
    <t xml:space="preserve">Patient care areas are clean and hygienic </t>
  </si>
  <si>
    <t xml:space="preserve">Floors, walls, roof, roof tops, and circulation  areas are Clean </t>
  </si>
  <si>
    <t>All area are clean  with no dirt,grease,littering and cobwebs</t>
  </si>
  <si>
    <t>Surface of furniture and fixtures are clean</t>
  </si>
  <si>
    <t>ME D3.4.</t>
  </si>
  <si>
    <t xml:space="preserve">The facility has policy of removal of condemned junk material </t>
  </si>
  <si>
    <t>No condemned/Junk material in the Emergency</t>
  </si>
  <si>
    <t>ME D3.5.</t>
  </si>
  <si>
    <t xml:space="preserve">The facility has established procedures for pest, rodent and animal control </t>
  </si>
  <si>
    <t>No stray animal/rodent/birds/ termites</t>
  </si>
  <si>
    <t>ME D3.6.</t>
  </si>
  <si>
    <t xml:space="preserve">The facility provides adequate illumination level at patient care areas </t>
  </si>
  <si>
    <t>Adequate illumination at procedure area.</t>
  </si>
  <si>
    <t>200 Lux (Minimum)</t>
  </si>
  <si>
    <t>ME B3.1</t>
  </si>
  <si>
    <t>ME D3.7.</t>
  </si>
  <si>
    <t xml:space="preserve">The facility has provision of restriction of visitors in patient areas </t>
  </si>
  <si>
    <t>Visitors are restricted at resuscitation and  procedure area</t>
  </si>
  <si>
    <t xml:space="preserve">Availability of screen at Examination Area </t>
  </si>
  <si>
    <t>Resuscitation area, dressing room and  examination area</t>
  </si>
  <si>
    <t>ME D3.8</t>
  </si>
  <si>
    <t>The facility ensures safe and comfortable environment for patients and service providers</t>
  </si>
  <si>
    <t xml:space="preserve">One Patient is seen at a time in clinics </t>
  </si>
  <si>
    <t>Temperature control and ventilation in the emergency.</t>
  </si>
  <si>
    <t>PI/OB</t>
  </si>
  <si>
    <t>Fans/ Air conditioning/Heating/Exhaust/Ventilators as per environment condition and requirement</t>
  </si>
  <si>
    <t>ME D3.9.</t>
  </si>
  <si>
    <t>Privacy at the counselling room is maintained</t>
  </si>
  <si>
    <t xml:space="preserve">The facility has security system in place at patient care areas </t>
  </si>
  <si>
    <t>There are set procedures for handling mass situation and violence in emergency</t>
  </si>
  <si>
    <t>See for linkage to police, Provision for protection of staff</t>
  </si>
  <si>
    <t>ME B3.2</t>
  </si>
  <si>
    <t>Hospital has sound security system to manage overcrowding in emergency</t>
  </si>
  <si>
    <t>Confidentiality of HIV reports.</t>
  </si>
  <si>
    <t>ME D3.10.</t>
  </si>
  <si>
    <t>The facility has established measure for safety and security of female staff</t>
  </si>
  <si>
    <t>Ask female staff whether they feel secure at work place</t>
  </si>
  <si>
    <t>ME B3.3</t>
  </si>
  <si>
    <t>Standard D4</t>
  </si>
  <si>
    <t xml:space="preserve">The facility ensures that behaviours of staff is dignified and respectful, while delivering the services </t>
  </si>
  <si>
    <t>The facility ensures 24X7 water and power backup as per requirement of service delivery, and support services norms</t>
  </si>
  <si>
    <t xml:space="preserve">PI/OB </t>
  </si>
  <si>
    <t>ME B3.4</t>
  </si>
  <si>
    <t xml:space="preserve">Privacy and confidentiality of TB, Leprosy Patients                                                     </t>
  </si>
  <si>
    <t xml:space="preserve">Check in RTI/STI clinic </t>
  </si>
  <si>
    <t>ME D4.1.</t>
  </si>
  <si>
    <t>Standard B4</t>
  </si>
  <si>
    <t xml:space="preserve">The facility has adequate arrangement storage and supply for potable water in all functional areas  </t>
  </si>
  <si>
    <t xml:space="preserve">Availability of 24x7 running and potable water </t>
  </si>
  <si>
    <t>Facility has defined and established procedures for informing  patients about their medical conditions and involving  them in treatment planning, and facilitates informed decision making</t>
  </si>
  <si>
    <t>ME D4.2.</t>
  </si>
  <si>
    <t>The facility ensures adequate power backup in all patient care areas as per load</t>
  </si>
  <si>
    <t>Availability of power back in Emergency, which can take load of running equipment</t>
  </si>
  <si>
    <t xml:space="preserve">Availability of UPS </t>
  </si>
  <si>
    <t>Availability of Emergency light</t>
  </si>
  <si>
    <t>ME D4.3</t>
  </si>
  <si>
    <t>Critical areas of the facility ensures availability of oxygen, medical gases and vacuum supply</t>
  </si>
  <si>
    <t>ME B4.1</t>
  </si>
  <si>
    <t xml:space="preserve">Informed consent for before HIV testing at ICTC, </t>
  </si>
  <si>
    <t xml:space="preserve">check for filled consent forms of minor surgeries </t>
  </si>
  <si>
    <t>Informed consent for IUD insertion</t>
  </si>
  <si>
    <t>Availability  of  Oxygen cylinders and vacuum suction</t>
  </si>
  <si>
    <t>Standard D5.</t>
  </si>
  <si>
    <t>The facility ensures availability of Diet as per nutritional requirement of the patients and clean Linen to all admitted patients.</t>
  </si>
  <si>
    <t>Informed consent on prescribed form C for abortion</t>
  </si>
  <si>
    <t>ME B4.2</t>
  </si>
  <si>
    <t>Display of patient rights and responsibilities.</t>
  </si>
  <si>
    <t>ME B4.4</t>
  </si>
  <si>
    <t xml:space="preserve">Patient is informed about her clinical condition and treatment being provided, possible outcomes, and risks involved. </t>
  </si>
  <si>
    <t>ME D5.4</t>
  </si>
  <si>
    <t>The facility has adequate sets of linen</t>
  </si>
  <si>
    <t>Clean Linen is provided on observation beds</t>
  </si>
  <si>
    <t xml:space="preserve">Pre and Post test counselling is given at ICTC </t>
  </si>
  <si>
    <t>SI/PI/RR</t>
  </si>
  <si>
    <t>ME D5.5</t>
  </si>
  <si>
    <t xml:space="preserve">The facility has established procedures for changing of linen in patient care areas </t>
  </si>
  <si>
    <t>Linen is changed  every day  or whenever it get soiled</t>
  </si>
  <si>
    <t>Standard D8.</t>
  </si>
  <si>
    <t xml:space="preserve">Facility is compliant with all statutory and regulatory requirement imposed by local, state or central government  </t>
  </si>
  <si>
    <t>no concelling - referral to the ART afterdiagnosis</t>
  </si>
  <si>
    <t>ME B4.5</t>
  </si>
  <si>
    <t>Availability of complaint box, display of grievance  redressal process, and details of person to contact is displayed</t>
  </si>
  <si>
    <t>Standard B5</t>
  </si>
  <si>
    <t>Facility ensures that there are no financial barrier to access and that there is financial protection given from cost of hospital services.</t>
  </si>
  <si>
    <t>ME D8.1.</t>
  </si>
  <si>
    <t xml:space="preserve">The facility has requisite licences and certificates for operation of hospital and different activities </t>
  </si>
  <si>
    <t>Valid licences for ambulances &amp; PVC certificate are available</t>
  </si>
  <si>
    <t>ME D8.3.</t>
  </si>
  <si>
    <t>The facility ensure relevant processes are in compliance with statutory requirement</t>
  </si>
  <si>
    <t>Staff is aware of procedure &amp; protocol of management of medico legal cases</t>
  </si>
  <si>
    <t>Standard D9.</t>
  </si>
  <si>
    <t xml:space="preserve"> Roles &amp; Responsibilities of administrative and clinical staff are determined as per govt. regulations and standards operating procedures.  </t>
  </si>
  <si>
    <t>Free OPD Consultation / ANC Check-up's/Investigations.</t>
  </si>
  <si>
    <t>For JSSK entitlement</t>
  </si>
  <si>
    <t>ME B5.2</t>
  </si>
  <si>
    <t>The facility ensures that drugs prescribed are available at Pharmacy</t>
  </si>
  <si>
    <t>Check that  patient party has not spent on purchasing drugs or consumables from outside.</t>
  </si>
  <si>
    <t>ME D9.1.</t>
  </si>
  <si>
    <t xml:space="preserve">The facility has established job description as per govt guidelines </t>
  </si>
  <si>
    <t xml:space="preserve">Staff is aware of their roles and responsibilities 
</t>
  </si>
  <si>
    <t>ME B5.3</t>
  </si>
  <si>
    <t>Check that  patient party has not spent on diagnostics from outside.</t>
  </si>
  <si>
    <t>ME D9.2.</t>
  </si>
  <si>
    <t xml:space="preserve">The facility has a established procedure for duty roster and deputation to different departments </t>
  </si>
  <si>
    <t>ME B5.4</t>
  </si>
  <si>
    <t>There is procedure to ensure that staff is available on duty as per duty roster</t>
  </si>
  <si>
    <t xml:space="preserve">The facility provides free of cost treatment to Below poverty line patients without administrative hassles </t>
  </si>
  <si>
    <t xml:space="preserve">Free OPD Consultation for BPL patients </t>
  </si>
  <si>
    <t>PI/SI/RR</t>
  </si>
  <si>
    <t>Check for system for recording time of reporting and relieving (Attendance register/ Biometrics etc.)</t>
  </si>
  <si>
    <t>ME D9.3.</t>
  </si>
  <si>
    <t>ME B5.5</t>
  </si>
  <si>
    <t>The facility ensures the adherence to dress code as mandated by its administration / the health department</t>
  </si>
  <si>
    <t xml:space="preserve">The facility ensures timely reimbursement of financial entitlements and reimbursement to the patients </t>
  </si>
  <si>
    <t xml:space="preserve">If any other expenditure occurred it is reimbursed from hospital </t>
  </si>
  <si>
    <t xml:space="preserve">Doctor, nursing staff and support staff adhere to their respective dress code </t>
  </si>
  <si>
    <t xml:space="preserve">Area of Concern - E Clinical Services </t>
  </si>
  <si>
    <t>Standard C1</t>
  </si>
  <si>
    <t>Standard E1.</t>
  </si>
  <si>
    <t xml:space="preserve">The facility has defined procedures for registration, consultation and admission of patients. </t>
  </si>
  <si>
    <t>ME C1.1</t>
  </si>
  <si>
    <t xml:space="preserve">Clinics have adequate space for consultation and examination  </t>
  </si>
  <si>
    <t>Adequate Space in Clinics (112 sq. ft.)</t>
  </si>
  <si>
    <t xml:space="preserve">Availability of adequate waiting area
</t>
  </si>
  <si>
    <t>Waiting area at the scale of 1 sq. ft. per average daily patient with minimum 400 sq. ft. of area</t>
  </si>
  <si>
    <t>ME C1.2</t>
  </si>
  <si>
    <t xml:space="preserve"> Availability of seating arrangement in waiting area</t>
  </si>
  <si>
    <t xml:space="preserve">As per average OPD at peak time </t>
  </si>
  <si>
    <t>ME E1.1.</t>
  </si>
  <si>
    <t xml:space="preserve">Availability of sub waiting areas at separate clinics </t>
  </si>
  <si>
    <t xml:space="preserve">The facility has established procedure for registration of patients </t>
  </si>
  <si>
    <t xml:space="preserve"> Unique  identification number  is given to each patient during registration</t>
  </si>
  <si>
    <t xml:space="preserve">For clinics having high patient load </t>
  </si>
  <si>
    <t xml:space="preserve">Availability of  potable Drinking water </t>
  </si>
  <si>
    <t>RR</t>
  </si>
  <si>
    <t>Patient demographic details are recorded in admission records</t>
  </si>
  <si>
    <t>Check for that patient demographics like Name, Age, Sex,Provisional Diagnosis etc.</t>
  </si>
  <si>
    <t>ME E1.3.</t>
  </si>
  <si>
    <t xml:space="preserve">There is established procedure for admission of patients </t>
  </si>
  <si>
    <t>There is established criteria for admission through emergency department</t>
  </si>
  <si>
    <t>There is established procedure for admission of MLC cases as per prevalent laws</t>
  </si>
  <si>
    <t xml:space="preserve">See if its is easily accessible to the visitors </t>
  </si>
  <si>
    <t>no signage for water</t>
  </si>
  <si>
    <t>There is established procedure for prisoners as per prevalent local laws</t>
  </si>
  <si>
    <t xml:space="preserve">Admission is done by written order of a qualified doctor </t>
  </si>
  <si>
    <t>Urinals 1 per 50 person
water closet and wash basins 1 per 100 person . Dry Toilet with running water</t>
  </si>
  <si>
    <t>There is no delay in  treatment because of admission process</t>
  </si>
  <si>
    <t>Availability of patient calling system</t>
  </si>
  <si>
    <t>Time of admission is recorded in patient record</t>
  </si>
  <si>
    <t>There is no delay in  transfer of patient to respective department once admission is confirmed and clinically patient is stable to be transferred</t>
  </si>
  <si>
    <t>Availability of public telephone booth</t>
  </si>
  <si>
    <t>The Staff is aware of procedure, if patient can not be admitted at the facility due to constraint in scope of services</t>
  </si>
  <si>
    <t>ME C1.3</t>
  </si>
  <si>
    <t xml:space="preserve">There is designated area for registration </t>
  </si>
  <si>
    <t>ME E1.4.</t>
  </si>
  <si>
    <t xml:space="preserve">There is established procedure for managing patients, in case beds are not available at the facility </t>
  </si>
  <si>
    <t>There is provision of extra beds, trolley beds  in case of high occupancy or mass casualty</t>
  </si>
  <si>
    <t>Dedicated clinic for each speciality</t>
  </si>
  <si>
    <t>Standard E2.</t>
  </si>
  <si>
    <t>coulde be devided</t>
  </si>
  <si>
    <t xml:space="preserve">The facility has defined and established procedures for clinical assessment and reassessment of the patients. </t>
  </si>
  <si>
    <t>One clinic is not shared by 2 doctors at one time</t>
  </si>
  <si>
    <t>Demarcated immunization room for pregnant women and children</t>
  </si>
  <si>
    <t>ME E2.1.</t>
  </si>
  <si>
    <t xml:space="preserve">There is established procedure for initial assessment of patients </t>
  </si>
  <si>
    <t>Assessment criteria of different kind of medical emergencies is defined and practiced</t>
  </si>
  <si>
    <t>Use of standard criteria of assessment like Glasgow Comma scale, Poly trauma, MI, Burn patient, Paediatric patient, Pain assessment criteria etc.</t>
  </si>
  <si>
    <t xml:space="preserve">Demarcated trolley/wheelchair bay </t>
  </si>
  <si>
    <t xml:space="preserve">Initial assessment and treatment is provided immediately  
 </t>
  </si>
  <si>
    <t>Initial assessment is documented preferably within two hours</t>
  </si>
  <si>
    <t xml:space="preserve">Checklist for Labour Room </t>
  </si>
  <si>
    <t>ME E2.2.</t>
  </si>
  <si>
    <t xml:space="preserve">There is established procedure for follow-up/ reassessment of Patients </t>
  </si>
  <si>
    <t>There is fixed schedule for reassessment of patient under observation</t>
  </si>
  <si>
    <t>Standard E3.</t>
  </si>
  <si>
    <t>Facility has defined and established procedures for continuity of care of patient and referral</t>
  </si>
  <si>
    <t>Reference No</t>
  </si>
  <si>
    <t>ME E3.1.</t>
  </si>
  <si>
    <t>ME C1.4</t>
  </si>
  <si>
    <t>Facility has established procedure for continuity of care during interdepartmental transfer</t>
  </si>
  <si>
    <t>There is a procedure for hand over for patient transfer from emergency to IPD /OT/LR</t>
  </si>
  <si>
    <t xml:space="preserve">Corridors at OPD are broad enough for movement of  stretcher, trolleys, patients &amp; visitors </t>
  </si>
  <si>
    <t>Check for how hand over is given from emergency to ward, ICU, SNCU etc.</t>
  </si>
  <si>
    <t>ME C1.5</t>
  </si>
  <si>
    <t xml:space="preserve">Availability of functional telephone and Intercom Services </t>
  </si>
  <si>
    <t>ME C1.6</t>
  </si>
  <si>
    <t xml:space="preserve">Availability of Registration  counters  as per Patient load 
</t>
  </si>
  <si>
    <t xml:space="preserve">There is a procedure consultation of  the patient with other specialist with in the hospital </t>
  </si>
  <si>
    <t>Average Time taken for registration would be 3-5 min, So number of counter required would be worked on scale of 12-20 patient/hour per counter</t>
  </si>
  <si>
    <t>ME E3.2.</t>
  </si>
  <si>
    <t>Facility provides appropriate referral linkages to the patients/Services  for transfer to other/higher facilities to assure their continuity of care.</t>
  </si>
  <si>
    <t>ME C1.7</t>
  </si>
  <si>
    <t>Patient are referred with referral slips</t>
  </si>
  <si>
    <t>Unidirectional  flow of services</t>
  </si>
  <si>
    <t xml:space="preserve">Availability of referral linkages with higher centres. </t>
  </si>
  <si>
    <t>Layout of OPD shall follow functional flow of the
patients, e.g.:
Enquiry→Registration→Waiting→Sub-waiting→
Clinic→Dressing room/Injection Room→
Diagnostics (lab/X-ray)→Pharmacy→Exit</t>
  </si>
  <si>
    <t xml:space="preserve">Check how patient are referred if services are not available </t>
  </si>
  <si>
    <t>All OPD clinics and related auxiliary services are co located in one functional area</t>
  </si>
  <si>
    <t>Advance information is given to higher centre</t>
  </si>
  <si>
    <t>Referral vehicle is arranged</t>
  </si>
  <si>
    <t>OPD is located near to the entry of the CHC</t>
  </si>
  <si>
    <t>Referral in or referral out register is maintained</t>
  </si>
  <si>
    <t>Standard C2</t>
  </si>
  <si>
    <t xml:space="preserve">Facility has functional referral linkages to lower facilities </t>
  </si>
  <si>
    <t>Check for if there is any system of follow up</t>
  </si>
  <si>
    <t>Check for referral cards filled from lower facilities</t>
  </si>
  <si>
    <t>Standard E4.</t>
  </si>
  <si>
    <t>The facility has defined and established procedures for nursing care</t>
  </si>
  <si>
    <t>Non structural components are properly secured. Building bye-laws and instructions of NBC (National Building Code) for seismic safety are followed.</t>
  </si>
  <si>
    <t>ME E4.1.</t>
  </si>
  <si>
    <t xml:space="preserve">Procedure for identification of patients is established at the facility </t>
  </si>
  <si>
    <t>There is a process  for ensuring the  identification before any clinical procedure</t>
  </si>
  <si>
    <t>ME C2.2</t>
  </si>
  <si>
    <t>OPD building does not have temporary connections and loosely hanging wires.</t>
  </si>
  <si>
    <t>Patient id band/ verbal confirmation/Bed no. etc.</t>
  </si>
  <si>
    <t>ME E4.2.</t>
  </si>
  <si>
    <t>Safe installation, use of appropriate wires and MCBs, display of Danger notice, availability of tools and PPE (personal protective equipment), and periodic inspections.</t>
  </si>
  <si>
    <t>Procedure for ensuring timely and accurate nursing care as per treatment plan is established at the facility</t>
  </si>
  <si>
    <t xml:space="preserve">Treatment charts are maintained </t>
  </si>
  <si>
    <t>The facility provides Curative Services</t>
  </si>
  <si>
    <t>Check for treatment chart are updated and drugs given are marked. Co relate it with drugs and doses prescribed.</t>
  </si>
  <si>
    <t xml:space="preserve">There is a process to ensure the accuracy of verbal/telephonic orders  </t>
  </si>
  <si>
    <t>Verbal orders are rechecked before administration</t>
  </si>
  <si>
    <t>ME E4.3.</t>
  </si>
  <si>
    <t>There is established procedure of patient hand over, whenever staff duty change happens</t>
  </si>
  <si>
    <t>Patient hand over is given during the change in the shift</t>
  </si>
  <si>
    <t xml:space="preserve">Floors of the OPD are non slippery and even </t>
  </si>
  <si>
    <t>Nursing Handover register is maintained</t>
  </si>
  <si>
    <t>Windows have grills and wire meshwork</t>
  </si>
  <si>
    <t>ME E4.4.</t>
  </si>
  <si>
    <t xml:space="preserve">Nursing records are maintained </t>
  </si>
  <si>
    <t>OPD has sufficient fire  exits to permit safe escape to its occupant in case of fire</t>
  </si>
  <si>
    <t xml:space="preserve">Nursing notes are maintained adequately </t>
  </si>
  <si>
    <t>Check for nursing note register. Notes are adequately written</t>
  </si>
  <si>
    <t>ME E4.5.</t>
  </si>
  <si>
    <t xml:space="preserve">There is procedure for periodic monitoring of patients </t>
  </si>
  <si>
    <t xml:space="preserve">Patient Vitals are monitored and recorded periodically </t>
  </si>
  <si>
    <t>Fire exits are clearly visible and routes to reach exit are clearly marked.</t>
  </si>
  <si>
    <t>ME C2.5.</t>
  </si>
  <si>
    <t>OPD has installed fire Extinguisher to fight Type A/B/C Fire</t>
  </si>
  <si>
    <t>only 1 in whole area and without expiry date</t>
  </si>
  <si>
    <t>Expiry date of fire extinguishers are displayed on each extinguisher as well as due date for next refilling is clearly mentioned</t>
  </si>
  <si>
    <t>The facility Provides Obstetrics &amp; Gynaecology Services</t>
  </si>
  <si>
    <t>Availability of comprehensive obstetric services</t>
  </si>
  <si>
    <t>ME C2.6.</t>
  </si>
  <si>
    <t>LSCS, Blood storage, Anaesthesia.</t>
  </si>
  <si>
    <t>Check for TPR chart, Input output chart, any other vital required is monitored</t>
  </si>
  <si>
    <t xml:space="preserve">Critical patients are monitored continuously </t>
  </si>
  <si>
    <t>Labour room services are functional on 24X7 basis</t>
  </si>
  <si>
    <t xml:space="preserve">The facility provides RMNCHA Services </t>
  </si>
  <si>
    <t xml:space="preserve">RR/OB </t>
  </si>
  <si>
    <t>Check for use of cardiac monitor/multi parameter</t>
  </si>
  <si>
    <t>Standard E5.</t>
  </si>
  <si>
    <t xml:space="preserve">Facility has a procedure to identify high risk and vulnerable patients.  </t>
  </si>
  <si>
    <t xml:space="preserve">The facility has adequate specialist doctors as per service provision </t>
  </si>
  <si>
    <t xml:space="preserve">Availability of specialist Doctor during OPD time </t>
  </si>
  <si>
    <t>ME E5.1.</t>
  </si>
  <si>
    <t xml:space="preserve">The facility identifies vulnerable patients and ensure their safe care </t>
  </si>
  <si>
    <t>Vulnerable patients are identified and measures are taken to protect them from any harm</t>
  </si>
  <si>
    <t xml:space="preserve">Check for specialist are available  at scheduled time </t>
  </si>
  <si>
    <t>PPIUD insertion</t>
  </si>
  <si>
    <t>people are not using</t>
  </si>
  <si>
    <t>Availability of Nursing staff</t>
  </si>
  <si>
    <t xml:space="preserve"> At Injection room/ OPD Clinic as Per Requirement </t>
  </si>
  <si>
    <t>not in OPD premises</t>
  </si>
  <si>
    <t xml:space="preserve">Unstable, irritable, unconscious. Psychotic  and serious patients are identified </t>
  </si>
  <si>
    <t>ME E5.2.</t>
  </si>
  <si>
    <t>ME C3.4</t>
  </si>
  <si>
    <t>The facility identifies high risk  patients and ensure their care, as per their need</t>
  </si>
  <si>
    <t>High risk medical emergencies are identified and treatment given on priority</t>
  </si>
  <si>
    <t xml:space="preserve">Availability of dresser/paramedic at dressing room </t>
  </si>
  <si>
    <t>MI, Head injury, Spinal injury, Abdominal injuries, fracture's.</t>
  </si>
  <si>
    <t>Standard E6.</t>
  </si>
  <si>
    <t xml:space="preserve"> Facility follows standard treatment guidelines defined by state/Central government for prescribing the generic drugs &amp; their rational use. </t>
  </si>
  <si>
    <t>Counsellor for ICTC</t>
  </si>
  <si>
    <t>Full Time</t>
  </si>
  <si>
    <t xml:space="preserve">Lab technician for ICTC </t>
  </si>
  <si>
    <t xml:space="preserve">Full time </t>
  </si>
  <si>
    <t xml:space="preserve">Vaginal Delivery </t>
  </si>
  <si>
    <t>Counsellor  for ARSH clinic</t>
  </si>
  <si>
    <t>Term, post Date and pre term</t>
  </si>
  <si>
    <t>Assisted Delivery</t>
  </si>
  <si>
    <t>Availability of ECG technician</t>
  </si>
  <si>
    <t>Forceps delivery and vacuum delivery</t>
  </si>
  <si>
    <t>Caesarean-Section</t>
  </si>
  <si>
    <t>Availability of Ophthalmic assistant</t>
  </si>
  <si>
    <t>ME E6.1.</t>
  </si>
  <si>
    <t>Facility ensured that drugs are prescribed in generic name only</t>
  </si>
  <si>
    <t xml:space="preserve">Check for BHT/Case sheet/Case paper  if drugs are prescribed under generic name only </t>
  </si>
  <si>
    <t xml:space="preserve">Management of Postpartum Haemorrhage  </t>
  </si>
  <si>
    <t>Availability of Dental technician</t>
  </si>
  <si>
    <t>ME E6.2.</t>
  </si>
  <si>
    <t>There is procedure of rational use of drugs</t>
  </si>
  <si>
    <t>Medical /Surgical</t>
  </si>
  <si>
    <t>Check for that relevant Standard Treatment Guideline are available at point of use</t>
  </si>
  <si>
    <t xml:space="preserve">Availability of security guard for OPD </t>
  </si>
  <si>
    <t xml:space="preserve">Management of Retained Placenta </t>
  </si>
  <si>
    <t>Check staff is aware of the drug regime and doses as per STG</t>
  </si>
  <si>
    <t>Check BHT/Case sheet/Case paper that drugs are prescribed as per STG</t>
  </si>
  <si>
    <t>Availability of housekeeping staff</t>
  </si>
  <si>
    <t>Delivery of septic and  HIV positive PW</t>
  </si>
  <si>
    <t>Standard E7.</t>
  </si>
  <si>
    <t>Facility has defined procedures for safe drug administration</t>
  </si>
  <si>
    <t>ART not available</t>
  </si>
  <si>
    <t>IMEP training</t>
  </si>
  <si>
    <t xml:space="preserve">ICTC Team Training </t>
  </si>
  <si>
    <t>Induction and refresher training for ICTC lab technician</t>
  </si>
  <si>
    <t>Management of PIH/Eclampsia/ Pre Eclampsia</t>
  </si>
  <si>
    <t>ME E7.1.</t>
  </si>
  <si>
    <t>Check the competency of staff to use OPD equipment like BP apparatus etc.</t>
  </si>
  <si>
    <t xml:space="preserve">There is process for identifying and cautious administration of high alert drugs </t>
  </si>
  <si>
    <t>Initial Diagnosis and management of MTP and Ectopic</t>
  </si>
  <si>
    <t>High alert drugs available in department are identified</t>
  </si>
  <si>
    <t>only docors are there in OPD</t>
  </si>
  <si>
    <t>Electrolytes like Potassium chloride,opiods, Neuro muscular blocking agent, Anti Thrombolytic agent, Insulin, Warfarin, Heparin, Adrenergic agonist etc.</t>
  </si>
  <si>
    <t>At ANC clinic the staff is skilled to identify high risk pregnancies</t>
  </si>
  <si>
    <t>Maximum dose of high alert drugs are defined and communicated</t>
  </si>
  <si>
    <t>Availability of Essential new born care</t>
  </si>
  <si>
    <t>Value for maximum doses as per age, weight and diagnosis are available with nursing station and doctor</t>
  </si>
  <si>
    <t xml:space="preserve">Counsellor is skilled for  counselling </t>
  </si>
  <si>
    <t>There is process to ensure that right doses of high alert drugs are only given</t>
  </si>
  <si>
    <t>A system of independent double check before administration, Error prone medical abbreviations are avoided</t>
  </si>
  <si>
    <t>ME E7.2.</t>
  </si>
  <si>
    <t>Medication orders are written legibly and adequately</t>
  </si>
  <si>
    <t xml:space="preserve">Staff is skilled for maintaining clinical records </t>
  </si>
  <si>
    <t xml:space="preserve">Every Medical advice and procedure are accompanied with date , time and signature </t>
  </si>
  <si>
    <t>Check for the writing to ensure that it is  comprehendible by the clinical staff</t>
  </si>
  <si>
    <t>Standard C4</t>
  </si>
  <si>
    <t>ME E7.3.</t>
  </si>
  <si>
    <t xml:space="preserve">There is a procedure to check drug before administration/ dispensing </t>
  </si>
  <si>
    <t>Availability of New born resuscitation</t>
  </si>
  <si>
    <t>Drugs are checked for expiry and   other inconsistency before administration</t>
  </si>
  <si>
    <t xml:space="preserve">The facility Provides diagnostic Services </t>
  </si>
  <si>
    <t>Turbidity, Leakage, Colour change, fungus.</t>
  </si>
  <si>
    <t>Check single dose vial are not used for more than one dose</t>
  </si>
  <si>
    <t>Check for any open single dose vial with left  over content intended to be used later on</t>
  </si>
  <si>
    <t>Check for separate sterile needle is used every time for multiple dose vial</t>
  </si>
  <si>
    <t xml:space="preserve">
In multi dose vial needle is not left in the septum</t>
  </si>
  <si>
    <t>Any adverse drug reaction is recorded and reported</t>
  </si>
  <si>
    <t>ME E7.4.</t>
  </si>
  <si>
    <t xml:space="preserve">There is a system to ensure right medicine is given to right patient </t>
  </si>
  <si>
    <t>Administration of medicines done after ensuring right patient, right drugs , right route, right time</t>
  </si>
  <si>
    <t>ME C4.1</t>
  </si>
  <si>
    <t>ME E7.5</t>
  </si>
  <si>
    <t xml:space="preserve">Availability of injectable in injection room </t>
  </si>
  <si>
    <t xml:space="preserve">Patient is counselled for self drug administration </t>
  </si>
  <si>
    <t>ME A3.1</t>
  </si>
  <si>
    <t xml:space="preserve">Patient is advice by doctor/ Pharmacist /nurse about the dosages and timings . </t>
  </si>
  <si>
    <t>Availability or functional linkage for USG services.</t>
  </si>
  <si>
    <t>SI/PI</t>
  </si>
  <si>
    <t xml:space="preserve">ARV, TT </t>
  </si>
  <si>
    <t>Availability of vaccine as per National Immunization Program</t>
  </si>
  <si>
    <t>ME A3.2</t>
  </si>
  <si>
    <t xml:space="preserve">The facility provides Laboratory Services </t>
  </si>
  <si>
    <t>Availability of point of care diagnostic test</t>
  </si>
  <si>
    <t>ME C4.2</t>
  </si>
  <si>
    <t xml:space="preserve">Availability of disposables at dressing room and  clinics </t>
  </si>
  <si>
    <t>Standard E8.</t>
  </si>
  <si>
    <t xml:space="preserve">Examination gloves, Syringes, Dressing material , suturing material </t>
  </si>
  <si>
    <t>Facility has defined and established procedures for maintaining, updating of patients’ clinical records and their storage</t>
  </si>
  <si>
    <t xml:space="preserve">HIV testing Kits I, II and III at ICTC </t>
  </si>
  <si>
    <t>ME C4.3</t>
  </si>
  <si>
    <t xml:space="preserve">Emergency Drug Tray is maintained in  injection room &amp; immunization room </t>
  </si>
  <si>
    <t>Verify Presence of following Drugs:-Inj Dopamine, Inj Adrenaline, Inj Hydrocortisone Succinate, Inj Chlorpheniramine Maleate,Inj Ranitidine, Inj Ondansetron</t>
  </si>
  <si>
    <t>HIV, Hb in gm , Random blood sugar /as per state guideline</t>
  </si>
  <si>
    <t>only HIV</t>
  </si>
  <si>
    <t>Standard C5</t>
  </si>
  <si>
    <t>ME E8.1.</t>
  </si>
  <si>
    <t xml:space="preserve">All the assessments, re-assessment and investigations are recorded and updated </t>
  </si>
  <si>
    <t>Assessment findings are written on BHT/Case sheet/Case paper</t>
  </si>
  <si>
    <t xml:space="preserve">Day to day progress of patient is recorded in BHT/Case sheet/Case paper </t>
  </si>
  <si>
    <t>ME E8.2.</t>
  </si>
  <si>
    <t xml:space="preserve">All treatment plan prescription/orders are recorded in the patient records. </t>
  </si>
  <si>
    <t>Treatment plan, first orders are written on BHT/Case sheet/Case paper</t>
  </si>
  <si>
    <t>ME C5.1</t>
  </si>
  <si>
    <t xml:space="preserve">Treatment prescribed in nursing records </t>
  </si>
  <si>
    <t>ME E8.3.</t>
  </si>
  <si>
    <t xml:space="preserve">Availability of functional Equipment  &amp;Instruments for examination &amp; Monitoring </t>
  </si>
  <si>
    <t xml:space="preserve">Care provided to each patient is recorded in the patient records </t>
  </si>
  <si>
    <t>Maintenance of treatment chart/treatment registers</t>
  </si>
  <si>
    <t xml:space="preserve">Treatment given is recorded in treatment chat </t>
  </si>
  <si>
    <t xml:space="preserve">BP apparatus, thermometer, weighing machine, torch, stethoscope, Examination table </t>
  </si>
  <si>
    <t>ME E8.4.</t>
  </si>
  <si>
    <t>no thermometer, torch</t>
  </si>
  <si>
    <t xml:space="preserve">Procedures performed are written on patients records </t>
  </si>
  <si>
    <t>Any procedure performed is written on BHT/Case sheet/Case paper</t>
  </si>
  <si>
    <t>ME C5.2</t>
  </si>
  <si>
    <t>CPR, Dressing, mobilization etc.</t>
  </si>
  <si>
    <t>Availability of functional Instruments/Equipment  for Gynae and obstetric</t>
  </si>
  <si>
    <t>ME E8.5.</t>
  </si>
  <si>
    <t xml:space="preserve">Adequate form and formats are available at point of use </t>
  </si>
  <si>
    <t>Availability of form formats for emergency</t>
  </si>
  <si>
    <t>PV examination kit, measuring tape, fetoscope, Weighing machine, BP apparatus etc.</t>
  </si>
  <si>
    <t>nothing was there</t>
  </si>
  <si>
    <t>MLC, Lab /X-ray requisition, death certificate, Initial assessment format, referral slip etc.</t>
  </si>
  <si>
    <t>ME E8.6.</t>
  </si>
  <si>
    <t xml:space="preserve">Register/records are maintained as per guidelines </t>
  </si>
  <si>
    <t xml:space="preserve">Emergency Records are maintained </t>
  </si>
  <si>
    <t xml:space="preserve">Availability of functional Instruments / Equipment for Ophthalmic Procedures </t>
  </si>
  <si>
    <t>Emergency register, death register, MLC register, are maintained</t>
  </si>
  <si>
    <t>Retinoscope, refraction kit, tonometer, perimeter, distant vision chart, Colour vision chart.</t>
  </si>
  <si>
    <t>All register/records are identified and numbered</t>
  </si>
  <si>
    <t>room was locked</t>
  </si>
  <si>
    <t xml:space="preserve">The facility provides the information to care seekers, attendants &amp; community about the available  services  and their modalities </t>
  </si>
  <si>
    <t xml:space="preserve">Availability of functional Instruments/ Equipment for Dental Procedures </t>
  </si>
  <si>
    <t>ME E8.7.</t>
  </si>
  <si>
    <t>The facility ensures safe and adequate storage and retrieval  of medical records</t>
  </si>
  <si>
    <t>Dental chair, Air rotor, Endodontic set, Extraction forceps</t>
  </si>
  <si>
    <t xml:space="preserve">Safe keeping of MLC records </t>
  </si>
  <si>
    <t>no dental chair</t>
  </si>
  <si>
    <t>ME C5.5</t>
  </si>
  <si>
    <t>Standard E9.</t>
  </si>
  <si>
    <t>The facility has defined and established procedures for discharge of patient.</t>
  </si>
  <si>
    <t>Refrigerator, Crash cart/Drug trolley, instrumental trolley, dressing trolley</t>
  </si>
  <si>
    <t>no fridge, crashcart, intrument trolly</t>
  </si>
  <si>
    <t>Availability of equipment for cleaning</t>
  </si>
  <si>
    <t xml:space="preserve">Buckets for mopping, mops, duster, waste trolley, Deck brush </t>
  </si>
  <si>
    <t>Steam Sterlizer,Autoclave</t>
  </si>
  <si>
    <t>no steam sterilizer</t>
  </si>
  <si>
    <t>ME C5.7</t>
  </si>
  <si>
    <t xml:space="preserve">Availability of Fixtures </t>
  </si>
  <si>
    <t>ME E9.1.</t>
  </si>
  <si>
    <t xml:space="preserve">Discharge is done after assessing patient readiness </t>
  </si>
  <si>
    <t xml:space="preserve">Spot light, electrical fixture for equipment, X ray view box </t>
  </si>
  <si>
    <t xml:space="preserve">Assessment is done before discharging patient from emergency </t>
  </si>
  <si>
    <t>no spot light, x-ray viewing box</t>
  </si>
  <si>
    <t>See if there is any procedure/protocol for discharging the patient if the condition of patient improves in emergency itself.
What is the procedure for discharge for short stay / day care patients</t>
  </si>
  <si>
    <t>Discharge is done by a responsible and qualified doctor</t>
  </si>
  <si>
    <t xml:space="preserve">Patient / attendants are consulted before discharge </t>
  </si>
  <si>
    <t>ME E9.2.</t>
  </si>
  <si>
    <t xml:space="preserve">Case summary and follow-up instructions are provided at the discharge  </t>
  </si>
  <si>
    <t xml:space="preserve">Discharge summary is provided </t>
  </si>
  <si>
    <t>RR/PI</t>
  </si>
  <si>
    <t xml:space="preserve">Availability of furniture at clinics </t>
  </si>
  <si>
    <t>See for discharge summary, referral slip provided.</t>
  </si>
  <si>
    <t xml:space="preserve">Discharge summary adequately mentions patients clinical condition, treatment given and follow up </t>
  </si>
  <si>
    <t>Doctors Chair, Patient Stool, Examination Table, Attendant Chair, Table, Footstep, cupboard</t>
  </si>
  <si>
    <t>no cupboard for keeping things</t>
  </si>
  <si>
    <t>Discharge summary is give to patients going in LAMA/Referral</t>
  </si>
  <si>
    <t>ME E9.3.</t>
  </si>
  <si>
    <t xml:space="preserve">Counselling services are provided as during discharges wherever required </t>
  </si>
  <si>
    <t>Counselling services are provided wherever it is required</t>
  </si>
  <si>
    <t>ME E9.4.</t>
  </si>
  <si>
    <t>The facility has established procedure for patients leaving the facility against medical advice, absconding, etc.</t>
  </si>
  <si>
    <t xml:space="preserve">Declaration is taken from the LAMA patient </t>
  </si>
  <si>
    <t>Standard E10.</t>
  </si>
  <si>
    <t xml:space="preserve">The facility has defined and established procedures for Emergency Services and Disaster Management </t>
  </si>
  <si>
    <t>no numbering</t>
  </si>
  <si>
    <t xml:space="preserve">Directional signage for  department is  displayed </t>
  </si>
  <si>
    <t>Direction is displayed from main gate to direct.</t>
  </si>
  <si>
    <t>Restricted area signage displayed</t>
  </si>
  <si>
    <t xml:space="preserve">The facility displays the services and entitlements available in its department </t>
  </si>
  <si>
    <t>ME E10.1.</t>
  </si>
  <si>
    <t xml:space="preserve">Entitlements under JSSK are Displayed </t>
  </si>
  <si>
    <t xml:space="preserve">There is procedure for Receiving and triage of patients </t>
  </si>
  <si>
    <t xml:space="preserve">Emergency has implemented a system of sorting the patients </t>
  </si>
  <si>
    <t>As care provider how they triage patient- immediate, delayed, expectant, minimal, dead</t>
  </si>
  <si>
    <t xml:space="preserve">Entitlement under JSY is displayed </t>
  </si>
  <si>
    <t>Triage area  is marked</t>
  </si>
  <si>
    <t>Triage protocols are displayed</t>
  </si>
  <si>
    <t>Name of doctor and Nurse on duty  are displayed and updated</t>
  </si>
  <si>
    <t>Responsibility of receiving and shifting the patient from vehicle is defined</t>
  </si>
  <si>
    <t xml:space="preserve">Contact details of referral transport / ambulance displayed </t>
  </si>
  <si>
    <t>ME E10.2.</t>
  </si>
  <si>
    <t>Emergency protocols are defined and implemented</t>
  </si>
  <si>
    <t>Emergency protocols are available at point of use</t>
  </si>
  <si>
    <t>See for protocols of head injury, snake bite, poisoning, drawing etc.</t>
  </si>
  <si>
    <t>only no. and outside the labour room</t>
  </si>
  <si>
    <t>Staff is aware of Clinical protocols</t>
  </si>
  <si>
    <t xml:space="preserve">Services provision of labour room  are displayed at the entrance </t>
  </si>
  <si>
    <t>There is procedure for CPR</t>
  </si>
  <si>
    <t>ME E10.3.</t>
  </si>
  <si>
    <t xml:space="preserve">The facility has disaster management plan in place </t>
  </si>
  <si>
    <t>Line of authority is defined</t>
  </si>
  <si>
    <t>Procedure for internal communication defined</t>
  </si>
  <si>
    <t>Breast feeding, kangaroo care, family planning (Pictorial and chart ), Immunization schedule  in circulation area</t>
  </si>
  <si>
    <t xml:space="preserve">There is procedure for setting up control room </t>
  </si>
  <si>
    <t>Information is available in local language and easily understood</t>
  </si>
  <si>
    <t>Disaster buffer stock of medicines and other supplies maintained</t>
  </si>
  <si>
    <t>Role and responsibilities of staff in disaster is defined</t>
  </si>
  <si>
    <t xml:space="preserve">Services are delivered in a manner that is sensitive to gender, religious and cultural needs, and there are no barrier on account of physical access,social. economic, cultural or social status. </t>
  </si>
  <si>
    <t>Standard D1</t>
  </si>
  <si>
    <t>Staff is aware of disaster plan</t>
  </si>
  <si>
    <t>ME E10.4.</t>
  </si>
  <si>
    <t>The facility ensures adequate and timely availability of ambulances services and mobilisation of resources, as per requirement</t>
  </si>
  <si>
    <t xml:space="preserve">Check for how ambulances are called and patients are shifted </t>
  </si>
  <si>
    <t xml:space="preserve">Ambulances are equipped </t>
  </si>
  <si>
    <t>Stable patients are transferred in ambulance with staff</t>
  </si>
  <si>
    <t>All serious patients are transferred in ambulance with trained staff</t>
  </si>
  <si>
    <t>Ambulance is appropriately equipped for BLS with trained personnel</t>
  </si>
  <si>
    <t>There is a daily checklist of all equipment and emergency medications</t>
  </si>
  <si>
    <t xml:space="preserve">Ambulance has a log book for the maintenance of vehicle and daily vehicle checklist </t>
  </si>
  <si>
    <t>Transfer register is maintained to record the detail of the referred patient</t>
  </si>
  <si>
    <t>ME D1.1</t>
  </si>
  <si>
    <t>ME E10.5.</t>
  </si>
  <si>
    <t xml:space="preserve">There is procedure for handling medico legal cases </t>
  </si>
  <si>
    <t>Only on duty staff is allowed in the labour room when it is occupied</t>
  </si>
  <si>
    <t>Medico legal cases are identified by patient records</t>
  </si>
  <si>
    <t>sometime not possible</t>
  </si>
  <si>
    <t>Treatment of MLC cases are not delayed because of police proceedings</t>
  </si>
  <si>
    <t>Availability of female staff if a male doctor examines a female patients/Mother</t>
  </si>
  <si>
    <t>ME D1.2</t>
  </si>
  <si>
    <t>SI/OB/RR</t>
  </si>
  <si>
    <t>There is a establish procedure for informing police, as per govt guidelines</t>
  </si>
  <si>
    <t>Discharge is not done before police consent</t>
  </si>
  <si>
    <t>Emergency has criteria for defining medico legal cases</t>
  </si>
  <si>
    <t xml:space="preserve">BP apparatus, weighing scale, thermometer are calibrated </t>
  </si>
  <si>
    <t>Criteria is defined based on cases and when to do MLC</t>
  </si>
  <si>
    <t>Standard E11.</t>
  </si>
  <si>
    <t xml:space="preserve">The facility has defined and established procedures of diagnostic services  </t>
  </si>
  <si>
    <t>Standard D2</t>
  </si>
  <si>
    <t>Availability of Wheel chair or stretcher for easy Access to the labour room</t>
  </si>
  <si>
    <t>not near at point of use</t>
  </si>
  <si>
    <t>Availability of ramps and railing</t>
  </si>
  <si>
    <t>Labour room is located on ground floor; or availability of the ramp/lift with person for shifting</t>
  </si>
  <si>
    <t>ME E11.1.</t>
  </si>
  <si>
    <t xml:space="preserve">There are established  procedures for Pre-testing Activities </t>
  </si>
  <si>
    <t xml:space="preserve"> Container is labelled properly after the sample collection</t>
  </si>
  <si>
    <t>ME E11.3.</t>
  </si>
  <si>
    <t xml:space="preserve">There are established  procedures for Post-testing Activities </t>
  </si>
  <si>
    <t xml:space="preserve">Nursing station is provided with the critical value of different tests </t>
  </si>
  <si>
    <t>Standard E14.</t>
  </si>
  <si>
    <t>The facility has defined and established procedures of Operation theatre and surgical services.</t>
  </si>
  <si>
    <t>ME D2.1</t>
  </si>
  <si>
    <t xml:space="preserve">There is established procedure for forecasting and indenting drugs and consumables </t>
  </si>
  <si>
    <t xml:space="preserve">There is process for indenting consumables and drugs in injection/ dressing room </t>
  </si>
  <si>
    <t xml:space="preserve">Stock level are weekly updated
Requisition are timely placed                    
</t>
  </si>
  <si>
    <t>ME D2.3</t>
  </si>
  <si>
    <t>Availability of screen/ partition at delivery tables</t>
  </si>
  <si>
    <t>ME E14.1.</t>
  </si>
  <si>
    <t xml:space="preserve">Facility has established procedures OT Scheduling </t>
  </si>
  <si>
    <t>There is procedure for emergency surgeries</t>
  </si>
  <si>
    <t>Curtains / frosted glass have been provided at windows</t>
  </si>
  <si>
    <t>Vaccine are kept at recommended temperature at immunization room</t>
  </si>
  <si>
    <t>See surgeon is available on call/on duty</t>
  </si>
  <si>
    <t>not in all</t>
  </si>
  <si>
    <t>Procedure for arranging logistics</t>
  </si>
  <si>
    <t>Responsibilities are defined and patient is shifted promptly</t>
  </si>
  <si>
    <t>Standard E15.</t>
  </si>
  <si>
    <t>Patient Records are kept at secure place beyond access to general staff/visitors</t>
  </si>
  <si>
    <t>The facility has defined and established procedures for end of life care and death</t>
  </si>
  <si>
    <t>ME D2.4</t>
  </si>
  <si>
    <t>Expiry dates for injectable are maintained at injection and immunization room</t>
  </si>
  <si>
    <t xml:space="preserve">OB/PI </t>
  </si>
  <si>
    <t>not of all staff</t>
  </si>
  <si>
    <t xml:space="preserve">No expiry drugs found </t>
  </si>
  <si>
    <t xml:space="preserve">HIV status of patient is not disclosed except to staff that is directly involved in care </t>
  </si>
  <si>
    <t>ME D2.5</t>
  </si>
  <si>
    <t>ME E15.1.</t>
  </si>
  <si>
    <t xml:space="preserve">Death of admitted patient is adequately recorded and communicated </t>
  </si>
  <si>
    <t xml:space="preserve">There is practice of calculating and maintaining buffer stock </t>
  </si>
  <si>
    <t>Facility has a standard procedure of communicating death to relatives decently.</t>
  </si>
  <si>
    <t>Death note is written on patient record</t>
  </si>
  <si>
    <t>ME E15.2.</t>
  </si>
  <si>
    <t xml:space="preserve">Department maintained stock and expenditure register of drugs and consumables </t>
  </si>
  <si>
    <t>The facility has standard procedures for handling the death in the hospital</t>
  </si>
  <si>
    <t>Past history and sign of any medico legal cause is looked for</t>
  </si>
  <si>
    <t>Check what is policy for registering brought in dead, death cases as MLC</t>
  </si>
  <si>
    <t>ME D2.6</t>
  </si>
  <si>
    <t>There is criteria for declaring death</t>
  </si>
  <si>
    <t>There is procedure for replenishing drug tray /crash cart/Emergency Tray</t>
  </si>
  <si>
    <t>Ask form how death is declared - Physical examination or ECG is done</t>
  </si>
  <si>
    <t>Procedure for handing over the dead body</t>
  </si>
  <si>
    <t>Death certificate is issued</t>
  </si>
  <si>
    <t>ME D2.7</t>
  </si>
  <si>
    <t>ME E15.3</t>
  </si>
  <si>
    <t>The facility has standard operating procedure for end of life support</t>
  </si>
  <si>
    <t xml:space="preserve">Temperature of refrigerators are kept as per storage requirement  and records are maintained </t>
  </si>
  <si>
    <t xml:space="preserve">Patients Relatives are informed clearly about the deterioration in health condition of Patients </t>
  </si>
  <si>
    <t>General consent is taken before delivery</t>
  </si>
  <si>
    <t xml:space="preserve">There is a standard procedure of removal of life support as per law </t>
  </si>
  <si>
    <t>no record</t>
  </si>
  <si>
    <t xml:space="preserve">Check about the policy and practice for removing life support </t>
  </si>
  <si>
    <t xml:space="preserve">There is a procedure to allow patient relative/Next of Kin to observe patient in last hours </t>
  </si>
  <si>
    <t>Cold chain is maintained at immunization room</t>
  </si>
  <si>
    <t xml:space="preserve">Check for four conditioned Ice packs are placed in Carrier Box,
DPT, DT, TT and Hep B Vaccines are  not kept in direct contact of Frozen Ice pack  </t>
  </si>
  <si>
    <t>Standard D3</t>
  </si>
  <si>
    <t xml:space="preserve">Labour room has system in place to involve patient relative in decision making about pregnant women treatment  </t>
  </si>
  <si>
    <t>Area of Concern - F Infection Control</t>
  </si>
  <si>
    <t>ME D3.1</t>
  </si>
  <si>
    <t xml:space="preserve">Exterior of the  facility building is maintained with landscaping in open area </t>
  </si>
  <si>
    <t xml:space="preserve">Building is painted/whitewashed in uniform colour </t>
  </si>
  <si>
    <t>Standard F1.</t>
  </si>
  <si>
    <t>Facility has infection control program and procedures in place for prevention and measurement of hospital associated infection</t>
  </si>
  <si>
    <t xml:space="preserve">Interior of patient care areas are plastered &amp; painted </t>
  </si>
  <si>
    <t>Drugs and consumables under JSSK are available free of cost</t>
  </si>
  <si>
    <t>ME D3.2</t>
  </si>
  <si>
    <t>ME F1.4.</t>
  </si>
  <si>
    <t xml:space="preserve">There is Provision of Periodic Medical Check-up's and immunization of staff </t>
  </si>
  <si>
    <t>There is a procedure for immunization of the staff</t>
  </si>
  <si>
    <t>Hepatitis B, Tetanus Toxic etc.</t>
  </si>
  <si>
    <t>Periodic medical check-ups of the staff</t>
  </si>
  <si>
    <t>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</si>
  <si>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</si>
  <si>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</si>
  <si>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</si>
  <si>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ME F1.6</t>
  </si>
  <si>
    <t>Facility has defined and established antibiotic policy</t>
  </si>
  <si>
    <t xml:space="preserve">If any other expenditure has been incurred, then it is reimbursed from hospital </t>
  </si>
  <si>
    <t xml:space="preserve">Check if Doctors are aware of Hospital Antibiotic Policy </t>
  </si>
  <si>
    <t>Standard F2.</t>
  </si>
  <si>
    <t>Facility has defined and Implemented procedures for ensuring hand hygiene practices and antisepsis</t>
  </si>
  <si>
    <t xml:space="preserve">Floors, walls, roof, roof tops, sinks patient care and circulation  areas are Clean </t>
  </si>
  <si>
    <t>ME F2.1.</t>
  </si>
  <si>
    <t xml:space="preserve">Hand washing facilities are provided at point of use </t>
  </si>
  <si>
    <t xml:space="preserve">Availability of hand washing Facility at Point of Use </t>
  </si>
  <si>
    <t xml:space="preserve">Availability of running Water </t>
  </si>
  <si>
    <t>Open the tap. Ask the Staff,  water is available 24*7</t>
  </si>
  <si>
    <t>Availability of antiseptic soap with soap dish/ liquid antiseptic with dispenser.</t>
  </si>
  <si>
    <t>Check for availability/ Ask staff if the supply is adequate and uninterrupted</t>
  </si>
  <si>
    <t xml:space="preserve">Availability of Alcohol based Hand rub </t>
  </si>
  <si>
    <t>Check for availability/  Ask staff for regular supply. Hand rub dispenser are provided adjacent to bed</t>
  </si>
  <si>
    <t>Toilets are clean with functional flush and running water</t>
  </si>
  <si>
    <t xml:space="preserve">Display of Hand washing Instruction at Point of Use </t>
  </si>
  <si>
    <t>no flush and not clean</t>
  </si>
  <si>
    <t xml:space="preserve">The Departments has adequate space as per patient or work load  </t>
  </si>
  <si>
    <t>Prominently displayed above the hand washing facility , preferably in Local language</t>
  </si>
  <si>
    <t>Adequate space as per delivery load</t>
  </si>
  <si>
    <t>ME F2.2.</t>
  </si>
  <si>
    <t xml:space="preserve">Staff is trained and adhere to standard hand washing practices </t>
  </si>
  <si>
    <t xml:space="preserve">Adherence to 6 steps of Hand washing </t>
  </si>
  <si>
    <t>ME D3.4</t>
  </si>
  <si>
    <t xml:space="preserve">Ask for demonstration </t>
  </si>
  <si>
    <t xml:space="preserve">No condemned/Junk material lying in the OPD </t>
  </si>
  <si>
    <t>Staff is aware of occasion for hand washing</t>
  </si>
  <si>
    <t xml:space="preserve"> One labour table requires 10X10 sqft of space,  Every labour table should have space for vertical trolley with space for six trays</t>
  </si>
  <si>
    <t>inadequate space</t>
  </si>
  <si>
    <t>ME F2.3.</t>
  </si>
  <si>
    <t>Availability of Waiting area for attendants/ASHA</t>
  </si>
  <si>
    <t>Facility ensures standard practices and materials for antisepsis</t>
  </si>
  <si>
    <t xml:space="preserve">Availability of Antiseptic Solutions </t>
  </si>
  <si>
    <t>ME D3.5</t>
  </si>
  <si>
    <t>Procedure for proper cleaning of site  with antisepsis</t>
  </si>
  <si>
    <t>No stray animal/rodent/birds</t>
  </si>
  <si>
    <t xml:space="preserve">Patient amenities are provided as per patient load </t>
  </si>
  <si>
    <t xml:space="preserve">Attached toilet  facility available </t>
  </si>
  <si>
    <t>e.g. before giving IM/IV injection, drawing blood, putting Intravenous and urinary catheter</t>
  </si>
  <si>
    <t>animals, birds</t>
  </si>
  <si>
    <t>door is not working</t>
  </si>
  <si>
    <t>ME D3.6</t>
  </si>
  <si>
    <t>Availability of Drinking water</t>
  </si>
  <si>
    <t xml:space="preserve">Adequate Illumination in clinics </t>
  </si>
  <si>
    <t>not always</t>
  </si>
  <si>
    <t>Availability of Changing area</t>
  </si>
  <si>
    <t>100 Lux in each Clinic</t>
  </si>
  <si>
    <t>Adequate Illumination in procedure area</t>
  </si>
  <si>
    <t xml:space="preserve">The Department have layout and demarcated areas as per functions </t>
  </si>
  <si>
    <t>Delivery unit has dedicated Receiving area</t>
  </si>
  <si>
    <t>Standard F3.</t>
  </si>
  <si>
    <t>150 Lux in Injection Room</t>
  </si>
  <si>
    <t xml:space="preserve">Facility ensures standard practices and materials for Personal protection </t>
  </si>
  <si>
    <t>Availability of Examination Room</t>
  </si>
  <si>
    <t>ME D3.7</t>
  </si>
  <si>
    <t>Only one patient is allowed one time at clinic</t>
  </si>
  <si>
    <t>Availability of Pre delivery room</t>
  </si>
  <si>
    <t xml:space="preserve">Availability of Delivery room </t>
  </si>
  <si>
    <t>Temperature control and ventilation in waiting areas</t>
  </si>
  <si>
    <t>Availability  of Post delivery observation room</t>
  </si>
  <si>
    <t>Dedicated nursing station within or proximity of labour room</t>
  </si>
  <si>
    <t>Temperature control and ventilation in clinics</t>
  </si>
  <si>
    <t>Area earmarked for new-born care Corner</t>
  </si>
  <si>
    <t>ME D3.9</t>
  </si>
  <si>
    <t>ME F3.1.</t>
  </si>
  <si>
    <t xml:space="preserve">Facility ensures adequate personal protection equipment as per requirements </t>
  </si>
  <si>
    <t xml:space="preserve">Clean gloves are available at point of use </t>
  </si>
  <si>
    <t>Hospital has sound security system to manage crowd in OPD</t>
  </si>
  <si>
    <t xml:space="preserve">Availability of Masks </t>
  </si>
  <si>
    <t>Dedicated Isolation room</t>
  </si>
  <si>
    <t>Personal protective kit for infectious patients</t>
  </si>
  <si>
    <t>ME D3.10</t>
  </si>
  <si>
    <t>For septic cases.</t>
  </si>
  <si>
    <t>ME F3.2.</t>
  </si>
  <si>
    <t xml:space="preserve">Staff is adhere to standard personal protection practices </t>
  </si>
  <si>
    <t xml:space="preserve">No reuse of disposable gloves, Masks, caps and aprons. </t>
  </si>
  <si>
    <t>Preparation of medicine and injection space.</t>
  </si>
  <si>
    <t xml:space="preserve">Compliance to correct method of wearing and removing the gloves </t>
  </si>
  <si>
    <t xml:space="preserve">Availability of dirty utility room </t>
  </si>
  <si>
    <t>Standard F4.</t>
  </si>
  <si>
    <t xml:space="preserve">Facility has standard Procedures for processing of equipment and instruments </t>
  </si>
  <si>
    <t>Availability of store</t>
  </si>
  <si>
    <t>ME F4.1.</t>
  </si>
  <si>
    <t xml:space="preserve">Facility ensures standard practices and materials for decontamination and cleaning of instruments and  procedures areas </t>
  </si>
  <si>
    <t>Corridors connecting labour room are broad enough to facilitate stretcher and trolley's movement</t>
  </si>
  <si>
    <t>Decontamination of  Procedure surfaces</t>
  </si>
  <si>
    <t>labour room door is not wide enough</t>
  </si>
  <si>
    <t>Ask staff about how they decontaminate work benches 
(Wiping with 0.5% Chlorine solution)</t>
  </si>
  <si>
    <t>Proper Decontamination of instruments after use</t>
  </si>
  <si>
    <t>Decontamination of instruments and reusable of glassware are done after procedure in 1% chlorine solution/ any other appropriate method</t>
  </si>
  <si>
    <t>ME D4.1</t>
  </si>
  <si>
    <t>Contact time for decontamination  is adequate</t>
  </si>
  <si>
    <t>10 minutes</t>
  </si>
  <si>
    <t>Cleaning of instruments after decontamination</t>
  </si>
  <si>
    <t>Cleaning is done with detergent and running water after decontamination</t>
  </si>
  <si>
    <t>Proper handling of Soiled and infected linen</t>
  </si>
  <si>
    <t xml:space="preserve">No sorting ,Rinsing or sluicing at Point of use/ Patient care area </t>
  </si>
  <si>
    <t>The Staff knows how to make chlorine solution</t>
  </si>
  <si>
    <t>ME D4.2</t>
  </si>
  <si>
    <t xml:space="preserve">Availability of power back up in OPD </t>
  </si>
  <si>
    <t>ME F4.2.</t>
  </si>
  <si>
    <t xml:space="preserve">Facility ensures standard practices and materials for disinfection and sterilization of instruments and equipment </t>
  </si>
  <si>
    <t>Equipment and instruments are  sterilized after each use as per requirement</t>
  </si>
  <si>
    <t>Autoclaving/HLD/Chemical Sterilization</t>
  </si>
  <si>
    <t>High level Disinfection of instruments/equipment  is done  as per protocol</t>
  </si>
  <si>
    <t>Availability of labour tables as per delivery load</t>
  </si>
  <si>
    <t>Standard D5</t>
  </si>
  <si>
    <t>Ask staff about method and time required for boiling</t>
  </si>
  <si>
    <t>Chemical sterilization  of instruments/equipment is done as per protocols</t>
  </si>
  <si>
    <t xml:space="preserve">At least 2 labour table for 100 deliveries per month </t>
  </si>
  <si>
    <t xml:space="preserve">Labour room is in Proximity and function linkage with OT </t>
  </si>
  <si>
    <t>Labour room is in proximity and functional linkage with NBSU</t>
  </si>
  <si>
    <t>Ask staff about method, concentration and contact time  required for chemical sterilization</t>
  </si>
  <si>
    <t>Unidirectional  flow of care</t>
  </si>
  <si>
    <t>Autoclaved dressing material is used</t>
  </si>
  <si>
    <t>Standard F5.</t>
  </si>
  <si>
    <t xml:space="preserve">Availability of linen in examination area </t>
  </si>
  <si>
    <t xml:space="preserve">Physical layout and environmental control of the patient care areas ensures infection prevention </t>
  </si>
  <si>
    <t>Standard D9</t>
  </si>
  <si>
    <t>ME F5.1.</t>
  </si>
  <si>
    <t xml:space="preserve">Layout of the department is conducive for the infection control practices </t>
  </si>
  <si>
    <t xml:space="preserve">Facility layout ensures separation of general traffic from patient traffic </t>
  </si>
  <si>
    <t>ME F5.2.</t>
  </si>
  <si>
    <t xml:space="preserve">Facility ensures availability of  standard materials for cleaning and disinfection of patient care areas </t>
  </si>
  <si>
    <t>Availability of disinfectant as per requirement</t>
  </si>
  <si>
    <t xml:space="preserve">Chlorine solution, Gluteraldehye, carbolic acid </t>
  </si>
  <si>
    <t>Availability of cleaning agent as per requirement</t>
  </si>
  <si>
    <t>Hospital grade phenyl, disinfectant detergent solution</t>
  </si>
  <si>
    <t>ME F5.3.</t>
  </si>
  <si>
    <t xml:space="preserve">Facility ensures standard practices followed for cleaning and disinfection of patient care areas </t>
  </si>
  <si>
    <t xml:space="preserve">The Staff is trained for spill management </t>
  </si>
  <si>
    <t>Cleaning of patient care area with disinfectant detergent solution</t>
  </si>
  <si>
    <t>ME D9.1</t>
  </si>
  <si>
    <t>The Staff is trained for preparing cleaning solution as per standard procedure</t>
  </si>
  <si>
    <t>Labour room does not have temporary connections and loosely hanging wires</t>
  </si>
  <si>
    <t xml:space="preserve">Switch Boards other electrical installations are intact </t>
  </si>
  <si>
    <t>loosely hanging wire</t>
  </si>
  <si>
    <t>Standard practice of mopping and scrubbing are followed</t>
  </si>
  <si>
    <t>ME D9.2</t>
  </si>
  <si>
    <t>Unidirectional mopping from inside out</t>
  </si>
  <si>
    <t>Cleaning equipment like broom are not used in patient care areas</t>
  </si>
  <si>
    <t>Any cleaning equipment leading to dispersion of dust particles in air should be avoided</t>
  </si>
  <si>
    <t>ME F5.4.</t>
  </si>
  <si>
    <t xml:space="preserve">Facility ensures segregation infectious patients </t>
  </si>
  <si>
    <t>Emergency department define list of infectious diseases require special precaution and barrier nursing</t>
  </si>
  <si>
    <t>There is designated  in charge for department</t>
  </si>
  <si>
    <t>Stabilizer is provided for Radiant warmer</t>
  </si>
  <si>
    <t xml:space="preserve">The Staff is trained for barrier nursing </t>
  </si>
  <si>
    <t>Standard F6.</t>
  </si>
  <si>
    <t xml:space="preserve">Facility has defined and established procedures for segregation, collection, treatment and disposal of Bio Medical and hazardous Waste. </t>
  </si>
  <si>
    <t>ME D9.3</t>
  </si>
  <si>
    <t>Floors of the ward are non slippery and even surpad</t>
  </si>
  <si>
    <t>not all</t>
  </si>
  <si>
    <t>ME C2.4.</t>
  </si>
  <si>
    <t>LR has fire  exit to permit safe escape of its occupant at time of fire</t>
  </si>
  <si>
    <t>ME F6.1.</t>
  </si>
  <si>
    <t>Facility Ensures segregation of Bio Medical Waste as per guidelines</t>
  </si>
  <si>
    <t xml:space="preserve">Availability of colour coded bins at point of waste generation </t>
  </si>
  <si>
    <t xml:space="preserve">Availability of plastic colour coded plastic bags </t>
  </si>
  <si>
    <t>Check the fire exits are clearly visible and routes to reach exit are clearly marked.</t>
  </si>
  <si>
    <t xml:space="preserve">Segregation of different category of waste as per guidelines </t>
  </si>
  <si>
    <t xml:space="preserve">Display of work instructions for segregation and handling of Biomedical waste </t>
  </si>
  <si>
    <t>NBSU has installed fire Extinguisher  that are capable of fighting A,B &amp; C Type of fire.</t>
  </si>
  <si>
    <t>There is no mixing of infectious and general waste</t>
  </si>
  <si>
    <t>ME F6.2.</t>
  </si>
  <si>
    <t xml:space="preserve">Facility ensures management of sharps as per guidelines </t>
  </si>
  <si>
    <t xml:space="preserve">Availability of functional needle cutters </t>
  </si>
  <si>
    <t>Verify its usage</t>
  </si>
  <si>
    <t xml:space="preserve">Availability of puncture proof box </t>
  </si>
  <si>
    <t>Standard E1</t>
  </si>
  <si>
    <t xml:space="preserve">The facility has defined procedures for registration,  consultation and admission of patients. </t>
  </si>
  <si>
    <t xml:space="preserve">Should be available nears the point of generation like nursing station and injection room </t>
  </si>
  <si>
    <t xml:space="preserve">Disinfection of sharp before disposal </t>
  </si>
  <si>
    <t>Disinfection of syringes is not done in open buckets</t>
  </si>
  <si>
    <t>Staff is aware of contact time for disinfection of sharps</t>
  </si>
  <si>
    <t xml:space="preserve">Availability of post exposure prophylaxis </t>
  </si>
  <si>
    <t>Ask if available. Where it is stored and who is in charge of that.</t>
  </si>
  <si>
    <t xml:space="preserve">Staff knows procedure in event of needle stick injury </t>
  </si>
  <si>
    <t xml:space="preserve">Staff knows what to do in case of sharp injury &amp; Whom to report. See if any reporting has been done </t>
  </si>
  <si>
    <t>ME F6.3.</t>
  </si>
  <si>
    <t xml:space="preserve">Facility ensures transportation and disposal of waste as per guidelines </t>
  </si>
  <si>
    <t>Availability of Obs &amp;Gynaespecialist and paediatrician on call.</t>
  </si>
  <si>
    <t>Paediatrician or trained MO, Obstetrician or trained MO</t>
  </si>
  <si>
    <t>ME E1.1</t>
  </si>
  <si>
    <t>Check bins are not overfilled</t>
  </si>
  <si>
    <t>Availability of at least one doctor 24x7 in the facility</t>
  </si>
  <si>
    <t>depend on availability</t>
  </si>
  <si>
    <t xml:space="preserve">Disinfection of liquid waste before disposal </t>
  </si>
  <si>
    <t>ME C3.3</t>
  </si>
  <si>
    <t>Availability of SBA trained Nursing staff</t>
  </si>
  <si>
    <t>Patient demographic details are recorded in OPD registration records</t>
  </si>
  <si>
    <t>At least Three per shift</t>
  </si>
  <si>
    <t>insufficient HR, 2PER shift</t>
  </si>
  <si>
    <t>Check for that patient demographics like Name, age, Sex, Address  etc.</t>
  </si>
  <si>
    <t xml:space="preserve">Availability of labour room attendants/ Birth Companion </t>
  </si>
  <si>
    <t>Transportation of bio medical waste is done in close container/trolley</t>
  </si>
  <si>
    <t xml:space="preserve">Patients are directed to relevant clinic by registration clerk based on complaint </t>
  </si>
  <si>
    <t xml:space="preserve">Staff is aware of mercury spill management </t>
  </si>
  <si>
    <t>At least 1 sanitary worker and 1 ayah per shift</t>
  </si>
  <si>
    <t>Quality  Management</t>
  </si>
  <si>
    <t>Availability of dedicated  security staff</t>
  </si>
  <si>
    <t>Registration clerk is aware of categories of the patient exempted from user charges</t>
  </si>
  <si>
    <t>Navjat Shishu Surkasha Karyakarm (NSSK) training</t>
  </si>
  <si>
    <t>ME E1.2</t>
  </si>
  <si>
    <t xml:space="preserve">The facility has a established procedure for OPD consultation </t>
  </si>
  <si>
    <t>There is procedure for systematic calling of patients one by one</t>
  </si>
  <si>
    <t>Skilled birth Attendant (SBA)</t>
  </si>
  <si>
    <t xml:space="preserve">Patient is called by Doctor/attendant as per his/her turn on the basis of “first come first examine” basis.  </t>
  </si>
  <si>
    <t>IMEP training.</t>
  </si>
  <si>
    <t xml:space="preserve">Patient History is taken and recorded </t>
  </si>
  <si>
    <t>BEmOC training for MO</t>
  </si>
  <si>
    <t>PPIUCD training</t>
  </si>
  <si>
    <t>Physical Examination is done and recorded wherever required</t>
  </si>
  <si>
    <t xml:space="preserve">Nursing staff is skilled  for operating radiant warmer </t>
  </si>
  <si>
    <t>check staff is aware of optimal temperature, how to set temperature, how to use probes, and how to interpret alarms and trouble shooting.</t>
  </si>
  <si>
    <t xml:space="preserve">Provisional Diagnosis is recorded </t>
  </si>
  <si>
    <t>Standard G3.</t>
  </si>
  <si>
    <t xml:space="preserve">Facility have established internal and external quality assurance programs wherever it is critical to quality. </t>
  </si>
  <si>
    <t>Nursing staff is skilled  for resuscitation</t>
  </si>
  <si>
    <t>Check the staff know how to set the temperature, how to put the probe, duration and interpretation of alarms</t>
  </si>
  <si>
    <t>not all. Out of 8 only 5 is trained</t>
  </si>
  <si>
    <t>Nursing staff is skilled identifying and managing complication</t>
  </si>
  <si>
    <t xml:space="preserve">Check how staff interpret different alarming sign like excessive bleeding, shock , obstructed labour </t>
  </si>
  <si>
    <t xml:space="preserve">Counsellor is skilled for postnatal counselling </t>
  </si>
  <si>
    <t xml:space="preserve">No Patient is Consulted in Standing Position </t>
  </si>
  <si>
    <t>Nursing Staff is skilled for maintaining clinical records including partograph</t>
  </si>
  <si>
    <t>ME G3.1.</t>
  </si>
  <si>
    <t xml:space="preserve">Facility has established internal quality assurance program at relevant departments </t>
  </si>
  <si>
    <t>There is system daily round by matron/hospital manager/ hospital superintendent/ Hospital Manager/ Matron in charge for monitoring of services</t>
  </si>
  <si>
    <t>Check staff know what to fill different section of partograph and how to interparate alert and action</t>
  </si>
  <si>
    <t>The facility provides drugs and consumables required for assured services.</t>
  </si>
  <si>
    <t>Clinical staff is not engaged in administrative work</t>
  </si>
  <si>
    <t xml:space="preserve">There is system for periodic check up of Ambulances by designated hospital staff </t>
  </si>
  <si>
    <t>ME G3.2.</t>
  </si>
  <si>
    <t xml:space="preserve">Facility has established external assurance programs at relevant departments </t>
  </si>
  <si>
    <t>There is periodic assessment of preparedness for disaster by competent authority</t>
  </si>
  <si>
    <t>ME E1.3</t>
  </si>
  <si>
    <t>ME G3.3.</t>
  </si>
  <si>
    <t>Facility has established system for use of check lists in different departments and services</t>
  </si>
  <si>
    <t>There is establish procedure for admission through OPD</t>
  </si>
  <si>
    <t xml:space="preserve">Departmental checklist are used for monitoring and quality assurance </t>
  </si>
  <si>
    <t>There is establish procedure for day care admission</t>
  </si>
  <si>
    <t xml:space="preserve">Staff is designated for filling and monitoring of these checklists </t>
  </si>
  <si>
    <t>Standard G4.</t>
  </si>
  <si>
    <t>Standard E3</t>
  </si>
  <si>
    <t xml:space="preserve">Facility has established, documented implemented and maintained Standard Operating Procedures for all key processes. </t>
  </si>
  <si>
    <t xml:space="preserve">Availability of uterotonic Drugs </t>
  </si>
  <si>
    <t>Inj Oxytocin 10 IU (to be kept in fridge)</t>
  </si>
  <si>
    <t xml:space="preserve">Availability of Antibiotics </t>
  </si>
  <si>
    <t>Cap Ampicillin 500mg, Tab Metronidazole 400mg, Inj. Gentamicin,</t>
  </si>
  <si>
    <t>ME G4.1.</t>
  </si>
  <si>
    <t xml:space="preserve">Departmental standard operating procedures are available </t>
  </si>
  <si>
    <t xml:space="preserve">Availability of Antihypertensive </t>
  </si>
  <si>
    <t>Standard operating procedure for department has been prepared and approved</t>
  </si>
  <si>
    <t>ME E3.1</t>
  </si>
  <si>
    <t xml:space="preserve"> Nifedipine.</t>
  </si>
  <si>
    <t>Current version of SOP are available with  process owner</t>
  </si>
  <si>
    <t xml:space="preserve">There is a procedure for consultation of  the patient to other specialist with in the hospital </t>
  </si>
  <si>
    <t xml:space="preserve">Availability of analgesics and antipyretics </t>
  </si>
  <si>
    <t>ME G4.2.</t>
  </si>
  <si>
    <t xml:space="preserve">Standard Operating Procedures adequately describes process and procedures </t>
  </si>
  <si>
    <t>Emergency has documented procedure for receiving the patient in emergency</t>
  </si>
  <si>
    <t>ME E3.2</t>
  </si>
  <si>
    <t xml:space="preserve"> Tab Paracetamol, Tab Ibuprofen</t>
  </si>
  <si>
    <t xml:space="preserve">The Department has documented procedure for triaging </t>
  </si>
  <si>
    <t xml:space="preserve">Availability of referral linkages for OPD consultation. </t>
  </si>
  <si>
    <t xml:space="preserve">Availability of IV Fluids </t>
  </si>
  <si>
    <t xml:space="preserve"> IV fluids, Normal saline, Ringer lactate, Dextrose</t>
  </si>
  <si>
    <t>The Facility has functional referral linkages to higher facilities</t>
  </si>
  <si>
    <t xml:space="preserve">Availability of local anaesthetics </t>
  </si>
  <si>
    <t xml:space="preserve">The Department has documented procedure for taking consent </t>
  </si>
  <si>
    <t>Inj Xylocaine 2%,</t>
  </si>
  <si>
    <t>The Department has documented procedure for initial screening of patient</t>
  </si>
  <si>
    <t xml:space="preserve">The Facility has functional referral linkages to lower facilities </t>
  </si>
  <si>
    <t>Availability of tocolytics</t>
  </si>
  <si>
    <t>The Department has documented procedure for nursing care</t>
  </si>
  <si>
    <t>Inj. Labetolol, Inj. Hydralazine, Inj. Isoprene.</t>
  </si>
  <si>
    <t xml:space="preserve">There is a system of follow up of referred patients </t>
  </si>
  <si>
    <t>The Department has documented procedure for admission and transfer of the patient to ward</t>
  </si>
  <si>
    <t xml:space="preserve">Availability of emergency drugs </t>
  </si>
  <si>
    <t>The Department has documented procedure for maintaining records in Emergency</t>
  </si>
  <si>
    <t>Standard E5</t>
  </si>
  <si>
    <t xml:space="preserve"> Inj Magsulf 50%, Inj Calcium gluconate 10 mg, Inj Dexamethasone, Inj Hydrocortisone, Succinate, Inj Diazepam, Inj Pheniramine maleate, Inj Carboprost, Inj Pentazocine, Inj Promethazine, Betamethasone, Inj Hydralazine, Nifedipine, Methyldopa, Ceftriaxone, Inj Adrenaline.</t>
  </si>
  <si>
    <t>The Department has documented procedure to handle brought in dead patient</t>
  </si>
  <si>
    <t xml:space="preserve">Availability of drugs for new-born </t>
  </si>
  <si>
    <t>The Department has documented procedure for storage, handling and release of dead body</t>
  </si>
  <si>
    <t>Vit K1 1 mg.</t>
  </si>
  <si>
    <t>The Department has documented procedure for storage and replenishing the  medicine  in emergency</t>
  </si>
  <si>
    <t>Availability of dressings and Sanitary pads</t>
  </si>
  <si>
    <t>Gauze pieces and Cotton swabs, Sanitary pads, Needle (round body and cutting), Chromic catgut no. 0</t>
  </si>
  <si>
    <t>The Department has documented procedure for equipment preventive and break down maintenance</t>
  </si>
  <si>
    <t>Availability of syringes and IV Sets /tubes</t>
  </si>
  <si>
    <t>The Department has documented procedure for Disaster management</t>
  </si>
  <si>
    <t>Paediatric IV-Sets,Urinary Catheter</t>
  </si>
  <si>
    <t>ME G4.3.</t>
  </si>
  <si>
    <t xml:space="preserve">Staff is trained and aware of the standard procedures written in SOPs </t>
  </si>
  <si>
    <t xml:space="preserve">Check if staff is aware of relevant part of SOPs </t>
  </si>
  <si>
    <t>ME E5.2</t>
  </si>
  <si>
    <t>Antiseptic lotion</t>
  </si>
  <si>
    <t>For any critical patient needing urgent attention queue can be bypassed for providing services on priority basis</t>
  </si>
  <si>
    <t>ME G4.4.</t>
  </si>
  <si>
    <t xml:space="preserve">Work instructions are displayed at Point of use </t>
  </si>
  <si>
    <t>Work instruction/clinical  protocols are displayed</t>
  </si>
  <si>
    <t xml:space="preserve">Availability of consumables for new born care </t>
  </si>
  <si>
    <t>Triage, CPR, Medical clinical protocols like Snake bite and poisoning</t>
  </si>
  <si>
    <t>Standard G6.</t>
  </si>
  <si>
    <t>Standard E6</t>
  </si>
  <si>
    <t xml:space="preserve"> Gastric tube and Cord clamp, Baby ID tag, Mucous sucker</t>
  </si>
  <si>
    <t xml:space="preserve">The facility has defined and established Quality Policy &amp; Quality Objectives </t>
  </si>
  <si>
    <t>baby id tag not available</t>
  </si>
  <si>
    <t>Emergency Drug Tray is maintained</t>
  </si>
  <si>
    <t>ME G6.2.</t>
  </si>
  <si>
    <t>The facility periodically defines its quality objectives and key departments have their own objectives</t>
  </si>
  <si>
    <t xml:space="preserve">Quality objective for emergency defined </t>
  </si>
  <si>
    <t>ME E6.1</t>
  </si>
  <si>
    <t xml:space="preserve">Check for OPD slip if drugs are prescribed under generic name only </t>
  </si>
  <si>
    <t>ME G6.3.</t>
  </si>
  <si>
    <t xml:space="preserve">Quality policy and objectives are disseminated and staff is aware of that </t>
  </si>
  <si>
    <t xml:space="preserve">Check if staff is aware of quality policy and objectives </t>
  </si>
  <si>
    <t>ME G6.4</t>
  </si>
  <si>
    <t xml:space="preserve">Progress towards quality objectives is monitored periodically </t>
  </si>
  <si>
    <t>Quality objectives are monitored and reviewed periodically</t>
  </si>
  <si>
    <t xml:space="preserve">A copy of Prescription is kept with the facility </t>
  </si>
  <si>
    <t>ME E6.2</t>
  </si>
  <si>
    <t>Check that relevant Standard treatment guideline are available at point of use</t>
  </si>
  <si>
    <t>Check if staff is aware of the drug regime and doses as per STG</t>
  </si>
  <si>
    <t xml:space="preserve">Area of Concern - H Outcome </t>
  </si>
  <si>
    <t>BP apparatus, Stethoscope Thermometer, Foetoscope/ Doppler, Baby weighting scale, Wall clock.</t>
  </si>
  <si>
    <t>Availability of Essential Drug List</t>
  </si>
  <si>
    <t>baby weighing machine not available</t>
  </si>
  <si>
    <t>Availability of  instrument arranged in Delivery trays</t>
  </si>
  <si>
    <t>Standard E7</t>
  </si>
  <si>
    <t>Scissor &amp; Artery forceps, Cord clamp, Sponge holder, Speculum, Kidney tray,  Bowl for antiseptic lotion</t>
  </si>
  <si>
    <t>scissors and artery forceps not available, delivery trays is maintained but not used</t>
  </si>
  <si>
    <t>Delivery kits are in adequate numbers as per load</t>
  </si>
  <si>
    <t>As per delivery load and cycle time for processing of instruments</t>
  </si>
  <si>
    <t>Availability of Instruments arranged  for Episiotomy  trays</t>
  </si>
  <si>
    <t>Standard H1 .</t>
  </si>
  <si>
    <t xml:space="preserve">The facility measures Productivity Indicators and ensures compliance with State/National benchmarks </t>
  </si>
  <si>
    <t xml:space="preserve"> Episiotomy scissors, Kidney tray, Artery forceps, Allis forceps, Sponge holder, Toothed forceps, Needle holder, Thumb forceps</t>
  </si>
  <si>
    <t>usage of tray did not happen</t>
  </si>
  <si>
    <t>Availability of Baby tray</t>
  </si>
  <si>
    <t>ME E7.2</t>
  </si>
  <si>
    <t>Two pre warmed towels/Sheets for wrapping the baby, Mucus extractor, Bag and Mask (0 &amp;1 no.), Sterilized thread for Cord/Cord clamp, Nasogastric tube</t>
  </si>
  <si>
    <t>Availability of instruments arranged for MVA/EVA tray</t>
  </si>
  <si>
    <t>Speculum, Anterior  vaginal wall retractor, Posterior wall retractor, Sponge holding forceps, MVA Syringe, Cannulas, MTP, Small bowl of antiseptic lotion</t>
  </si>
  <si>
    <t>Check for the writing, is it  comprehendible by the clinical staff</t>
  </si>
  <si>
    <t>Availability of instruments arranged for PPIUCD tray</t>
  </si>
  <si>
    <t>ME E7.3</t>
  </si>
  <si>
    <t>Sim's speculum, PPIUCD insertion forceps, CuIUCD 380A/Cu IUCD375 in sterile package</t>
  </si>
  <si>
    <t>ME H1.1.</t>
  </si>
  <si>
    <t xml:space="preserve">Facility measures productivity Indicators on monthly basis </t>
  </si>
  <si>
    <t>ME C5.3</t>
  </si>
  <si>
    <t xml:space="preserve">No of Emergency cases per thousand population </t>
  </si>
  <si>
    <t>Availability of Point of care diagnostic instruments</t>
  </si>
  <si>
    <t xml:space="preserve">No of trips per ambulance </t>
  </si>
  <si>
    <t>No. of trauma cases treated per 1000 emergency cases</t>
  </si>
  <si>
    <t>No. of poisoning cases treated per 1000 emergency cases</t>
  </si>
  <si>
    <t>Glucometer, Doppler and HIV rapid diagnostic kit, Uristix</t>
  </si>
  <si>
    <t>glucometer, droppler not available</t>
  </si>
  <si>
    <t>No. of cardiac cases treated per 1000 emergency cases</t>
  </si>
  <si>
    <t>ME C5.4</t>
  </si>
  <si>
    <t xml:space="preserve">Availability of resuscitation  Instruments  for New-born Care </t>
  </si>
  <si>
    <t>No. of obstetric cases treated per 1000 emergency cases</t>
  </si>
  <si>
    <t xml:space="preserve">No of resuscitation done per thousand population </t>
  </si>
  <si>
    <t>Bag and mask (New-born resuscitator), Oxygen, Suction machine/ mucus sucker , radiant warmer, laryngoscope, ET tube 2.5 and 3.5 sizes.</t>
  </si>
  <si>
    <t>laryngoscope, ET tube 2.5 and 3.5 sizes not avialble</t>
  </si>
  <si>
    <t>Resuscitation should include: Chest  Compression, Airway and Breathing</t>
  </si>
  <si>
    <t xml:space="preserve">Proportion of Patients attended in Night </t>
  </si>
  <si>
    <t>ME H1.2.</t>
  </si>
  <si>
    <t>The Facility measures equity indicators periodically</t>
  </si>
  <si>
    <t xml:space="preserve">Proportion of BPL Patients </t>
  </si>
  <si>
    <t>Standard H2 .</t>
  </si>
  <si>
    <t>The facility measures Efficiency Indicators and ensure to reach State/National Benchmark</t>
  </si>
  <si>
    <t>Availability of resuscitation  instrument for mother</t>
  </si>
  <si>
    <t>Standard E8</t>
  </si>
  <si>
    <t>Suction machine, Oxygen with Hood,  Adult bag and mask, mouth gag,</t>
  </si>
  <si>
    <t>only refrigerator</t>
  </si>
  <si>
    <t>ME H2.1.</t>
  </si>
  <si>
    <t xml:space="preserve">Buckets for mopping, Separate mops for labour room and circulation area duster, waste trolley, Deck brush </t>
  </si>
  <si>
    <t xml:space="preserve">Facility measures efficiency Indicators on monthly basis </t>
  </si>
  <si>
    <t>Response time for ambulance</t>
  </si>
  <si>
    <t>Steam steriliser and Autoclave</t>
  </si>
  <si>
    <t>autoclave not available</t>
  </si>
  <si>
    <t>Between receipt of call and dispatch of ambulance</t>
  </si>
  <si>
    <t xml:space="preserve">Availability of Delivery tables </t>
  </si>
  <si>
    <t xml:space="preserve">Proportion of cases referred </t>
  </si>
  <si>
    <t xml:space="preserve">Steel Top </t>
  </si>
  <si>
    <t>Response time at emergency for initial assessment</t>
  </si>
  <si>
    <t>ME E8.1</t>
  </si>
  <si>
    <t>Availability of attachment/ accessories  with delivery table</t>
  </si>
  <si>
    <t xml:space="preserve">Patient History, Chief Complaint and Examination Diagnosis/ Provisional Diagnosis are recorded in OPD slip </t>
  </si>
  <si>
    <t>Average Turn Around Time of patient</t>
  </si>
  <si>
    <t>Hospital graded Mattress, IV stand, Kelly's pad,  support for delivery tables, Macintosh, foot step, Bed pan</t>
  </si>
  <si>
    <t>no mattress</t>
  </si>
  <si>
    <t xml:space="preserve">Availability of fixture </t>
  </si>
  <si>
    <t xml:space="preserve">Average time a patient stays at emergency observation bed </t>
  </si>
  <si>
    <t>ME E8.2</t>
  </si>
  <si>
    <t xml:space="preserve"> Written Prescription and Treatment plan are written </t>
  </si>
  <si>
    <t>Proportion of patient referred by state owned/108 ambulance per 1000 referral cases</t>
  </si>
  <si>
    <t>Wall clock with Second arm, Wall mounted, Lamps, Electrical fixture for equipment like Radiant warmer, Suction .</t>
  </si>
  <si>
    <t>ME E8.4</t>
  </si>
  <si>
    <t>Availability of Furniture</t>
  </si>
  <si>
    <t>Standard H3.</t>
  </si>
  <si>
    <t xml:space="preserve">Any dressing/injection other procedure recorded in the OPD slip </t>
  </si>
  <si>
    <t>The facility measures Clinical Care &amp; Safety Indicators and tries to reach State/National benchmark</t>
  </si>
  <si>
    <t xml:space="preserve"> Cupboard, Table, chair, Counter.</t>
  </si>
  <si>
    <t>nursing station near the LR</t>
  </si>
  <si>
    <t>ME E8.5</t>
  </si>
  <si>
    <t>Check for the availability of OPD slip, Requisition slips etc.</t>
  </si>
  <si>
    <t>ME E8.6</t>
  </si>
  <si>
    <t>OPD records are maintained</t>
  </si>
  <si>
    <t>OPD register, ANC register, Injection room  register etc.</t>
  </si>
  <si>
    <t>ME E8.7</t>
  </si>
  <si>
    <t>ME H3.1.</t>
  </si>
  <si>
    <t xml:space="preserve">Facility measures Clinical Care &amp; Safety Indicators on monthly basis </t>
  </si>
  <si>
    <t xml:space="preserve">Safe keeping of OPD records </t>
  </si>
  <si>
    <t xml:space="preserve">No of adverse events per thousand patients </t>
  </si>
  <si>
    <t>Standard E10</t>
  </si>
  <si>
    <t xml:space="preserve">Death Rate </t>
  </si>
  <si>
    <t xml:space="preserve">No of Deaths in Emergency/ Total no of emergency attended </t>
  </si>
  <si>
    <t>Standard H4.</t>
  </si>
  <si>
    <t xml:space="preserve">The facility measures Service Quality Indicators and endeavours to reach State/National benchmark </t>
  </si>
  <si>
    <t>ME H4.1.</t>
  </si>
  <si>
    <t xml:space="preserve">Facility measures Service Quality Indicators on monthly basis </t>
  </si>
  <si>
    <t xml:space="preserve">LAMA  Rate </t>
  </si>
  <si>
    <t xml:space="preserve">No of LAMA X 100/ No of Patients seen at emergency </t>
  </si>
  <si>
    <t>Absconding rate</t>
  </si>
  <si>
    <t xml:space="preserve">No of Absconding X 100/ No of Patients seen at emergency </t>
  </si>
  <si>
    <t xml:space="preserve">Emergency Score Card </t>
  </si>
  <si>
    <t>ME E10.3</t>
  </si>
  <si>
    <t>Roles and responsibilities of staff in disaster are defined</t>
  </si>
  <si>
    <t>Standard E11</t>
  </si>
  <si>
    <t>Emergency Score</t>
  </si>
  <si>
    <t>ME E11.1</t>
  </si>
  <si>
    <t xml:space="preserve"> The Container are labelled properly after the sample collection</t>
  </si>
  <si>
    <t>ME E11.3</t>
  </si>
  <si>
    <t xml:space="preserve">Clinics are provided with the critical value of different tests </t>
  </si>
  <si>
    <t xml:space="preserve">BP apparatus, Weighing Machine etc. are calibrated </t>
  </si>
  <si>
    <t>ME D1.3</t>
  </si>
  <si>
    <t>Maternal &amp; Child Health Services</t>
  </si>
  <si>
    <t xml:space="preserve">Area of Concern wise Score </t>
  </si>
  <si>
    <t xml:space="preserve">There is established procedure for forecasting and indenting of drugs and consumables </t>
  </si>
  <si>
    <t>There is established system of timely  indenting of consumables and drugs  at nursing station</t>
  </si>
  <si>
    <t xml:space="preserve">Stock level are daily updated
Requisition are timely placed                    
</t>
  </si>
  <si>
    <t>all is not labelled</t>
  </si>
  <si>
    <t xml:space="preserve">Record of expiry dates are maintained at emergency drug tray </t>
  </si>
  <si>
    <t>Standard E16</t>
  </si>
  <si>
    <t xml:space="preserve">Facility has established procedures for Antenatal care as per  guidelines </t>
  </si>
  <si>
    <t xml:space="preserve">No expiry drug found </t>
  </si>
  <si>
    <t>Records for expiry and near expiry drugs are maintained for drug stored at the department</t>
  </si>
  <si>
    <t>The facility has established procedure for inventory management technique</t>
  </si>
  <si>
    <t>A</t>
  </si>
  <si>
    <t xml:space="preserve">Service Provision </t>
  </si>
  <si>
    <t xml:space="preserve">There is procedure for replenishing drug tray /crash cart </t>
  </si>
  <si>
    <t>ME E16.1</t>
  </si>
  <si>
    <t>There is an established procedure for Registration and follow up of pregnant women.</t>
  </si>
  <si>
    <t>Facility provides and updates “Mother and Child Protection Card”.</t>
  </si>
  <si>
    <t xml:space="preserve">Line listing </t>
  </si>
  <si>
    <t xml:space="preserve">Records are maintained for ANC registered pregnant women </t>
  </si>
  <si>
    <t>Records of each ANC check-up's is maintained in Mother and child protection card /ANC register</t>
  </si>
  <si>
    <t>ME E16.2</t>
  </si>
  <si>
    <t>There is an established procedure for History taking, Physical examination, and counselling for each antenatal visit.</t>
  </si>
  <si>
    <t>History of past illness / pregnancy complication is taken and recorded</t>
  </si>
  <si>
    <t>ANC Check-up is done by the qualified personnel</t>
  </si>
  <si>
    <t xml:space="preserve">Floors, walls, roof, roof tops, sinks new-born care and circulation  areas are Clean </t>
  </si>
  <si>
    <t>RR/SI/PI</t>
  </si>
  <si>
    <t>B</t>
  </si>
  <si>
    <t xml:space="preserve">Patient Rights </t>
  </si>
  <si>
    <t xml:space="preserve">At ANC clinic, Pregnancy is confirmed by performing urine test </t>
  </si>
  <si>
    <t>C</t>
  </si>
  <si>
    <t xml:space="preserve">Inputs </t>
  </si>
  <si>
    <t>No condemned/Junk material in the Labour room</t>
  </si>
  <si>
    <t>Last menstrual period (LMP) is recorded and Expected date of Delivery (EDD) is calculated</t>
  </si>
  <si>
    <t>D</t>
  </si>
  <si>
    <t xml:space="preserve">Support Services </t>
  </si>
  <si>
    <t xml:space="preserve">Weight measurement </t>
  </si>
  <si>
    <t>Adequate Illumination at delivery table</t>
  </si>
  <si>
    <t xml:space="preserve">400 lux. </t>
  </si>
  <si>
    <t>Adequate Illumination at observation area</t>
  </si>
  <si>
    <t>E</t>
  </si>
  <si>
    <t>300 Lux.</t>
  </si>
  <si>
    <t xml:space="preserve">Clinical Services </t>
  </si>
  <si>
    <t>Blood pressure</t>
  </si>
  <si>
    <t>There is no overcrowding in labour room</t>
  </si>
  <si>
    <t>One female family members allowed to stay with the PW</t>
  </si>
  <si>
    <t>Respiratory rate</t>
  </si>
  <si>
    <t>F</t>
  </si>
  <si>
    <t>Infection Control</t>
  </si>
  <si>
    <t>Entry of visitors is restricted in the labour room</t>
  </si>
  <si>
    <t>Temperature control and ventilation in Labour room</t>
  </si>
  <si>
    <t>Optimal temperature and warmth is ensured  at labour room.          Fans/ Air conditioning/Heating/Exhaust/Vents as per environment condition and requirement</t>
  </si>
  <si>
    <t>G</t>
  </si>
  <si>
    <t>Pallor, oedema and icterus</t>
  </si>
  <si>
    <t xml:space="preserve">Quality Management </t>
  </si>
  <si>
    <t>Lockable doors in labour room</t>
  </si>
  <si>
    <t>New born identification band are used and foot prints of babies are taken.</t>
  </si>
  <si>
    <t>H</t>
  </si>
  <si>
    <t xml:space="preserve">Abdominal palpation for foetal growth, foetal lie </t>
  </si>
  <si>
    <t xml:space="preserve">Outcome </t>
  </si>
  <si>
    <t>ME D3.10-</t>
  </si>
  <si>
    <t>Ask female staff weather they feel secure at work place</t>
  </si>
  <si>
    <t>Breast examination</t>
  </si>
  <si>
    <t xml:space="preserve">Obtained </t>
  </si>
  <si>
    <t>&lt;12 weeks - 1 Visit, &lt;26 weeks -2 visits, &lt; 34 -3 visits and &gt;34 weeks to term -5 visits</t>
  </si>
  <si>
    <t>ME E16.3</t>
  </si>
  <si>
    <t xml:space="preserve">Maximum </t>
  </si>
  <si>
    <t>Facility ensures availability of diagnostic and drugs during antenatal care of pregnant women</t>
  </si>
  <si>
    <t>Diagnostic  test under ANC check up are prescribed at ANC clinic</t>
  </si>
  <si>
    <t xml:space="preserve">Percent </t>
  </si>
  <si>
    <t>Check for Haemoglobin, urine albumin urine sugar blood group and Rh factor Syphilis (VDRL/RPR) HIV blood sugar malaria Hepatitis B</t>
  </si>
  <si>
    <t>ME E16.4</t>
  </si>
  <si>
    <t>There is an established procedure for identification of High risk pregnancies and appropriate treatment/referral as per scope of services.</t>
  </si>
  <si>
    <t xml:space="preserve">High risk pregnant women are identified, initial Management &amp;  referred to specialist </t>
  </si>
  <si>
    <t>sometime not available</t>
  </si>
  <si>
    <t>Anaemia, Bad Obs history, CPD, PIH, Medical disorder complicating pregnancy, Malpresentation, PROM, Obstructed labour, Rh negative</t>
  </si>
  <si>
    <t>Availability of hot water</t>
  </si>
  <si>
    <t>ME E16.5</t>
  </si>
  <si>
    <t xml:space="preserve">There is an established procedure for identification and management of moderate and severe anaemia </t>
  </si>
  <si>
    <t>Availability of power back  up in labour room</t>
  </si>
  <si>
    <t xml:space="preserve">Line listing of pregnant women with moderate and severe anaemia </t>
  </si>
  <si>
    <t xml:space="preserve">Availability of UPS  </t>
  </si>
  <si>
    <t>IFA Tablets given to ANC Cases</t>
  </si>
  <si>
    <t xml:space="preserve">Provision for Injectable Iron Treatment for moderate anaemia </t>
  </si>
  <si>
    <t>ME E16.6</t>
  </si>
  <si>
    <t>Counselling of pregnant women is done as per standard protocol and gestational age</t>
  </si>
  <si>
    <t xml:space="preserve">Nutritional counselling </t>
  </si>
  <si>
    <t xml:space="preserve">Breast feeding </t>
  </si>
  <si>
    <t>Institutional delivery</t>
  </si>
  <si>
    <t xml:space="preserve">Availability of clean Drape, Macintosh on the Delivery table, </t>
  </si>
  <si>
    <t>Gown are provided in labour room</t>
  </si>
  <si>
    <t>Arrangement of referral transport</t>
  </si>
  <si>
    <t>Availability of Baby blanket, sterile drape for baby</t>
  </si>
  <si>
    <t>baby blanket not available</t>
  </si>
  <si>
    <t>ME D 5.5.</t>
  </si>
  <si>
    <t xml:space="preserve">The facility has established procedures for changing linen in patient care areas </t>
  </si>
  <si>
    <t>Drape sheets are changed after each delivery.</t>
  </si>
  <si>
    <t>Birth preparedness</t>
  </si>
  <si>
    <t>ME D5.6</t>
  </si>
  <si>
    <t>The facility has standard procedures for handling , collection, transportation and washing  of linen</t>
  </si>
  <si>
    <t>There is  system to check the cleanliness and Quantity of the linen received from laundry</t>
  </si>
  <si>
    <t>Pregnant women are counselled for recognizing danger signs during pregnancy</t>
  </si>
  <si>
    <t xml:space="preserve">Roles &amp; Responsibilities of administrative and clinical staff are determined as per govt. regulations and standards operating procedures.  </t>
  </si>
  <si>
    <t>Swelling, oedema, bleeding PV ( even spotting), blurred vision, headache, pain abdomen, vomiting, pyrexia, watery foul smelling, discharge &amp; yellow urine</t>
  </si>
  <si>
    <t>Family planning</t>
  </si>
  <si>
    <t>PPIUCD &amp; vasectomy</t>
  </si>
  <si>
    <t>Standard E19</t>
  </si>
  <si>
    <t xml:space="preserve">The facility has established procedures for care of new born, infant and child as per guidelines </t>
  </si>
  <si>
    <t>The facility ensures adherence to the dress code as mandated by its administration / the health department</t>
  </si>
  <si>
    <t>ME E19.1</t>
  </si>
  <si>
    <t xml:space="preserve">The facility provides immunization services as per guidelines </t>
  </si>
  <si>
    <t xml:space="preserve">Availability of diluents for reconstitution of Measles vaccine </t>
  </si>
  <si>
    <t>Match no. of dilatant with no. of measles vials</t>
  </si>
  <si>
    <t xml:space="preserve">Recommended temperature of diluents is ensured before reconstitution </t>
  </si>
  <si>
    <t xml:space="preserve">Check diluents are kept under cold chain at least 24 hours before reconstitution 
Diluents are kept in vaccine carrier only at immunization clinic but should not be in direct contact of ice pack </t>
  </si>
  <si>
    <t>Reconstituted vaccines are not used after recommended period</t>
  </si>
  <si>
    <t xml:space="preserve">Total </t>
  </si>
  <si>
    <t>Check when the vials are opened &amp; constituted . Should not be used beyond 4 hrs. after reconstitution</t>
  </si>
  <si>
    <t>Time of opening/ Reconstitution of vial is recorded on the vial</t>
  </si>
  <si>
    <t xml:space="preserve">Check for records </t>
  </si>
  <si>
    <t xml:space="preserve">Staff checks VVM level before using vaccines </t>
  </si>
  <si>
    <t>White square in side the violet circle changes the colour</t>
  </si>
  <si>
    <t xml:space="preserve">Staff is aware of how to check freeze damage for T-Series vaccines </t>
  </si>
  <si>
    <t xml:space="preserve">Ask staff to demonstrate how to conduct Shake test for DPT, DT and TT </t>
  </si>
  <si>
    <t xml:space="preserve">Discarded vaccines are kept separately </t>
  </si>
  <si>
    <t xml:space="preserve">Check for  expired, frozen or with VVM beyond the discard point vaccine stored separately </t>
  </si>
  <si>
    <t xml:space="preserve"> Unique  identification number  is given to each patient during process of registration</t>
  </si>
  <si>
    <t xml:space="preserve">Check for DPT, DT, Hep Band TT vials are kept in basket in upper section of ILR </t>
  </si>
  <si>
    <t>There is a procedure for admitting Pregnant women directly to Labour room</t>
  </si>
  <si>
    <t xml:space="preserve">AD syringes are available as per requirement </t>
  </si>
  <si>
    <t>SI/RR/OB</t>
  </si>
  <si>
    <t xml:space="preserve">Admission is done by written order of a facility's doctor </t>
  </si>
  <si>
    <t xml:space="preserve">Check for 0.1 ml AD syringe for BCG and 0.5  ml syringe for others are available </t>
  </si>
  <si>
    <t>not in every cases</t>
  </si>
  <si>
    <t xml:space="preserve">Vaccine recipient is asked to stay for half an hour after vaccination to observe any Adverse effect following the immunization </t>
  </si>
  <si>
    <t>ME E1.4</t>
  </si>
  <si>
    <t>Check how service provider cope with shortage of delivery tables due to high patient load</t>
  </si>
  <si>
    <t>Standard E2</t>
  </si>
  <si>
    <t xml:space="preserve">Antipyretic  medicines are available </t>
  </si>
  <si>
    <t xml:space="preserve">Availability &amp; updation of Immunization card </t>
  </si>
  <si>
    <t>Counselling on adverse effects and follow up visits done(CEI)</t>
  </si>
  <si>
    <t>ME E2.1</t>
  </si>
  <si>
    <t xml:space="preserve">Rapid Initial assessment of Pregnant Women to identify complication and Prioritization of care
 </t>
  </si>
  <si>
    <t>Staff is aware of how to manage and report minor and serious advise events (AEFI)</t>
  </si>
  <si>
    <t xml:space="preserve">Staff knows what to do in case of anaphylaxis </t>
  </si>
  <si>
    <t>RR/SI/OB</t>
  </si>
  <si>
    <t>ME E19.2</t>
  </si>
  <si>
    <t>Triage, Assessment &amp; Management of new-borns having 
emergency signs are done as per guidelines</t>
  </si>
  <si>
    <t xml:space="preserve">Assessment and immediate treatment following danger sign are present - difficulty in Breathing, Fever, Sever abdominal pain, Convulsion or unconsciousness, Severe headache or Blurred vision </t>
  </si>
  <si>
    <t>all staff is not handled enough</t>
  </si>
  <si>
    <t xml:space="preserve">Check for adherence to clinical protocols </t>
  </si>
  <si>
    <t xml:space="preserve">Recording and reporting of Clinical History </t>
  </si>
  <si>
    <t xml:space="preserve">Recording of women Obstetric History including
LMP and EDD Parity, Gravida status, h/o CS, Live birth, Still Birth, Medical History (TB, Heart diseases, STD etc., HIV status and Surgical History) </t>
  </si>
  <si>
    <t>ME E19.5</t>
  </si>
  <si>
    <t xml:space="preserve">Management of children presenting
with fever, cough/ breathlessness is done as per guidelines </t>
  </si>
  <si>
    <t xml:space="preserve">Recording of current labour details  </t>
  </si>
  <si>
    <t xml:space="preserve">Time of start, Frequency of contractions, Time of Water bag leaking, Colour and smell of fluid and baby movement </t>
  </si>
  <si>
    <t xml:space="preserve">Physical Examination </t>
  </si>
  <si>
    <t xml:space="preserve">Recording of Vitals , shape &amp; Size of abdomen , presence of  scars, foetal lie  and presentation. &amp; vaginal examination </t>
  </si>
  <si>
    <t>ME E19.6</t>
  </si>
  <si>
    <t>ME E2.2</t>
  </si>
  <si>
    <t xml:space="preserve">Management of children with Severe Acute Malnutrition is done as per  guidelines </t>
  </si>
  <si>
    <t>Screening of children coming to OPDs using weight for height and/or MUAC and further management</t>
  </si>
  <si>
    <t>There is fixed schedule for reassessment of Pregnant women as per standard protocol</t>
  </si>
  <si>
    <t>ME E19.7</t>
  </si>
  <si>
    <t xml:space="preserve">Management of children presenting with
diarrhoea is done per  guidelines </t>
  </si>
  <si>
    <t xml:space="preserve">Availability of ORT corner </t>
  </si>
  <si>
    <t>There is a fixed schedule of reassessment as per protocols</t>
  </si>
  <si>
    <t>insufficient HR</t>
  </si>
  <si>
    <t>Partograph is used and  updated as per stages of labour</t>
  </si>
  <si>
    <t>Standard E20</t>
  </si>
  <si>
    <t>All step are recorded in timely manner</t>
  </si>
  <si>
    <t>Facility has established procedures for abortion and family planning as per government guidelines and law</t>
  </si>
  <si>
    <t>The facility has defined and established procedures for continuity of care of patient and referral</t>
  </si>
  <si>
    <t>The facility has established procedure for continuity of care during interdepartmental transfer</t>
  </si>
  <si>
    <t>There is procedure of handing  over patient / new born from labour room to OT/ Ward/NBSU</t>
  </si>
  <si>
    <t>ME E20.1</t>
  </si>
  <si>
    <t xml:space="preserve">Family planning counselling services provided as per guidelines </t>
  </si>
  <si>
    <t xml:space="preserve">The client is given full information about optimal spacing of pregnancy and
the benefits of it as a part of FP health education and counselling. </t>
  </si>
  <si>
    <t>The importance of timely initiation of an FP method after childbirth, miscarriage,
or abortion will be emphasized.</t>
  </si>
  <si>
    <t>Client is counselled about the available options for family planning</t>
  </si>
  <si>
    <t xml:space="preserve">There is a procedure for consultation of  the patient with other specialist with in the hospital </t>
  </si>
  <si>
    <t>The facility provides appropriate referral linkages to the patients/Services  for transfer to other/higher facilities to assure the continuity of care.</t>
  </si>
  <si>
    <t>Patient is referred with referral slip</t>
  </si>
  <si>
    <t xml:space="preserve">A referral slip/ Discharge card is provide to patient when referred to another health care facility </t>
  </si>
  <si>
    <t>The client is informed that use of condoms prevent sexually transmitted infections (STIs) &amp; HIV</t>
  </si>
  <si>
    <t>Advance intimation is given to higher centre</t>
  </si>
  <si>
    <t>not in every case</t>
  </si>
  <si>
    <t>ME E20.2</t>
  </si>
  <si>
    <t>Facility provides spacing method of family planning as per guideline</t>
  </si>
  <si>
    <t>Oral Pills is given only to those who meet the Medical Eligibility Criteria</t>
  </si>
  <si>
    <t>Oral Pills are not given to mother within 6 weeks of the delivery</t>
  </si>
  <si>
    <t>Facility has functional referral linkage with to lower facilities</t>
  </si>
  <si>
    <t>The client is given full information about the risks, advantages, and possible side effects before OCPs are prescribed for her.</t>
  </si>
  <si>
    <t>Standard E4</t>
  </si>
  <si>
    <t>Staff is aware of what to advice if dose of contraceptive is missed by a lady</t>
  </si>
  <si>
    <t>Staff is aware of indication and method of administration of ECP</t>
  </si>
  <si>
    <t>ME E4.1</t>
  </si>
  <si>
    <t>within 72 hours, second dose 12 hours after first dose</t>
  </si>
  <si>
    <t>IUD insertion is done as per standard protocol</t>
  </si>
  <si>
    <t xml:space="preserve">Identification  tags for mother and baby / foot print are used for identification of new-born's </t>
  </si>
  <si>
    <t>ME E4.2</t>
  </si>
  <si>
    <t>No touch technique, Speculum and bimanual examination, sounding of Uterus and placement</t>
  </si>
  <si>
    <t xml:space="preserve">There is a process to ensue the accuracy of verbal/telephonic orders  </t>
  </si>
  <si>
    <t>Client is informed about the adverse effect that can happen and their remedy</t>
  </si>
  <si>
    <t>ME E4.3</t>
  </si>
  <si>
    <t>Cramping, vaginal discharge, heavy menstruation, checking of IUD</t>
  </si>
  <si>
    <t>Patient hand over is given during the change of the shift</t>
  </si>
  <si>
    <t>Follow up services are provided as per protocols</t>
  </si>
  <si>
    <t>Removal of IUD, Instructions for when to return</t>
  </si>
  <si>
    <t>Staff is aware of case selection criteria for family planning</t>
  </si>
  <si>
    <t>Bed side Hand over is given</t>
  </si>
  <si>
    <t>22-49 years age
Married
at least having one year old and
Spouse has not undergone for sterilization</t>
  </si>
  <si>
    <t>ME E4.5</t>
  </si>
  <si>
    <t>Standard E21</t>
  </si>
  <si>
    <t xml:space="preserve">Patient's Vitals are monitored and recorded periodically </t>
  </si>
  <si>
    <t xml:space="preserve">Facility provides Adolescent Reproductive and Sexual Health services as per guidelines  </t>
  </si>
  <si>
    <t>Check for TPR chart, IO chart, any other vital required is monitored</t>
  </si>
  <si>
    <t>Critical patients are monitored continuously</t>
  </si>
  <si>
    <t>Check  for BP, Pluse,Temp,Respiratory Rate  FHR, Uterine Contraction, Any other vital required is monitored</t>
  </si>
  <si>
    <t>ME E21.1</t>
  </si>
  <si>
    <t>Facility provides Promotive ARSH Services</t>
  </si>
  <si>
    <t>Provision of Antenatal  check up to pregnant adolescent</t>
  </si>
  <si>
    <t xml:space="preserve">The facility has a procedure to identify high risk and vulnerable patients.  </t>
  </si>
  <si>
    <t xml:space="preserve">Nutritional Counselling, contraceptive counselling, Couple counselling ANC check-up's, ensuring institutional delivery </t>
  </si>
  <si>
    <t>Counselling and provision of emergency contraceptive pills</t>
  </si>
  <si>
    <t>Check for the availability of Emergency Contraceptive pills (Levonorgesterol)</t>
  </si>
  <si>
    <t>Counselling and provision of reversible Contraceptives</t>
  </si>
  <si>
    <t xml:space="preserve">Check for the availability of Oral Contraceptive Pills, Condoms and IUD   </t>
  </si>
  <si>
    <t>Availability and Display of IEC material</t>
  </si>
  <si>
    <t>Poster are displayed, Reading Material hand-out's etc.</t>
  </si>
  <si>
    <t>ME E5.1</t>
  </si>
  <si>
    <t>Information and advice on sexual and reproductive health related issues</t>
  </si>
  <si>
    <t>Advice on topic related to Growth and development, puberty, sexuality,  myths &amp; misconception, pregnancy, safe sex, contraception, unsafe abortion, menstrual disorders,anemia, sexual abuse ,RTI/STI's etc.</t>
  </si>
  <si>
    <t>ME E21.2</t>
  </si>
  <si>
    <t>Facility provides Preventive ARSH Services</t>
  </si>
  <si>
    <t>Services for Tetanus immunization</t>
  </si>
  <si>
    <t>Check the measure taken to prevent new born theft, swapping and baby fall</t>
  </si>
  <si>
    <t>TT at 10 and 16 year</t>
  </si>
  <si>
    <t xml:space="preserve">High Risk Pregnancy cases are identified and kept in intensive monitoring </t>
  </si>
  <si>
    <t>Services for Prophylaxis against Nutritional Anaemia</t>
  </si>
  <si>
    <t>Check for the frequency of observation: Ist stage :half an hour and 2nd stage: every 5 min</t>
  </si>
  <si>
    <t>Haemoglobin estimation, weekly IFA tablet, and treatment for worm infestation</t>
  </si>
  <si>
    <t xml:space="preserve"> The facility follows standard treatment guidelines defined by state/Central government for prescribing the generic drugs &amp; their rational use. </t>
  </si>
  <si>
    <t>Nutrition Counselling</t>
  </si>
  <si>
    <t>Services for early and safe termination of pregnancy and management of post abortion complication</t>
  </si>
  <si>
    <t>MVA procedure for pregnancy up to 8 weeks Post abortion counselling</t>
  </si>
  <si>
    <t>ME E21.3</t>
  </si>
  <si>
    <t>Facility Provides Curative ARSH Services</t>
  </si>
  <si>
    <t>Treatment of Common RTI/STI's</t>
  </si>
  <si>
    <t>Privacy and Confidentiality, treatment Compliance, Partner Management, Follow up visit and referral</t>
  </si>
  <si>
    <t>Treatment and counselling for Menstrual disorders</t>
  </si>
  <si>
    <t xml:space="preserve">Symptomatic treatment , counselling </t>
  </si>
  <si>
    <t>The facility ensured that drugs are prescribed in generic name only</t>
  </si>
  <si>
    <t>Treatment and counselling for sexual concern for male and female adolescents</t>
  </si>
  <si>
    <t xml:space="preserve">Check for Case sheet if drugs are prescribed under generic name only </t>
  </si>
  <si>
    <t>Management of sexual abuse amongst Girls</t>
  </si>
  <si>
    <t>ECP, Prophylaxis against STI, PEP for hive and Counselling</t>
  </si>
  <si>
    <t>Check if staff are aware of the drug regime and doses as per Standard treatment guidelines (STG)</t>
  </si>
  <si>
    <t>ME E21.4</t>
  </si>
  <si>
    <t>Facility provides Referral Services for ARSH</t>
  </si>
  <si>
    <t>Referral Linkages to ICTC and PPTCT</t>
  </si>
  <si>
    <t>Check Case sheet that drugs are prescribed as per STG</t>
  </si>
  <si>
    <t>Privacy and confidentiality maintained at ARSH clinic</t>
  </si>
  <si>
    <t>Check for rational use of Uterotonic drugs</t>
  </si>
  <si>
    <t>Screens and curtains for visual privacy, confidentility policy displayed, one client at a time</t>
  </si>
  <si>
    <t>The facility has defined procedures for safe drug administration</t>
  </si>
  <si>
    <t>National Health Programs</t>
  </si>
  <si>
    <t>ME E7.1</t>
  </si>
  <si>
    <t xml:space="preserve">There is process for identifying and cautious administration of high alert drugs  </t>
  </si>
  <si>
    <t>High alert drugs are identified in the department</t>
  </si>
  <si>
    <t>Electrolytes like Potassium chloride, Insulin etc. as applicable</t>
  </si>
  <si>
    <t>Standard E22</t>
  </si>
  <si>
    <t xml:space="preserve">Facility provides National health program as per operational/Clinical Guidelines </t>
  </si>
  <si>
    <t>ME E22.1</t>
  </si>
  <si>
    <t xml:space="preserve">Facility provides service under National Vector Borne Disease Control Program as per guidelines </t>
  </si>
  <si>
    <t xml:space="preserve">Ambulatory care  of uncomplicated P. Vivax malaria </t>
  </si>
  <si>
    <t xml:space="preserve">As per Clinical Guidelines for Treatment of Malaria 
</t>
  </si>
  <si>
    <t xml:space="preserve">Ambulatory care of uncomplicated P. Falciparum Malaria </t>
  </si>
  <si>
    <t xml:space="preserve">As per Clinical Guidelines for Treatment of Malaria </t>
  </si>
  <si>
    <t xml:space="preserve">Care of drug resistant malaria </t>
  </si>
  <si>
    <t>ME E7.4</t>
  </si>
  <si>
    <t>ME E22.2</t>
  </si>
  <si>
    <t>Administration of medicines done after ensuring right patient, right drugs , right dose, right route, right time</t>
  </si>
  <si>
    <t xml:space="preserve">Facility provides service under Revised National TB Control Program as per guidelines </t>
  </si>
  <si>
    <t xml:space="preserve">Diagnosis and Management of Pulmonary Tuberculosis </t>
  </si>
  <si>
    <t>As per RNTCP Technical Guidelines</t>
  </si>
  <si>
    <t>The facility has defined and established procedures for maintaining, updating of patients’ clinical records and their storage</t>
  </si>
  <si>
    <t>Management of Paediatric Tuberculosis</t>
  </si>
  <si>
    <t>Management of Patients with HIV infection and Tuberculosis</t>
  </si>
  <si>
    <t>Drug administration for Intensive and Continuation done as per RNTCP treatment protocol</t>
  </si>
  <si>
    <t>Check for filled treatment Cards</t>
  </si>
  <si>
    <t>Progress of labour is recorded</t>
  </si>
  <si>
    <t>Protocols for treatment for TB during pregnancy and Post natal Period is adhered</t>
  </si>
  <si>
    <t>Discontinuation of Streptomycin
Chemoprophylaxis of babies in case of smear positive mother</t>
  </si>
  <si>
    <t>Partograph fully compliance ,and on bed head ticket partial compliance</t>
  </si>
  <si>
    <t>Monitoring and follow up of patient done as per protocols</t>
  </si>
  <si>
    <t>Check for records/Protocols</t>
  </si>
  <si>
    <t>ME E22.3</t>
  </si>
  <si>
    <t>Facility provides service under National Leprosy Eradication Program as per guidelines</t>
  </si>
  <si>
    <t xml:space="preserve">Validation and diagnosis of Referred and Directly Reported Cases </t>
  </si>
  <si>
    <t>Medication order, treatment plan, lab investigation are recoded adequately</t>
  </si>
  <si>
    <t xml:space="preserve">As per Operation/ Clinical Guidelines of NLEP </t>
  </si>
  <si>
    <t>Delivery notes are adequate</t>
  </si>
  <si>
    <t>Treatment of all diagnosed cases including Reaction and Neuritis</t>
  </si>
  <si>
    <t>Outcome of delivery, date and time, gestation age, delivery conducted by, type of delivery, complication if any ,indication of intervention, date and time of transfer, cause of death etc.</t>
  </si>
  <si>
    <t>Baby note is adequate</t>
  </si>
  <si>
    <t>Baby cry, Essential new born care, Resuscitation if any, Sex, Weight, Time of initiation of breast feed, Birth doses, Congenital anomaly, APGAR Score</t>
  </si>
  <si>
    <t>not in details</t>
  </si>
  <si>
    <t xml:space="preserve">Management of Complicated Ulcers </t>
  </si>
  <si>
    <t>Standard Formats available</t>
  </si>
  <si>
    <t xml:space="preserve">Management of Eye Complications </t>
  </si>
  <si>
    <t>Availability of BHT, Partograph, etc.</t>
  </si>
  <si>
    <t xml:space="preserve">Registers and records are maintained as per guidelines </t>
  </si>
  <si>
    <t xml:space="preserve">Follow-up of cases treated at tertiary Level </t>
  </si>
  <si>
    <t xml:space="preserve">Labour room register, OT register, MTP register,FP register, Maternal death register and records, Lab register, Referral in /out register, Internal&amp; PPIUD register etc. </t>
  </si>
  <si>
    <t xml:space="preserve">Self care Counselling </t>
  </si>
  <si>
    <t xml:space="preserve">Outreach Services to Leprosy Clinics </t>
  </si>
  <si>
    <t xml:space="preserve">Screening of Cases of RCS </t>
  </si>
  <si>
    <t>ME E22.4</t>
  </si>
  <si>
    <t>Facility provides service under National AIDS Control program as per guidelines</t>
  </si>
  <si>
    <t xml:space="preserve">Pre Test Counselling is done as per protocols </t>
  </si>
  <si>
    <t>Basic information and benefits of HIV testing
potential risks such as discrimination. The client is also informed about their right to refuse, follow-up services . Pregnant
women are given additional information on nutrition, hygiene, the importance of an
institutional delivery and HIV testing so as to avoid HIV transmission from mother to child.</t>
  </si>
  <si>
    <t xml:space="preserve">Screening of PLHA for initiating ART </t>
  </si>
  <si>
    <t xml:space="preserve">As per NACO guidelines </t>
  </si>
  <si>
    <t>Roles and responsibilities of staff in disaster is defined</t>
  </si>
  <si>
    <t xml:space="preserve">Monitoring of patients on ART and management of side effects </t>
  </si>
  <si>
    <t xml:space="preserve">Counselling and Psychological support for PLHA </t>
  </si>
  <si>
    <t>ME E22.6</t>
  </si>
  <si>
    <t xml:space="preserve">Facility provides service under Mental Health Program  as per guidelines </t>
  </si>
  <si>
    <t xml:space="preserve">Treatment of Mental illnesses as per clinical guidelines </t>
  </si>
  <si>
    <t>ME E22.7</t>
  </si>
  <si>
    <t xml:space="preserve">Facility provides service under National programme for the health care of the elderly as per guidelines </t>
  </si>
  <si>
    <t>Geriatric Care is provided as per Clinical Guidelines</t>
  </si>
  <si>
    <t>not as per guidelines</t>
  </si>
  <si>
    <t>ME E22.8</t>
  </si>
  <si>
    <t xml:space="preserve">Facility provides service under National Programme for Prevention and Control of cancer, diabetes, cardiovascular diseases &amp; stroke (NPCDCS)  as per guidelines </t>
  </si>
  <si>
    <t>Opportunistic screening for diabetes,
hypertension, cardiovascular diseases</t>
  </si>
  <si>
    <t>Screening of persons above age of 30 - History of tobacco examination, BP Measurement and Blood sugar estimation
Look for records at NCD clinic</t>
  </si>
  <si>
    <t>not in proper way sometime in syringe</t>
  </si>
  <si>
    <t>screen women of the age group 30-69 years approaching to the hospital for early detection of cervix cancer and breast cancer.</t>
  </si>
  <si>
    <t xml:space="preserve">Nursing station is provided with the critical value of different test </t>
  </si>
  <si>
    <t>Standard E12</t>
  </si>
  <si>
    <t>The facility has defined and established procedures for Blood Bank/Storage Management and Transfusion.</t>
  </si>
  <si>
    <t>Health Promotion through IEC and counselling</t>
  </si>
  <si>
    <t>increased intake of healthy foods 
increased physical activity through sports, exercise, etc,avoidance of tobacco and alcohol, stress management 
warning signs of cancer etc.</t>
  </si>
  <si>
    <t>some concelling only</t>
  </si>
  <si>
    <t>ME E22.9</t>
  </si>
  <si>
    <t>Facility provide service for Integrated disease surveillance program</t>
  </si>
  <si>
    <t xml:space="preserve">Weekly reporting of Presumptive cases on form "P" from OPD clinic </t>
  </si>
  <si>
    <t>ME E22.10</t>
  </si>
  <si>
    <t>Facility provide services under National  program for prevention and control of  deafness</t>
  </si>
  <si>
    <t xml:space="preserve">Early detection and screening for detection of deafness </t>
  </si>
  <si>
    <t>ME E12.5</t>
  </si>
  <si>
    <t>As per Clinical guidelines</t>
  </si>
  <si>
    <t xml:space="preserve">There is established procedure for transfusion of blood </t>
  </si>
  <si>
    <t xml:space="preserve">Consent is taken before transfusion </t>
  </si>
  <si>
    <t>BT is not available</t>
  </si>
  <si>
    <t xml:space="preserve">Patient's identification is verified before transfusion </t>
  </si>
  <si>
    <t xml:space="preserve">Blood is kept on optimum temperature before transfusion </t>
  </si>
  <si>
    <t>Blood transfusion is monitored and regulated by qualified staff</t>
  </si>
  <si>
    <t xml:space="preserve">Blood transfusion note is written in patient record </t>
  </si>
  <si>
    <t>ME E12.6.</t>
  </si>
  <si>
    <t xml:space="preserve">There is a established procedure for monitoring and reporting Transfusion complication </t>
  </si>
  <si>
    <t xml:space="preserve">Any major or minor transfusion reaction is recorded and reported to Blood Bank/Designated person </t>
  </si>
  <si>
    <t>Standard F1</t>
  </si>
  <si>
    <t xml:space="preserve">The facility has established procedures for Antenatal care as per  guidelines </t>
  </si>
  <si>
    <t>ME F1.4</t>
  </si>
  <si>
    <t>The facility ensures availability of diagnostic and drugs during antenatal care of pregnant women</t>
  </si>
  <si>
    <t xml:space="preserve">Tests for Urine albumin, haemoglobin, blood grouping </t>
  </si>
  <si>
    <t>Hepatitis B, Tetanus Toxoid etc.</t>
  </si>
  <si>
    <t>Standard E17</t>
  </si>
  <si>
    <t xml:space="preserve">The facility has established procedures for Intranatal care as per guidelines </t>
  </si>
  <si>
    <t>Periodic medical check-up's of the staff</t>
  </si>
  <si>
    <t>ME F1.5</t>
  </si>
  <si>
    <t>ME E17.1</t>
  </si>
  <si>
    <t>Established procedures and standard protocols for management of different stages of labour including AMTSL (Active Management of third Stage of labour) are followed at the facility</t>
  </si>
  <si>
    <t xml:space="preserve">Management of 1st stage of labour:
</t>
  </si>
  <si>
    <t xml:space="preserve">Hand washing and infection control audits are done at periodic intervals </t>
  </si>
  <si>
    <t xml:space="preserve">Check progress is recorded, Women is allowed to give birth in the position she wants , Check progress is recorded on partograph </t>
  </si>
  <si>
    <t>Management of 2nd stage of labour:</t>
  </si>
  <si>
    <t xml:space="preserve">Allows the spontaneous delivery of head , gives Perineal support and assist in delivering baby. Check progress is recorded on partograph </t>
  </si>
  <si>
    <t>not in proper way</t>
  </si>
  <si>
    <t xml:space="preserve">Active Management of Third stage of labour </t>
  </si>
  <si>
    <t xml:space="preserve">Palpation of  mother's abdomen to rule out presence of second baby </t>
  </si>
  <si>
    <t>Use of Uterotonic Drugs</t>
  </si>
  <si>
    <t>Standard F2</t>
  </si>
  <si>
    <t xml:space="preserve">Administration of 10 IU of oxytocin IM with in 1 minute of Birth </t>
  </si>
  <si>
    <t>Control Cord Traction</t>
  </si>
  <si>
    <t xml:space="preserve">Only during Contraction </t>
  </si>
  <si>
    <t xml:space="preserve">Uterine Massage </t>
  </si>
  <si>
    <t xml:space="preserve">After placenta expulsion , Checks Placenta &amp; Membranes for Completeness </t>
  </si>
  <si>
    <t>ME E17.2</t>
  </si>
  <si>
    <t>There is an established procedure for assisted and C-section deliveries per scope of services.</t>
  </si>
  <si>
    <t xml:space="preserve">Staff is aware of Indications for referring patient for Surgical Intervention </t>
  </si>
  <si>
    <t xml:space="preserve">Ask staff how they identify slow progress of labour , How they interpret Partogram </t>
  </si>
  <si>
    <t>ME E17.3</t>
  </si>
  <si>
    <t>There is established procedure for management/Referral of Obstetrics Emergencies as per scope of services.</t>
  </si>
  <si>
    <t xml:space="preserve">Management and follow up of PIH/Eclampsia \Pre Eclampsia </t>
  </si>
  <si>
    <t>ME F2.1</t>
  </si>
  <si>
    <t xml:space="preserve">Check for availability of wash basin near the point of use </t>
  </si>
  <si>
    <t xml:space="preserve">Monitors BP in every case, and tests for proteinuria if BP is &gt;140/90 mmHg 
If BP is 140/90 mmHg or more with proteinuria 2+  along with any two of the following danger signs: severe headache, blurring of vision, severe pain abdomen or reduced urine output, BP &gt; 160/110 or more with proteinuria 3+;  OR in cases of Eclampsia—administers loading dose of Magnesium Sulphate (MgSO4) and refers/ calls for specialist attention; continues maintenance dose of MgSO4- 5 g of MgSO4 IM in alternate buttocks every four hours, for 24 hours after birth/last convulsion, whichever is later
If BP is &gt;160/110 mmHg or more, give appropriate anti-hypertensive (Hydralazine/Methyl Dopa/ Nifedipine) </t>
  </si>
  <si>
    <t>Open the tap ask the staff if water is 24*7</t>
  </si>
  <si>
    <t>Assessment of bleeding (PPH if &gt;500 ml or &gt; 1 pad soaked in 5 Minutes. IV Fluid, bladder catheterization, measurement of urine output,  Administration of 20 IU of Oxytocin in 500 ml Normal Saline or RL at 40-60 drops per minute . Performs Bimanual Compression of Uterus</t>
  </si>
  <si>
    <t xml:space="preserve">Administration of another dose of Oxytocin 20IU in 500 ml of RL at 40-60 drops/min an attempt to deliver placenta with repeat controlled cord traction. If this fails performs manual removal of Placenta </t>
  </si>
  <si>
    <t xml:space="preserve">Management of Uterine Atony </t>
  </si>
  <si>
    <t xml:space="preserve">Vigorous Uterine massage, gives Oxytocin 20 IU in 500 ml of R/L  40 to 60 drops/minute (Continue to administer Oxytocin uptown maximum of 3 litres of solution with Oxytocin) If still bleeding perform bi manual uterine compression with palpation of femoral pulse </t>
  </si>
  <si>
    <t>Check for availability/  Ask staff for regular supply.</t>
  </si>
  <si>
    <t xml:space="preserve">Management of Obstructed Labour </t>
  </si>
  <si>
    <t xml:space="preserve">Diagnose obstructed labour based on data registered from the partograph, Re-hydrate the patient to maintain normal plasma volume, check vitals, give broad spectrum antibiotics, perform bladder catheterization and take blood for Hb &amp; grouping, Decide on the mode of delivery as per the condition of mother and the baby </t>
  </si>
  <si>
    <t>Management of Puerperal sepsis</t>
  </si>
  <si>
    <t>ME F2.2</t>
  </si>
  <si>
    <t>Diagnose puerperal sepsis based on clinical criteria: continuous fever for at least 24 hours or recurring within the first 10 days after delivery, increased pulse rate, increased respiration, offensive/foul smelling lochia, sub involution of the uterus, headache and general malaise, pelvic pain, pain, swelling and pus discharge from laceration or episiotomy or incision. Conduct appropriate lab. investigations, Prescribes IV fluids and broad spectrum antibiotics for seven days &amp; advises perennial care</t>
  </si>
  <si>
    <t>Delivery of  infectious cases HIV positive PW</t>
  </si>
  <si>
    <t xml:space="preserve">Staff is aware of occasion for hand washing </t>
  </si>
  <si>
    <t>ME F2.3</t>
  </si>
  <si>
    <t>Standard F3</t>
  </si>
  <si>
    <t>ME E17.4</t>
  </si>
  <si>
    <t>There is an established procedure for new born resuscitation and new-born care.</t>
  </si>
  <si>
    <t xml:space="preserve">Recording date and Time of Birth, Weight </t>
  </si>
  <si>
    <t xml:space="preserve">Check the records </t>
  </si>
  <si>
    <t>Dried and put on mothers abdomen</t>
  </si>
  <si>
    <t xml:space="preserve">With a clean towel from head to feet, discards the used towel and covers baby including head in a clean dry towel </t>
  </si>
  <si>
    <t xml:space="preserve">Vitamin K for low birth weight </t>
  </si>
  <si>
    <t xml:space="preserve">Given to all new born (1.0 mg IM in &gt; 1500 gms and 0.5 mg in &lt; 1500 gms </t>
  </si>
  <si>
    <t>Warmth</t>
  </si>
  <si>
    <t>ME F3.1</t>
  </si>
  <si>
    <t xml:space="preserve">Check use of radiant warmer </t>
  </si>
  <si>
    <t xml:space="preserve">Care of Cord and Eyes </t>
  </si>
  <si>
    <t xml:space="preserve">Delayed Cord Clamping, Clamps &amp; Cut the cords by sterile instruments within 1-3 minutes of Birth  
Clean baby's eyes with sterile cotton/Gauge </t>
  </si>
  <si>
    <t xml:space="preserve">APGAR Score </t>
  </si>
  <si>
    <t>Check practice of maintaining APGAR Score, Nurse has requisite skills</t>
  </si>
  <si>
    <t xml:space="preserve">Kangaroo Mother Care </t>
  </si>
  <si>
    <t xml:space="preserve">Observe /Ask staff about the practice </t>
  </si>
  <si>
    <t xml:space="preserve">New born Resuscitation </t>
  </si>
  <si>
    <t xml:space="preserve">Ask Nursing staff to demonstrate Resuscitation Technique </t>
  </si>
  <si>
    <t>Standard E18</t>
  </si>
  <si>
    <t xml:space="preserve">The facility has established procedures for postnatal care as per guidelines </t>
  </si>
  <si>
    <t>ME F3.2</t>
  </si>
  <si>
    <t>Standard F4</t>
  </si>
  <si>
    <t>ME E18.1</t>
  </si>
  <si>
    <t xml:space="preserve">Post partum Care is provided to the mothers </t>
  </si>
  <si>
    <t>Prevention of Hypothermia of new born</t>
  </si>
  <si>
    <t>traing and motivation of all staff needs to be skilled</t>
  </si>
  <si>
    <t xml:space="preserve">Initiation of Breastfeeding with in 1 Hour </t>
  </si>
  <si>
    <t>Mother is monitored as per post natal care guideline</t>
  </si>
  <si>
    <t>Check for records of Uterine contraction, bleeding, temperature, B.P, pulse, Breast examination, (Nipple care, milk initiation)</t>
  </si>
  <si>
    <t xml:space="preserve">Check for perennial washes performed </t>
  </si>
  <si>
    <t>ME F4.1</t>
  </si>
  <si>
    <t>ME E18.3</t>
  </si>
  <si>
    <t>There is an established procedure for Post partum counselling of mother</t>
  </si>
  <si>
    <t>Decontamination of operating &amp; Procedure surfaces</t>
  </si>
  <si>
    <t xml:space="preserve">Labour room has procedure to provide post partum Counselling  </t>
  </si>
  <si>
    <t>Ask staff about how they decontaminate the procedure surface like Examination table , dressing table, Stretcher/Trolleys  etc. 
(Wiping with .5% Chlorine solution)</t>
  </si>
  <si>
    <t>Breast feeding and prevention of hypothermia</t>
  </si>
  <si>
    <t>ME E18.4</t>
  </si>
  <si>
    <t>The facility has established procedures for stabilization/treatment/referral of post natal complications</t>
  </si>
  <si>
    <t xml:space="preserve">There is established criteria for shifting new-born to NBSU </t>
  </si>
  <si>
    <t xml:space="preserve">Proper Decontamination of instruments after use </t>
  </si>
  <si>
    <t xml:space="preserve">
Ask staff how they decontaminate the instruments like Stethoscope, Dressing Instruments, Examination Instruments, Blood Pressure Cuff etc.
(Soaking in 0.5% Chlorine Solution, Wiping with 0.5% Chlorine Solution </t>
  </si>
  <si>
    <t>Staff is aware of correct procedure of making chlorine solution</t>
  </si>
  <si>
    <t>ME F4.2</t>
  </si>
  <si>
    <t>No touch technique, Speculum and bimanual examination, sounding of uterus and placement</t>
  </si>
  <si>
    <t>22-49 year age
Married
at least having one year old baby and Spouse has not undergone for sterilization</t>
  </si>
  <si>
    <t>ME E20.3</t>
  </si>
  <si>
    <t>Facility provides limiting method of family planning as per guideline</t>
  </si>
  <si>
    <t>Assessment of client done before surgery for any Delay, refer of caution signs</t>
  </si>
  <si>
    <t>Physical examination and Medical History taken,</t>
  </si>
  <si>
    <t xml:space="preserve">surgery not done in CHC, surgen not available </t>
  </si>
  <si>
    <t>Consent is confirmed before the procedure</t>
  </si>
  <si>
    <t>Informed consent is taken, which is verified by checking records and confirming with patients</t>
  </si>
  <si>
    <t>Client is informed about post operative care, complication and follow up</t>
  </si>
  <si>
    <t>SI/RR/PI</t>
  </si>
  <si>
    <t>Standard F5</t>
  </si>
  <si>
    <t>Follow up visits done as per GoI guidelines</t>
  </si>
  <si>
    <t>Visit after 48 hours, first follow up visit on 7th day and semen analysis after 3 months, emergency follow up</t>
  </si>
  <si>
    <t>ME E20.4</t>
  </si>
  <si>
    <t>Facility provide counselling services for abortion as per guideline</t>
  </si>
  <si>
    <t>Pre procedure Counselling is provided</t>
  </si>
  <si>
    <t>Post procedure Counselling provided</t>
  </si>
  <si>
    <t>As per national guidelines</t>
  </si>
  <si>
    <t>Counselling on the follow-up visit</t>
  </si>
  <si>
    <t>ME E20.5</t>
  </si>
  <si>
    <t>Facility provide abortion services for 1st trimester as per guideline</t>
  </si>
  <si>
    <t>MVA procedures are done as per guidelines</t>
  </si>
  <si>
    <t>Medical termination of pregnancy is done as per guidelines</t>
  </si>
  <si>
    <t>ME E20.6</t>
  </si>
  <si>
    <t>Facility provide abortion services for 2nd trimester as per guideline</t>
  </si>
  <si>
    <t>Surgical Procedure are done as per guidelines</t>
  </si>
  <si>
    <t>Dilation and evacuation</t>
  </si>
  <si>
    <t>Medical termination of pregnancy done as per guidelines</t>
  </si>
  <si>
    <t>ME F5.1</t>
  </si>
  <si>
    <t>ethacridine lactate extra amniotic instillation</t>
  </si>
  <si>
    <t>Clinics for infectious diseases are located away from main traffic</t>
  </si>
  <si>
    <t>Preferably in remote corner with independent access</t>
  </si>
  <si>
    <t>Sitting arrangement in TB clinic is as per guideline</t>
  </si>
  <si>
    <t>ME F5.2</t>
  </si>
  <si>
    <t xml:space="preserve">Chlorine solution, Glutaraldehyde, carbolic acid </t>
  </si>
  <si>
    <t>The facility has infection control Programme and procedures in place for prevention and measurement of hospital associated infection</t>
  </si>
  <si>
    <t>ME F5.3</t>
  </si>
  <si>
    <t xml:space="preserve">Staff is trained for spill management </t>
  </si>
  <si>
    <t>Blood &amp; body fluid spill management &amp; Mercury spill</t>
  </si>
  <si>
    <t>Cleaning of patient care area with detergent solution</t>
  </si>
  <si>
    <t>ME F1.2</t>
  </si>
  <si>
    <t>Staff is trained for preparing cleaning solution as per standard procedure</t>
  </si>
  <si>
    <t>The facility  has provision for Passive  and active culture surveillance of critical &amp; high risk areas</t>
  </si>
  <si>
    <t>Surface and environment samples are taken for microbiological surveillance</t>
  </si>
  <si>
    <t xml:space="preserve">Swab are taken from infection prone surfaces </t>
  </si>
  <si>
    <t xml:space="preserve">There is Provision of Periodic Medical Check-up and immunization of staff </t>
  </si>
  <si>
    <t>used</t>
  </si>
  <si>
    <t>Standard F6</t>
  </si>
  <si>
    <t xml:space="preserve">The facility has established procedures for regular monitoring of infection control practices </t>
  </si>
  <si>
    <t>The facility has defined and Implemented procedures for ensuring hand hygiene practices and antisepsis</t>
  </si>
  <si>
    <t>Check the availability of wash basin near the point of use</t>
  </si>
  <si>
    <t>ME F6.1</t>
  </si>
  <si>
    <t>Availability of antiseptic soap with soap dish/ liquid antiseptic with dispenser</t>
  </si>
  <si>
    <t xml:space="preserve">Availability of elbow operated taps  </t>
  </si>
  <si>
    <t>Hand washing sink is wide and deep enough to prevent splashing and retention of water</t>
  </si>
  <si>
    <t xml:space="preserve">The facility staff is trained in hand washing practices and they adhere to standard hand washing practices </t>
  </si>
  <si>
    <t xml:space="preserve">Ask of demonstration </t>
  </si>
  <si>
    <t>The facility ensures standard practices and materials for antisepsis</t>
  </si>
  <si>
    <t>Proper cleaning of procedure site with antiseptics</t>
  </si>
  <si>
    <t>like before giving IM/IV injection, drawing blood, putting Intravenous and urinary catheter</t>
  </si>
  <si>
    <t>all staff is not follow</t>
  </si>
  <si>
    <t>ME F6.2</t>
  </si>
  <si>
    <t xml:space="preserve">See if it has been used or just lying idle </t>
  </si>
  <si>
    <t>Proper cleaning of perennial area before procedure with antisepsis</t>
  </si>
  <si>
    <t xml:space="preserve">SI </t>
  </si>
  <si>
    <t>Check Shaving is not done during part preparation/delivery cases</t>
  </si>
  <si>
    <t xml:space="preserve">The facility ensures standard practices and materials for Personal protection </t>
  </si>
  <si>
    <t xml:space="preserve">Staff knows what to do in condition of needle stick injury </t>
  </si>
  <si>
    <t xml:space="preserve">Staff knows what to do in case of sharpe injury. Whom to report. See if any reporting has been done </t>
  </si>
  <si>
    <t>ME F6.3</t>
  </si>
  <si>
    <t xml:space="preserve">The facility ensures adequate personal protection Equipment as per requirements </t>
  </si>
  <si>
    <t xml:space="preserve">Availability of Sterile s gloves </t>
  </si>
  <si>
    <t xml:space="preserve">Use of elbow length gloves for obstetrical purpose </t>
  </si>
  <si>
    <t xml:space="preserve">Staff aware of mercury spill management </t>
  </si>
  <si>
    <t xml:space="preserve">Availability of gown/ Apron </t>
  </si>
  <si>
    <t>Area of Concern - G Quality Management</t>
  </si>
  <si>
    <t xml:space="preserve">Availability of Caps </t>
  </si>
  <si>
    <t>Heavy duty gloves and gum boats for housekeeping staff</t>
  </si>
  <si>
    <t>Personal protective kit for delivering HIV patients</t>
  </si>
  <si>
    <t xml:space="preserve">The facility staff adheres to standard personal protection practices </t>
  </si>
  <si>
    <t>except gloves</t>
  </si>
  <si>
    <t>all does'nt know</t>
  </si>
  <si>
    <t xml:space="preserve">The facility has standard procedures for processing of equipment and instruments </t>
  </si>
  <si>
    <t>Standard G1</t>
  </si>
  <si>
    <t xml:space="preserve">The facility has established organizational framework for quality improvement </t>
  </si>
  <si>
    <t>ME G1.1</t>
  </si>
  <si>
    <t xml:space="preserve">The facility has a quality team in place </t>
  </si>
  <si>
    <t xml:space="preserve">There is a designated departmental  nodal person for coordinating Quality Assurance activities </t>
  </si>
  <si>
    <t>Preferably Medical Officer in charge</t>
  </si>
  <si>
    <t>Standard G2</t>
  </si>
  <si>
    <t>Facility has established system for patient and employee satisfaction</t>
  </si>
  <si>
    <t xml:space="preserve">The facility ensures standard practices and materials for disinfection and sterilization of instruments and equipment </t>
  </si>
  <si>
    <t>Autoclaving of instruments is done as per protocols</t>
  </si>
  <si>
    <t>Ask staff about temperature, pressure and time</t>
  </si>
  <si>
    <t xml:space="preserve">Autoclaved linen are used for procedure </t>
  </si>
  <si>
    <t>There is a procedure to ensure the traceability of sterilized packs</t>
  </si>
  <si>
    <t xml:space="preserve">Sterility of autoclaved packs is maintained during storage </t>
  </si>
  <si>
    <t>ME G2.1</t>
  </si>
  <si>
    <t>Patient Satisfaction surveys are conducted at periodic intervals</t>
  </si>
  <si>
    <t>Sterile packs are kept in clean, dust free, moist free environment.</t>
  </si>
  <si>
    <t xml:space="preserve">OPD Patient satisfaction survey done on monthly basis </t>
  </si>
  <si>
    <t>Standard G3</t>
  </si>
  <si>
    <t>Labour Room is located in a secluded place, away from the internal main traffic of the CHC</t>
  </si>
  <si>
    <t xml:space="preserve">The facility ensures availability of  standard materials for cleaning and disinfection of patient care areas </t>
  </si>
  <si>
    <t>ME G3.1</t>
  </si>
  <si>
    <t xml:space="preserve">The facility ensures standard practices are followed for the cleaning and disinfection of patient care areas </t>
  </si>
  <si>
    <t xml:space="preserve">The Staff is trained in spill management </t>
  </si>
  <si>
    <t>There is system daily round by matron/hospital in-charge/  for monitoring of services</t>
  </si>
  <si>
    <t>ME G3.2</t>
  </si>
  <si>
    <t xml:space="preserve">External Quality assurance program is established at ICTC lab </t>
  </si>
  <si>
    <t>Use of three bucket system for mopping</t>
  </si>
  <si>
    <t>ME G3.3</t>
  </si>
  <si>
    <t>Fumigation/carbolization as per schedule</t>
  </si>
  <si>
    <t>no fixed shedule</t>
  </si>
  <si>
    <t xml:space="preserve">External foot wares are restricted </t>
  </si>
  <si>
    <t>ME F5.4</t>
  </si>
  <si>
    <t xml:space="preserve">The facility ensures segregation of infectious patients </t>
  </si>
  <si>
    <t>Isolation and barrier nursing procedure are followed for septic cases</t>
  </si>
  <si>
    <t xml:space="preserve">The facility has defined and established procedures for segregation, collection, treatment and disposal of Bio Medical and hazardous Waste. </t>
  </si>
  <si>
    <t>Standard G4</t>
  </si>
  <si>
    <t>The facility Ensures segregation of Bio Medical Waste as per guidelines and 'on-site' management of waste is carried out as per guidelines</t>
  </si>
  <si>
    <t>ME G4.1</t>
  </si>
  <si>
    <t>ME G4.2</t>
  </si>
  <si>
    <t>OPD has documented procedure for Registration</t>
  </si>
  <si>
    <t xml:space="preserve">OPD has documented procedure for patient calling system in OPD clinics </t>
  </si>
  <si>
    <t>30 minutes</t>
  </si>
  <si>
    <t>OPD has documented procedure for receiving of patient in clinic</t>
  </si>
  <si>
    <t xml:space="preserve">The facility ensures transportation and disposal of waste as per guidelines </t>
  </si>
  <si>
    <t>Check that bins are not overfilled</t>
  </si>
  <si>
    <t>OPD has documented procedure for prescription and drug dispensing</t>
  </si>
  <si>
    <t>OPD has documented procedure for nursing process in OPD</t>
  </si>
  <si>
    <t>OPD has documented procedure for patient privacy and confidentiality</t>
  </si>
  <si>
    <t>OPD has documented procedure for conducting, analysing patient satisfaction survey</t>
  </si>
  <si>
    <t>Transportation of bio medical waste is done in closed container/trolley</t>
  </si>
  <si>
    <t>OPD has documented procedure for equipment management and maintenance in OPD</t>
  </si>
  <si>
    <t>Department has documented procedure for Administrative  and non clinical work at OPD</t>
  </si>
  <si>
    <t>Department has documented procedure for No Smoking Policy in OPD</t>
  </si>
  <si>
    <t>OPD has documented procedure for duty roaster, punctuality, dress code and identity for OPD staff</t>
  </si>
  <si>
    <t>ME G4.3</t>
  </si>
  <si>
    <t xml:space="preserve">Check if staff are aware of relevant part of SOPs </t>
  </si>
  <si>
    <t>ME G4.4</t>
  </si>
  <si>
    <t>Relevant protocols are displayed like Clinical Protocols for ANC check-up's</t>
  </si>
  <si>
    <t>Standard G5</t>
  </si>
  <si>
    <t>The facility has established system of periodic review as internal  assessment , medical &amp; death audit and prescription audit</t>
  </si>
  <si>
    <t>Preferably Obstetrician</t>
  </si>
  <si>
    <t xml:space="preserve">The facility have established internal and external quality assurance Programmes wherever it is critical to quality. </t>
  </si>
  <si>
    <t>ME G5.1</t>
  </si>
  <si>
    <t xml:space="preserve">The facility conducts periodic internal assessment </t>
  </si>
  <si>
    <t xml:space="preserve">Internal assessment is done at periodic interval </t>
  </si>
  <si>
    <t>ME G5.2</t>
  </si>
  <si>
    <t xml:space="preserve">The facility conducts the periodic prescription/ medical/death audits </t>
  </si>
  <si>
    <t xml:space="preserve">There is procedure to conduct Medical Audit </t>
  </si>
  <si>
    <t xml:space="preserve">There is procedure to conduct Prescription audit </t>
  </si>
  <si>
    <t>ME G5.3</t>
  </si>
  <si>
    <t xml:space="preserve">The facility has established internal quality assurance programme in key departments </t>
  </si>
  <si>
    <t>The facility ensures non compliances are enumerated and recorded adequately</t>
  </si>
  <si>
    <t xml:space="preserve">Non Compliance are enumerated and recorded </t>
  </si>
  <si>
    <t>ME G5.4</t>
  </si>
  <si>
    <t xml:space="preserve">Action plan is made on the gaps found in the assessment / audit process </t>
  </si>
  <si>
    <t>The facility has established system for use of check lists in different departments and services</t>
  </si>
  <si>
    <t xml:space="preserve">Action plan prepared </t>
  </si>
  <si>
    <t xml:space="preserve">Departmental checklists are used for monitoring and quality assurance </t>
  </si>
  <si>
    <t>ME G5.5</t>
  </si>
  <si>
    <t xml:space="preserve">Corrective and preventive actions are taken to address issues, observed in the assessment &amp; audit </t>
  </si>
  <si>
    <t xml:space="preserve">Corrective and preventive  action taken </t>
  </si>
  <si>
    <t xml:space="preserve">The facility has established, documented implemented and maintained Standard Operating Procedures for all key processes and support services. </t>
  </si>
  <si>
    <t>Standard G6</t>
  </si>
  <si>
    <t>ME G6.2</t>
  </si>
  <si>
    <t>Current version of SOP's are available with  process owner</t>
  </si>
  <si>
    <t xml:space="preserve">Quality objective for OPD defined </t>
  </si>
  <si>
    <t xml:space="preserve">The Department has documented procedure for receiving and assessment of  the patient for delivery </t>
  </si>
  <si>
    <t>ME G6.3</t>
  </si>
  <si>
    <t>The Department has documented procedure for Emergency obstetric care</t>
  </si>
  <si>
    <t xml:space="preserve">Check of staff is aware of quality policy and objectives </t>
  </si>
  <si>
    <t>The Department has documented procedure for management of high risk pregnancy</t>
  </si>
  <si>
    <t xml:space="preserve">The Department has documented procedure for rapid initial assessment </t>
  </si>
  <si>
    <t>The Department has documented procedure for requisition of diagnosis and receiving of the reports</t>
  </si>
  <si>
    <t>Standard G7</t>
  </si>
  <si>
    <t>The Department has documented procedure for intra partum care</t>
  </si>
  <si>
    <t>Intrapartum care includes Management of 1st stage of labour, 2nd stage of labour and 3rd stage of labour</t>
  </si>
  <si>
    <t>The Department has documented immediate post partum care</t>
  </si>
  <si>
    <t>The Department has documented essential new born care</t>
  </si>
  <si>
    <t>The Department has documented procedure for neonatal resuscitation</t>
  </si>
  <si>
    <t>The Department has documented procedure for admission, shifting and referral of the patient</t>
  </si>
  <si>
    <t>The Department has documented procedure for arrangement of intervention for labour room</t>
  </si>
  <si>
    <t xml:space="preserve">Labour room management include maintenance and calibration of equipment and  inventory management etc.   </t>
  </si>
  <si>
    <t xml:space="preserve">The Department has documented procedure for blood transfusion </t>
  </si>
  <si>
    <t>Facility seeks continually improvement by practicing Quality method and tools.</t>
  </si>
  <si>
    <t>The Department has documented criteria for distinguish between new-born death and still birth</t>
  </si>
  <si>
    <t>The Department has documented procedure for environmental cleaning and processing of the equipment</t>
  </si>
  <si>
    <t>The Department has documented procedure for maintenance of rights and dignity of pregnant women</t>
  </si>
  <si>
    <t>The Department has documented procedure for record Maintenance including   taking consent</t>
  </si>
  <si>
    <t xml:space="preserve">Staff is trained and aware of the procedures written in SOPs </t>
  </si>
  <si>
    <t>AMSTL, PPH,Infection control,Eclamsia, New born resuscitation, kangaroo care</t>
  </si>
  <si>
    <t>ME G7.1</t>
  </si>
  <si>
    <t xml:space="preserve">Facility uses method for quality improvement in services </t>
  </si>
  <si>
    <t>PDCA</t>
  </si>
  <si>
    <t>5S</t>
  </si>
  <si>
    <t>Process Mapping</t>
  </si>
  <si>
    <t>time bound Action plan is  prepared for improvement</t>
  </si>
  <si>
    <t>Any other method of QA</t>
  </si>
  <si>
    <t>ME G7.2</t>
  </si>
  <si>
    <t xml:space="preserve">Facility uses tools for quality improvement in services </t>
  </si>
  <si>
    <t>6 basic tools of Quality</t>
  </si>
  <si>
    <t xml:space="preserve">Pareto / Prioritization </t>
  </si>
  <si>
    <t>Quality objective for Labour Room  are defined</t>
  </si>
  <si>
    <t xml:space="preserve">Standard H1 </t>
  </si>
  <si>
    <t>ME H1.1</t>
  </si>
  <si>
    <t xml:space="preserve">Proportion of follow-up patients </t>
  </si>
  <si>
    <t>General OPD/1000 population</t>
  </si>
  <si>
    <t>Medicine OPD/1000 Population</t>
  </si>
  <si>
    <t>Surgical OPD/1000 Population</t>
  </si>
  <si>
    <t>Area of Concern - H Outcome</t>
  </si>
  <si>
    <t>Ophthalmic OPD/1000 population</t>
  </si>
  <si>
    <t>Paediatric OPD/1000 population</t>
  </si>
  <si>
    <t>AYUSH OPD/1000 Population</t>
  </si>
  <si>
    <t xml:space="preserve">No of ANC done per thousand </t>
  </si>
  <si>
    <t xml:space="preserve">ICTC OPD per thousand </t>
  </si>
  <si>
    <t xml:space="preserve">Immunization OPD per thousand </t>
  </si>
  <si>
    <t>ME H1.2</t>
  </si>
  <si>
    <t xml:space="preserve">Proportion of BPL patients </t>
  </si>
  <si>
    <t xml:space="preserve">Checklist for IPD </t>
  </si>
  <si>
    <t xml:space="preserve">Standard H2 </t>
  </si>
  <si>
    <t>Normal Deliveries per 1000 population</t>
  </si>
  <si>
    <t>Checkpoints</t>
  </si>
  <si>
    <t>ME H2.1</t>
  </si>
  <si>
    <t xml:space="preserve">Proportion of deliveries conducted at night </t>
  </si>
  <si>
    <t>OPD per Doctor</t>
  </si>
  <si>
    <t>Proportion of complicated
cases managed</t>
  </si>
  <si>
    <t>Compliance</t>
  </si>
  <si>
    <t>Assessment Method</t>
  </si>
  <si>
    <t>Means of verification</t>
  </si>
  <si>
    <t>Remarks</t>
  </si>
  <si>
    <t>Standard H3</t>
  </si>
  <si>
    <t xml:space="preserve">Proportion of assisted delivery conducted </t>
  </si>
  <si>
    <t>% PPIUCD inserted against
total IUCD</t>
  </si>
  <si>
    <t xml:space="preserve">Proportion of BPL Deliveries </t>
  </si>
  <si>
    <t>ME H3.1</t>
  </si>
  <si>
    <t xml:space="preserve">Consultation time at ANC Clinic </t>
  </si>
  <si>
    <t>Time motion study</t>
  </si>
  <si>
    <t xml:space="preserve">Consultation time at General Medicine Clinic </t>
  </si>
  <si>
    <t>Proportion of cases referred to OT</t>
  </si>
  <si>
    <t xml:space="preserve">Consultation time for paediatric clinic </t>
  </si>
  <si>
    <t xml:space="preserve">Proportion of cases referred to Higher Facilities </t>
  </si>
  <si>
    <t>% of new-born's required
resuscitation out of total live
births</t>
  </si>
  <si>
    <t xml:space="preserve">Proportion of High risk pregnancy detected during ANC </t>
  </si>
  <si>
    <t>No of High Risk Pregnancies X100/ Total no PW used ANC services in the month</t>
  </si>
  <si>
    <t xml:space="preserve">Proportion of severe anaemia cases </t>
  </si>
  <si>
    <t>Standard H4</t>
  </si>
  <si>
    <t>Proportion of Cases Partograph Maintained</t>
  </si>
  <si>
    <t>ME H4.1</t>
  </si>
  <si>
    <t xml:space="preserve">Episiotomy site infection rate </t>
  </si>
  <si>
    <t xml:space="preserve">Patient Satisfaction Score </t>
  </si>
  <si>
    <t xml:space="preserve">Waiting time at registration counter </t>
  </si>
  <si>
    <t>Culture Surveillance sterility rate</t>
  </si>
  <si>
    <t xml:space="preserve">Waiting time at ANC Clinic </t>
  </si>
  <si>
    <t xml:space="preserve">Waiting time at general OPD </t>
  </si>
  <si>
    <t xml:space="preserve">Waiting time at paediatric Clinic </t>
  </si>
  <si>
    <t>% of environmental swab culture reported positive</t>
  </si>
  <si>
    <t xml:space="preserve">Waiting time at surgical clinic </t>
  </si>
  <si>
    <t xml:space="preserve">Proportion of cases of different complications </t>
  </si>
  <si>
    <t>PPH, Eclampsia, obstructed labour etc.</t>
  </si>
  <si>
    <t>Average door to drug time</t>
  </si>
  <si>
    <t>Rational oxytocin usage Index</t>
  </si>
  <si>
    <t xml:space="preserve">No. of Oxytocin doses used /No. of normal deliveries conducted </t>
  </si>
  <si>
    <t xml:space="preserve">Source: NICE Kerala Standard </t>
  </si>
  <si>
    <t>OPD Score</t>
  </si>
  <si>
    <t>OPD  Score</t>
  </si>
  <si>
    <t xml:space="preserve">Patient satisfaction </t>
  </si>
  <si>
    <t xml:space="preserve">Labour room Score Card </t>
  </si>
  <si>
    <t>Labour room Score</t>
  </si>
  <si>
    <t>Maximum</t>
  </si>
  <si>
    <t>Availability of admission facilities 24X7</t>
  </si>
  <si>
    <t>Correlate with Night admission rate</t>
  </si>
  <si>
    <t>depend on doctors availability</t>
  </si>
  <si>
    <t>ME A1.10</t>
  </si>
  <si>
    <t>Availability of accident &amp; trauma beds.</t>
  </si>
  <si>
    <t>Availability of  indoor services for  Antenatal cases, Normal delivery and LSCS</t>
  </si>
  <si>
    <t>Separate beds for delivery cases in female ward.</t>
  </si>
  <si>
    <t>LSCS not done in CHC</t>
  </si>
  <si>
    <t>Indoor Management of Severe Diarrhoea with dehydration</t>
  </si>
  <si>
    <t>Indoor Management of Acute Respiratory Infections</t>
  </si>
  <si>
    <t>Seizers and convulsions</t>
  </si>
  <si>
    <t>Shock</t>
  </si>
  <si>
    <t>Accidental poisoning</t>
  </si>
  <si>
    <t>sometime provide primary treatment then refer</t>
  </si>
  <si>
    <t>Services Under RSBY</t>
  </si>
  <si>
    <t>The facility provides services as mandated in national Health Programmes/ state scheme</t>
  </si>
  <si>
    <t>Availability of Indoor services for Management of vector borne diseases</t>
  </si>
  <si>
    <t xml:space="preserve">Malaria Kalazar Dengue &amp; Chikungunya  AES/Japanese Encephalitis as prevalent locally </t>
  </si>
  <si>
    <t>only for malaria</t>
  </si>
  <si>
    <t xml:space="preserve">Indoor treatment of TB patients requiring hospitalization </t>
  </si>
  <si>
    <t xml:space="preserve">Inpatient Management of severely ill cases </t>
  </si>
  <si>
    <t xml:space="preserve">Inpatient care for cases requiring hospitalization </t>
  </si>
  <si>
    <t xml:space="preserve">Availability of indoor Services as per local prevalent disease </t>
  </si>
  <si>
    <t>Visiting hours  and visitor policy are displayed</t>
  </si>
  <si>
    <t xml:space="preserve">Entitlements under different National Health Programmes are displayed </t>
  </si>
  <si>
    <t xml:space="preserve">User charges if any are displayed </t>
  </si>
  <si>
    <t xml:space="preserve">Relevant IEC material displayed in wards </t>
  </si>
  <si>
    <t>Kangaroo mother care, Breast feeding, immunization &amp; PPIUCD</t>
  </si>
  <si>
    <t>Discharge summary  is given to the patient</t>
  </si>
  <si>
    <t xml:space="preserve">Services are delivered in a manner that is sensitive to gender, religious and cultural needs, and there are no barrier on account of physical , economic, cultural or social status. </t>
  </si>
  <si>
    <t>Separate male &amp; female wards</t>
  </si>
  <si>
    <t xml:space="preserve">Where ever male and female are kept in same wards male and female area are demarcated </t>
  </si>
  <si>
    <t xml:space="preserve">Male and female toilets are demarcated </t>
  </si>
  <si>
    <t>not functional</t>
  </si>
  <si>
    <t xml:space="preserve">Access to toilet should not go through opposite sex patient care area </t>
  </si>
  <si>
    <t xml:space="preserve">Male attendants are not allowed to stay in night in Female ward </t>
  </si>
  <si>
    <t>There is no discrimination with transgender patients</t>
  </si>
  <si>
    <t>No unnecessary /non-essential disclosure of a person’s transgender status</t>
  </si>
  <si>
    <t>Cots in Female ward are large enough for stay of mother with child</t>
  </si>
  <si>
    <t>Availability of Wheel chair or stretcher for easy Access to the ward</t>
  </si>
  <si>
    <t>stretcher not available near point of use</t>
  </si>
  <si>
    <t>ramps without support</t>
  </si>
  <si>
    <t>Availability of disable friendly toilet</t>
  </si>
  <si>
    <t xml:space="preserve">Availability of Screens / Curtains </t>
  </si>
  <si>
    <t>Bracket screen</t>
  </si>
  <si>
    <t xml:space="preserve">Examination/ Dressing of patient is done in enclosed area </t>
  </si>
  <si>
    <t>privacy not maintain</t>
  </si>
  <si>
    <t xml:space="preserve">No two patients are treated on one bed </t>
  </si>
  <si>
    <t>sometime when patient load increased</t>
  </si>
  <si>
    <t>Partitions separating men and women are robust enough to
prevent casual overlooking and overhearing</t>
  </si>
  <si>
    <t>treated in same ward</t>
  </si>
  <si>
    <t>Patient Records are kept in a secure places beyond access to general staff/visitors</t>
  </si>
  <si>
    <t>not safe</t>
  </si>
  <si>
    <t xml:space="preserve">No information regarding patient  identity and details are unnecessary displayed on BHT/case sheet/case paper/ Case sheet </t>
  </si>
  <si>
    <t>not for all staf member</t>
  </si>
  <si>
    <t xml:space="preserve">General Consent is taken before admission </t>
  </si>
  <si>
    <t xml:space="preserve">Patient is informed about clinical condition and treatment being provided </t>
  </si>
  <si>
    <t>not all patient</t>
  </si>
  <si>
    <t>The facility has defined and established Grievance Redressal System in place</t>
  </si>
  <si>
    <t>Availability of complaint box and display of process for grievance redressal and with contact detail.</t>
  </si>
  <si>
    <t>Stay in wards is free for entitled patients under NHP and as per state schemes</t>
  </si>
  <si>
    <t>Drugs and consumables under NHP are freely available to entitled personnel</t>
  </si>
  <si>
    <t>Availability of free diagnostics to entitled Personnel</t>
  </si>
  <si>
    <t>Availability of Free drop back to entitled Personnel</t>
  </si>
  <si>
    <t>not in everytime</t>
  </si>
  <si>
    <t>Availability of Free diet to mother</t>
  </si>
  <si>
    <t>Availability of Free patient transport</t>
  </si>
  <si>
    <t>Availability of Free Blood</t>
  </si>
  <si>
    <t>Availability of Free drugs</t>
  </si>
  <si>
    <t>sometime on USG</t>
  </si>
  <si>
    <t xml:space="preserve">The facility provide free of cost treatment to Below poverty line patients without administrative hassles </t>
  </si>
  <si>
    <t>reimbused but no established criteria</t>
  </si>
  <si>
    <t>ME B5.6</t>
  </si>
  <si>
    <t>The facility ensure implementation of health insurance schemes as per National /state scheme</t>
  </si>
  <si>
    <t>Cashless treatment been provide to smart card holders</t>
  </si>
  <si>
    <t xml:space="preserve">Adequate space in wards with no cluttering of beds </t>
  </si>
  <si>
    <t xml:space="preserve"> Distance between centres of two beds – 2.25 meter</t>
  </si>
  <si>
    <t xml:space="preserve">Functional toilets  with running water and flush are available as per  strength and patient load of ward </t>
  </si>
  <si>
    <t>1:12 Male &amp; 1:8 Female</t>
  </si>
  <si>
    <t>not functional or very dirty</t>
  </si>
  <si>
    <t xml:space="preserve">Functional bathrooms with running water are available as per  strength and patient load of ward </t>
  </si>
  <si>
    <t xml:space="preserve">Availability of drinking water </t>
  </si>
  <si>
    <t>some time not available</t>
  </si>
  <si>
    <t>Patient/ visitor Hand washing area</t>
  </si>
  <si>
    <t xml:space="preserve">Separate toilets for visitors </t>
  </si>
  <si>
    <t xml:space="preserve">TV for entertainment and IEC activities </t>
  </si>
  <si>
    <t xml:space="preserve">Adequate shaded waiting area is provided for attendants of patient </t>
  </si>
  <si>
    <t xml:space="preserve">The Departments has layout and demarcated areas as per functions </t>
  </si>
  <si>
    <t xml:space="preserve">Availability of Dedicated nursing station </t>
  </si>
  <si>
    <t>common for all wards</t>
  </si>
  <si>
    <t>Availability of Examination room</t>
  </si>
  <si>
    <t>Availability of Treatment room</t>
  </si>
  <si>
    <t>Availability of Doctor's Duty room</t>
  </si>
  <si>
    <t>Availability of Nurse Duty room</t>
  </si>
  <si>
    <t xml:space="preserve">not seprately, nursing station, medicine store all attach in common room  </t>
  </si>
  <si>
    <t>Availability of Store</t>
  </si>
  <si>
    <t xml:space="preserve">Drug &amp; Linen store </t>
  </si>
  <si>
    <t>Availability of Dirty utility  room</t>
  </si>
  <si>
    <t xml:space="preserve">There is sufficient space between two bed to provide bed side nursing care and movement </t>
  </si>
  <si>
    <t>Space between two beds should be at least 4 ft. and clearance between head end of bed and wall should be at least 1 ft. and between side of bed and wall should be 2 ft.</t>
  </si>
  <si>
    <t>not adequate space</t>
  </si>
  <si>
    <t>Corridors are wide enough for patients, visitors and  trolley/ equipment movement</t>
  </si>
  <si>
    <t>Corridor should be at least 3 metres wide</t>
  </si>
  <si>
    <t xml:space="preserve">There  is separate nursing station for each ward </t>
  </si>
  <si>
    <t>Indoor beds have functional linkages with OT and labour room.</t>
  </si>
  <si>
    <t xml:space="preserve">Location of nursing station and patients beds  enables easy and direct observation of patients </t>
  </si>
  <si>
    <t xml:space="preserve">The facility ensures seismic safety of the infrastructure </t>
  </si>
  <si>
    <t>not secured</t>
  </si>
  <si>
    <t>IPD ward does not have temporary connections and loosely hanging wires</t>
  </si>
  <si>
    <t>loosely hanging wires present</t>
  </si>
  <si>
    <t xml:space="preserve">Physical condition of buildings is safe for providing patient care </t>
  </si>
  <si>
    <t>not in all window</t>
  </si>
  <si>
    <t>Ward has fire  exit to permit safe escape of its occupant at time of fire</t>
  </si>
  <si>
    <t>IPD has installed fire Extinguisher  that are capable of fighting A,B &amp; C Type of fire.</t>
  </si>
  <si>
    <t>Availability of specialist doctor on call</t>
  </si>
  <si>
    <t>ME C3.2</t>
  </si>
  <si>
    <t xml:space="preserve">The facility has adequate general duty doctors as per service provision </t>
  </si>
  <si>
    <t xml:space="preserve">Availability of at least one  doctor at all time </t>
  </si>
  <si>
    <t>after OPD hours on call</t>
  </si>
  <si>
    <t xml:space="preserve">Availability of Nursing staff </t>
  </si>
  <si>
    <t>As per patient load</t>
  </si>
  <si>
    <t xml:space="preserve">insufficient HR, only 1sn per shift </t>
  </si>
  <si>
    <t>ME C3.5.</t>
  </si>
  <si>
    <t>Availability of ward attendant/ Ward boy/Aya</t>
  </si>
  <si>
    <t xml:space="preserve">Availability of Security staff </t>
  </si>
  <si>
    <t>ME C3.6.</t>
  </si>
  <si>
    <t xml:space="preserve">Biomedical waste management </t>
  </si>
  <si>
    <t xml:space="preserve">Infection control and hand hygiene </t>
  </si>
  <si>
    <t>CPR/Resuscitation</t>
  </si>
  <si>
    <t>ME C3.7.</t>
  </si>
  <si>
    <t>Nursing staff is skilled for maintaining clinical records</t>
  </si>
  <si>
    <t>all staff not skilled</t>
  </si>
  <si>
    <t>Only done in dressing room</t>
  </si>
  <si>
    <t>Availability of syringes and IV Sets /Ryle's Tube/Foley's Catheter</t>
  </si>
  <si>
    <t>Betadine</t>
  </si>
  <si>
    <t xml:space="preserve">Availability of emergency drug tray </t>
  </si>
  <si>
    <t>Inj Dopamine, Inj Hydrocortisone, Inj Adrenaline</t>
  </si>
  <si>
    <t>BP apparatus, Thermometer, foetoscope, baby and adult  weighing scale, Stethoscope , Glucometer</t>
  </si>
  <si>
    <t>weighing machine not available</t>
  </si>
  <si>
    <t xml:space="preserve">Availability of dressing tray </t>
  </si>
  <si>
    <t>dressing done in dressing room only</t>
  </si>
  <si>
    <t>Lumber Puncture set in Paediatric ward</t>
  </si>
  <si>
    <t>Ambu  bag and mask (adult and paediatric), Oxygen, Suction machine, Airway, Nebulizer, Suction apparatus , Laryngoscope, Endotracheal tube</t>
  </si>
  <si>
    <t>only refrigerator and drug store in rack</t>
  </si>
  <si>
    <t>common for all areas</t>
  </si>
  <si>
    <t>Steriliser</t>
  </si>
  <si>
    <t xml:space="preserve">Availability of patient beds with prop up facility  </t>
  </si>
  <si>
    <t>Availability of attachment/ accessories  with patient bed</t>
  </si>
  <si>
    <t>Hospital grade mattress, Bed side locker , IV stand, Bed pan</t>
  </si>
  <si>
    <t>not with all beds</t>
  </si>
  <si>
    <t>Availability of Fixtures</t>
  </si>
  <si>
    <t>Spot light, electrical fixture for equipment like suction, X ray view box</t>
  </si>
  <si>
    <t>Availability of furniture</t>
  </si>
  <si>
    <t>Cupboard, Nursing counter, Table for preparation of medicines, Chair</t>
  </si>
  <si>
    <t xml:space="preserve">cubboard, table for prepration of medicine not available </t>
  </si>
  <si>
    <t xml:space="preserve">when drug is stock out taken from store room </t>
  </si>
  <si>
    <t>all drugs not labelled</t>
  </si>
  <si>
    <t xml:space="preserve">Expiry dates are maintained at emergency drug tray </t>
  </si>
  <si>
    <t>emergency drug tray not available</t>
  </si>
  <si>
    <t>ME D2.8</t>
  </si>
  <si>
    <t xml:space="preserve">Narcotic and psychotropic  drugs are identified and stored in lock and key </t>
  </si>
  <si>
    <t>Separate prescription for narcotic and psychotropic drugs</t>
  </si>
  <si>
    <t>Exterior of the  facility building is maintained with landscaping in the open area</t>
  </si>
  <si>
    <t>not in all areas</t>
  </si>
  <si>
    <t>cracks in patient care area</t>
  </si>
  <si>
    <t>not in all windows</t>
  </si>
  <si>
    <t>all beds not in good condition</t>
  </si>
  <si>
    <t>all mattresses not clean</t>
  </si>
  <si>
    <t xml:space="preserve">Floors, walls, roof, roof tops, sinks in patient care and circulation  areas are Clean </t>
  </si>
  <si>
    <t>all areas not clean</t>
  </si>
  <si>
    <t>not clean</t>
  </si>
  <si>
    <t>No condemned/Junk material found in the ward</t>
  </si>
  <si>
    <t>junk materials present in ward</t>
  </si>
  <si>
    <t>rodent</t>
  </si>
  <si>
    <t>Adequate Illumination at nursing station</t>
  </si>
  <si>
    <t>100 Lux of Illumination</t>
  </si>
  <si>
    <t>inadequate illumination</t>
  </si>
  <si>
    <t>Adequate illumination in patient care areas</t>
  </si>
  <si>
    <t>150 Lux of Illumination</t>
  </si>
  <si>
    <t>Visiting hour are fixed and are observed.</t>
  </si>
  <si>
    <t>One family members is allowed to stay with the patient</t>
  </si>
  <si>
    <t>Temperature control and ventilation in patient care area</t>
  </si>
  <si>
    <t xml:space="preserve"> Fans/ Air conditioning/Heating/Exhaust/Ventilators as per environment condition and requirement</t>
  </si>
  <si>
    <t xml:space="preserve">AC, HEATER not available </t>
  </si>
  <si>
    <t>Temperature control and ventilation in nursing station/duty room</t>
  </si>
  <si>
    <t xml:space="preserve">AC not available </t>
  </si>
  <si>
    <t xml:space="preserve">The facility has adequate arrangement storage and supply for portable water in all functional areas  </t>
  </si>
  <si>
    <t>Availability of running and potable water on 24*7 basis</t>
  </si>
  <si>
    <t>Availability of power back up in patient care areas</t>
  </si>
  <si>
    <t>take so much time</t>
  </si>
  <si>
    <t>vacuum sunction not available</t>
  </si>
  <si>
    <t>ME D5.1</t>
  </si>
  <si>
    <t xml:space="preserve">The facility has provision of nutritional assessment of the patients </t>
  </si>
  <si>
    <t>Appropriate diet as per nutritional requirement of the patients is prescribed by the treating doctor</t>
  </si>
  <si>
    <t>ME D5.2</t>
  </si>
  <si>
    <t xml:space="preserve">The facility provides diets according to nutritional requirements of the patients </t>
  </si>
  <si>
    <t>Check for the adequacy and frequency of diet as per nutritional requirement</t>
  </si>
  <si>
    <t>Check that all items fixed in diet menu is provided to the patient</t>
  </si>
  <si>
    <t>Check for the Quality of diet provided</t>
  </si>
  <si>
    <t xml:space="preserve">Ask patient &amp; check the  record </t>
  </si>
  <si>
    <t xml:space="preserve">some patient told quality not good </t>
  </si>
  <si>
    <t>ME D5.3</t>
  </si>
  <si>
    <t xml:space="preserve">Hospital has standard procedures for preparation, handling, storage and distribution of diets, as per requirement of patients </t>
  </si>
  <si>
    <t xml:space="preserve">There is procedure of requisition of different type of diet from ward to kitchen </t>
  </si>
  <si>
    <t>Normal, Semi-solid, Liquid diet, diet for diabetic patients, low salt and high protein diet etc.</t>
  </si>
  <si>
    <t>ME D 5.4.</t>
  </si>
  <si>
    <t xml:space="preserve">Clean Linens are provided for all occupied bed </t>
  </si>
  <si>
    <t>all linen not clean and not changed daily</t>
  </si>
  <si>
    <t>Gown are provided to the cases going for surgery or delivery</t>
  </si>
  <si>
    <t>Availability of Blankets, draw sheet, pillow with pillow cover and mackintosh</t>
  </si>
  <si>
    <t>not on all beds</t>
  </si>
  <si>
    <t>ME D5.5.</t>
  </si>
  <si>
    <t>ward has facility to provide sufficient and  clean linen for each patient</t>
  </si>
  <si>
    <t>ME D5.6.</t>
  </si>
  <si>
    <t>There is  system to check the cleanliness and quantity of the linen received from laundry</t>
  </si>
  <si>
    <t xml:space="preserve">Staff is aware of their role and responsibilities </t>
  </si>
  <si>
    <t>not all staff</t>
  </si>
  <si>
    <t>except doctor</t>
  </si>
  <si>
    <t>provisional diagnosis not mention</t>
  </si>
  <si>
    <t>There is no delay in admission of patient</t>
  </si>
  <si>
    <t>some time</t>
  </si>
  <si>
    <t xml:space="preserve">There is provision of extra Beds  </t>
  </si>
  <si>
    <t xml:space="preserve">Initial assessment's of all admitted patient done  as per standard protocols 
 </t>
  </si>
  <si>
    <t>The assessment criteria for different clinical conditions are defined and measured in assessment sheet</t>
  </si>
  <si>
    <t>not in all cases</t>
  </si>
  <si>
    <t>Provisional Diagnosis is maintained</t>
  </si>
  <si>
    <t>some time may be dealy</t>
  </si>
  <si>
    <t>Initial assessment is documented preferably within 2 hours</t>
  </si>
  <si>
    <t xml:space="preserve">There is fixed schedule for assessment of stable patients </t>
  </si>
  <si>
    <t xml:space="preserve">For critical patients admitted in the ward there  is provision of reassessment as per need </t>
  </si>
  <si>
    <t>no rovision but monitor as per need</t>
  </si>
  <si>
    <t xml:space="preserve">Facility has established procedure for handing over of patients from one department to other department </t>
  </si>
  <si>
    <t xml:space="preserve">There is a procedure for consultation of  the patient with other specialist with-in the hospital </t>
  </si>
  <si>
    <t>Patients are referred with referral slip</t>
  </si>
  <si>
    <t>Referral vehicle is being arranged</t>
  </si>
  <si>
    <t>depend on availability of vehicle</t>
  </si>
  <si>
    <t>only referral out register available but not updated</t>
  </si>
  <si>
    <t>only verbal confirmation</t>
  </si>
  <si>
    <t xml:space="preserve">Treatment chart are maintained </t>
  </si>
  <si>
    <t>not maintained</t>
  </si>
  <si>
    <t>ME E4.4</t>
  </si>
  <si>
    <t xml:space="preserve">Critical patients are monitored continuasly </t>
  </si>
  <si>
    <t>as per need</t>
  </si>
  <si>
    <t>Checklist for NBSU</t>
  </si>
  <si>
    <t>provide priary treatment then refer to higher center</t>
  </si>
  <si>
    <t>High risk patients are identified and treatment given on priority</t>
  </si>
  <si>
    <t>Reference no.</t>
  </si>
  <si>
    <t xml:space="preserve">Check for BHT/case sheet/case paper if drugs are prescribed under generic name only </t>
  </si>
  <si>
    <t>Check BHT/case sheet/case paper that drugs are prescribed as per STG</t>
  </si>
  <si>
    <t>High alert drugs are identified in the department.</t>
  </si>
  <si>
    <t>Electrolytes like Potassium chloride, Opioids, Neuro muscular blocking agent, Anti thrombolytic agent, Insulin, Warfarin, Heparin, Adrenergic agonist etc.</t>
  </si>
  <si>
    <t xml:space="preserve">The Facility Provides Paediatric Services </t>
  </si>
  <si>
    <t>Availability of functional NBSU</t>
  </si>
  <si>
    <t>At least 4 beds.</t>
  </si>
  <si>
    <t>2 beds present</t>
  </si>
  <si>
    <t>Availability of nursing care services at NBSU (24X7)</t>
  </si>
  <si>
    <t>some time not checked</t>
  </si>
  <si>
    <t>needle left in vial</t>
  </si>
  <si>
    <t xml:space="preserve">The Facility provides New-born health  Services </t>
  </si>
  <si>
    <t>Management of low birth weight infants &gt; or =1800 gm with no other complication</t>
  </si>
  <si>
    <t>Weighing the new-born.</t>
  </si>
  <si>
    <t>Resuscitation</t>
  </si>
  <si>
    <t xml:space="preserve">Prevention of infection including management of new-born sepsis </t>
  </si>
  <si>
    <t>Provision of Warmth</t>
  </si>
  <si>
    <t>Phototherapy for new born</t>
  </si>
  <si>
    <t>Breast feeding/feeding support and Kangaroo Mother care (KMC)</t>
  </si>
  <si>
    <t xml:space="preserve">The Facility provides child health Services </t>
  </si>
  <si>
    <t xml:space="preserve">Screening of New born for congenital Birth Defects </t>
  </si>
  <si>
    <t xml:space="preserve">Day to day progress of patients is recorded in BHT/case sheet/case paper </t>
  </si>
  <si>
    <t>Treatment plan, first orders are written on BHT/case sheet/case paper</t>
  </si>
  <si>
    <t xml:space="preserve">Treatment prescribed Inj nursing records </t>
  </si>
  <si>
    <t>ME E8.3</t>
  </si>
  <si>
    <t xml:space="preserve">The Facility provides Radiology Services </t>
  </si>
  <si>
    <t>Functional linkage for USG and     X- ray services</t>
  </si>
  <si>
    <t>Any procedure performed is written on case sheet</t>
  </si>
  <si>
    <t>In house/Parent hospital/ Outsourced</t>
  </si>
  <si>
    <t>USG not available</t>
  </si>
  <si>
    <t>Dressing, mobilization etc.</t>
  </si>
  <si>
    <t>not in details and not in all cases</t>
  </si>
  <si>
    <t xml:space="preserve">The Facility Provides Laboratory Services </t>
  </si>
  <si>
    <t>NBSU has Linkage for laboratory investigations</t>
  </si>
  <si>
    <t xml:space="preserve">Standard Format for bed head ticket/ Patient case sheet  is available as per state guidelines </t>
  </si>
  <si>
    <t xml:space="preserve"> 24x7 linkage with outside laboratory for critical tests like Blood Count, Platelets, Plasma glucose, Serum creatinine, Blood count, Platelet, C reactive protein, Prothrombin time,etc.</t>
  </si>
  <si>
    <t>Area of Concern - B  Patient Rights</t>
  </si>
  <si>
    <t xml:space="preserve">Availability of formats for Treatment Charts, TPR Chart , Intake Output Chat Etc. </t>
  </si>
  <si>
    <t>General order book (GOB), report book, Admission register, lab register, Admission sheet/ bed head ticket, discharge slip, referral slip, referral in/referral out register, OT register, Diet register, Linen register, Drug intend register</t>
  </si>
  <si>
    <t>lab, OT, linen, referral, diet register not maintained</t>
  </si>
  <si>
    <t xml:space="preserve">Safe keeping of  patient records </t>
  </si>
  <si>
    <t>just put on table not secured properly</t>
  </si>
  <si>
    <t>Standard E9</t>
  </si>
  <si>
    <t>ME E9.1</t>
  </si>
  <si>
    <t xml:space="preserve">Assessment is done before discharging patient </t>
  </si>
  <si>
    <t>Discharge is done by a authorized  doctor</t>
  </si>
  <si>
    <t xml:space="preserve">Treating doctor is consulted/ informed  before discharge of patients </t>
  </si>
  <si>
    <t>ME E9.2</t>
  </si>
  <si>
    <t xml:space="preserve">Case summary and follow-up instructions are provided at time of discharge  </t>
  </si>
  <si>
    <t xml:space="preserve">Discharge summary mentions adequately patients clinical condition, treatment given and follow up </t>
  </si>
  <si>
    <t>Not proper</t>
  </si>
  <si>
    <t>Discharge summary is given to patients going on LAMA/Referral</t>
  </si>
  <si>
    <t>ME E9.3</t>
  </si>
  <si>
    <t xml:space="preserve">Patient is counselled before  discharge </t>
  </si>
  <si>
    <t xml:space="preserve">Time of discharge is communicated to patient in prior </t>
  </si>
  <si>
    <t>ME E9.4</t>
  </si>
  <si>
    <t xml:space="preserve">Entitlements under JSSK displayed </t>
  </si>
  <si>
    <t>Information about  Nurse on duty  is displayed and updated</t>
  </si>
  <si>
    <t xml:space="preserve">Contact information in respect of NBSU referral  services are displayed  </t>
  </si>
  <si>
    <t>Display of  information for education of mother /relatives</t>
  </si>
  <si>
    <t>Display of pictorial  information/ chart regarding expression of milk/ techniques for assisted feeding , KMC, immunization, complimentary feeding etc.</t>
  </si>
  <si>
    <t>Roles and responsibilities of the staff in disaster are defined</t>
  </si>
  <si>
    <t>Privacy is maintained in breast feeding room/corner</t>
  </si>
  <si>
    <t>new-born Records are kept at a secure place beyond access to general staff/visitors</t>
  </si>
  <si>
    <t xml:space="preserve">The facility ensures that behaviour of staff is dignified and respectful, while delivering the services </t>
  </si>
  <si>
    <t>sometime in syringe, container not available</t>
  </si>
  <si>
    <t xml:space="preserve">Checklist for Operation Theatre  </t>
  </si>
  <si>
    <t xml:space="preserve">There is a established procedure for taking informed consent before treatment and procedures </t>
  </si>
  <si>
    <t xml:space="preserve">NBSU has a system in place to take informed consent from new-born relative, whenever required </t>
  </si>
  <si>
    <t>NBSU has a system in place to involve new-born relatives in decision making of new-born treatment</t>
  </si>
  <si>
    <t>NBSU has system in place to provide communication on new-born condition to parents/ relatives at least once in day</t>
  </si>
  <si>
    <t>BT not done in CHC</t>
  </si>
  <si>
    <t>Facility has defined and established grievance redressal system in place</t>
  </si>
  <si>
    <t xml:space="preserve">blood is kept on optimum temperature before transfusion </t>
  </si>
  <si>
    <t xml:space="preserve">Blood transfusion is monitored and regulated by qualified person </t>
  </si>
  <si>
    <t>Blood transfusion note is written in patient's record</t>
  </si>
  <si>
    <t>Paediatric blood bags are available as per requirement</t>
  </si>
  <si>
    <t>ME E12.6</t>
  </si>
  <si>
    <t xml:space="preserve">Any major or minor transfusion reaction is recorded and reported to responsible staff </t>
  </si>
  <si>
    <t>Availability of Free diagnostics</t>
  </si>
  <si>
    <t>Standard E13</t>
  </si>
  <si>
    <t xml:space="preserve">The facility has established procedures for Anaesthetic Services </t>
  </si>
  <si>
    <t>Availability of Free diet to beneficiaries</t>
  </si>
  <si>
    <t>Availability of Free Diet to mother</t>
  </si>
  <si>
    <t>Availability of Free new-born transport including drop back facility</t>
  </si>
  <si>
    <t>ME E13.1</t>
  </si>
  <si>
    <t>Availability of free stay to mother</t>
  </si>
  <si>
    <t>The facility has established procedures for Pre-anaesthetic Check up and maintenance of records</t>
  </si>
  <si>
    <t xml:space="preserve">Pre anaesthesia check up is conducted for elective / Planned surgeries </t>
  </si>
  <si>
    <t xml:space="preserve">Availability of General Surgery procedures </t>
  </si>
  <si>
    <t>surgeries not done in CHC</t>
  </si>
  <si>
    <t>Check that  new-born parents &amp; attendant's have not spent money on purchasing drugs and consumables from outside.</t>
  </si>
  <si>
    <t>Standard E15</t>
  </si>
  <si>
    <t>Incision and drainage, Hernia, Hydrocele, Appendicitis, Haemorrhoids, Fistula and stitching of injuries.</t>
  </si>
  <si>
    <t xml:space="preserve">Availability of Gynaecology procedures </t>
  </si>
  <si>
    <t>D &amp; E, LSCS, Hysterectomy.</t>
  </si>
  <si>
    <t>Check that  new-born parents &amp; attendants have not spent money on diagnostics from outside.</t>
  </si>
  <si>
    <t>OT Services  are available 24X7</t>
  </si>
  <si>
    <t>OT services are available for emergency cases.</t>
  </si>
  <si>
    <t>PI/RR</t>
  </si>
  <si>
    <t>ME E15.1</t>
  </si>
  <si>
    <t xml:space="preserve">Facility has a standard procedure to decent communication of death to relatives </t>
  </si>
  <si>
    <t>Death note is written in patient record</t>
  </si>
  <si>
    <t xml:space="preserve">Death note including efforts done for resuscitation is noted in patient record </t>
  </si>
  <si>
    <t>ME E15.2</t>
  </si>
  <si>
    <t xml:space="preserve">Death summary is given to patient attendant quoting the immediate cause and underlying cause if possible </t>
  </si>
  <si>
    <t>ME E15.4</t>
  </si>
  <si>
    <t>The facility has standard procedures for referring for post-mortem, its recording and meeting its obligation under the law</t>
  </si>
  <si>
    <t>All the deaths where Post-mortem is mandatory, dead bodies are referred to a facility as per state's guideline</t>
  </si>
  <si>
    <t>Tubal ligation</t>
  </si>
  <si>
    <t>camp basis only</t>
  </si>
  <si>
    <t>Availability of Abortion services.</t>
  </si>
  <si>
    <t>sometimes</t>
  </si>
  <si>
    <t>Availability of C-section services</t>
  </si>
  <si>
    <t>Availability of essential new born care</t>
  </si>
  <si>
    <t>Facility has system for storage/transfer of unclaimed body for fixed duration  as per state guideline</t>
  </si>
  <si>
    <t>Facility has system for disposal of unclaimed bodies as per state guideline</t>
  </si>
  <si>
    <t xml:space="preserve">The Departments has adequate space as per new-born care work load  </t>
  </si>
  <si>
    <t>Adequate space as per new-born care units</t>
  </si>
  <si>
    <t>Maternal Health and Child health Services.</t>
  </si>
  <si>
    <t xml:space="preserve">Availability  of departmental signage's </t>
  </si>
  <si>
    <t>Approximately 40-50 square feet per bed where 4 radiant warmer can be kept.</t>
  </si>
  <si>
    <t>(Numbering, main department and internal-section signage)</t>
  </si>
  <si>
    <t>Availability of nursing station</t>
  </si>
  <si>
    <t>Signage for restricted area are displayed</t>
  </si>
  <si>
    <t>Hand washing and gowning area</t>
  </si>
  <si>
    <t>Zones of OT are marked</t>
  </si>
  <si>
    <t>Mother's area for expression of breast milk/ breast feeding</t>
  </si>
  <si>
    <t xml:space="preserve">NBSU has system in place to call mother's of baby for feeding </t>
  </si>
  <si>
    <t xml:space="preserve">Services are delivered in a manner that is sensitive to gender, religious and cultural needs, and there are no barrier on account of physical, economic, cultural or social status. </t>
  </si>
  <si>
    <t>Availability of adequate circulation area for easy moment of staff  and equipment</t>
  </si>
  <si>
    <t>Availability of functional  Intercom Services &amp; Telephone Services</t>
  </si>
  <si>
    <t>NBSU is easily accessible from labour room, maternity ward and OT</t>
  </si>
  <si>
    <t xml:space="preserve">Availability of female staff if a male doctor examination/ conduct surgery of a female patient </t>
  </si>
  <si>
    <t>Availability of female staff in pre and post operative room</t>
  </si>
  <si>
    <t>Availability of Wheel chair or stretcher for easy Access to the OT</t>
  </si>
  <si>
    <t>Facility maintains the privacy, confidentiality &amp; Dignity of patient and related information.</t>
  </si>
  <si>
    <t>There is an established procedure for identification of High risk pregnancy and appropriate treatment/referral as per scope of services.</t>
  </si>
  <si>
    <t>Management of PIH and referral of Eclampsia cases</t>
  </si>
  <si>
    <t>Loading dose of Magnesium sulphate is given before referral</t>
  </si>
  <si>
    <t>Management of sepsis</t>
  </si>
  <si>
    <t>Availability of screen between OT table</t>
  </si>
  <si>
    <t>Initial Management &amp; Referral of diabetic pregnant mother</t>
  </si>
  <si>
    <t>Patients are properly draped/covered before and after procedure.</t>
  </si>
  <si>
    <t>Management of  severe anaemia &amp; referral</t>
  </si>
  <si>
    <t>NBSU  does not have temporary connections and loosely hanging wires</t>
  </si>
  <si>
    <t>10 central Voltage stabilizer outlets are available with each warmer in main NBSU.</t>
  </si>
  <si>
    <t xml:space="preserve">Blood Transfusion services available for anaemic patients </t>
  </si>
  <si>
    <t>50% 0f each should be 5amp and 50% should be 15 amp to handle equipment</t>
  </si>
  <si>
    <t>Privacy  and Confidentiality of HIV cases</t>
  </si>
  <si>
    <t>NBSU has earthling system available</t>
  </si>
  <si>
    <t>Privacy and Confidentiality of Hysterectomy cases</t>
  </si>
  <si>
    <t>Dedicated earthling   pit  system available</t>
  </si>
  <si>
    <t xml:space="preserve">Physical condition of building is safe for providing new-born care </t>
  </si>
  <si>
    <t xml:space="preserve">Floors of the NBSU are non slippery and even </t>
  </si>
  <si>
    <t>Facility has defined and established procedures for informing and involving patient about medical condtion  and involving them in treatement planning, and facilitates informed decision making</t>
  </si>
  <si>
    <t>The facility has a plan for prevention of fire</t>
  </si>
  <si>
    <t>NBSU has fire  exit to permit safe escape of its occupant at time of fire</t>
  </si>
  <si>
    <t xml:space="preserve">Post Partum Care of New-born </t>
  </si>
  <si>
    <t>Informed/Written consent is taken before any surgery</t>
  </si>
  <si>
    <t>Anaesthesia Consent for OT</t>
  </si>
  <si>
    <t xml:space="preserve">Patients attendant is informed about clinical condition and treatment being provided </t>
  </si>
  <si>
    <t xml:space="preserve">Facility has the appropriate number of staff with the correct skill mix required for providing the assured services to the current case load </t>
  </si>
  <si>
    <t>Maintaining hand hygiene, keeps the baby wrapped (maintains temperature), Checks weight, temperature, respiration, heart rate, colour of skin and cord stump</t>
  </si>
  <si>
    <t>Patient/Attendant is informed about Possible outcomes/risks involved/alternatives available of surgery</t>
  </si>
  <si>
    <t xml:space="preserve">Initiation of Breastfeeding with in one Hour </t>
  </si>
  <si>
    <t>Verify with mother regarding a)Counselling on Breast Feeding b)Time Period between delivery and first feed c)Advice in position of baby</t>
  </si>
  <si>
    <t>Post partum care of mother</t>
  </si>
  <si>
    <t>Ask mother about Checking uterine contraction, bleeding, checking for TPR and output chart, Breast examination and milk initiation and perineal washes</t>
  </si>
  <si>
    <t>Availability of On call Paediatrician/trained FIMNCI MO.</t>
  </si>
  <si>
    <t>ME E18.2</t>
  </si>
  <si>
    <t>The facility ensures adequate stay of mother and new-born in a safe environment as per standard Protocols.</t>
  </si>
  <si>
    <t xml:space="preserve">48 Hour Stay of mothers and new born after delivery </t>
  </si>
  <si>
    <t>All surgical procedures are free of cost for JSSK beneficiaries</t>
  </si>
  <si>
    <t>JSSK</t>
  </si>
  <si>
    <t>All drugs and consumables are free for JSSK beneficiaries</t>
  </si>
  <si>
    <t xml:space="preserve">Availability of one Nursing staff per shift </t>
  </si>
  <si>
    <t>Check that  patient/attendants have not spent money on purchasing drugs &amp; consumable's from outside.</t>
  </si>
  <si>
    <t>Facility based New Born Care (FBNC) training</t>
  </si>
  <si>
    <t>Check that  patient/attendants have not spent money on Diagnostic from outside.</t>
  </si>
  <si>
    <t>To all Medical Officers and Nursing Staff posted at NBSU</t>
  </si>
  <si>
    <t>Surgical services are free for BPL patients</t>
  </si>
  <si>
    <t xml:space="preserve">Counselling provided for Post partum care </t>
  </si>
  <si>
    <t>Training on Bio Medical waste Management</t>
  </si>
  <si>
    <t xml:space="preserve">Nutrition ,Contraception ,Breastfeeding ,Registration of Birth ,IFA Supplement ,Danger Signs. </t>
  </si>
  <si>
    <t>not on all topics and in all cases</t>
  </si>
  <si>
    <t>New-born Safety</t>
  </si>
  <si>
    <t xml:space="preserve">There is established criteria for shifting new-born to NBSU and referring to SNCU </t>
  </si>
  <si>
    <t>ME E18.5</t>
  </si>
  <si>
    <t>There is established procedure for discharge and follow up of mother and new-born.</t>
  </si>
  <si>
    <t>Counselling is done before discharge, Patient is explained about follow up visits</t>
  </si>
  <si>
    <t>Danger Sign for Mother: Bleeding, Pain abdomen, Severe Headache, Visual disturbance, Breathing difficulties, Fever and Chills, Difficulty in Urination, Foul smelling discharge. Danger sign for Baby: Fast &amp; difficult breathing, Fever, Unusual Cold, Does not accept feed, Less active &amp; yellow discoloration of skin</t>
  </si>
  <si>
    <t>Nursing staff is skilled for operation of equipment</t>
  </si>
  <si>
    <t>The Staff is skilled  for resuscitation of New Born</t>
  </si>
  <si>
    <t>Nursing staff is skilled in identifying and managing complications</t>
  </si>
  <si>
    <t>Zero dose vaccines are given</t>
  </si>
  <si>
    <t xml:space="preserve">Adequate space for accommodating surgical  load </t>
  </si>
  <si>
    <t xml:space="preserve">Check for records BCG, Hepatitis-B and  OPV-0 given to New-born </t>
  </si>
  <si>
    <t>Waiting area for attendants</t>
  </si>
  <si>
    <t>Assessment Protocols are available</t>
  </si>
  <si>
    <t>Seating arrangement for patient attendant</t>
  </si>
  <si>
    <t>Airway, Breathing, Circulation, Coma, Convulsion, and Dehydration</t>
  </si>
  <si>
    <t xml:space="preserve">Department has layout and demarcated areas as per functions </t>
  </si>
  <si>
    <t xml:space="preserve">Demarcated Protective Zone </t>
  </si>
  <si>
    <t>Triage Protocols are  available</t>
  </si>
  <si>
    <t>Demarcated Clean Zone</t>
  </si>
  <si>
    <t>Emergency, priority and can wait</t>
  </si>
  <si>
    <t>Demarcated sterile Zone</t>
  </si>
  <si>
    <t>Staff is aware and practices ETAT protocols</t>
  </si>
  <si>
    <t>Demarcated disposal Zone</t>
  </si>
  <si>
    <t>Staff is skilled in basic life support for Infants and children</t>
  </si>
  <si>
    <t xml:space="preserve">Nursing Staff is skilled for maintaining clinical records </t>
  </si>
  <si>
    <t xml:space="preserve">Availability of Changing Rooms </t>
  </si>
  <si>
    <t xml:space="preserve">Availability of Pre Operative/Post operative Room </t>
  </si>
  <si>
    <t>ETAT checklist is available and practiced</t>
  </si>
  <si>
    <t>Availability of  Scrub area</t>
  </si>
  <si>
    <t>ME E19.3</t>
  </si>
  <si>
    <t>Availability of  earmarked area for new-born Corner</t>
  </si>
  <si>
    <t xml:space="preserve">Management of Low birth weight
new-born's is done as per  guidelines </t>
  </si>
  <si>
    <t xml:space="preserve">Care of Low Birth Weight and Premature babies </t>
  </si>
  <si>
    <t xml:space="preserve">Availability of Autoclave room/ TSSU </t>
  </si>
  <si>
    <t>Premature and LBW babies are identified: Weight less than 2500 g for low birth weight babies, gestation  of less than 37 weeks  for prematurely, Kangaroo Mother Care (KMC) is implemented for Low Birth Weight/Prematurely and assisted feeding is arranged, if required</t>
  </si>
  <si>
    <t>Availability of dirty utility area</t>
  </si>
  <si>
    <t>Differential diagnosis algorithm are available</t>
  </si>
  <si>
    <t xml:space="preserve">Corridors are wide enough for movement of trolleys </t>
  </si>
  <si>
    <t>Weight chart is maintained</t>
  </si>
  <si>
    <t xml:space="preserve">2-3 meters </t>
  </si>
  <si>
    <t>Start-up and catch formula made as per guidelines</t>
  </si>
  <si>
    <t xml:space="preserve">The facility and department are planned to ensure structure follows the function/processes (Structure commensurate with the function of the hospital) </t>
  </si>
  <si>
    <t>Unidirectional flow of goods and services</t>
  </si>
  <si>
    <t>check for composition</t>
  </si>
  <si>
    <t xml:space="preserve">The department has availability of adequate drugs at point of use </t>
  </si>
  <si>
    <t>No criss cross of infectious and sterile goods</t>
  </si>
  <si>
    <t xml:space="preserve">Management of children presenting
diarrhoea is done per  guidelines </t>
  </si>
  <si>
    <t>Assessment of dehydration done as per protocols</t>
  </si>
  <si>
    <t xml:space="preserve">Inj. Ampicillin with Cloxacillin, Inj. Ampicillin
Inj. Cefotaxime
Inj. Gentamycin, Inj. Amikacin, Amoxycillin-Clavulanic Suspension </t>
  </si>
  <si>
    <t xml:space="preserve">Availability of Antipyretics </t>
  </si>
  <si>
    <t>National Health Program</t>
  </si>
  <si>
    <t>Paracetamol</t>
  </si>
  <si>
    <t>5%, 10% and 25% Dextrose
Normal saline</t>
  </si>
  <si>
    <t xml:space="preserve">Availability of other emergency drugs </t>
  </si>
  <si>
    <t xml:space="preserve">The facility provides National health Programme as per operational/Clinical Guidelines </t>
  </si>
  <si>
    <t>Inj.Adrenaline (1:10000)
Inj. Naloxone
 Inj. Calcium gluconate, Inj. Phenytoin, Injection Aminophylline
 Phenobarbitone (Injection +oral)
 Injection Hydrocortisone, Inj. Phenytoin</t>
  </si>
  <si>
    <t>Vit K ,</t>
  </si>
  <si>
    <t xml:space="preserve">The department has adequate consumables at point of use </t>
  </si>
  <si>
    <t>OT does not have temporary connections and loosely hanging wires</t>
  </si>
  <si>
    <t>Availability of dressings material and diapers</t>
  </si>
  <si>
    <t xml:space="preserve">Gauze piece and cotton swabs, Diapers, </t>
  </si>
  <si>
    <t xml:space="preserve">Physical condition of the buildings is safe for providing patient care </t>
  </si>
  <si>
    <t xml:space="preserve">Floors of the OT are non slippery and even </t>
  </si>
  <si>
    <t>Walls and floor of the OT covered with joint less tiles</t>
  </si>
  <si>
    <t>Neoflon 24 G , micro drip set with &amp;without burette, BT set, Suction catheter, PT tube, feeding tube</t>
  </si>
  <si>
    <t>Windows and vents if any in the OT are intact and sealed</t>
  </si>
  <si>
    <t>OT has  fire  exit to permit safe escape to its occupant at time of fire</t>
  </si>
  <si>
    <t>Others</t>
  </si>
  <si>
    <t xml:space="preserve">Baby ID tag, cord clamp, mucus sucker, </t>
  </si>
  <si>
    <t>The facility provide service for Integrated disease surveillance Programme</t>
  </si>
  <si>
    <t>OT room  has installed fire Extinguisher  that are capable of fighting A,B,C Type of Fire</t>
  </si>
  <si>
    <t>Weekly reporting of Presumptive cases on form "P" from IPD</t>
  </si>
  <si>
    <t>Facility has equipment &amp; instruments required for assured list of services.</t>
  </si>
  <si>
    <t>Availability of Obs &amp; Gynae Surgeon</t>
  </si>
  <si>
    <t xml:space="preserve">As per case load </t>
  </si>
  <si>
    <t>Availability of trained surgeon for Minilap/ Laparoscopic/NSV</t>
  </si>
  <si>
    <t>Minilap - MBBS trained in procedure
Laparoscopic</t>
  </si>
  <si>
    <t>Availability of anaesthetist</t>
  </si>
  <si>
    <t xml:space="preserve">As per patient load , at least two </t>
  </si>
  <si>
    <t>Availability of OT attendant/assistant</t>
  </si>
  <si>
    <t xml:space="preserve"> Thermometer, Weighing scale, pulse oxy meter2, Multipara metre. Stethoscope</t>
  </si>
  <si>
    <t>Advance Life support</t>
  </si>
  <si>
    <t>Functional Critical care Equipment</t>
  </si>
  <si>
    <t>OT Management</t>
  </si>
  <si>
    <t>Infection control and hand hygiene</t>
  </si>
  <si>
    <t>Training on processing/sterilization of equipment</t>
  </si>
  <si>
    <t>PPIUCD insertion</t>
  </si>
  <si>
    <t>Infusion pumps, Oxygen cylinder/Oxygen concentrator, oxygen hood,etc</t>
  </si>
  <si>
    <t>Functional Resuscitation equipment</t>
  </si>
  <si>
    <t>Family planning counselling</t>
  </si>
  <si>
    <t>Laparoscopic surgery/Minilap</t>
  </si>
  <si>
    <t xml:space="preserve">Bag and mask, laryngoscope, ET tubes,  Foot-suction </t>
  </si>
  <si>
    <t>NSV</t>
  </si>
  <si>
    <t xml:space="preserve">The Department has furniture and fixtures as per load and service provision </t>
  </si>
  <si>
    <t>ME F1.3</t>
  </si>
  <si>
    <t>Staff is skilled  for resuscitation and intubation</t>
  </si>
  <si>
    <t>Electrical panel with each unit,  X ray view box.</t>
  </si>
  <si>
    <t xml:space="preserve">Availability of furniture  </t>
  </si>
  <si>
    <t>Staff is Skilled to operate  OT equipment</t>
  </si>
  <si>
    <t>Cupboard, nursing counter, table for preparation of medicines, chair, furniture at breast feeding room.</t>
  </si>
  <si>
    <t>Staff is skilled for processing and packing instrument</t>
  </si>
  <si>
    <t xml:space="preserve">The facility measures hospital associated infection rates </t>
  </si>
  <si>
    <t>There is a procedure to report cases of Hospital acquired infection</t>
  </si>
  <si>
    <t>Patients are observed for any sign and symptoms of HAI like fever, purulent discharge from surgical site .</t>
  </si>
  <si>
    <t xml:space="preserve">Facility has established program for inspection, testing and maintenance and calibration of equipment. </t>
  </si>
  <si>
    <t>The facility has defined and established antibiotic policy</t>
  </si>
  <si>
    <t xml:space="preserve">Availability of medical gases </t>
  </si>
  <si>
    <t xml:space="preserve">Availability of Oxygen Cylinders /Nitrogen Gas supply </t>
  </si>
  <si>
    <t>no nitrogen</t>
  </si>
  <si>
    <t xml:space="preserve">Availability of Uterotonic Drugs </t>
  </si>
  <si>
    <t>Inj Ampicillin, Inj. metronidazole Inj Gentamycin,</t>
  </si>
  <si>
    <t>Injectable Hydralazine</t>
  </si>
  <si>
    <t xml:space="preserve"> Tab Paracetamol Ibuprofen, Inj Diclofenac, Sodium</t>
  </si>
  <si>
    <t xml:space="preserve"> IV fluids, Normal saline, Ringer's lactate,</t>
  </si>
  <si>
    <t xml:space="preserve">Availability of  anaesthetics </t>
  </si>
  <si>
    <t>Functional Radiant warmer, suction machine, Oxygen concentrator, pulse oximeter/ Multipara monitor and their AMC</t>
  </si>
  <si>
    <t>There is procedure to check timely replacement of lights in Phototherapy unit.</t>
  </si>
  <si>
    <t>Halothane, Thiopentone, Lignocaine, Succinylcholine, Ketamine, Nitrous Oxide, Sodium</t>
  </si>
  <si>
    <t xml:space="preserve">Availability of  emergency drugs </t>
  </si>
  <si>
    <t xml:space="preserve"> Inj Adrenaline, Inj Magsulf 50%, Inj Calcium gluconate 10%, Inj Hydrocortisone, Succinate, Inj Diazepam, Inj Pheniramine maleate, inj Cerboprost, Inj Fort win, Inj Phenergan, Betamethasone, Inj Hydralazine, Nifidepin, Methyldopa</t>
  </si>
  <si>
    <t>Up to date instructions for operation and maintenance of equipment are readily available with NBSU staff.</t>
  </si>
  <si>
    <t>Vitamin K</t>
  </si>
  <si>
    <t>The facility has defined procedures for storage, inventory management and dispensing of drugs in pharmacy and new-born care areas</t>
  </si>
  <si>
    <t xml:space="preserve">Availability of syringes and IV Sets </t>
  </si>
  <si>
    <t>FNBC guideline: Each unit should have at least 1 wash basin for every 5 beds</t>
  </si>
  <si>
    <t xml:space="preserve">Availability of personal protective equipment </t>
  </si>
  <si>
    <t>regularly not available</t>
  </si>
  <si>
    <t>Emergency drug tray is maintained in OT/pre and post operative room</t>
  </si>
  <si>
    <t>not followed in regular practice</t>
  </si>
  <si>
    <t xml:space="preserve">Department maintain stock and expenditure register of drugs and consumables </t>
  </si>
  <si>
    <t>BP apparatus, Thermometer, Pulse Oxy meter, Multipara meter , PV Set</t>
  </si>
  <si>
    <t>no pulse oxy, multiparameter</t>
  </si>
  <si>
    <t>Availability of  functional instruments for Gynae and obstetrics</t>
  </si>
  <si>
    <t>There is a procedure for periodically replenishing the drugs in new-born care areas</t>
  </si>
  <si>
    <t>There is procedure for replenishing Emergency drug tray.</t>
  </si>
  <si>
    <t>LSCS Set, Cervical Biopsy Set, MVA set,   D&amp;C Set, Defibrillator, Nebulizers</t>
  </si>
  <si>
    <t>no lscs set, cervical biopsy, MVA set, defibri, megulillr</t>
  </si>
  <si>
    <t xml:space="preserve">Availability of functional equipment/ Instruments for New Born Care </t>
  </si>
  <si>
    <t>Radiant warmer, Baby tray with Two pre warmed towels/sheets for wrapping the baby, mucus extractor, bag and mask (0 &amp;1 no.), sterilized thread for cord/cord clamp, nasogastric tube</t>
  </si>
  <si>
    <t>Availability of   functional General surgery equipment</t>
  </si>
  <si>
    <t xml:space="preserve">General Surgical Instruments for Piles, Fistula, &amp; Fissures. Surgical set for Hernia &amp; Hydrocele, Cautery </t>
  </si>
  <si>
    <t>Operation Table with Trendelenburg facility</t>
  </si>
  <si>
    <t>Minilap instruments</t>
  </si>
  <si>
    <t>Laparoscopic set</t>
  </si>
  <si>
    <t>NSV sets</t>
  </si>
  <si>
    <t>Instruments for Laparoscopy</t>
  </si>
  <si>
    <t>Portable X-Ray Machine,  Glucometer, HIV rapid diagnostic kit. Uristix.</t>
  </si>
  <si>
    <t>no portable x-ray, glucometer, utistix</t>
  </si>
  <si>
    <t>Availability of  functional Instruments for Resuscitation</t>
  </si>
  <si>
    <t>Ambu bag, Oxygen, Suction machine , laryngoscope, ET Tube, defibrillator</t>
  </si>
  <si>
    <t>Availability of  functional anaesthesia equipment</t>
  </si>
  <si>
    <t xml:space="preserve">Boyles apparatus, Bains Circuit or Soda lime absorbent in close circuit </t>
  </si>
  <si>
    <t xml:space="preserve"> Crash cart/Drug trolley, instrument trolley, dressing trolley</t>
  </si>
  <si>
    <t>Availability of equipment for storage of sterilized items</t>
  </si>
  <si>
    <t>Instrument cabinet and racks for storage of sterile items (not inside OT)</t>
  </si>
  <si>
    <t xml:space="preserve">Buckets for mopping, Separate mops for patient care area and circulation area duster, waste trolley, Deck brush </t>
  </si>
  <si>
    <t>Availability of equipment for TSSU</t>
  </si>
  <si>
    <t xml:space="preserve">Autoclave </t>
  </si>
  <si>
    <t>Availability of functional OT light</t>
  </si>
  <si>
    <t>only gloves not reused</t>
  </si>
  <si>
    <t xml:space="preserve">Shadow less , Ceiling and Stand Model, Focus Lamp </t>
  </si>
  <si>
    <t>Availability of attachment/ accessories  with OT table</t>
  </si>
  <si>
    <t>ME D3.3.</t>
  </si>
  <si>
    <t xml:space="preserve"> Patient care areas are clean and hygienic </t>
  </si>
  <si>
    <t>Hospital grad mattress , IV stand, Bed pan</t>
  </si>
  <si>
    <t>Electrical panel for anaesthesia machine, cautery, monitors etc., X-ray view box</t>
  </si>
  <si>
    <t>Cupboard, table for preparation of medicines, chair, racks,</t>
  </si>
  <si>
    <t xml:space="preserve">no cupboard, </t>
  </si>
  <si>
    <t>No condemned/Junk material in the NBSU</t>
  </si>
  <si>
    <t xml:space="preserve">Adequate Illumination at each basinet. </t>
  </si>
  <si>
    <t xml:space="preserve">The facility has provision of restriction of visitors in new-born areas </t>
  </si>
  <si>
    <t>Entry to NBSU is restricted</t>
  </si>
  <si>
    <t xml:space="preserve">The facility ensures standard practices and materials for decontamination and cleaning of instruments and  procedures areas </t>
  </si>
  <si>
    <t>not wiping with chlorine solution</t>
  </si>
  <si>
    <t xml:space="preserve">NBSU has a system to control temperature and humidity, and record of same is maintained (Air conditioning). </t>
  </si>
  <si>
    <t>incoorect method</t>
  </si>
  <si>
    <t>Temperature inside main NBSU should be maintained at (22-26OC), round O clock preferably by thermostatic control. Relative humidity of 30-60% should be maintained</t>
  </si>
  <si>
    <t>NBSU has procedure to check the  temperature of radiant warmer ,phototherapy units, etc.</t>
  </si>
  <si>
    <t>less then 10 minutes</t>
  </si>
  <si>
    <t>Each equipment used should have servo controlled devices for heat control with cut off to limit increase in temperature of radiant warmers beyond a certain temperature or warning mechanism for sounding alert/alarm when temp increases beyond certain limits</t>
  </si>
  <si>
    <t>phototherapy units do not have temperature control</t>
  </si>
  <si>
    <t>NBSU has system to control the sound producing activities and gadgets (like telephone sounds, staff area and equipment)</t>
  </si>
  <si>
    <t>Background sound should not be more than 45 db and peak intensity should not be more than 80db.</t>
  </si>
  <si>
    <t>NBSU has functional room thermometer and temperature is regularly maintained</t>
  </si>
  <si>
    <t xml:space="preserve">1 for each new-born care room </t>
  </si>
  <si>
    <t>all staff do'nt know</t>
  </si>
  <si>
    <t>The facility has a security system in place at patients care area</t>
  </si>
  <si>
    <t>There is procedure for handing over the baby to mother/father/Legal Guardian</t>
  </si>
  <si>
    <t>All equipment are covered under the AMC including preventive maintenance</t>
  </si>
  <si>
    <t>Security arrangement in NBSU are robust.</t>
  </si>
  <si>
    <t>There has system to label Defective/Out of order equipment and stored appropriately until it has been repaired</t>
  </si>
  <si>
    <t>Staff is skilled for trouble shooting in case equipment malfunction</t>
  </si>
  <si>
    <t>Periodic cleaning, inspection and  maintenance of the equipment is done by the operator</t>
  </si>
  <si>
    <t>autoclave, 30 minutes</t>
  </si>
  <si>
    <t>Boyles apparatus, cautery, BP apparatus, autoclave etc.</t>
  </si>
  <si>
    <t>There is system to label/ code the equipment to indicate status of calibration/ verification when recalibration is due</t>
  </si>
  <si>
    <t xml:space="preserve">The facility has arrangement for adequate storage and supply for potable water in all functional areas  </t>
  </si>
  <si>
    <t>need cleaning of water for drinking</t>
  </si>
  <si>
    <t>The facility ensures adequate power backup in all new-born care areas as per load</t>
  </si>
  <si>
    <t>Availability of power back up in new-born care areas</t>
  </si>
  <si>
    <t xml:space="preserve">There is established system of timely  indenting of consumables and drugs </t>
  </si>
  <si>
    <t>Availability  of Oxygen and vacuum suction</t>
  </si>
  <si>
    <t>only chlorine solution is available</t>
  </si>
  <si>
    <t>The facility ensures availability of Diet as per nutritional requirement of the patients and clean linen to all admitted patients.</t>
  </si>
  <si>
    <t xml:space="preserve">only phenyl </t>
  </si>
  <si>
    <t>Expiry dates are maintained at emergency drug tray, crash cart, anaesthesia drug trolley.</t>
  </si>
  <si>
    <t xml:space="preserve">No expired drug is found </t>
  </si>
  <si>
    <t xml:space="preserve">The facility ensures segregation infectious patients </t>
  </si>
  <si>
    <t xml:space="preserve">Narcotic and psychotropic drugs are kept in lock and key </t>
  </si>
  <si>
    <t xml:space="preserve">The facility provides diet according to nutritional requirements of the patients </t>
  </si>
  <si>
    <t>Check for the adequacy and frequency of feed as per nutritional requirement</t>
  </si>
  <si>
    <t>Anaesthetic agents are kept at secured place</t>
  </si>
  <si>
    <t>Facility to prepare feeds is available near NBSU.</t>
  </si>
  <si>
    <t>The facility has adequate sets of linen available.</t>
  </si>
  <si>
    <t>NBSU has facility to provide sufficient and  clean linen for each patient</t>
  </si>
  <si>
    <t xml:space="preserve">ME D5.5. </t>
  </si>
  <si>
    <t xml:space="preserve">The facility has established procedures for changing of linen in new-born care areas </t>
  </si>
  <si>
    <t xml:space="preserve">Linen is changed every day and whenever it get soiled </t>
  </si>
  <si>
    <t>There is a  system to check the cleanliness and Quantity of the linen received from laundry</t>
  </si>
  <si>
    <t xml:space="preserve">Check to ensure that there is no seepage , cracks, chipping of plaster </t>
  </si>
  <si>
    <t>OT Table are intact and without rust</t>
  </si>
  <si>
    <t xml:space="preserve">The facility ensures management of sharps as per guidelines </t>
  </si>
  <si>
    <t>available but not used</t>
  </si>
  <si>
    <t xml:space="preserve">The Staff is aware of their role and responsibilities </t>
  </si>
  <si>
    <t>There is a procedure to ensure that staff is available on duty as per duty roster</t>
  </si>
  <si>
    <t>not clean andfunctional only during camps etc</t>
  </si>
  <si>
    <t xml:space="preserve">Staff knows what to do in case of sharp injury and whom to report. See if any reporting has been done </t>
  </si>
  <si>
    <t>No condemned/Junk material in the OT</t>
  </si>
  <si>
    <t>No pests are noticed</t>
  </si>
  <si>
    <t>Adequate Illumination at OT table</t>
  </si>
  <si>
    <t>100000 lux</t>
  </si>
  <si>
    <t>Adequate Illumination at pre operative and post operative area</t>
  </si>
  <si>
    <t>General area 300 Lux</t>
  </si>
  <si>
    <t>Entry to OT is restricted</t>
  </si>
  <si>
    <t>Warning light is provided outside OT and its been used when OT  is functional</t>
  </si>
  <si>
    <t>Temperature is maintained  and record of same is kept</t>
  </si>
  <si>
    <t>20-250C, ICU has functional room thermometer and temperature is regularly maintained</t>
  </si>
  <si>
    <t>AC not working</t>
  </si>
  <si>
    <t>Humidity is maintained at desirable level</t>
  </si>
  <si>
    <t>50-60%</t>
  </si>
  <si>
    <t>Positive pressure is maintained in OT</t>
  </si>
  <si>
    <t>Security arrangement at OT</t>
  </si>
  <si>
    <t xml:space="preserve"> Unique  identification number  is given to each New-born at time of Registration</t>
  </si>
  <si>
    <t xml:space="preserve">There is a established procedure for admission of patients </t>
  </si>
  <si>
    <t>Admission criteria for NBSU are defined &amp; followed</t>
  </si>
  <si>
    <t>Time of admission is recorded in new-born record</t>
  </si>
  <si>
    <t xml:space="preserve">There is established procedure for managing patients, if beds are not available at the facility </t>
  </si>
  <si>
    <t>Procedure to cope with surplus new-born load</t>
  </si>
  <si>
    <t xml:space="preserve">Availability of Hot water supply </t>
  </si>
  <si>
    <t xml:space="preserve">Facility has established organizational framework for quality improvement </t>
  </si>
  <si>
    <t>Availability of power back up in OT</t>
  </si>
  <si>
    <t xml:space="preserve">2 tier backup with UPS </t>
  </si>
  <si>
    <t xml:space="preserve">Availability  of Centralized /local piped Oxygen, nitrogen and vacuum supply </t>
  </si>
  <si>
    <t xml:space="preserve">Facility has a quality team in place </t>
  </si>
  <si>
    <t xml:space="preserve">Initial assessment of all new-born's is done  as per standard protocols 
 </t>
  </si>
  <si>
    <t>The facility has established system for patient and employee satisfaction</t>
  </si>
  <si>
    <t>Defined criteria for assessment like Silverman Anderson Score and Down score</t>
  </si>
  <si>
    <t xml:space="preserve">There is fixed schedule for periodic assessment of new-born's </t>
  </si>
  <si>
    <t>OT has facility to provide sufficient and  clean linen for surgical patient</t>
  </si>
  <si>
    <t>Drape, draw sheet, cut sheet and gown</t>
  </si>
  <si>
    <t>OT has facility to provide linen for staff</t>
  </si>
  <si>
    <t>Linen is changed after each procedure</t>
  </si>
  <si>
    <t>Patient satisfaction surveys are conducted at periodic intervals</t>
  </si>
  <si>
    <t xml:space="preserve"> Patient satisfaction survey done on monthly basis </t>
  </si>
  <si>
    <t>There is a procedure of taking   over of   new born from labour Room  OT/ Ward to NBSU</t>
  </si>
  <si>
    <t>Check  continuity of care is maintained while transferring/ handover the new-born</t>
  </si>
  <si>
    <t>New-born referred with referral slip</t>
  </si>
  <si>
    <t xml:space="preserve">Staff is aware of their roles and responsibilities </t>
  </si>
  <si>
    <t>There is system daily round by matron/hospital superintendent/ Hospital Manager for monitoring of services</t>
  </si>
  <si>
    <t xml:space="preserve">The facility has established, documented implemented and maintained Standard Operating Procedures for all key processes. </t>
  </si>
  <si>
    <t xml:space="preserve">Identification  tags are used for identification of new-born's </t>
  </si>
  <si>
    <t>Check that treatment charts are updated and drugs given are marked. Co -relate it with drugs and doses prescribed.</t>
  </si>
  <si>
    <t>There is established procedure of new-born hand over, whenever staff duty change happens</t>
  </si>
  <si>
    <t>new-born hand over is given during the change in the shift</t>
  </si>
  <si>
    <t>Check for nursing note register and adequacy of notes.</t>
  </si>
  <si>
    <t xml:space="preserve">Vitals of new-borns are monitored and recorded periodically </t>
  </si>
  <si>
    <t>Check for TPR chart, Phototherapy chart, any other vital are monitored and recorded.</t>
  </si>
  <si>
    <t>The Department has documented procedure for receiving and initial assessment of the patient</t>
  </si>
  <si>
    <t xml:space="preserve">The Department has documented procedure for admission, shifting and referral of patient </t>
  </si>
  <si>
    <t>The Department has documented procedure for preparation of the patient for surgical procedure</t>
  </si>
  <si>
    <t>There is procedure of handing over while receiving patient from OT to indoor and ICU</t>
  </si>
  <si>
    <t xml:space="preserve">The Department has documented procedure for transfusion of blood </t>
  </si>
  <si>
    <t xml:space="preserve">There is a procedure for consultation of  the patient with other specialists with in the hospital </t>
  </si>
  <si>
    <t>The Department has documented procedure for maintenance of rights and dignity of Patient</t>
  </si>
  <si>
    <t>The facility ensures that drugs are prescribed in generic name only</t>
  </si>
  <si>
    <t xml:space="preserve">Check for BHT if drugs are prescribed under the generic name only </t>
  </si>
  <si>
    <t>The Department has documented procedure for record maintenance including   taking consent</t>
  </si>
  <si>
    <t>Check for that relevant Standard treatment guideline are available at point of use</t>
  </si>
  <si>
    <t>The Department has documented procedure for counselling of the patient at the time of discharge</t>
  </si>
  <si>
    <t>Check BHT that drugs are prescribed as per STG</t>
  </si>
  <si>
    <t>The Department has documented procedure for sorting,  and distribution of clean linen to patient</t>
  </si>
  <si>
    <t>The Department has documented procedure for end of life care</t>
  </si>
  <si>
    <t>Patient id band/ Patient ID No./verbal confirmation etc.</t>
  </si>
  <si>
    <t xml:space="preserve">Patient safety, CPR </t>
  </si>
  <si>
    <t>There is process for identifying and cautious administration of high alert drugs</t>
  </si>
  <si>
    <t>Handover register is maintained</t>
  </si>
  <si>
    <t>Check for use of multi parameter</t>
  </si>
  <si>
    <t>There is a system to ensure right medicine is given to right new-born</t>
  </si>
  <si>
    <t>Fluid and drug dosages are calculated according to body weight</t>
  </si>
  <si>
    <t xml:space="preserve">There is procedure to conduct Death audit </t>
  </si>
  <si>
    <t>Check for calculation chart</t>
  </si>
  <si>
    <t>Drip rate and volume are calculated and monitored</t>
  </si>
  <si>
    <t>Check the measure taken to prevent new born theft, baby sweeping and baby fall</t>
  </si>
  <si>
    <t>Check the nursing staff how they calculate Infusion and monitor it</t>
  </si>
  <si>
    <t>Administration of medicines is done after ensuring right patient, right drugs , right dose, right route, right time</t>
  </si>
  <si>
    <t xml:space="preserve">Action plan is prepared </t>
  </si>
  <si>
    <t>HIV, Infectious cases</t>
  </si>
  <si>
    <t>New-born progress is recorded as per defined assessment schedule</t>
  </si>
  <si>
    <t xml:space="preserve">Check for BHT if drugs are prescribed under generic name only </t>
  </si>
  <si>
    <t xml:space="preserve">All treatment plan prescription/orders are recorded in the new-born records. </t>
  </si>
  <si>
    <t>Treatment plan are written on BHT and all drugs are written legibly in case sheet.</t>
  </si>
  <si>
    <t xml:space="preserve">Care provided to each new-born's recorded in the new-born records </t>
  </si>
  <si>
    <t xml:space="preserve">Treatment given is recorded in the treatment chat </t>
  </si>
  <si>
    <t xml:space="preserve">Quality objective for IPD are defined </t>
  </si>
  <si>
    <t>Procedure performed are recorded in BHT</t>
  </si>
  <si>
    <t>Mobilization, resuscitation etc.</t>
  </si>
  <si>
    <t xml:space="preserve">Adequate forms and formats are available at point of use </t>
  </si>
  <si>
    <t>Standard Formats are available</t>
  </si>
  <si>
    <t xml:space="preserve">Availability of formats for Treatment Charts, TPR Chart , Intake Output Chart, Community follow up card, BHT, continuation sheet, Discharge card Etc. </t>
  </si>
  <si>
    <t>The facility seeks continually improvement by practicing Quality method and tools.</t>
  </si>
  <si>
    <t xml:space="preserve">Safe keeping of  new-born records </t>
  </si>
  <si>
    <t>Electrolytes like Potassium chloride, Opioids, Neuro muscular blocking agent, Anti thrombolytic agent, insulin, warfarin, Heparin, Adrenergic agonist etc. as applicable</t>
  </si>
  <si>
    <t>The facility uses methods for quality improvement in services</t>
  </si>
  <si>
    <t xml:space="preserve">Discharge is done after assessing new-born readiness </t>
  </si>
  <si>
    <t>NBSU has established criteria for discharge of the new-born</t>
  </si>
  <si>
    <t>New-born's shifted to ward/step down after assessment</t>
  </si>
  <si>
    <t>Assessment is done before discharging new-born</t>
  </si>
  <si>
    <t xml:space="preserve">Every Medical advice and procedure is accompanied with date , time and signature </t>
  </si>
  <si>
    <t>Preferably Paediatrician. Or Doctor on duty in consultation with paediatrician</t>
  </si>
  <si>
    <t xml:space="preserve">New-born/ attendants are consulted before discharge </t>
  </si>
  <si>
    <t>Mistake proofing</t>
  </si>
  <si>
    <t>Six Sigma</t>
  </si>
  <si>
    <t xml:space="preserve">The facility uses tools for quality improvement in services </t>
  </si>
  <si>
    <t>There is a procedure for clinical follow up of the new born by local PHC  (Community health care worker)/ASHA</t>
  </si>
  <si>
    <t xml:space="preserve">Counselling of mother before discharge </t>
  </si>
  <si>
    <t>Check for availability of magnifying glass.</t>
  </si>
  <si>
    <t>For care of new born and breastfeeding, treatment and follow up counselling</t>
  </si>
  <si>
    <t>Time of discharge is communicated to the attendant prior to discharge</t>
  </si>
  <si>
    <t>Declaration is taken from the LAMA new-born</t>
  </si>
  <si>
    <t>ME E10.1</t>
  </si>
  <si>
    <t xml:space="preserve">There is procedure for receiving and triage of patients </t>
  </si>
  <si>
    <t>Triaging of new born as per guidelines</t>
  </si>
  <si>
    <t>not so relevant</t>
  </si>
  <si>
    <t>ME E10.4</t>
  </si>
  <si>
    <t>There is a System for coordination of ambulances</t>
  </si>
  <si>
    <t>NBSU has provision of Ambulance to refer the case to higher centre</t>
  </si>
  <si>
    <t>Records of Monitoring/ Assessments are maintained</t>
  </si>
  <si>
    <t xml:space="preserve">Ambulance has provision/ method for maintenance of Warm chain while referred to higher centre </t>
  </si>
  <si>
    <t>PAC, Intraoperative monitoring</t>
  </si>
  <si>
    <t xml:space="preserve">Ambulance/transport vehicle have adequate arrangement for Oxygen </t>
  </si>
  <si>
    <t>Treatment plan, first orders are written on BHT</t>
  </si>
  <si>
    <t xml:space="preserve">Ambulance/transport vehicle have dedicated rescue kit including " essential supplies kit", emergency drug kit </t>
  </si>
  <si>
    <t xml:space="preserve">NBSU has system to periodic check of ambulances/transport vehicle by driver/paramedic staff and counter checked by NBSU staff </t>
  </si>
  <si>
    <t xml:space="preserve">Operative Notes are Recorded </t>
  </si>
  <si>
    <t>Bed Occupancy Rate of Male Ward</t>
  </si>
  <si>
    <t xml:space="preserve">Name of person in attendance during procedure, Pre and post operative diagnosis, Procedures carried out, length of procedures, estimated blood loss, Fluid administered, specimen removed, complications etc. </t>
  </si>
  <si>
    <t xml:space="preserve">Anaesthesia Notes are Recorded </t>
  </si>
  <si>
    <t xml:space="preserve">Bed Occupancy Rate for Female ward </t>
  </si>
  <si>
    <t>Consents, surgical safety check list</t>
  </si>
  <si>
    <t>Transfer of new-born's Ambulance /new-born transport vehicle is accompanied by trained Medical Practitioner</t>
  </si>
  <si>
    <t>OT Register, Schedule, Infection  control records, autoclaving records etc.</t>
  </si>
  <si>
    <t>No blood transfusion</t>
  </si>
  <si>
    <t>The facility has defined and established procedures for Blood Storage Management and Transfusion.</t>
  </si>
  <si>
    <t xml:space="preserve">Referral Rate </t>
  </si>
  <si>
    <t xml:space="preserve">Blood is kept at optimum temperature before transfusion </t>
  </si>
  <si>
    <t xml:space="preserve">Bed Turnover rate </t>
  </si>
  <si>
    <t xml:space="preserve">Blood transfusion note is written in new-born record </t>
  </si>
  <si>
    <t>Discharge rate</t>
  </si>
  <si>
    <t>Any major or minor transfusion reaction is recorded and reported at BSU</t>
  </si>
  <si>
    <t>The event is communicated to Paediatrician Incharge as well as to the in charge of concern Blood storage unit.</t>
  </si>
  <si>
    <t>No. of drugs stock out in the ward</t>
  </si>
  <si>
    <t>ME E12.4</t>
  </si>
  <si>
    <t xml:space="preserve">There is established procedure for issuing blood </t>
  </si>
  <si>
    <t xml:space="preserve">Availability of blood units in case of emergency with out replacement </t>
  </si>
  <si>
    <t>The blood is ordered for the patient according to the MSBOS (Maximum Surgical Blood Order Schedule)</t>
  </si>
  <si>
    <t xml:space="preserve">Facility has a standard procedure which respects sensitivities &amp; sentiments to communicate death to relatives </t>
  </si>
  <si>
    <t>NBSU has system for conducting grievance counselling of parents in case of new-born mortality</t>
  </si>
  <si>
    <t>Death note is written on new-born record</t>
  </si>
  <si>
    <t xml:space="preserve">Death note including efforts done for resuscitation is noted in new-born record </t>
  </si>
  <si>
    <t>Average length of stay for Male wards</t>
  </si>
  <si>
    <t>Procedure to declare death  for brought in dead cases exists in facility.</t>
  </si>
  <si>
    <t>Average length of stay for Female ward</t>
  </si>
  <si>
    <t xml:space="preserve">Death summary is given to new-born attendant quoting the immediate cause and underlying cause if possible </t>
  </si>
  <si>
    <t xml:space="preserve">Time taken for initial assessment </t>
  </si>
  <si>
    <t xml:space="preserve">There is a procedure to allow new-born relative/Next of Kin to observe new-born in last hours </t>
  </si>
  <si>
    <t>Adherence to clinical protocol</t>
  </si>
  <si>
    <t>Competence testing</t>
  </si>
  <si>
    <t>Any major or minor transfusion reaction is recorded and reported to responsible staff</t>
  </si>
  <si>
    <t>ME E19.4</t>
  </si>
  <si>
    <t xml:space="preserve">Management of  neonatal asphyxia, jaundice and sepsis is done as per guidelines </t>
  </si>
  <si>
    <t xml:space="preserve">LAMA Rate </t>
  </si>
  <si>
    <t xml:space="preserve">Staff is competent to identify transfusion reaction and its management </t>
  </si>
  <si>
    <t xml:space="preserve">Facility has established procedures for Anaesthetic Services </t>
  </si>
  <si>
    <t>Facility has established procedures for Pre Anaesthetic Check up and maintenance of records</t>
  </si>
  <si>
    <t>There is procedure to ensure that PAC has been done before surgery</t>
  </si>
  <si>
    <t xml:space="preserve">IPD Card </t>
  </si>
  <si>
    <t>There is procedure to review findings of PAC</t>
  </si>
  <si>
    <t>ME E13.2</t>
  </si>
  <si>
    <t xml:space="preserve">Facility has established procedures for monitoring during anaesthesia </t>
  </si>
  <si>
    <t xml:space="preserve">Anaesthesia plan is documented before entering into OT </t>
  </si>
  <si>
    <t xml:space="preserve">Food intake status of Patient is checked </t>
  </si>
  <si>
    <t>Patients vitals are recorded during  anaesthesia</t>
  </si>
  <si>
    <t xml:space="preserve">Heart rate , cardiac rate , BP, O2  Saturation, </t>
  </si>
  <si>
    <t xml:space="preserve">Airway security is ensured </t>
  </si>
  <si>
    <t xml:space="preserve">Breathing system is securely and correctly assembled </t>
  </si>
  <si>
    <t xml:space="preserve">Potency and level of anaesthesia is monitored </t>
  </si>
  <si>
    <t xml:space="preserve">Anaesthesia notes are recorded </t>
  </si>
  <si>
    <t>IPD Score</t>
  </si>
  <si>
    <t xml:space="preserve">Check for the adequacy </t>
  </si>
  <si>
    <t xml:space="preserve">Any adverse Anaesthesia Event is recorded and reported </t>
  </si>
  <si>
    <t>ME E13.3</t>
  </si>
  <si>
    <t xml:space="preserve">Facility has established procedures for Post Anaesthesia care </t>
  </si>
  <si>
    <t xml:space="preserve">Post anaesthesia status is monitored and documented </t>
  </si>
  <si>
    <t>Standard E14</t>
  </si>
  <si>
    <t xml:space="preserve">Facility has defined and established procedures for Operation Theatre and Surgical Services </t>
  </si>
  <si>
    <t>ME E14.1</t>
  </si>
  <si>
    <t>There is procedure OT Scheduling</t>
  </si>
  <si>
    <t>Schedule is prepared in consonance with available OT house and patients requirement</t>
  </si>
  <si>
    <t>ME E14.2</t>
  </si>
  <si>
    <t xml:space="preserve">Facility has established procedures for Preoperative care </t>
  </si>
  <si>
    <t xml:space="preserve">Patient evaluation before surgery is done and recorded </t>
  </si>
  <si>
    <t>Vitals , Patients fasting status etc.</t>
  </si>
  <si>
    <t xml:space="preserve">Antibiotic Prophylaxis given as indicated </t>
  </si>
  <si>
    <t xml:space="preserve">Tetanus Prophylaxis is given if Indicated </t>
  </si>
  <si>
    <t xml:space="preserve">There is a process to prevent wrong site and wrong surgery </t>
  </si>
  <si>
    <t xml:space="preserve">Surgical Site is marked before entering into OT </t>
  </si>
  <si>
    <t xml:space="preserve">Surgical site preparation is done as per protocol </t>
  </si>
  <si>
    <t xml:space="preserve">Cleaning , Asepsis and Draping </t>
  </si>
  <si>
    <t>ME E14.3</t>
  </si>
  <si>
    <t xml:space="preserve">Facility has established procedures for Surgical Safety </t>
  </si>
  <si>
    <t xml:space="preserve">Surgical Safety Check List is used for each surgery </t>
  </si>
  <si>
    <t xml:space="preserve">Check for Surgical safety check list has been used for surgical procedures </t>
  </si>
  <si>
    <t xml:space="preserve">Sponge and Instrument Count Practice is implemented </t>
  </si>
  <si>
    <t xml:space="preserve">Instrument, needles and sponges are counted before beginning of case, before final closure and on completing of procedure </t>
  </si>
  <si>
    <t xml:space="preserve">Adequate Haemostasis is ensured during surgery  </t>
  </si>
  <si>
    <t xml:space="preserve">Check for Cautery and suture legation practices </t>
  </si>
  <si>
    <t xml:space="preserve">Appropriate suture material is used for surgery as per requirement </t>
  </si>
  <si>
    <t xml:space="preserve">Check for  what kind of sutures used for different surgeries . Braided Biological sutures are not used for dirty wounds, Catgut is not used for closing facial layers of abdominal wounds or where prolonged support is required </t>
  </si>
  <si>
    <t>ME E14.4</t>
  </si>
  <si>
    <t xml:space="preserve">Facility has established procedures for Post operative care </t>
  </si>
  <si>
    <t xml:space="preserve">Post operative monitoring is done before discharging to ward </t>
  </si>
  <si>
    <t xml:space="preserve">Check for post operative operation ward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</si>
  <si>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</si>
  <si>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</si>
  <si>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 xml:space="preserve">Facility has established procedures for Intranatal care as per guidelines </t>
  </si>
  <si>
    <t xml:space="preserve">The facility staff is trained in correct hand washing practices and they adhere to standard hand washing practices </t>
  </si>
  <si>
    <t>some sisters do some dont</t>
  </si>
  <si>
    <t xml:space="preserve">Mothers are practicing  wash hand washing  with soap </t>
  </si>
  <si>
    <t xml:space="preserve">pre operative care </t>
  </si>
  <si>
    <t xml:space="preserve">Check for Haemoglobin level is estimated , and arrangement of Blood, IV line established, Catheterization, Demonstration of Antacids </t>
  </si>
  <si>
    <t>Proper selection of Anaesthesia</t>
  </si>
  <si>
    <t xml:space="preserve">Check Both General and Spinal Anaesthesia Options are available. Ask for what are the criteria for using spinal and GA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</si>
  <si>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</si>
  <si>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</si>
  <si>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</si>
  <si>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Percent</t>
  </si>
  <si>
    <t xml:space="preserve">Monitoring of vitals I/O charting, uterine contraction, bleeding </t>
  </si>
  <si>
    <t>There is established procedure for management of Obstetrics Emergencies as per scope of services.</t>
  </si>
  <si>
    <t xml:space="preserve">Management of PIH/Eclampsia </t>
  </si>
  <si>
    <t xml:space="preserve">Ask for how to secure airway and breathing, Loading and Maintenance dose of Magnesium sulphate , Administration of Hypertensive Drugs </t>
  </si>
  <si>
    <t xml:space="preserve">Postpartum Haemorrhage  </t>
  </si>
  <si>
    <t>Management of shock.</t>
  </si>
  <si>
    <t>Ruptured Uterus</t>
  </si>
  <si>
    <t>Hand washing between each new-born &amp; change of gloves</t>
  </si>
  <si>
    <t xml:space="preserve">Recording Time of Birth </t>
  </si>
  <si>
    <t>Availability of Mask</t>
  </si>
  <si>
    <t xml:space="preserve">Vitamin K  </t>
  </si>
  <si>
    <t>Staff and visitors</t>
  </si>
  <si>
    <t>Availability of shoe cover</t>
  </si>
  <si>
    <t xml:space="preserve">Facility has established procedures for postnatal care as per guidelines </t>
  </si>
  <si>
    <t xml:space="preserve">No reuse of disposable gloves, masks, caps and aprons. </t>
  </si>
  <si>
    <t>Not all sisters</t>
  </si>
  <si>
    <t xml:space="preserve">Post partum Care is Provided to Mother </t>
  </si>
  <si>
    <t>Prevention of Hypothermia</t>
  </si>
  <si>
    <t xml:space="preserve">Initiation of Breastfeeding with-in 1 Hour </t>
  </si>
  <si>
    <t>The facility has procedures for Stabilization/treatment/referral of post natal complication</t>
  </si>
  <si>
    <t xml:space="preserve">There is established criteria for shifting new-born to NBSU/SNCU </t>
  </si>
  <si>
    <t xml:space="preserve">The facility ensures standard practices and materials for decontamination and cleaning of instruments and  procedure areas </t>
  </si>
  <si>
    <t xml:space="preserve">Cleaning &amp; Decontamination of new-born care Units </t>
  </si>
  <si>
    <t xml:space="preserve">Cleaning of Radiant warmers and Bassinets with detergent and water </t>
  </si>
  <si>
    <t xml:space="preserve">Decontamination for Thermometer, Stethoscope,  Suction Apparatus, Ambu bag with 70% Alcohol or detergent &amp; water, as applicable </t>
  </si>
  <si>
    <t xml:space="preserve">No sorting ,Rinsing or sluicing at Point of use/ new-born care area </t>
  </si>
  <si>
    <t xml:space="preserve">Physical layout and environmental control of the new-born care areas ensures infection prevention </t>
  </si>
  <si>
    <t>Facility  has provision for Passive  and active culture surveillance of critical &amp; high risk areas</t>
  </si>
  <si>
    <t xml:space="preserve">Facility measures hospital associated infection rates </t>
  </si>
  <si>
    <t>There is procedure to report cases of Hospital acquired infection</t>
  </si>
  <si>
    <t xml:space="preserve">Floors and wall surfaces of NBSU are easily cleanable </t>
  </si>
  <si>
    <t>There is procedure for immunization of the staff</t>
  </si>
  <si>
    <t xml:space="preserve">The facility ensures availability of  standard materials for cleaning and disinfection of new-born care areas </t>
  </si>
  <si>
    <t>Periodic medical check-up of the staff</t>
  </si>
  <si>
    <t xml:space="preserve">The facility ensures standard practices are followed for the cleaning and disinfection of new-born care areas </t>
  </si>
  <si>
    <t xml:space="preserve">Check for Doctors are aware of Hospital Antibiotic Policy </t>
  </si>
  <si>
    <t>Cleaning of new-born care area with detergent solution</t>
  </si>
  <si>
    <t>cleaning staff has possibly been trained</t>
  </si>
  <si>
    <t>Cleaning equipment like broom are not used in new-born care area.</t>
  </si>
  <si>
    <t>Any cleaning equipment leading to dispersion of dust particles in air should not be used.</t>
  </si>
  <si>
    <t>ME F5.5</t>
  </si>
  <si>
    <t xml:space="preserve">The facility ensures air quality of high risk area </t>
  </si>
  <si>
    <t>NBSU has system to maintain  ventilation  and its environment should be dust free</t>
  </si>
  <si>
    <t>Open the tap. Ask the staff, water is 24*7</t>
  </si>
  <si>
    <t>Ventilation can be provided in two ways: exhaust only and supply-and-exhaust. Exhaust fans pull stale air out of the unit while drawing fresh air in through cracks, windows or fresh air intakes. Exhaust-only ventilation is a good choice for units that do not have existing ductwork to distribute heated or cooled air</t>
  </si>
  <si>
    <t>segrgated here but mixed later</t>
  </si>
  <si>
    <t xml:space="preserve">The Facility Staff is trained in correct Hand washing practices and they adhere to standard hand washing practices </t>
  </si>
  <si>
    <t>black not available</t>
  </si>
  <si>
    <t xml:space="preserve">Adherence to Surgical scrub method </t>
  </si>
  <si>
    <t xml:space="preserve">Procedure should be repeated several times so that the scrub lasts for 3 to 5
minutes. The hands and forearms should be dried with a sterile towel only.  </t>
  </si>
  <si>
    <t>Staff is aware of occasions for hand washing</t>
  </si>
  <si>
    <t>Procedure for proper cleaning of site with Antisepsis</t>
  </si>
  <si>
    <t>E.g.. before giving IM/IV injection, drawing blood, putting Intravenous and urinary catheter</t>
  </si>
  <si>
    <t>Proper cleaning of perineal area before procedure with antisepsis</t>
  </si>
  <si>
    <t>Check sterile field is maintained during surgery</t>
  </si>
  <si>
    <t>Surgical site covered with sterile drapes, sterile instruments are kept within the sterile field.</t>
  </si>
  <si>
    <t>Sterile gloves are available in OT and Critical areas</t>
  </si>
  <si>
    <t>HIV kit</t>
  </si>
  <si>
    <t xml:space="preserve">Facility ensures standard practices and materials for decontamination and cleaning   of instruments and  procedures areas </t>
  </si>
  <si>
    <t>Decontamination of operating surfaces</t>
  </si>
  <si>
    <t>Ask staff about how they decontaminate the procedure surface like OT Table, Stretcher/Trolleys  etc. 
(Wiping with 0.5% Chlorine solution</t>
  </si>
  <si>
    <t xml:space="preserve">
Ask staff how they decontaminate the instruments like ambubag, suction cannula, Surgical Instruments 
(Soaking in 0.5% Chlorine Solution, Wiping with 0.5% Chlorine Solution or 70% Alcohol as applicable </t>
  </si>
  <si>
    <t>Staff know how to make chlorine solution</t>
  </si>
  <si>
    <t xml:space="preserve">The facility has established internal quality assurance programme in the departments </t>
  </si>
  <si>
    <t>There is system daily round by Paediatrician/matron/ hospital  in charge for monitoring of services</t>
  </si>
  <si>
    <t xml:space="preserve">Formaldehyde or glutaraldehyde solution replaced as per manufacturer instructions </t>
  </si>
  <si>
    <t>The facility has established system for use of check lists in the department and services</t>
  </si>
  <si>
    <t xml:space="preserve">Departmental checklist is used for monitoring and quality assurance </t>
  </si>
  <si>
    <t xml:space="preserve">Instruments are packed according for autoclaving as per standard protocol </t>
  </si>
  <si>
    <t xml:space="preserve">Regular validation of sterilization through biological and chemical indicators </t>
  </si>
  <si>
    <t>OB/SI/RR</t>
  </si>
  <si>
    <t>Maintenance of records of sterilization</t>
  </si>
  <si>
    <t>NBSU has documented procedure for receiving and assessment of the patient</t>
  </si>
  <si>
    <t>NBSU has documented procedure for admission of the new born</t>
  </si>
  <si>
    <t>NBSU has documented procedure for discharge of the new-born from unit</t>
  </si>
  <si>
    <t>NBSU has documented procedure for triage of new born</t>
  </si>
  <si>
    <t>NBSU has documented procedure for assessment and treatment of new born emergency signs</t>
  </si>
  <si>
    <t xml:space="preserve">Faculty layout ensures separation of general traffic from patient traffic </t>
  </si>
  <si>
    <t>NBSU has documented procedure for neonatal transportation and referral</t>
  </si>
  <si>
    <t xml:space="preserve">Zoning of High risk areas </t>
  </si>
  <si>
    <t>NBSU has documented procedure for clinical assessment and reassessment of the new-born and doctor follows it</t>
  </si>
  <si>
    <t>Facility layout ensures separation of routes for clean and dirty items</t>
  </si>
  <si>
    <t>NBSU has documented procedure for key clinical protocols</t>
  </si>
  <si>
    <t xml:space="preserve">Floors and wall surfaces of OT are easily cleanable </t>
  </si>
  <si>
    <t xml:space="preserve">CSSD/TSSU has demarcated separate area for receiving dirty items, processes, keeping clean and sterile items </t>
  </si>
  <si>
    <t>NBSU has documented procedure for preventive- break down maintenance and calibration  of equipment</t>
  </si>
  <si>
    <t>NBSU has documented system for storage, retaining ,retrieval  of  NBSU records</t>
  </si>
  <si>
    <t>NBSU has documented procedure for Maintenance of infrastructure of NBSU</t>
  </si>
  <si>
    <t>NBSU has documented procedure for thermoregulation of new born</t>
  </si>
  <si>
    <t>NBSU has documented procedure for drugs,intravenous,and fluid management and nutrition management of new born's</t>
  </si>
  <si>
    <t xml:space="preserve">NBSU has documented procedure for resuscitation of new born if required </t>
  </si>
  <si>
    <t>NBSU has documented procedure for infection control practices</t>
  </si>
  <si>
    <t xml:space="preserve">NBSU has documented procedure for inventory management </t>
  </si>
  <si>
    <t>NBSU has documented procedure for entry of parents /visitor</t>
  </si>
  <si>
    <t xml:space="preserve">Facility ensures air quality of high risk area </t>
  </si>
  <si>
    <t xml:space="preserve">Positive Pressure in OT </t>
  </si>
  <si>
    <t xml:space="preserve">Adequate air exchanges are maintained </t>
  </si>
  <si>
    <t>STP for phototherapy, Grading and management of hypothermia, Expression of milk\, Monitoring of babies receiving I/V, Precaution for phototherapy, Management of Hypoglycaemia, housekeeping protocols, Administration of commonly used drugs, assessment of neonatal sepsis, Assessment of Jaundice, Temperature maintenance etc.</t>
  </si>
  <si>
    <t xml:space="preserve">There is a procedure to conduct New born Death audit </t>
  </si>
  <si>
    <t>Availability of puncture proof container</t>
  </si>
  <si>
    <t xml:space="preserve">Staff knows what to do in case of shape injury. Whom to report. See if any reporting has been done </t>
  </si>
  <si>
    <t xml:space="preserve">Quality objective for NBSU are defined </t>
  </si>
  <si>
    <t>Preferably Anaesthetist or surgeon</t>
  </si>
  <si>
    <t>There is system daily round by Surgeon/Matron/Hospital manager/ Hospital Superintendent/for monitoring of services</t>
  </si>
  <si>
    <t xml:space="preserve">Bed Occupancy Rate </t>
  </si>
  <si>
    <t>Proportion of female babies admitted</t>
  </si>
  <si>
    <t>Male: Female LAMA ratio</t>
  </si>
  <si>
    <t>The Department has documented procedure for scheduling the Surgery and its booking</t>
  </si>
  <si>
    <t>The Department has documented procedure for pre operative procedure</t>
  </si>
  <si>
    <t>The Department has documented procedure for pre operative anaesthetic check up</t>
  </si>
  <si>
    <t>The Department has documented procedure for in process check during surgery</t>
  </si>
  <si>
    <t>Proportion of  low birth weight babies</t>
  </si>
  <si>
    <t>The Department has documented procedure for post operative care of the patient</t>
  </si>
  <si>
    <t>No. of low birth weight babies (&lt; 2500 gm but not &lt; 1800 gm)</t>
  </si>
  <si>
    <t xml:space="preserve">Down time of Critical Equipment </t>
  </si>
  <si>
    <t>The Department has documented procedure for operation theatre asepsis and environment management</t>
  </si>
  <si>
    <t xml:space="preserve">Bed Turnover Rate </t>
  </si>
  <si>
    <t xml:space="preserve">The Department has documented procedure for OT documentation. </t>
  </si>
  <si>
    <t>The Department has documented procedure for reception of dirt packs and issue of sterile packs from TSSU</t>
  </si>
  <si>
    <t>Survival rate</t>
  </si>
  <si>
    <t>The Department has documented procedure for maintenance and calibration of equipment</t>
  </si>
  <si>
    <t xml:space="preserve">No. of drug stock out in NBSU </t>
  </si>
  <si>
    <t xml:space="preserve">The Department has documented procedure for  general cleaning of OT and annexes </t>
  </si>
  <si>
    <t xml:space="preserve">Check staff if aware of relevant part of SOPs </t>
  </si>
  <si>
    <t>Work instruction/clinical  protocols are  displayed</t>
  </si>
  <si>
    <t xml:space="preserve">Processing and sterilization of equipment, </t>
  </si>
  <si>
    <t xml:space="preserve">Average waiting time for initial assessment of new-born </t>
  </si>
  <si>
    <t xml:space="preserve">Proportion of new-born deaths </t>
  </si>
  <si>
    <t>Average length of stay</t>
  </si>
  <si>
    <t xml:space="preserve">No. of Adverse events  reported </t>
  </si>
  <si>
    <t>Baby theft, wrong drug administration, needle stick injury, absconding patients etc.</t>
  </si>
  <si>
    <t>No of New-born Resuscitated</t>
  </si>
  <si>
    <t xml:space="preserve">Corrective and preventive  actions are taken </t>
  </si>
  <si>
    <t xml:space="preserve">Quality objective for OT are defined </t>
  </si>
  <si>
    <t xml:space="preserve">NBSU Score Card </t>
  </si>
  <si>
    <t>NBSU Score</t>
  </si>
  <si>
    <t xml:space="preserve">Patient's Rights </t>
  </si>
  <si>
    <t xml:space="preserve">C-Section Rate </t>
  </si>
  <si>
    <t xml:space="preserve">Proportion of C-Sections done in night </t>
  </si>
  <si>
    <t xml:space="preserve">Proportion of other emergency surgeries done in the night </t>
  </si>
  <si>
    <t xml:space="preserve">No. of Major surgeries done per 1 lakh population </t>
  </si>
  <si>
    <t xml:space="preserve">Downtime of critical equipment </t>
  </si>
  <si>
    <t xml:space="preserve">No of major surgeries per surgeon </t>
  </si>
  <si>
    <t>Proportion of elective C-Sections</t>
  </si>
  <si>
    <t>Proportion emergency  surgeries</t>
  </si>
  <si>
    <t>Cycle time for instrument processing</t>
  </si>
  <si>
    <t xml:space="preserve">Surgical Site infection Rate </t>
  </si>
  <si>
    <t>No. of observed surgical site infections*100/total no. of Major surgeries</t>
  </si>
  <si>
    <t xml:space="preserve">Incidence of re-exploration of surgery </t>
  </si>
  <si>
    <t>Perioperative Death Rate</t>
  </si>
  <si>
    <t>Deaths occurred from pre operative procedure to discharge of the patient</t>
  </si>
  <si>
    <t>Proportion of General Anaesthesia to spinal anaesthesia</t>
  </si>
  <si>
    <t>Proportion of PAC done out of total  surgeries</t>
  </si>
  <si>
    <t>No. of autoclave cycle failed in Bowie dick test out of total autoclave cycle</t>
  </si>
  <si>
    <t xml:space="preserve">Operation Cancellation rates </t>
  </si>
  <si>
    <t xml:space="preserve">No. of cancelled operation*1000 /total operation done </t>
  </si>
  <si>
    <t>Planned operations cancelled due to any reason like clinical, non clinical (theatre), or by patient</t>
  </si>
  <si>
    <t xml:space="preserve">Operation Theatre  Score Card </t>
  </si>
  <si>
    <t xml:space="preserve">Operation Theatre </t>
  </si>
  <si>
    <t>Checklist for Laboratory</t>
  </si>
  <si>
    <t>Compliance 
Full/Partial/No</t>
  </si>
  <si>
    <t xml:space="preserve">All lab services are available in routine working hours </t>
  </si>
  <si>
    <t xml:space="preserve">Emergency lab services are available </t>
  </si>
  <si>
    <t>Facility for on call laboratory technician</t>
  </si>
  <si>
    <t>mostly do malaria in Rapid Diagnostic Kit</t>
  </si>
  <si>
    <t>Availability of Haematology services</t>
  </si>
  <si>
    <t>Hb, TLC, DLC, AEC, Reti count, ESR, PBS, Malaria/Filaria, Platelets count, PCV, Blood grouping, Rh typing.</t>
  </si>
  <si>
    <t>PCV, Reticulocyte count, Filaria is not done</t>
  </si>
  <si>
    <t>Availability of Bio chemistry services</t>
  </si>
  <si>
    <t>B. sugar, B urea, LFT, KFT, lipid profile</t>
  </si>
  <si>
    <t>LFT- only Bili is done, KFT- urea, creatinine.</t>
  </si>
  <si>
    <t>Availability of Microbiology services</t>
  </si>
  <si>
    <t>Smear for AFB, KLB, Gram stain for throat Swab, Sputum etc.</t>
  </si>
  <si>
    <t>Except smear for AFB in RNTCP</t>
  </si>
  <si>
    <t>Availability of urine analysis services</t>
  </si>
  <si>
    <t>Urine for Albumin, Sugar, Deposits, Bile salts, Bile pigments, Ketone Bodies, spc. Gravity, pH.</t>
  </si>
  <si>
    <t>only albumin, sugar is done</t>
  </si>
  <si>
    <t>Availability of stool analysis</t>
  </si>
  <si>
    <t>Stool for ova/cyst (EH), Occult blood.</t>
  </si>
  <si>
    <t>Availability of  sputum cytology</t>
  </si>
  <si>
    <t xml:space="preserve">Tests for Diagnosis of malaria (Smear and RDTK) </t>
  </si>
  <si>
    <t xml:space="preserve">Tests for Kala Azar, Dengue, JE, Chikunganya  </t>
  </si>
  <si>
    <t>As per prevalent endemic</t>
  </si>
  <si>
    <t>These diseases are not prevalent</t>
  </si>
  <si>
    <t>Availability of Designated Microscopy Centre (AFB)</t>
  </si>
  <si>
    <t>ME  A4.3</t>
  </si>
  <si>
    <t xml:space="preserve">Availability of Skin Smear Examination </t>
  </si>
  <si>
    <t xml:space="preserve">Haemogram,  BT CT, Fasting/PP Sugar, Lipid Profile, Blood Urea , LFT Kidney Function Test </t>
  </si>
  <si>
    <t>ME A 6.1</t>
  </si>
  <si>
    <t>Laboratory provides specific test  for local health problems/ diseases e.g.. Dengue, Kalazar etc.</t>
  </si>
  <si>
    <t xml:space="preserve">Availability  departmental  signage's </t>
  </si>
  <si>
    <t xml:space="preserve">(Numbering of rooms, main department and inter- sectional signage) </t>
  </si>
  <si>
    <t>Signage to be made proper</t>
  </si>
  <si>
    <t>List of services available are displayed at the entrance</t>
  </si>
  <si>
    <t>Timing for collection of sample and delivery of reports are displayed</t>
  </si>
  <si>
    <t xml:space="preserve">User charges in r/o laboratory services are displayed </t>
  </si>
  <si>
    <t xml:space="preserve">Lab Reports are provided to Patient in proper printed format </t>
  </si>
  <si>
    <t>Separate queue for female patients at lab</t>
  </si>
  <si>
    <t xml:space="preserve">Check the availability of ramp in lab building area /sample collection area </t>
  </si>
  <si>
    <t>It is in ground floo, not required</t>
  </si>
  <si>
    <t xml:space="preserve">Checklist for Radiology </t>
  </si>
  <si>
    <t xml:space="preserve">Laboratory has a system to ensure the confidentiality of the reports generated </t>
  </si>
  <si>
    <t xml:space="preserve">Laboratory staff do not discuss the lab result and reports are kept in secure place </t>
  </si>
  <si>
    <t xml:space="preserve">HIV positive reports/pregnancy reports are communicated as per NACO guidelines </t>
  </si>
  <si>
    <t>If positive patient referred to Anuppur for further confirmation</t>
  </si>
  <si>
    <t xml:space="preserve">National Quality Assurance Standards for CHC </t>
  </si>
  <si>
    <t>Checklist for Pharmacy &amp; Stores</t>
  </si>
  <si>
    <t xml:space="preserve">Compliance </t>
  </si>
  <si>
    <t>Availability of X-ray services</t>
  </si>
  <si>
    <t>for chest, bones, skull, spine and  abdomen.</t>
  </si>
  <si>
    <t xml:space="preserve">Informed Consent is taken before HIV  testing, Biopsy and any other invasive procedure </t>
  </si>
  <si>
    <t>Availability of Dental X-ray Services</t>
  </si>
  <si>
    <t xml:space="preserve">Dental X-ray. </t>
  </si>
  <si>
    <t>Availability/Functional linkage of ultrasound services</t>
  </si>
  <si>
    <t>Before testing for HIV patient is informed the that  test is voluntary and result will be disclosed to  him/her only</t>
  </si>
  <si>
    <t xml:space="preserve"> Pre natal diagnostic procedure: Ultrasonography,</t>
  </si>
  <si>
    <t>Pre test counselling is done before HIV testing</t>
  </si>
  <si>
    <t>Done sometimes</t>
  </si>
  <si>
    <t>Facility ensures that there are no financial barrier to access and that there is financial protection given from cost of care.</t>
  </si>
  <si>
    <t xml:space="preserve">Availability  departmental  signage </t>
  </si>
  <si>
    <t>(Numbering and rooms, main department and inter- sectional signage )</t>
  </si>
  <si>
    <t>Display of PNDT Notice at USG</t>
  </si>
  <si>
    <t xml:space="preserve">Free Diagnostic tests for Pregnant women &amp; Infant </t>
  </si>
  <si>
    <t>Notice in local language is displayed at entrance of  USG department that  All persons including the employer, 
employee or any other person associated with department shall not conduct or associate with or help in carrying out detection or disclosure of sex of foetus in any manner</t>
  </si>
  <si>
    <t>Display of cautionary signage outside the X-ray department</t>
  </si>
  <si>
    <t>Radiation hazard sign and caution for pregnant women and children</t>
  </si>
  <si>
    <t>Timing for taking X-ray  and collection of reports are displayed outside the X-ray department</t>
  </si>
  <si>
    <t>Check that  patient has not incurred expenditure on purchasing consumables from outside.</t>
  </si>
  <si>
    <t>User charges in r/o X-ray services are displayed at entrance</t>
  </si>
  <si>
    <t xml:space="preserve">Dispensary services are available during OPD hours </t>
  </si>
  <si>
    <t>Check that  patient party not incurred expenditure on diagnostics from outside.</t>
  </si>
  <si>
    <t xml:space="preserve">Reports are provided to Patient in proper printed format </t>
  </si>
  <si>
    <t xml:space="preserve">Facility ensure access to drug store after OPD hours
</t>
  </si>
  <si>
    <t xml:space="preserve">from IPD, </t>
  </si>
  <si>
    <t xml:space="preserve">The facility provide free of cost treatment to Below Poverty Line(BPL) patients without administrative hassles </t>
  </si>
  <si>
    <t xml:space="preserve">Tests are free of cost for BPL patients </t>
  </si>
  <si>
    <t xml:space="preserve">Cashless investigation by empanelled lab for JSSK beneficiaries for the test which are not available within the facility </t>
  </si>
  <si>
    <t>They order only those tests that are available here</t>
  </si>
  <si>
    <t xml:space="preserve">Female attendant should accompany female patients during radiological procedures </t>
  </si>
  <si>
    <t>Availability of Drugs under NVBDCP</t>
  </si>
  <si>
    <t>Check the availability of ramp in OPD/ X-ray room</t>
  </si>
  <si>
    <t>Chloroquine, Primaquine, ACT (Artemisinin Combination Therapy)</t>
  </si>
  <si>
    <t>Availability of Drugs under RNTCP</t>
  </si>
  <si>
    <t xml:space="preserve">CAT 1, CAT II CAT IV &amp; Paediateric </t>
  </si>
  <si>
    <t xml:space="preserve">Availability of Drugs under NLEP </t>
  </si>
  <si>
    <t xml:space="preserve">Rifampicin, Clofazimine, Dapsone </t>
  </si>
  <si>
    <t>X-ray department  has provision of privacy while taking  X-ray.</t>
  </si>
  <si>
    <t xml:space="preserve">Availability of ARV Drugs under NACP </t>
  </si>
  <si>
    <t xml:space="preserve">Zidovudine, Stavudine, Lamivudine, Nevirapine in combination as per NACO </t>
  </si>
  <si>
    <t>USG  department  has provision of privacy while taking  sonography</t>
  </si>
  <si>
    <t xml:space="preserve">Availability of Drugs for Paediatric HIV management </t>
  </si>
  <si>
    <t xml:space="preserve">provision of screen </t>
  </si>
  <si>
    <t xml:space="preserve">Paediatric Dosages FDC 6, FDC 10, Efavirenz, Cotrimoxazole </t>
  </si>
  <si>
    <t>Standard A5</t>
  </si>
  <si>
    <t>Facility provides support services and Administrative services</t>
  </si>
  <si>
    <t>Radiology  has system to ensure the confidentiality of the reports</t>
  </si>
  <si>
    <t xml:space="preserve">Radiology staff do not discuss the X-Ray/USG result outside. And reports are kept in secure place </t>
  </si>
  <si>
    <t>Facility has defined and established procedures for informing patient about their medical condition and involving them in treatement planning, and facilitates informed decision making.</t>
  </si>
  <si>
    <t xml:space="preserve">Laboratory space is adequate for carrying out activities </t>
  </si>
  <si>
    <t>ME A5.6</t>
  </si>
  <si>
    <t>The facility provides pharmacy and store services</t>
  </si>
  <si>
    <t>Dispensing of Medicines and consumables for OPD Patients</t>
  </si>
  <si>
    <t xml:space="preserve">Adequate area for sample collection, waiting, performing test, keeping equipment and storage of drugs and records </t>
  </si>
  <si>
    <t xml:space="preserve">Functional dispensary </t>
  </si>
  <si>
    <t>Storage of drugs</t>
  </si>
  <si>
    <t>Availability of adequate waiting area</t>
  </si>
  <si>
    <t>Storage of consumables</t>
  </si>
  <si>
    <t>Storage of equipments</t>
  </si>
  <si>
    <t>Storage of Stationaries.</t>
  </si>
  <si>
    <t>Form F for USG under PNDT maintained for scan of pregnant woman</t>
  </si>
  <si>
    <t>Cold chain management services</t>
  </si>
  <si>
    <t>Availability of drinking water near laboratory.</t>
  </si>
  <si>
    <t>Storage of Linen</t>
  </si>
  <si>
    <t>ME C 1.3</t>
  </si>
  <si>
    <t xml:space="preserve">Demarcated sample collection area </t>
  </si>
  <si>
    <t xml:space="preserve">Demarcated testing area </t>
  </si>
  <si>
    <t>No separate demarcation</t>
  </si>
  <si>
    <t xml:space="preserve">Free radiology services for Pregnant women and infant </t>
  </si>
  <si>
    <t xml:space="preserve">Designated report writing area </t>
  </si>
  <si>
    <t>USG and X-ray</t>
  </si>
  <si>
    <t>Check that  patient/attendant has not incurred expenditure on having Radiological Investigation(s) from outside.</t>
  </si>
  <si>
    <t xml:space="preserve">Tests are free of cost to BPL patients </t>
  </si>
  <si>
    <t xml:space="preserve">Demarcated washing and waste disposal area </t>
  </si>
  <si>
    <t>JSSK beneficiaries get free investigations even for the tests not available at the facility</t>
  </si>
  <si>
    <t>Check that empanelled labs are providing cashless facilities.</t>
  </si>
  <si>
    <t>ME C 1.5</t>
  </si>
  <si>
    <t xml:space="preserve">Availability  departmental  signages </t>
  </si>
  <si>
    <t xml:space="preserve">(Numbering, main department and internal sectional signage </t>
  </si>
  <si>
    <t>No numbering</t>
  </si>
  <si>
    <t>ME C 1.7</t>
  </si>
  <si>
    <t>List of available drugs  displayed at Pharmacy</t>
  </si>
  <si>
    <t xml:space="preserve">Unidirectional flow of services </t>
  </si>
  <si>
    <t>Status of availability of drugs  is updated weekly</t>
  </si>
  <si>
    <t>Sample collection- Sample processing- Analytical area- reporting.</t>
  </si>
  <si>
    <t>Timings for dispensing counter of pharmacy   are displayed</t>
  </si>
  <si>
    <t>Standard C 2</t>
  </si>
  <si>
    <t xml:space="preserve">not all </t>
  </si>
  <si>
    <t>Room Size of X-ray unit is  as per AERB safety code</t>
  </si>
  <si>
    <t>Availability of separate Queue for Male and female patients at dispensing counter</t>
  </si>
  <si>
    <t>Room housing shall not be less than 18 sq m, any dimension not less than 4m</t>
  </si>
  <si>
    <t>Unshielded opening  for Ventilation and natural light has been provided in X-ray room as per AERB safety code</t>
  </si>
  <si>
    <t xml:space="preserve">Access to facility is provided without any physical barrier and is friendly to people with disabilities </t>
  </si>
  <si>
    <t>Pharmacy has easy access for moment of goods</t>
  </si>
  <si>
    <t>Check for availability of ramp and goods trolley/ cart</t>
  </si>
  <si>
    <t>Unshielded opening in X-ray room shall be located above height of 2 m from finished floor level outside the X-ray room</t>
  </si>
  <si>
    <t>Installation of control panel of X-ray equipment is as Per AERB safety Code</t>
  </si>
  <si>
    <t xml:space="preserve">Control panel of X-ray equipment operation at 125 kVp or above shall be installed in a separate room located outside contiguous to X-ray room, with appropriate shielding, direct viewing and oral communication facility </t>
  </si>
  <si>
    <t>Distance between control panel and X-ray unit is as per AERB safety code</t>
  </si>
  <si>
    <t>The distance between control panel and X-ray unit shall not be less than 3 m</t>
  </si>
  <si>
    <t>Location of dark room is as per AERB safety code</t>
  </si>
  <si>
    <t>Dark room is located such that no significant primary or secondary X-ray reaches inside dark room</t>
  </si>
  <si>
    <t>Dark room has X-ray developing tanks with water supply</t>
  </si>
  <si>
    <t>non available</t>
  </si>
  <si>
    <t>SS processing tank to accommodate 14"X 17" approx. capacity of 13 litre</t>
  </si>
  <si>
    <t>Dark room has provision of safe light in dark room</t>
  </si>
  <si>
    <t>Laboratory does not have temporary connections and loose hanging wires</t>
  </si>
  <si>
    <t xml:space="preserve">There is separate storage area for undeveloped X-ray films and personal monitoring devices in protected area away from radiation sources </t>
  </si>
  <si>
    <t xml:space="preserve">Corridors are wide enough for movement of trolleys and stretchers </t>
  </si>
  <si>
    <t>2-3 meters</t>
  </si>
  <si>
    <t>Method of Administration /taking of  the medicines is informed to patient/ their relatives by pharmacist as per  doctors prescription in OPD Pharmacy</t>
  </si>
  <si>
    <t>Internal Layout of X-ray department is unidirectional</t>
  </si>
  <si>
    <t>No criss cross in the movement patient traffic and services flow</t>
  </si>
  <si>
    <t xml:space="preserve">Adequate electrical sockets are provided for safe and smooth operation of lab equipment </t>
  </si>
  <si>
    <t>ME C2..3</t>
  </si>
  <si>
    <t>Free drugs and consumables for JSSK beneficiaries</t>
  </si>
  <si>
    <t>Work benches are chemical resistant</t>
  </si>
  <si>
    <t>Pharmacy supplies generic drugs list to all hospital departments as per their internal demand</t>
  </si>
  <si>
    <t>X-ray - does not have temporary connections and loosely hanging wires</t>
  </si>
  <si>
    <t>Check that  patient  has not incurred expenditure on purchasing drugs or consumables from outside.</t>
  </si>
  <si>
    <t>on patient request</t>
  </si>
  <si>
    <t xml:space="preserve">Switch Boards other electrical installation are intact </t>
  </si>
  <si>
    <t xml:space="preserve">Free drugs  for BPL &amp; other entitled patients </t>
  </si>
  <si>
    <t>Stabilizer is provided for X-ray machine</t>
  </si>
  <si>
    <t>As per state guideline e. g: geriateric patient</t>
  </si>
  <si>
    <t>Local purchase of stock out drugs/ Reimbursement of expenditure to the beneficiaries</t>
  </si>
  <si>
    <t xml:space="preserve">Floors of the Radiology department are non slippery and even </t>
  </si>
  <si>
    <t>Window and door in X-ray room is provided with lead lining</t>
  </si>
  <si>
    <t>Thickness of walls at X room are as AERB safety code</t>
  </si>
  <si>
    <t>Floors of the Laboratory are non slippery and even its surface is acid resistant</t>
  </si>
  <si>
    <t>X-ray department should not be located adjacent to patient care area</t>
  </si>
  <si>
    <t>Radiology department  has installed fire Extinguisher for fighting Type A,B and C Fire</t>
  </si>
  <si>
    <t>Check the expiry date for fire extinguishers are displayed on each extinguisher as well as due date for next refilling is clearly mentioned</t>
  </si>
  <si>
    <t>Laboratory has plan for  safe storage and handling of potentially flammable materials.</t>
  </si>
  <si>
    <t>No Plan</t>
  </si>
  <si>
    <t>Lab has installed fire Extinguishers to handle fire ABC type</t>
  </si>
  <si>
    <t>Check if expiry date for fire extinguishers are displayed on each extinguisher as well as due date for next refilling is clearly mentioned</t>
  </si>
  <si>
    <t>The hospital has allocated space for Pharmacy in OPD</t>
  </si>
  <si>
    <t>Availability of Radiographer</t>
  </si>
  <si>
    <t>One radiographer</t>
  </si>
  <si>
    <t>Training on radiation safety</t>
  </si>
  <si>
    <t xml:space="preserve">Minimum space required is 250sq F or                          5% of average OPD X 0.8 sq m.                     </t>
  </si>
  <si>
    <t xml:space="preserve">Dispensary  has adequate waiting space  as per load </t>
  </si>
  <si>
    <t xml:space="preserve">Training on infection control and hand hygiene </t>
  </si>
  <si>
    <t>Pharmacy has  patients sitting  arrangement as per requirement</t>
  </si>
  <si>
    <t xml:space="preserve">Radiographers are skilled to operating equipment </t>
  </si>
  <si>
    <t>Dedicated area for keeping medical gases</t>
  </si>
  <si>
    <t>Dedicated area for keeping inflammables</t>
  </si>
  <si>
    <t>Storage of sprit etc.</t>
  </si>
  <si>
    <t>Demarcated are of keeping near expiry drugs</t>
  </si>
  <si>
    <t>Demarcated area for keeping instruments and consumables</t>
  </si>
  <si>
    <t>no demarcated area keeping in a corner in store room</t>
  </si>
  <si>
    <t>Dedicated area for cold chain management</t>
  </si>
  <si>
    <t>Availability of adequate circulation area for easy moment of staff , drugs and carts</t>
  </si>
  <si>
    <t>Availability Consumables</t>
  </si>
  <si>
    <t>not in store room</t>
  </si>
  <si>
    <t>X-ray films, Developer, Fixer, USG gel, printing paper</t>
  </si>
  <si>
    <t>Adeqauate no. of drug dispensing counter as per load</t>
  </si>
  <si>
    <t>Lead apron with hanger, lead shield</t>
  </si>
  <si>
    <t>Unidirectional flow of goods in the Pharmacy .</t>
  </si>
  <si>
    <t>Receipt and Inspection area at one side and issue area on the other side</t>
  </si>
  <si>
    <t>Verify Presence of following Drugs:-Inj Dopamine, Inj Adrenaline, Inj Hydrocortisone Succinate, Inj Chlorpheniramine Maleate,Inj Ranitidine, Inj Onendestron</t>
  </si>
  <si>
    <t xml:space="preserve">Availability of Lab. technicians </t>
  </si>
  <si>
    <t>Two Lab technicians</t>
  </si>
  <si>
    <t xml:space="preserve">Check for fixtures and furniture like cupboards, cabinets, and heavy equipments , hanging objects are properly fastened and secured </t>
  </si>
  <si>
    <t>not secured properly</t>
  </si>
  <si>
    <t>Training on automated Diagnostic Equipment like semi auto analyser</t>
  </si>
  <si>
    <t>TLD badges</t>
  </si>
  <si>
    <t>Pharmacy does not have temporary connections and loosely hanging wires</t>
  </si>
  <si>
    <t xml:space="preserve">Availability of  functional X-ray machines </t>
  </si>
  <si>
    <t>Stabilizer is provided for cold chain room</t>
  </si>
  <si>
    <t xml:space="preserve">300 MA X-ray machine </t>
  </si>
  <si>
    <t>Availability of functional Dental X-Ray Machine</t>
  </si>
  <si>
    <t>At least one</t>
  </si>
  <si>
    <t>Availability of functional Ultrasonography</t>
  </si>
  <si>
    <t>Windows of drug store have grills and wire meshwork</t>
  </si>
  <si>
    <t>Desirable in the facility. Otherwise functional linkage with nearby facility.</t>
  </si>
  <si>
    <t>Availability of Accessories for X-ray</t>
  </si>
  <si>
    <t>Cassettes X-ray, Intensifying screen X-ray, Lead letter (A-Z),Letter  figures (0-9) and R &amp; L</t>
  </si>
  <si>
    <t>Floors of the Pharmacy department are non slippery, acid resistant &amp; even surface</t>
  </si>
  <si>
    <t xml:space="preserve">Availability of attachment/ accessories </t>
  </si>
  <si>
    <t xml:space="preserve">X-ray hangers, Bucky Stand </t>
  </si>
  <si>
    <t>Training on Internal and External Quality Assurance</t>
  </si>
  <si>
    <t>Pharmacy has plan for  safe storage and handling of potentially flammable materials.</t>
  </si>
  <si>
    <t xml:space="preserve">Availability of fixtures at lab </t>
  </si>
  <si>
    <t xml:space="preserve">X-ray View box, Electrical fixture for equipment </t>
  </si>
  <si>
    <t xml:space="preserve">Availability of furniture </t>
  </si>
  <si>
    <t>Pharmacy has installed fire Extinguisher  for A,B, C class of fire</t>
  </si>
  <si>
    <t xml:space="preserve">  Rack and cupboard , Chair table</t>
  </si>
  <si>
    <t>Laboratory Safety</t>
  </si>
  <si>
    <t>Check the expiry date on fire extinguishers is displayed on each extinguisher as well as due date for next refilling is clearly mentioned</t>
  </si>
  <si>
    <t>Staff is skilled to run automated equipment like semi auto analyser.</t>
  </si>
  <si>
    <t>Check staff competencies for operating fire extinguisher and what to do in case of fire</t>
  </si>
  <si>
    <t>Staff is skilled for maintaining Laboratory records</t>
  </si>
  <si>
    <t>Standard C 4</t>
  </si>
  <si>
    <t>Availability of Pharmacist</t>
  </si>
  <si>
    <t>Inventory management</t>
  </si>
  <si>
    <t>Regular availability of supplies for Laboratory</t>
  </si>
  <si>
    <t xml:space="preserve">Clean slides, slide markers, gloves, transport medium, test tubes, vials, swabs, culture bottles, Zeil Neelsen Acid Fast stain, sealing material etc. </t>
  </si>
  <si>
    <t>gloves, swab, sealing material not appropriately available.</t>
  </si>
  <si>
    <t>Availability of RD kits.</t>
  </si>
  <si>
    <t>RDK for malaria/typhoid and faecal contamination of water.</t>
  </si>
  <si>
    <t xml:space="preserve">Operating instructions  and factor charts are available with the equipment </t>
  </si>
  <si>
    <t>For fecal contamination of water no RDK kit.</t>
  </si>
  <si>
    <t xml:space="preserve"> Cold chain management  of ILR and deep freezer</t>
  </si>
  <si>
    <t xml:space="preserve">Rational use of drugs </t>
  </si>
  <si>
    <t xml:space="preserve">Prescription Audit </t>
  </si>
  <si>
    <t>Staff is skilled for estimation of the requirement and proper storage of the drugs</t>
  </si>
  <si>
    <t>There is established system of timely  indenting of X-ray films, fixer and developers etc.</t>
  </si>
  <si>
    <t>Staff is skilled for maintaining pharmacy records and bin  cards</t>
  </si>
  <si>
    <t xml:space="preserve">Fixers, developer and X-ray films/ consumables are kept away from water and sources of  heat,
direct sunlight </t>
  </si>
  <si>
    <t>ME C 5.1</t>
  </si>
  <si>
    <t>Fixers and  developer are labelled properly</t>
  </si>
  <si>
    <t>Reagents label contain name, concentration, date of preparation/opening, date of expiry, storage conditions and warning</t>
  </si>
  <si>
    <t>BP apparatus, Stethoscope at sample collection area</t>
  </si>
  <si>
    <t>Department maintains stock and expenditure register of chemicals and X-ray films</t>
  </si>
  <si>
    <t>ME C 5.3</t>
  </si>
  <si>
    <t xml:space="preserve">Availability of functional  equipment for sample collection and processing </t>
  </si>
  <si>
    <t>Micropipettes , Spirit lamp, Centrifuge, Water Bath, Hot air oven.</t>
  </si>
  <si>
    <t>Hot Air OVen not available</t>
  </si>
  <si>
    <t>Analgesics/ Antipyretics/Anti inflammatory</t>
  </si>
  <si>
    <t>There is procedure for replenishing drug tray</t>
  </si>
  <si>
    <t>Availability of equipment for storage and transfer of samples</t>
  </si>
  <si>
    <t>As per State EDL</t>
  </si>
  <si>
    <t>Antibiotics</t>
  </si>
  <si>
    <t>There is no stock out of x-ray films</t>
  </si>
  <si>
    <t>Ice box, stool transport carrier, test tube rack, refrigerator, smear transporting box, sterile leak proof containers.</t>
  </si>
  <si>
    <t>Ice box, Stool transport carrier, Sterile leak proof containers not present.</t>
  </si>
  <si>
    <t>Anti Diarrhoeal</t>
  </si>
  <si>
    <t xml:space="preserve">Availability of functional Microscopy equipment </t>
  </si>
  <si>
    <t xml:space="preserve">Binocular Micro scope , FNAC, staining rack </t>
  </si>
  <si>
    <t>FNAC not done.</t>
  </si>
  <si>
    <t>Dressing material</t>
  </si>
  <si>
    <t>Availability of equipment for testing &amp; analysis</t>
  </si>
  <si>
    <t>IV fluids and plasma expenders</t>
  </si>
  <si>
    <t>Photocalorie meter, semi autoanalyzer, glucometer.</t>
  </si>
  <si>
    <t>Photo calorie meter, semi auto analyser non functional.</t>
  </si>
  <si>
    <t>Eye and ENT drops</t>
  </si>
  <si>
    <t>only eye drop</t>
  </si>
  <si>
    <t>Anti allergic</t>
  </si>
  <si>
    <t>Drugs acting on Digestive system</t>
  </si>
  <si>
    <t>Autoclave/Boiler</t>
  </si>
  <si>
    <t>Drugs acting on cardio vascular system</t>
  </si>
  <si>
    <t>ME BC 5.7</t>
  </si>
  <si>
    <t>ME D3,3</t>
  </si>
  <si>
    <t xml:space="preserve">The Department have patient furniture and fixtures as per load and service provision </t>
  </si>
  <si>
    <t>Drugs acting on central/Peripheral Nervous system</t>
  </si>
  <si>
    <t>Illumination at work stations, Electrical fixture for lab equipment and storage equipment</t>
  </si>
  <si>
    <t>Drugs acting on respiratory system</t>
  </si>
  <si>
    <t>No condemned/Junk material in the X-ray and USG</t>
  </si>
  <si>
    <t>Drugs acting on uro genital system</t>
  </si>
  <si>
    <t>No rodent/birds</t>
  </si>
  <si>
    <t>Drugs used on Obstetrics and Gynaecology</t>
  </si>
  <si>
    <t>Lab stools, Work bench's,  rack and cupboard for storage of reagent ,Patient stool, Chair table</t>
  </si>
  <si>
    <t>Cupboard for storage of reagent and kits not appropriate</t>
  </si>
  <si>
    <t>Adequate illumination at work station at X-ray room</t>
  </si>
  <si>
    <t>Hormonal Preparation</t>
  </si>
  <si>
    <t>Adequate illumination at workstation at USG</t>
  </si>
  <si>
    <t>Other drugs and materials</t>
  </si>
  <si>
    <t>Only one patient is allowed one time in X room</t>
  </si>
  <si>
    <t>Warning light is provided outside X-ray room and its been used when unit is functional</t>
  </si>
  <si>
    <t>Vaccine &amp; Sera</t>
  </si>
  <si>
    <t>Protective apron and gloves are being provided to relative of the child patient who escort the child for X-ray examination/ immobilisation support is provided to children</t>
  </si>
  <si>
    <t>Surgical accessories for Eye</t>
  </si>
  <si>
    <t>X-ray room has been kept closed at the time of radiation exposure</t>
  </si>
  <si>
    <t>Vitamins and nutritional supplement</t>
  </si>
  <si>
    <t>Lead apron and other protective equipment are available with radiation workers and they are using it</t>
  </si>
  <si>
    <t xml:space="preserve">Availability of Consumables </t>
  </si>
  <si>
    <t>TLD badges are available with all staff of X-ray department and records of its regular assessment is done by  X-ray department</t>
  </si>
  <si>
    <t>As per Sate EDL</t>
  </si>
  <si>
    <t>Temperature control and ventilation in X-ray room</t>
  </si>
  <si>
    <t>Temperature control and ventilation in dark room</t>
  </si>
  <si>
    <t>Exhaust in dark room</t>
  </si>
  <si>
    <t>Temperature control and ventilation  USG</t>
  </si>
  <si>
    <t xml:space="preserve">Availability of Equipment for maintenance of Cold chain </t>
  </si>
  <si>
    <t>ILR, Deep Freezers, Insulated carrier boxes with ice packs,</t>
  </si>
  <si>
    <t xml:space="preserve">Department have patient furniture and fixtures as per load and service provision </t>
  </si>
  <si>
    <t>Storage furniture for drug store</t>
  </si>
  <si>
    <t>Racks ,Cupboards, Sectional Drawer cabinet/ Shelves, Work table</t>
  </si>
  <si>
    <t>not sufficient</t>
  </si>
  <si>
    <t>ME D 1.1</t>
  </si>
  <si>
    <t>Availability of power back up in Radiology and USG room</t>
  </si>
  <si>
    <t>Agency/ is identified for maintenance of the equipment</t>
  </si>
  <si>
    <t>There is a system of timely corrective  break down maintenance of the equipment</t>
  </si>
  <si>
    <t>Standard D8</t>
  </si>
  <si>
    <t>There is a system to label Defective/Out of order equipment and they are stored appropriately until its  repair</t>
  </si>
  <si>
    <t>ME D8.1</t>
  </si>
  <si>
    <t>X-ray has valid registration from AERB.</t>
  </si>
  <si>
    <t xml:space="preserve">All the measuring equipment/ instruments  are calibrated </t>
  </si>
  <si>
    <t xml:space="preserve">Calibration of thermometers at cold chain room </t>
  </si>
  <si>
    <t>X-ray department has  layout approval from AERB</t>
  </si>
  <si>
    <t xml:space="preserve">Operating instructions for ILR/ Deep Freezers are available at cold chain room </t>
  </si>
  <si>
    <t>X-ray department has type approval of equipment with QA test report for X-ray machine</t>
  </si>
  <si>
    <t>Laboratory has a system to update correction factor after calibration of equipment (if required)</t>
  </si>
  <si>
    <t xml:space="preserve">USG department has registration under PCPNDT </t>
  </si>
  <si>
    <t>Duplicate copy of Certificate of registration under  Form B is displayed inside the department</t>
  </si>
  <si>
    <t>Each lot of reagents matched against earlier tested in-use reagent lot or with suitable reference material before being put in service and result's are recorded.</t>
  </si>
  <si>
    <t>ME D8.3</t>
  </si>
  <si>
    <t xml:space="preserve">USG is taken by staff qualified as per PCPNDT </t>
  </si>
  <si>
    <t xml:space="preserve">Drug store has process to consolidate and calculate the consumption of all drugs and consumables </t>
  </si>
  <si>
    <t>Records of submission of Form F to appropriate district authorities</t>
  </si>
  <si>
    <t>Forecasting  of drugs and consumables  is done scientifically  which is realistic &amp; is based on consumption pattern and disease load</t>
  </si>
  <si>
    <t>not scientifically</t>
  </si>
  <si>
    <t>Staff is trained for forecasting  the requirement using scientific system</t>
  </si>
  <si>
    <t>ME D2.2</t>
  </si>
  <si>
    <t>The facility has establish procedure for procurement of drugs</t>
  </si>
  <si>
    <t xml:space="preserve">The facility has a established procedure for local purchase of drugs in emergency conditions </t>
  </si>
  <si>
    <t>The facility has a system for placing requisition to district drug store</t>
  </si>
  <si>
    <t>inventory software</t>
  </si>
  <si>
    <t>There is specified place to store medicines in Pharmacy and drug store</t>
  </si>
  <si>
    <t>All the shelves/racks containing medicines  are labelled in  pharmacy and drug store</t>
  </si>
  <si>
    <t>Stock is arranged neatly in alphabetic order with name facing the front.</t>
  </si>
  <si>
    <t xml:space="preserve">Product of similar name and different strength are stored separately </t>
  </si>
  <si>
    <t>Heavy items are stored at lower shelves/racks</t>
  </si>
  <si>
    <t xml:space="preserve">The Staff is aware of their role and responsibilities 
</t>
  </si>
  <si>
    <t xml:space="preserve"> Fragile items are not stored at the edges of the shelves.</t>
  </si>
  <si>
    <t xml:space="preserve">There is a established procedure for forecasting and indenting of drugs and consumables </t>
  </si>
  <si>
    <t>There is established system of timely  indenting of consumables and reagents</t>
  </si>
  <si>
    <t>Sound alike and look alike medicines are stored separately in patient care area and pharmacy</t>
  </si>
  <si>
    <t>There is procedure to ensure that the staff is available on duty as per duty roster</t>
  </si>
  <si>
    <t xml:space="preserve">There is separate shelf /rack for storage near expiry drugs </t>
  </si>
  <si>
    <t xml:space="preserve">Drug store and pharmacy has system of inventory Management </t>
  </si>
  <si>
    <t xml:space="preserve">Reagents and consumables are kept away from water and sources of  heat,
direct sunlight </t>
  </si>
  <si>
    <t xml:space="preserve"> Technician and support staff adhere to their respective dress code </t>
  </si>
  <si>
    <t>Drugs and consumables are stored away from water and sources of  heat,
direct sunlight etc.</t>
  </si>
  <si>
    <t>Some kits kept on floor</t>
  </si>
  <si>
    <t>Medications that are considered light-sensitive will be stored in closed drawers.</t>
  </si>
  <si>
    <t>Drugs are not stored on floor and adjacent to wall</t>
  </si>
  <si>
    <t>Reagents are labelled appropriately</t>
  </si>
  <si>
    <t>Pallets are provided if required to store at floor</t>
  </si>
  <si>
    <t>The Dispensing counter has system to check the expiry of drugs</t>
  </si>
  <si>
    <t>Drug store has system to check the expiry of drugs</t>
  </si>
  <si>
    <t>No expired reagent found</t>
  </si>
  <si>
    <t>Drug store has system to inform the patient care areas about near expiry and system of call back of Expired drugs</t>
  </si>
  <si>
    <t xml:space="preserve">There is a system of  periodic random quality testing of drugs </t>
  </si>
  <si>
    <t>one nearing. they have shortage of stain and immersion oil.</t>
  </si>
  <si>
    <t xml:space="preserve">Physical verification of inventory is done periodically </t>
  </si>
  <si>
    <t>Department maintains stock and expenditure register of reagents</t>
  </si>
  <si>
    <t>Facility uses bin card system</t>
  </si>
  <si>
    <t>only main stock register is maintained no expense register</t>
  </si>
  <si>
    <t xml:space="preserve">First expiry first out system is established for drugs </t>
  </si>
  <si>
    <t xml:space="preserve">Stores has defined minimum stock for each category of drug as per there consumption pattern </t>
  </si>
  <si>
    <t xml:space="preserve">There is no stock out of reagents </t>
  </si>
  <si>
    <t xml:space="preserve">Reorder level is defined for each category of drugs </t>
  </si>
  <si>
    <t>Check, if temperature charts are maintained and updated periodically</t>
  </si>
  <si>
    <t>Regular Defrosting is done</t>
  </si>
  <si>
    <t xml:space="preserve">Drug store has  inventory management software </t>
  </si>
  <si>
    <t>Drugs are categorized in Vital, Essential and Desirable (VED)</t>
  </si>
  <si>
    <t xml:space="preserve"> Unique  identification number  is given to each patient  </t>
  </si>
  <si>
    <t xml:space="preserve">Hospital has system of collection of medicines from store in case of emergency </t>
  </si>
  <si>
    <t xml:space="preserve">Check that vaccines are kept in sequence </t>
  </si>
  <si>
    <t>Patient demographic details are recorded in radiology/USG records</t>
  </si>
  <si>
    <t>(Top to bottom) : Hep B, DPT, DT, TT, BCG, Measles, OPV</t>
  </si>
  <si>
    <t>Check for that patient demographics like Name, age, Sex, Chief complaint, etc.</t>
  </si>
  <si>
    <t>Work instruction for storage of vaccines are displayed at point of use</t>
  </si>
  <si>
    <t>ILR and deep freezer have functional  temperature monitoring devices</t>
  </si>
  <si>
    <t xml:space="preserve">There is a system in place to maintain temperature chart of ILR  </t>
  </si>
  <si>
    <t>Temp. of ILR: Min +2OC to 8Oc in case of power failure min temp. +10OC . Daily temperature log are maintained</t>
  </si>
  <si>
    <t xml:space="preserve">There is a system in place to maintain temperature chart of  deep freezers </t>
  </si>
  <si>
    <t>Hospital infrastructure is adequately maintained.</t>
  </si>
  <si>
    <t>Temp. of Deep freezer cabinet is maintained between -15OC to -25OC.Daily temperature log are maintained</t>
  </si>
  <si>
    <t>Check that thermometer in ILR is in hanging position</t>
  </si>
  <si>
    <t>ILR and deep freezer have functional alarm system</t>
  </si>
  <si>
    <t xml:space="preserve">There is procedure for referral of patient for which services can not be provided  at the facility  </t>
  </si>
  <si>
    <t xml:space="preserve">the staff is aware of hold over time of cold storage equipments </t>
  </si>
  <si>
    <t xml:space="preserve">Narcotic medicines are kept in double lock </t>
  </si>
  <si>
    <t>As per Narcotic act, Narcotic medicines are kept in 2 Keys with 2 locks kept by 2 different persons</t>
  </si>
  <si>
    <t>Empty ampoules/strips are returned along with narcotic administration detail sheet</t>
  </si>
  <si>
    <t xml:space="preserve">The facility has a policy of removal of condemned junk material </t>
  </si>
  <si>
    <t>No condemned/Junk material found in the lab</t>
  </si>
  <si>
    <t>Hospital has a system to discard the expired narcotic drugs</t>
  </si>
  <si>
    <t>Discarded narcotic drugs are documented with  witness.</t>
  </si>
  <si>
    <t>Some junk material found</t>
  </si>
  <si>
    <t>The facility maintains the list of narcotic and psychotropic drugs available at facility</t>
  </si>
  <si>
    <t xml:space="preserve">The facility has established Program for maintenance and upkeep of the faciity to provide safe, secure and comfortable environment to staff, patients and visitors. </t>
  </si>
  <si>
    <t>Adequate illumination in the laboratory.</t>
  </si>
  <si>
    <t>Women in reproductive age are asked for pregnancy (LMP)before X-ray</t>
  </si>
  <si>
    <t>Notice in local language is displayed at entrance of  X-ray department asking every female to inform radiographer/radiologist whether she is likely to be pregnant</t>
  </si>
  <si>
    <t>Temperature control and ventilation in the laboratory.</t>
  </si>
  <si>
    <t xml:space="preserve">Availability of Eye washing facility </t>
  </si>
  <si>
    <t>cracks in store room</t>
  </si>
  <si>
    <t>all windows not intact in store room</t>
  </si>
  <si>
    <t>No female staff</t>
  </si>
  <si>
    <t>not painted in store room</t>
  </si>
  <si>
    <t>Actions for removing junk condemned articles are periodically taken</t>
  </si>
  <si>
    <t>At least 6 month interval</t>
  </si>
  <si>
    <t xml:space="preserve">Printed formats for requisition and reporting are available </t>
  </si>
  <si>
    <t>Adequate Illumination inside drug store</t>
  </si>
  <si>
    <t>inadequate in store room</t>
  </si>
  <si>
    <t>Radiology records are labelled and indexed and maintained.</t>
  </si>
  <si>
    <t>Temperature control and ventilation in pharmacy is maintained</t>
  </si>
  <si>
    <t xml:space="preserve">Radiology has adequate facility for storage of records </t>
  </si>
  <si>
    <t>Security arrangement at pharmacy is robust</t>
  </si>
  <si>
    <t>Availability of power back up in laboratory</t>
  </si>
  <si>
    <t xml:space="preserve">Availability of power back up in the Pharmacy </t>
  </si>
  <si>
    <t>back up not immediately</t>
  </si>
  <si>
    <t>Availability of power back up for the  cold chain  maintenance</t>
  </si>
  <si>
    <t>take some time</t>
  </si>
  <si>
    <t>The facility ensure relevant processes are in compliance with the statutory requirements</t>
  </si>
  <si>
    <t>Any positive report of notifiable disease is intimated to designated authorities within the stipulated time-limit</t>
  </si>
  <si>
    <t>License for storing spirit</t>
  </si>
  <si>
    <t>ME E10.5</t>
  </si>
  <si>
    <t xml:space="preserve">Procedure for handling of  MLC </t>
  </si>
  <si>
    <t>Requisition and reports are marked with MLC and reports are handed over to authorize person</t>
  </si>
  <si>
    <t xml:space="preserve">Staff is aware of their roles and responsibilities 
</t>
  </si>
  <si>
    <t>There is a  procedure to ensure that staff is available on duty as per duty roster</t>
  </si>
  <si>
    <t>Check for system for recording time of reporting and relieving (Attendance register/ Biometrics etc)</t>
  </si>
  <si>
    <t xml:space="preserve">Staff is aware of their role and responsibilities 
</t>
  </si>
  <si>
    <t xml:space="preserve">Pharmacist adhere to their respective dress code </t>
  </si>
  <si>
    <t>Requisition of all X-ray examination  is done in request form</t>
  </si>
  <si>
    <t>Check for system of recording time of reporting and relieving (Attendance register/ Biometrics etc.)</t>
  </si>
  <si>
    <t>Attendance register is there no duty roster</t>
  </si>
  <si>
    <t>Request form contain information: Name and identification number of patient, Provisional diagnosis, Indication for the investigation, name of authorized requester, examination requested,  type of X-ray, date and time of X-ray taken and date and time of receipt of X-ray from X-ray department</t>
  </si>
  <si>
    <t>The facility ensures adherence to dress code as mandated by its administration / the health department</t>
  </si>
  <si>
    <t>X-ray department has system in place to label the X-rays</t>
  </si>
  <si>
    <t xml:space="preserve">Technician and support staff adhere to their respective dress code </t>
  </si>
  <si>
    <t>Apron nobody wearing</t>
  </si>
  <si>
    <t>X-ray has system to trace the X-ray from requisition form</t>
  </si>
  <si>
    <t>Requisition of all USG examination  is done in request form</t>
  </si>
  <si>
    <t xml:space="preserve">The USG department has system in place to label the USGs </t>
  </si>
  <si>
    <t>Preparation of the patient is done as per requirement</t>
  </si>
  <si>
    <t xml:space="preserve">Instructions to be followed by patient for USG are displayed in local language at reception </t>
  </si>
  <si>
    <t>The facility has essential drug list as per State guideline</t>
  </si>
  <si>
    <t>ME E11.2</t>
  </si>
  <si>
    <t xml:space="preserve">There are established  procedures for testing Activities </t>
  </si>
  <si>
    <t>The X-ray taking and processing procedure are readily available at work station and staff is aware of it</t>
  </si>
  <si>
    <t xml:space="preserve">Drugs are purchased by generic name only </t>
  </si>
  <si>
    <t xml:space="preserve">The facility  has enabling order from state for writing drugs in generic name only </t>
  </si>
  <si>
    <t>The Radiographer is aware of operation of X-ray machine</t>
  </si>
  <si>
    <t xml:space="preserve">The facility provide list of drugs available to different departments as per essential drug list </t>
  </si>
  <si>
    <t>USG of the patient is taken as per consultant requirement</t>
  </si>
  <si>
    <t>only in OPD</t>
  </si>
  <si>
    <t>There is system of conducting periodic prescription audit to ensure that only generic and rational drugs are prescribed</t>
  </si>
  <si>
    <t>The X-ray department has format for reporting of results</t>
  </si>
  <si>
    <t>The USG department has format for reporting of results</t>
  </si>
  <si>
    <t>Pharmacy has list of high risk drugs.</t>
  </si>
  <si>
    <t xml:space="preserve"> Unique  laboratory identification number  is given to each patient sample </t>
  </si>
  <si>
    <t>Patient demographic details are recorded in laboratory records</t>
  </si>
  <si>
    <t>Provisional diagnosis not written</t>
  </si>
  <si>
    <t>Bin cards, indent forms etc</t>
  </si>
  <si>
    <t xml:space="preserve">Pharmacy  records are labeled and indexed </t>
  </si>
  <si>
    <t>Records are maintained for  Pharmacy</t>
  </si>
  <si>
    <t xml:space="preserve">Pharmacy has adequate facility for storage of records </t>
  </si>
  <si>
    <t>Inadequate or not safe storage of records</t>
  </si>
  <si>
    <t xml:space="preserve">Laboratory has referral linkage for test, which are not available at the facility </t>
  </si>
  <si>
    <t>Patient referred to DH no link as such. Except for HIV, CBNAAT.</t>
  </si>
  <si>
    <t xml:space="preserve">Facility gets referred patients from lower level of facility </t>
  </si>
  <si>
    <t>e.g.: linkage for disease surveillance and water testing</t>
  </si>
  <si>
    <t>Mostly ANC cases, malaria</t>
  </si>
  <si>
    <t>For Alopecia, Gonadal atrophy, Peripheral Blood Smear</t>
  </si>
  <si>
    <t>Contingency/Buffer stock for Disaster and mass casualties.</t>
  </si>
  <si>
    <t>Open the tap. Ask the Staff,  water is available 24X7</t>
  </si>
  <si>
    <t xml:space="preserve">Lab records are labelled and indexed </t>
  </si>
  <si>
    <t>Records are maintained for the laboratory</t>
  </si>
  <si>
    <t xml:space="preserve">Test registers, IQAS/EQAS Registers, Expenditure registers, Accession list etc. </t>
  </si>
  <si>
    <t>No IQAS?EQAS register, Expenditure register, Accession list</t>
  </si>
  <si>
    <t>Laboratory has adequate facility for storage of records</t>
  </si>
  <si>
    <t xml:space="preserve">Staff is aware of when to hand wash </t>
  </si>
  <si>
    <t>Laboratory has a system of easy retrieval of record</t>
  </si>
  <si>
    <t>Ask for retrieval of a sample record</t>
  </si>
  <si>
    <t>They can retrieve from register no system as such</t>
  </si>
  <si>
    <t xml:space="preserve">There is Provision of Periodic Medical Checkups and immunization of staff </t>
  </si>
  <si>
    <t xml:space="preserve">The facility has Disaster Management Plan in place </t>
  </si>
  <si>
    <t>The staff is aware of Disaster Plan</t>
  </si>
  <si>
    <t>Hepatitis B, Tetanus Toxid etc</t>
  </si>
  <si>
    <t>Periodic medical checkups of the staff are conducted</t>
  </si>
  <si>
    <t xml:space="preserve">Check for Pharmacist are aware of Hospital Antibiotic Policy </t>
  </si>
  <si>
    <t xml:space="preserve">There is a procedure for handling medico legal cases </t>
  </si>
  <si>
    <t>Samples of medico legal cases are identified, Secured, preserved and processed</t>
  </si>
  <si>
    <t>Requisition and reports are marked with MLC, and the reports are handed over to authorized personnel only</t>
  </si>
  <si>
    <t>not in sufficient quantity</t>
  </si>
  <si>
    <t xml:space="preserve">There are established  procedures for pre-testing activities </t>
  </si>
  <si>
    <t xml:space="preserve">Availability of colour coded bins and liner for disposal of expired drugs </t>
  </si>
  <si>
    <t>Requisitions of all laboratory test are received on designated and apparent forms.</t>
  </si>
  <si>
    <t>Disposal of expired drugs as per state guidelines</t>
  </si>
  <si>
    <t xml:space="preserve">Request form contains relevant information: Name and identification number of patient, name of authorized requester, type of primary sample, examination requested, date and time of primary sample collection and date and time of receipt of sample by laboratory, </t>
  </si>
  <si>
    <t>Instructions for collection and handling of primary samples are communicated to those responsible for collection</t>
  </si>
  <si>
    <t>Disposal of Fixer and Developer</t>
  </si>
  <si>
    <t>Laboratory has system in place to label the primary samples</t>
  </si>
  <si>
    <t>Laboratory has system to trace the primary sample from requisition form</t>
  </si>
  <si>
    <t>Laboratory has system in place to  monitor  transportation of the  sample</t>
  </si>
  <si>
    <t xml:space="preserve">Transportation of sample includes:  Time frame, temperature and carrier specified for transportation </t>
  </si>
  <si>
    <t>Physical verification of the inventory by Pharmacist at periodic intervals</t>
  </si>
  <si>
    <t>Testing procedure are readily available at work station and staff is aware of the same</t>
  </si>
  <si>
    <t>Laboratory has Biological reference interval for its examination of various results</t>
  </si>
  <si>
    <t xml:space="preserve">Facility has established, documented implemented and maintained Standard Operating Procedures for all key processes and support services. </t>
  </si>
  <si>
    <t>Laboratory has identified critical intervals for which immediate notification is done to concerned physician</t>
  </si>
  <si>
    <t xml:space="preserve">There are established  procedures for Post-testing activities </t>
  </si>
  <si>
    <t>Laboratory has a system to review the results of examination by authorized person before release of the report</t>
  </si>
  <si>
    <t>Laboratory has format for reporting of results</t>
  </si>
  <si>
    <t>There is system to take feed back from clinician about quality of services</t>
  </si>
  <si>
    <t>Laboratory has system to provide the reports within defined cycle time for each category of patient -routine and emergency</t>
  </si>
  <si>
    <t>Department has documented procedure for indent the drugs and items from district drug  warehouse</t>
  </si>
  <si>
    <t>Laboratory results written in reports are legible without error in transcription</t>
  </si>
  <si>
    <t>Department has documented procedure for local purchase of drugs/ generic drug stores</t>
  </si>
  <si>
    <t xml:space="preserve">Department has documented procedure for  reception of drugs and items </t>
  </si>
  <si>
    <t>Department has documented procedure for storage of drugs</t>
  </si>
  <si>
    <t>Laboratory has defined the retention period and disposal of used sample</t>
  </si>
  <si>
    <t>Department has documented procedure for disposal of expired drugs</t>
  </si>
  <si>
    <t>Department has documented procedure for dispensing of medicines at Pharmacy</t>
  </si>
  <si>
    <t>not updated</t>
  </si>
  <si>
    <t>Laboratory has a system to retain the copies of reported results, which are promptly retrieved when required</t>
  </si>
  <si>
    <t>Department has documented procedure of supply the drugs to patient care area</t>
  </si>
  <si>
    <t>records not maintained</t>
  </si>
  <si>
    <t>Department has documented procedure for issue of the drugs in emergency condition</t>
  </si>
  <si>
    <t xml:space="preserve">The facility has established external assurance programmes at relevant departments </t>
  </si>
  <si>
    <t>TLD Badges are analysed at stipulated intervals</t>
  </si>
  <si>
    <t>Department has documented procedure for maintenance of temperature of ILR/Deep freezer /refrigerators</t>
  </si>
  <si>
    <t>Department has documented procedure for maintaining near expiry drugs at store and pharmacy</t>
  </si>
  <si>
    <t>Department has documented procedure for rational use of drugs and prescription audit</t>
  </si>
  <si>
    <t>Department has documented procedure for storage of narcotic and psychotropic drugs</t>
  </si>
  <si>
    <t xml:space="preserve">Department has documented   system for  periodic random check and quality  testing of drugs </t>
  </si>
  <si>
    <t xml:space="preserve">Check staff is a aware of relevant part of SOPs </t>
  </si>
  <si>
    <t>Work instruction for storing drugs, Cold chain management</t>
  </si>
  <si>
    <t>The Facility provide service for Integrated Disease Surveillance Programme</t>
  </si>
  <si>
    <t xml:space="preserve">Weekly reporting of Confirmed cases on form "L" from laboratory </t>
  </si>
  <si>
    <t>The Department has documented procedure for process of taking and handling X-ray</t>
  </si>
  <si>
    <t>The Department has documented procedure for acceptance and rejection of X-ray taken</t>
  </si>
  <si>
    <t xml:space="preserve">The Department has documented procedure for receipt, labelling , Processing and reporting of X-ray </t>
  </si>
  <si>
    <t>The Department has documented procedure for taking X-ray in emergency conditions</t>
  </si>
  <si>
    <t>Pharmacy department co ordinates the prescription audit</t>
  </si>
  <si>
    <t>The Department has documented procedure for quality control system to verify the quality of results</t>
  </si>
  <si>
    <t>The Department has documented system for repeat X-ray.</t>
  </si>
  <si>
    <t xml:space="preserve">The Department has documented procedure for storage, retaining and retrieval of department records, and reports of results. </t>
  </si>
  <si>
    <t>The Department has documented procedure preventive and break down maintenance</t>
  </si>
  <si>
    <t>The Department has documented procedure for purchase of External  services and supplies</t>
  </si>
  <si>
    <t>The Department has documented procedure for inventory management</t>
  </si>
  <si>
    <t>The Department has documented procedure for radiation safety of staff , patients and visitors</t>
  </si>
  <si>
    <t xml:space="preserve">Work Instructions are displayed for radiation safety </t>
  </si>
  <si>
    <t>Factor chart, radiation safety, development for x-ray films</t>
  </si>
  <si>
    <t>Periodic medical check-up's of the staff is undertaken</t>
  </si>
  <si>
    <t>Storage and compilation of records of prescription audit</t>
  </si>
  <si>
    <t>ME 5.4</t>
  </si>
  <si>
    <t xml:space="preserve">Corrective and preventive  actions taken </t>
  </si>
  <si>
    <t xml:space="preserve">Corrective and preventive action are taken </t>
  </si>
  <si>
    <t>Soap in supply no foam formed while washing hands</t>
  </si>
  <si>
    <t>Quality objectives for Pharmacy are defined</t>
  </si>
  <si>
    <t>Quality objectives for Radiology are defined</t>
  </si>
  <si>
    <t xml:space="preserve">Staff aware of when to hand wash </t>
  </si>
  <si>
    <t>Proper cleaning of procedure site  with antisepsis</t>
  </si>
  <si>
    <t xml:space="preserve"> before drawing blood, </t>
  </si>
  <si>
    <t xml:space="preserve">X-ray done per 1000 OPD patient </t>
  </si>
  <si>
    <t xml:space="preserve">X-ray done per 1000 IPD patient </t>
  </si>
  <si>
    <t>Ultrasound done per 1000 OPD patient</t>
  </si>
  <si>
    <t>No. of dental X-ray per 1000 dental OPD</t>
  </si>
  <si>
    <t>Proportion of BPL Patients underwent x-ray &amp; USG</t>
  </si>
  <si>
    <t xml:space="preserve">Downtime for  critical equipment </t>
  </si>
  <si>
    <t>Availability of lab aprons/coats</t>
  </si>
  <si>
    <t xml:space="preserve">Turn around time for X-Ray film development </t>
  </si>
  <si>
    <t xml:space="preserve">Percentage of drugs available against essential drug list </t>
  </si>
  <si>
    <t xml:space="preserve">Proportion of wastage of films </t>
  </si>
  <si>
    <t>Expenditure on drugs procured through local purchase for BPL patient</t>
  </si>
  <si>
    <t>Proportion of X-ray rejected/repeated</t>
  </si>
  <si>
    <t xml:space="preserve">Staff adheres to standard personal protection practices </t>
  </si>
  <si>
    <t>No reuse of disposable gloves and Masks.</t>
  </si>
  <si>
    <t>Proportion of scans for which F form is filled out of pregnant women scanned</t>
  </si>
  <si>
    <t xml:space="preserve">No of events of over limit of radiation exposure </t>
  </si>
  <si>
    <t xml:space="preserve">Facility ensures standard practices and materials for decontamination and clean ing of instruments and  procedures areas </t>
  </si>
  <si>
    <t>Number of stock out situations for Vital  category of drugs/consumables.</t>
  </si>
  <si>
    <t>Turn Around time for dispensing medicine at Dispensary</t>
  </si>
  <si>
    <t>Average waiting time at radiology</t>
  </si>
  <si>
    <t>Average waiting time at USG</t>
  </si>
  <si>
    <t xml:space="preserve">Facility ensures standard practices and material for disinfection and sterilization of instruments and equipment </t>
  </si>
  <si>
    <t>Disinfection of reusable glassware</t>
  </si>
  <si>
    <t>Incidences of X- ray films stock-out</t>
  </si>
  <si>
    <t>Disinfection by hot air oven at 160 oC for 1 hour</t>
  </si>
  <si>
    <t>Percentage of drugs expired during the months</t>
  </si>
  <si>
    <t xml:space="preserve">Radiology Score Card </t>
  </si>
  <si>
    <t>Radiology Score</t>
  </si>
  <si>
    <t xml:space="preserve">Proportion of prescription found prescribing non generic drugs </t>
  </si>
  <si>
    <t xml:space="preserve">No of advere drug reaction per thosuand patients </t>
  </si>
  <si>
    <t>Antibiotic rate</t>
  </si>
  <si>
    <t>No. of antibiotic prescribed /No. of patient admitted or consulted</t>
  </si>
  <si>
    <t>Percentage of irrational use of drugs/overprescription</t>
  </si>
  <si>
    <t xml:space="preserve">Facility ensures availability of  standard material for cleaning and disinfection of patient care areas </t>
  </si>
  <si>
    <t>Chlorine solution, Gluteraldehye, Carbolic acid(If Gluteraldehyde-Check for its activation period.)</t>
  </si>
  <si>
    <t>Sometimes used</t>
  </si>
  <si>
    <t xml:space="preserve">Waiting time for Pharmacy Counter </t>
  </si>
  <si>
    <t xml:space="preserve">Pharmacy Card </t>
  </si>
  <si>
    <t>Pharmacy Score</t>
  </si>
  <si>
    <t>Cleaning equipment like broom are not used in Laboratory</t>
  </si>
  <si>
    <t>Precaution with infectious patients like TB</t>
  </si>
  <si>
    <t>Disposal of sputum cups as per guidelines</t>
  </si>
  <si>
    <t>Disposal not proper</t>
  </si>
  <si>
    <t>Internal Quality assurance programme is in place</t>
  </si>
  <si>
    <t>Standards are run at defined interval</t>
  </si>
  <si>
    <t>Control charts are prepared and outliers are identified.</t>
  </si>
  <si>
    <t>Corrective action is taken on the identified gaps</t>
  </si>
  <si>
    <t>Internal Quality Control for RNTCP Lab. is in place</t>
  </si>
  <si>
    <t>Routine checking of equipment, new lots of regent, smear preparation, grading etc.</t>
  </si>
  <si>
    <t xml:space="preserve">Cross Validation of Lab tests are done and records are maintained </t>
  </si>
  <si>
    <t>Corrective actions are taken on abnormal values</t>
  </si>
  <si>
    <t xml:space="preserve">External quality assurance program is implemented as per RNTCP program </t>
  </si>
  <si>
    <t>Onsite evaluation done Monthly
Random Blinded rechecking (RBRC) done Monthly</t>
  </si>
  <si>
    <t>External quality assurance program is implemented for NVBDCP</t>
  </si>
  <si>
    <t>for malaria only</t>
  </si>
  <si>
    <t>External quality assurance under NACP</t>
  </si>
  <si>
    <t>Current version of SOP are available with the respective process owners</t>
  </si>
  <si>
    <t>Laboratory has documented process for Collection and handling of primary sample</t>
  </si>
  <si>
    <t>Laboratory has documented procedure for transportation of primary sample with specification about time frame, temperature and carrier</t>
  </si>
  <si>
    <t>Laboratory has documented process on acceptance and rejection of primary samples</t>
  </si>
  <si>
    <t>Laboratory has documented procedure on receipt, labelling, processing and reporting of primary sample</t>
  </si>
  <si>
    <t>Laboratory has documented system for storage of examined samples</t>
  </si>
  <si>
    <t>Laboratory has documented system for repeat tests due to analytical failure</t>
  </si>
  <si>
    <t xml:space="preserve">Laboratory has documented validated procedure for examination of samples </t>
  </si>
  <si>
    <t>Laboratory has documented biological reference intervals</t>
  </si>
  <si>
    <t>Laboratory has documented critical reference values and procedure for immediate reporting of results</t>
  </si>
  <si>
    <t xml:space="preserve">Laboratory has documented procedure for release of reports including details of personal, authorised to release the results and details of recipient's of the reports </t>
  </si>
  <si>
    <t>Laboratory has documented internal quality control system to verify the quality of results</t>
  </si>
  <si>
    <t>Laboratory has  documented External Quality assurance program</t>
  </si>
  <si>
    <t>Laboratory has documented procedure for calibration of equipment</t>
  </si>
  <si>
    <t>Laboratory has documented procedure for validation of results of reagents ,stains , media and kits etc. wherever required</t>
  </si>
  <si>
    <t>Laboratory has documented system of resolution of complaints and other feedback received from patients, clinicians and RKS members.</t>
  </si>
  <si>
    <t>Laboratory has documented procedure for examination by referral laboratories</t>
  </si>
  <si>
    <t>Laboratory has documented system for storage, retaining and retrieval of laboratory records, primary sample, Examination sample and reports of results.</t>
  </si>
  <si>
    <t>Laboratory has documented system for control of its documents</t>
  </si>
  <si>
    <t>Laboratory has documented procedure for preventive and break down maintenance</t>
  </si>
  <si>
    <t>Laboratory has documented procedure for internal audits</t>
  </si>
  <si>
    <t xml:space="preserve">Laboratory has documented procedure for purchase of External  services and supplies  </t>
  </si>
  <si>
    <t xml:space="preserve">Check, if staff is a aware of relevant part of SOPs </t>
  </si>
  <si>
    <t xml:space="preserve">Work instruction for Internal Quality control, </t>
  </si>
  <si>
    <t xml:space="preserve">Corrective and Preventive actions are taken to address issues, observed in the assessment &amp; audit </t>
  </si>
  <si>
    <t>Quality Objectives are defined</t>
  </si>
  <si>
    <t xml:space="preserve">Check for staff is aware of quality policy and objectives </t>
  </si>
  <si>
    <t xml:space="preserve">Control charts </t>
  </si>
  <si>
    <t>No. of HIV test done per 1000 population</t>
  </si>
  <si>
    <t>No. of VDRL test done per 1000 population</t>
  </si>
  <si>
    <t>No. of Blood Smear Examined per 1000 population</t>
  </si>
  <si>
    <t>No. of AFB Examined per 1000 population</t>
  </si>
  <si>
    <t>No. of HB test done per 1000 population</t>
  </si>
  <si>
    <t>Lab test done per patients in OPD</t>
  </si>
  <si>
    <t>Lab test done per patients IPD</t>
  </si>
  <si>
    <t>Percentage of Lab Investigations for BPL IPD Patients out of total investigations for IPD Patients</t>
  </si>
  <si>
    <t xml:space="preserve">No of test not matched in validation </t>
  </si>
  <si>
    <t>Z score for biochemistry or equivalent</t>
  </si>
  <si>
    <t xml:space="preserve">Z score for haematology or equivalent </t>
  </si>
  <si>
    <t xml:space="preserve">Down time of critical equipment </t>
  </si>
  <si>
    <t xml:space="preserve">Turn around time for routine lab investigations </t>
  </si>
  <si>
    <t xml:space="preserve">Turn around time for emergency lab investigations </t>
  </si>
  <si>
    <t>% of critical values reported within one hour</t>
  </si>
  <si>
    <t xml:space="preserve">Report correlation rate </t>
  </si>
  <si>
    <t>Proportion of lab report co related with clinical examination</t>
  </si>
  <si>
    <t xml:space="preserve">Proportion of false positive /false negative </t>
  </si>
  <si>
    <t xml:space="preserve"> For Rapid diagnostic Kit test</t>
  </si>
  <si>
    <t xml:space="preserve">Waiting time at sample collection area </t>
  </si>
  <si>
    <t>Number of stock out incidences of reagents</t>
  </si>
  <si>
    <t xml:space="preserve">Laboratory Score Card </t>
  </si>
  <si>
    <t>Laboratory   Score</t>
  </si>
  <si>
    <t>Obtained</t>
  </si>
  <si>
    <t>Checklist for Blood Storage Centres</t>
  </si>
  <si>
    <t xml:space="preserve">Assessment  Method </t>
  </si>
  <si>
    <t xml:space="preserve">Checklist for Auxillary Services </t>
  </si>
  <si>
    <t>Reference no</t>
  </si>
  <si>
    <t xml:space="preserve">Facility provides support services </t>
  </si>
  <si>
    <t>ME A5.1</t>
  </si>
  <si>
    <t>The facility provides dietary services</t>
  </si>
  <si>
    <t>Availability of functional Kitchen services</t>
  </si>
  <si>
    <t>Arrangement of Kitchen services inhouse or outsourced</t>
  </si>
  <si>
    <t>ME A5.2</t>
  </si>
  <si>
    <t xml:space="preserve">The facility provides laundry services </t>
  </si>
  <si>
    <t>Availability of functional laundry services</t>
  </si>
  <si>
    <t>Arrangement of laundry services inhouse or outsourced</t>
  </si>
  <si>
    <t>ME A5.3</t>
  </si>
  <si>
    <t>Availability of functional security services 24 X7</t>
  </si>
  <si>
    <t>In-house or outsourced, At least one guard per shift</t>
  </si>
  <si>
    <t>ME A5.4.</t>
  </si>
  <si>
    <t xml:space="preserve">The facility provides housekeeping services </t>
  </si>
  <si>
    <t>Availability of Housekeeping  services 24X7</t>
  </si>
  <si>
    <t>In-house or outsourced, At least 3 in morning shift &amp; 2 each in morning &amp; evening shift</t>
  </si>
  <si>
    <t>Availability of waste disposal services</t>
  </si>
  <si>
    <t>Arrangement for disposal of Bio medical and general waste Inhouse or outsouced</t>
  </si>
  <si>
    <t>ME A5.5</t>
  </si>
  <si>
    <t xml:space="preserve">The facility ensures maintenance services </t>
  </si>
  <si>
    <t xml:space="preserve">Availability of maintenance  services </t>
  </si>
  <si>
    <t>Includes Physical infrastructure maintenance and equipment maintenance</t>
  </si>
  <si>
    <t>ME A5.7</t>
  </si>
  <si>
    <t>The facility has services for medical records</t>
  </si>
  <si>
    <t>Availability of dedicated space for storing Medical records</t>
  </si>
  <si>
    <t>Medical records are provided  to patient/ Next to kin on request as per state guideline</t>
  </si>
  <si>
    <t xml:space="preserve">The Services are available for the time period as mandated </t>
  </si>
  <si>
    <t>Blood storage services are available 24X7</t>
  </si>
  <si>
    <t>Lab Technician in charge is available after working hour</t>
  </si>
  <si>
    <t>ME A1.11.</t>
  </si>
  <si>
    <t>The facility provides Blood storage &amp; transfusion services</t>
  </si>
  <si>
    <t xml:space="preserve">Blood storage has facility for storage of  whole blood  </t>
  </si>
  <si>
    <t>Blood storage has facility for storage of blood components mainly platelets.</t>
  </si>
  <si>
    <t>Blood storage has emergency stock of blood  as per MoHFW Guideline</t>
  </si>
  <si>
    <t>A, B, O (+)-5units; AB + 2 units and 1 unit each of A,B, &amp; O Negative {may be modified as per usage)</t>
  </si>
  <si>
    <t>The facility has a  system to maintain Confidentiality of patient records</t>
  </si>
  <si>
    <t>Patient records are not shared except the patient until it is authorized by law</t>
  </si>
  <si>
    <t>Availability of free diet</t>
  </si>
  <si>
    <t>Availability of  Blood Grouping, compatability testing and cross matching services</t>
  </si>
  <si>
    <t>Free diet is provided to BPL patients and JSSK beneficiaries</t>
  </si>
  <si>
    <t>Facility provides services as mandated in National Health Programs/ state scheme</t>
  </si>
  <si>
    <t>The kitchen has adequate space as per requirement</t>
  </si>
  <si>
    <t>The Laundry  Department has adequate space as per requirement</t>
  </si>
  <si>
    <t>Minimum space requirement 10sq ft/bed</t>
  </si>
  <si>
    <t>The Medical record Department has adequate space as per requirement</t>
  </si>
  <si>
    <t>Facility to arrange for platelets from parent blood bank for management of Dengue cases.</t>
  </si>
  <si>
    <t>Minimum space requirement is 2.5 to 3,5 sq ft per bed</t>
  </si>
  <si>
    <t>Check if Kitchen has demarcated area for various activities</t>
  </si>
  <si>
    <t xml:space="preserve"> Layout as per functional flow that is receipt, storage, preparation &amp; Cooking   area ,Service area, dish washing area, Garbage collection area and administrative area.Minimum space requirement 10sq ft/bed</t>
  </si>
  <si>
    <t>Check laundry department has demarcated and dedicated area for its various activities</t>
  </si>
  <si>
    <t>Layout as per functional flow that is  from dirty end (receipt) to clean end (Issue). That is receipt, sorting, sluicing, washing, drying, ironing and issue</t>
  </si>
  <si>
    <t>All support services department are connected with intercom  &amp; have telephone as well</t>
  </si>
  <si>
    <t>Support services departments do not have temporary connections and loose hanging wires</t>
  </si>
  <si>
    <t>Equipment in wet areas like Laundry and Kitchen are equipped with ground fault protection and designed for wet conditions</t>
  </si>
  <si>
    <t>Availability of Departmental signages</t>
  </si>
  <si>
    <t xml:space="preserve">Floors of the Support services are non slippery and even </t>
  </si>
  <si>
    <t>Surface of Kitchen flor is not chipped</t>
  </si>
  <si>
    <t>Dietary Department has plan for  safe storage and handling of potentially flammable materials.</t>
  </si>
  <si>
    <t>Blood storage has displayed  information regarding number of blood units available</t>
  </si>
  <si>
    <t>Dietary Department</t>
  </si>
  <si>
    <t>ME B1.4.</t>
  </si>
  <si>
    <t>Applicable user charges of blood are displayed at the entrance</t>
  </si>
  <si>
    <t>ME B1.5.</t>
  </si>
  <si>
    <t>IEC material is available in Blood Storage to provide information and to promote blood donation</t>
  </si>
  <si>
    <t>Support services has installed fire Extinguisher for A, B, C type of fire</t>
  </si>
  <si>
    <t>dietary department and Medical record department</t>
  </si>
  <si>
    <t>Check the expiry date on fire extinguishers are displayed on each extinguisher as well as due date for next refilling is clearly mentioned</t>
  </si>
  <si>
    <t>Availability of washer man</t>
  </si>
  <si>
    <t>Availability of Cook</t>
  </si>
  <si>
    <t>Availability of Data Entry operator trained in medical records management.</t>
  </si>
  <si>
    <t>Infection Control Management</t>
  </si>
  <si>
    <t>Cleaning Practices</t>
  </si>
  <si>
    <t>Training on Medical record Management</t>
  </si>
  <si>
    <t>Facility ensures that there are no financial barrier to access and that there is financial protection given from cost of Hospital services.</t>
  </si>
  <si>
    <t>MRD Staff is skilled for indexing and storage of Medical records</t>
  </si>
  <si>
    <t>Laundry staff is skilled for segregating and processing of soiled and infectious linen</t>
  </si>
  <si>
    <t>Availability of consumables in dietary department</t>
  </si>
  <si>
    <t>ME B5.1.</t>
  </si>
  <si>
    <t>Cap, gowns, gloves, Detergent for cleaning of utensil and Soap for hand washing</t>
  </si>
  <si>
    <t>Free blood for Pregnant women, Mothers and New-Borns and infants.</t>
  </si>
  <si>
    <t>Availability of consumables in laundry department</t>
  </si>
  <si>
    <t>Detergent and disinfectant, starch, Blue, bleach,  Heavy utility gloves, apron.</t>
  </si>
  <si>
    <t>Check that  parents &amp; attendant's have not spent money on purchasing bloods from outside.</t>
  </si>
  <si>
    <t>BT never done in CHC</t>
  </si>
  <si>
    <t>ME B5.4.</t>
  </si>
  <si>
    <t xml:space="preserve">Free blood  is provided to BPL patients </t>
  </si>
  <si>
    <t>Area of Concern C: Inputs</t>
  </si>
  <si>
    <t>Availability of Equipment &amp; utensils for Dietary department</t>
  </si>
  <si>
    <t xml:space="preserve">Refrigerator, LPG, food trolley and cooking utensils </t>
  </si>
  <si>
    <t>Availability of Equipment for Laundry</t>
  </si>
  <si>
    <t>Washing machine, drier, Iron, Separate trolley for clean and dirty linen</t>
  </si>
  <si>
    <t>Availability of Equipment for Medical record department</t>
  </si>
  <si>
    <t>Computer with scanner</t>
  </si>
  <si>
    <t>Availability of furniture and fixtures for Dietary department</t>
  </si>
  <si>
    <t>Exhaust fan, Storage containers, Work bench/slab, Utensil stand</t>
  </si>
  <si>
    <t>Availability of furniture and fixtures for Laundry department</t>
  </si>
  <si>
    <t>Stand/ Hanger for drying of linen, Iron table, Cupboard</t>
  </si>
  <si>
    <t>Availability of furniture and fixtures for Medical record department</t>
  </si>
  <si>
    <t>Racks and cupboard, table, Sectional Drawer cabinet/ Shelves,</t>
  </si>
  <si>
    <t xml:space="preserve">All equipment are covered under AMC including preventive maintenance </t>
  </si>
  <si>
    <t xml:space="preserve">Blood storage has adequate space as per requirement </t>
  </si>
  <si>
    <t>Space required is more than 10sq meters</t>
  </si>
  <si>
    <t>Dedicated area for Whole blood and components</t>
  </si>
  <si>
    <t>Dedicated space for keeping records</t>
  </si>
  <si>
    <t xml:space="preserve">Availability of functional  Intercom and telephone services </t>
  </si>
  <si>
    <t xml:space="preserve">Check that there is no seepage , Cracks, chipping of plaster </t>
  </si>
  <si>
    <t>Dietary department, laundry and medical record department</t>
  </si>
  <si>
    <t xml:space="preserve">Floors, walls, roof, rooftops, sinks patient care and circulation  areas are Clean </t>
  </si>
  <si>
    <t>No condemned/Junk material is  found in any of the department</t>
  </si>
  <si>
    <t>No stray animal/rodent/birds/pests</t>
  </si>
  <si>
    <t>Kitchen is rodent &amp; pet proof</t>
  </si>
  <si>
    <t xml:space="preserve">Check for fixtures and furniture like cupboards, cabinets, and heavy equipment ,hanging objects are properly fastened and secured </t>
  </si>
  <si>
    <t>Temperature control and ventilation in dietary department</t>
  </si>
  <si>
    <t>Fans/Coolers/Exhaust/Vents/heaters as per environment condition and requirement</t>
  </si>
  <si>
    <t>Blood storage does not have temporary connection and loosely hanging wires</t>
  </si>
  <si>
    <t>Temperature control and ventilation in Laundry</t>
  </si>
  <si>
    <t>Adequate electrical socket provided for safe and smooth operations of testing equipment</t>
  </si>
  <si>
    <t>Temperature control and ventilation in Medical record Department</t>
  </si>
  <si>
    <t>Check female staff  feels secure at work place</t>
  </si>
  <si>
    <t>Blood storage has plan for  safe storage and handling of potentially flammable materials.</t>
  </si>
  <si>
    <t>At least one Fire Extinguisher  ABC Type is available in vicinity of blood storage.</t>
  </si>
  <si>
    <t>No fire extinguisher</t>
  </si>
  <si>
    <t>Standard C3.</t>
  </si>
  <si>
    <t>Dietary and laundry department</t>
  </si>
  <si>
    <t>Availability of power back up</t>
  </si>
  <si>
    <t>For Laundry, Diet and MRD department</t>
  </si>
  <si>
    <t>StandardD5</t>
  </si>
  <si>
    <t>The facility ensures avaialblity of Diet as per neutritional requirement of the patients and clean Linen to all admitted patients.</t>
  </si>
  <si>
    <t>ME C3.1.</t>
  </si>
  <si>
    <t xml:space="preserve">The facility has adequate specialists doctors as per service provision </t>
  </si>
  <si>
    <t xml:space="preserve">Availability of designated Blood storage officer. </t>
  </si>
  <si>
    <t>MBBS doctor with 3 days recognized training on blood storage</t>
  </si>
  <si>
    <t xml:space="preserve">Availability of Trained Technician for Blood storage </t>
  </si>
  <si>
    <t>DMLT with one day recognized training on blood storage.</t>
  </si>
  <si>
    <t>The facility has defined diet schedule &amp; menu  for the patients.</t>
  </si>
  <si>
    <t xml:space="preserve">Blood storage management </t>
  </si>
  <si>
    <t>The facility has Special diet schedule for patients suffering from Heart Disease, Hypertension, Diabetes, Pregnant Women, diarrhoea and renal patients</t>
  </si>
  <si>
    <t>Normal diet, Liquid diet, Semi-solid diet, diabetic diet, Low salt, Low fat diet</t>
  </si>
  <si>
    <t>Staff is skilled in operating the equipment</t>
  </si>
  <si>
    <t>Dietary department has system to calculate the number of diets to be prepared</t>
  </si>
  <si>
    <t>Dietary department has procedure for procurement  of perishable and non perishable items</t>
  </si>
  <si>
    <t>Time interval for procurement of Perishable and non perishable items is fixed</t>
  </si>
  <si>
    <t>Perishable items  are stored at cold temeperature</t>
  </si>
  <si>
    <t>Like milk, cheese, butter, egg, vegetables, and fruits</t>
  </si>
  <si>
    <t>Non perishable items are kept in racks/ storage container, in ventilated and rodent proof room</t>
  </si>
  <si>
    <t xml:space="preserve">All the food items are stored above floor level. </t>
  </si>
  <si>
    <t>Food is prepared by trained staff, ensuring  standard practices</t>
  </si>
  <si>
    <t xml:space="preserve">Distribution of the food is done in covered trolleys </t>
  </si>
  <si>
    <t>Dietary department has system to check the quality of food provided to patient</t>
  </si>
  <si>
    <t>There is designated person preferably nurse in Ward to check the Quality of food</t>
  </si>
  <si>
    <t>Dietary department has procedure to collect and dispose of kitchen garbage at defined interval and place</t>
  </si>
  <si>
    <t xml:space="preserve">Availability of Laboratory materials </t>
  </si>
  <si>
    <t>Department maintain stock and expenditure register in Kitchen</t>
  </si>
  <si>
    <t xml:space="preserve"> Pauster pipette, glass tubes, gloves, tooth picks Glass slides, Glass marker/paper stickers</t>
  </si>
  <si>
    <t xml:space="preserve">The facility has sufficient set of linen available per bed </t>
  </si>
  <si>
    <t>Availability of Reagents /Kits and other consumables for testing.</t>
  </si>
  <si>
    <t xml:space="preserve">at least 5 sets for each functional bed </t>
  </si>
  <si>
    <t>Standard Grouping Sera Anti A, Anti B &amp; Anti D, Antihuman Globulin.</t>
  </si>
  <si>
    <t>There is a system for Periodic physical verification of linen inventory</t>
  </si>
  <si>
    <t>To check the theft and pilferage</t>
  </si>
  <si>
    <t xml:space="preserve">Separate trolley/Heavy duty bags are used for collection and  distribution of clean and dirty linen </t>
  </si>
  <si>
    <t xml:space="preserve">Infectious linen are transported into separate containers / bags </t>
  </si>
  <si>
    <t>There is a system of sorting of different category of linen before putting in to washing machine</t>
  </si>
  <si>
    <t>Soiled, infected fouled type of linen</t>
  </si>
  <si>
    <t>The linen department has procedure for sluicing of soiled &amp;infected linen</t>
  </si>
  <si>
    <t>Linen department has procedure to keep record of daily load received from each department</t>
  </si>
  <si>
    <t xml:space="preserve">Hospital has a designated person  to check quality of washed linen </t>
  </si>
  <si>
    <t>Availability of laboratory  equipment &amp; instruments for laboratory</t>
  </si>
  <si>
    <t>There is a system for verifying the quantity of linen received</t>
  </si>
  <si>
    <t>There is procedure for condemnation of linen</t>
  </si>
  <si>
    <t>Microscope, RH viewer.</t>
  </si>
  <si>
    <t>RH Viewer not there</t>
  </si>
  <si>
    <t xml:space="preserve">There is system to check pilferage of linen from ward </t>
  </si>
  <si>
    <t xml:space="preserve">Check for availability of storage equipment for blood products </t>
  </si>
  <si>
    <t xml:space="preserve">Blood bags refrigerator with thermo graph and alarm device, Insulated carrier boxes with ice packs, Blood bag weighting machine, deep freezer,  </t>
  </si>
  <si>
    <t>Security guards keep vigil</t>
  </si>
  <si>
    <t>Blood bag weighing machine and deep frezer not present</t>
  </si>
  <si>
    <t xml:space="preserve">The staff is aware of their roles and responsibilities 
</t>
  </si>
  <si>
    <t xml:space="preserve">Staff is  adhere to their respective dress code </t>
  </si>
  <si>
    <t>Standard D10</t>
  </si>
  <si>
    <t>Facility has established procedure for monitoring the quality of outsourced services and adheres to contractual obligations</t>
  </si>
  <si>
    <t>ME D10.1</t>
  </si>
  <si>
    <t>There is established system for contract management for out sourced services</t>
  </si>
  <si>
    <t>There is procedure to  monitor the quality and adequacy of  outsourced services on regular basis</t>
  </si>
  <si>
    <t>Verification of outsourced services (cleaning/ Dietary/Laundry/Security/Maintenance)  provided are done by designated in-house staff</t>
  </si>
  <si>
    <t>Agency/ ies identified for maintenance for equipments</t>
  </si>
  <si>
    <t>There is system of timely corrective  break down maintenance of the equipments</t>
  </si>
  <si>
    <t>There has system to label Defective/Out of order equipments and stored appropriately until it has been repaired</t>
  </si>
  <si>
    <t>Periodic cleaning, inspection and  maintenance of the equipments is done by the operator</t>
  </si>
  <si>
    <t xml:space="preserve">All the measuring equipments/ instrument  are calibrated </t>
  </si>
  <si>
    <t>Blood storage has system to update correction factor after calibration wherever required</t>
  </si>
  <si>
    <t>Check for records</t>
  </si>
  <si>
    <t>Each lot of reagents has to be checked against earlier tested in use reagent lot or with suitable reference material before being placed in service and result should be recorded.</t>
  </si>
  <si>
    <t xml:space="preserve">Diet Registers are maintained at Kitchen </t>
  </si>
  <si>
    <t xml:space="preserve">Laundry registers are maintained at laundry </t>
  </si>
  <si>
    <t>Up to date instructions for operation and maintenance of equipments are readily available with staff.</t>
  </si>
  <si>
    <t>Hospital has procedure for collection, Compilation and maintenance of patient's records after discharge</t>
  </si>
  <si>
    <t xml:space="preserve">Thre is a system to check completion of records </t>
  </si>
  <si>
    <t>Checking the records as per checklist for completion</t>
  </si>
  <si>
    <t>There is a system for indexing/ICD coding the records</t>
  </si>
  <si>
    <t>As per ICD coding / indexing name, disease, diagnosis, physician and surgical procedure carried out</t>
  </si>
  <si>
    <t>Medical record department has system to generate statistics for clinical  and administrative use</t>
  </si>
  <si>
    <t xml:space="preserve">Submitting the reports to required health authorities (Birth death notification, notification of communicable diseases etc), </t>
  </si>
  <si>
    <t>There is a  system for safe storage of records</t>
  </si>
  <si>
    <t xml:space="preserve">Medical record department has procedure for retention/Preservation of records </t>
  </si>
  <si>
    <t>ME D2.1.</t>
  </si>
  <si>
    <t>Retention is as per state guideline</t>
  </si>
  <si>
    <t>Medical record department has procedure for destruction  of old records</t>
  </si>
  <si>
    <t>BSU non functional</t>
  </si>
  <si>
    <t>Medical record department has system for retrieval of records</t>
  </si>
  <si>
    <t xml:space="preserve">Medical record department has procedure for production of records in Courts of law when summoned </t>
  </si>
  <si>
    <t>In case of MLC</t>
  </si>
  <si>
    <t>Medical records are issued to authorized personnel only</t>
  </si>
  <si>
    <t>Expiry dates' of the blood bags are maintained</t>
  </si>
  <si>
    <t>To patient/next kin to patient</t>
  </si>
  <si>
    <t>No expired blood  is found  in storage</t>
  </si>
  <si>
    <t xml:space="preserve">Records for expiry and near expiry blood  are maintained </t>
  </si>
  <si>
    <t>Department maintained stock and expenditure register of reagents</t>
  </si>
  <si>
    <t>There is no stock out of reagents</t>
  </si>
  <si>
    <t>Temperature of refrigerators used for storing lab reagents are kept as per storage requirement  and records are maintained</t>
  </si>
  <si>
    <t xml:space="preserve">Check for temperature charts are maintained and updated periodically  for refrigerators used storing lab reagents </t>
  </si>
  <si>
    <t>The Staff is aware of disaster plan</t>
  </si>
  <si>
    <t>Kitchen and Laundry</t>
  </si>
  <si>
    <t xml:space="preserve">there is no seepage , Cracks, chipping of plaster </t>
  </si>
  <si>
    <t xml:space="preserve">Floors, walls, roof, sinks,are Clean </t>
  </si>
  <si>
    <t>It is closed for days and hence it is dusty</t>
  </si>
  <si>
    <t>Periodic medical checkups of the staff with food handlers undergoing investigations, as required</t>
  </si>
  <si>
    <t>No condemned/Junk material in blood storage</t>
  </si>
  <si>
    <t>Adequate illumination  at blood storage</t>
  </si>
  <si>
    <t>Illumination level of Blood storage is as per recommendation/ sufficient to carry out Blood storage  activities</t>
  </si>
  <si>
    <t>Standard D4.</t>
  </si>
  <si>
    <t>Availability of the hand washing Facility in kitchen</t>
  </si>
  <si>
    <t>Preferably in preparation and cooking area</t>
  </si>
  <si>
    <t>Availability of Running Water (Hot and cold)</t>
  </si>
  <si>
    <t xml:space="preserve">Ask to Open the tap. Ask Staff  water supply is regular </t>
  </si>
  <si>
    <t>Availability of soap with soap dish/ liquid antiseptic with dispenser</t>
  </si>
  <si>
    <t xml:space="preserve">Display of Hand washing the Instructions at Point of Use </t>
  </si>
  <si>
    <t>Availability of power back up for blood storage</t>
  </si>
  <si>
    <t xml:space="preserve">Facility ensures adequate personal protection equipments as per requirements </t>
  </si>
  <si>
    <t>Clean gloves are available for distribution of food</t>
  </si>
  <si>
    <t>Availability of apron</t>
  </si>
  <si>
    <t>Availability of caps</t>
  </si>
  <si>
    <t>Blood storage has obtained approval from the State/UT licensing Authority.</t>
  </si>
  <si>
    <t>Availability of Heavy duty gloves for laundry</t>
  </si>
  <si>
    <t xml:space="preserve">License in process </t>
  </si>
  <si>
    <t>Availability of gum boots for laundry</t>
  </si>
  <si>
    <t>Facility has obtained consent from Parent blood bank.</t>
  </si>
  <si>
    <t>Non functional BSU</t>
  </si>
  <si>
    <t xml:space="preserve">Staff  adheres to standard personal protection practices </t>
  </si>
  <si>
    <t xml:space="preserve">No reuse of disposable gloves,  caps and aprons. </t>
  </si>
  <si>
    <t>Parent Blood Bank has valid license under Rule 122(G) Drug and cosmetic act</t>
  </si>
  <si>
    <t xml:space="preserve">Facility has standard Procedures for processing of equipments and instruments </t>
  </si>
  <si>
    <t xml:space="preserve">Facility ensures standard practices and materials for decontamination and cleaning of instruments and  procedure areas </t>
  </si>
  <si>
    <t xml:space="preserve">Cleaning and decontamination of food preparation surfaces like cutting board </t>
  </si>
  <si>
    <t>ME  D9.2.</t>
  </si>
  <si>
    <t xml:space="preserve">Ask the cleanliness and ask staff how frequent they clean it </t>
  </si>
  <si>
    <t xml:space="preserve">Cleaning of utensils and food trolleys </t>
  </si>
  <si>
    <t>LT- Mr. R.S Mishra</t>
  </si>
  <si>
    <t xml:space="preserve">Check the cleanliness and how frequent they clean it </t>
  </si>
  <si>
    <t xml:space="preserve">Doctor, technician and support staff adhere to their respective dress code </t>
  </si>
  <si>
    <t>Decontamination of heavily soiled linen</t>
  </si>
  <si>
    <t>Cleaning of washing equipment</t>
  </si>
  <si>
    <t xml:space="preserve">Floors are clean </t>
  </si>
  <si>
    <t xml:space="preserve">No stray animals in the facility/ Patient Care areas </t>
  </si>
  <si>
    <t xml:space="preserve">Facility has established internal quality assurance program in relevant departments </t>
  </si>
  <si>
    <t xml:space="preserve">Kitchen is has system of regular external inspection by Municipal/ FDA authorities </t>
  </si>
  <si>
    <t>Food sample of each meal are preserved in refrigrators for 24 hours</t>
  </si>
  <si>
    <t xml:space="preserve">The staff is designated for filling and monitoring of these checklists </t>
  </si>
  <si>
    <t>There is procedure for referral of cases for which requested blood group is not available</t>
  </si>
  <si>
    <t>Facility has functional referral linkages to parent  blood bank</t>
  </si>
  <si>
    <t>Standard operating procedure for Dietary department has been prepared and approved</t>
  </si>
  <si>
    <t>Standard operating procedure for Laundry Department has been prepared and approved</t>
  </si>
  <si>
    <t>Standard operating procedure for Medical record Department has been prepared and approved</t>
  </si>
  <si>
    <t>Format for requisition form, blood transfusion reaction form, referral slip</t>
  </si>
  <si>
    <t>Record Department has documented procedure for receiving, compiling,  and maintaining records</t>
  </si>
  <si>
    <t xml:space="preserve">Blood storage records are labelled and indexed </t>
  </si>
  <si>
    <t>Record Department has documented procedure for issuing of the records</t>
  </si>
  <si>
    <t xml:space="preserve">Records are maintained for Blood storage </t>
  </si>
  <si>
    <t>Record Department has documented procedure for retention of records</t>
  </si>
  <si>
    <t>Records includes daily group wise stock register, daily temperature recording of temperature dependent equipment, stock register of consumables and non consumables, documents of proficiency testing, records of equipment maintenance, records of recipient, compatibility records, transfusion reaction records, donors records etc.</t>
  </si>
  <si>
    <t xml:space="preserve">Record department has documented procedure for pest and rodent control </t>
  </si>
  <si>
    <t xml:space="preserve">Diet department has documented procedure for diet schedule </t>
  </si>
  <si>
    <t>Diet department has documented procedure for calculation of diet required in wards</t>
  </si>
  <si>
    <t xml:space="preserve">Blood storage has facility to store records  for 5 year </t>
  </si>
  <si>
    <t xml:space="preserve">Diet department has documented procedure for procurement of food items </t>
  </si>
  <si>
    <t>Diet department has documented procedure for preparation and distribution of food</t>
  </si>
  <si>
    <t>Diet department has documented procedure to check the quality of food provided to the patient</t>
  </si>
  <si>
    <t xml:space="preserve">Diet department has documented procedure for cleaning of kitchen and utensils </t>
  </si>
  <si>
    <t xml:space="preserve">Diet department has documented procedure for checkups of kitchen workers at defined intervals </t>
  </si>
  <si>
    <t>Blood storage has system of coping with extra demand of blood in case of disaster</t>
  </si>
  <si>
    <t>Linen department has documented procedure for collection, sorting and cleaning of linen</t>
  </si>
  <si>
    <t>The facility has defined and established procedures for Blood storage Management and Transfusion.</t>
  </si>
  <si>
    <t>Linen department has documented procedure for sluicing of the blood/ body fluid stained linen</t>
  </si>
  <si>
    <t>Linen department has documented procedure for distribution of linen in all patient care area</t>
  </si>
  <si>
    <t>Linen department has documented procedure for condemnation of linen</t>
  </si>
  <si>
    <t>Linen department has documented procedure corrective and preventive maintenance of laundry equipments</t>
  </si>
  <si>
    <t>Security department has documented procedure for duty hours</t>
  </si>
  <si>
    <t xml:space="preserve">Security department has documented procedure for control of incoming and outgoing items  </t>
  </si>
  <si>
    <t>Security department has documented procedure for visiting hours in patient care area</t>
  </si>
  <si>
    <t>ME 12.1</t>
  </si>
  <si>
    <t>Security department has documented procedure for fire safety in hospital</t>
  </si>
  <si>
    <t>There is established procedure for Transport of blood from parent blood bank.</t>
  </si>
  <si>
    <t>Blood storage has standardized procedure for transporting blood from parent blood bank.</t>
  </si>
  <si>
    <t>Security department has documented procedure for electrical safety</t>
  </si>
  <si>
    <t>Cold chain is maintained at all levels i.e. from parent blood bank to blood storage to the issue of blood.</t>
  </si>
  <si>
    <t xml:space="preserve">Security department has documented procedure for training and drills of security staff </t>
  </si>
  <si>
    <t>During transportation blood is properly packed in cold boxes surrounded by ice packs. Ice should not come in contact with blood bags.</t>
  </si>
  <si>
    <t>Blood has been never brought to CHC</t>
  </si>
  <si>
    <t>ME 12.2</t>
  </si>
  <si>
    <t xml:space="preserve">Check if staff is a aware of relevant part of SOPs </t>
  </si>
  <si>
    <t xml:space="preserve">There is established procedure for storage of blood </t>
  </si>
  <si>
    <t>Blood storage has standardized procedure for receipt of blood from parent blood bank.</t>
  </si>
  <si>
    <t>Work instructios are displayed in Dietary Department</t>
  </si>
  <si>
    <t>all the blood/component units are checked for haemolysis, turbidity, or change in colour on receipt from parent blood bank</t>
  </si>
  <si>
    <t>Work instructions are displayed in Laundry Department</t>
  </si>
  <si>
    <t xml:space="preserve">Check for refrigerators or freezers for blood storage are not used for storing other items </t>
  </si>
  <si>
    <t>Work instructions are  displayed in Medical Record Department</t>
  </si>
  <si>
    <t xml:space="preserve">Lab reagents etc. </t>
  </si>
  <si>
    <t>Work instructions are displayed for hospital cleaniness</t>
  </si>
  <si>
    <t xml:space="preserve">Check for refrigerators used for blood storage are kept at recommended temperature </t>
  </si>
  <si>
    <t>Check records that temperature is maintained at 4OC + 2OC</t>
  </si>
  <si>
    <t xml:space="preserve">Storage temperature is monitored atleast twice a day. </t>
  </si>
  <si>
    <t xml:space="preserve">Alarm system has been provided with refrigerator </t>
  </si>
  <si>
    <t>Shelf life of blood and components is adhered as per NACO protocols</t>
  </si>
  <si>
    <t>Blood storage has system to trace of unit of blood /component from source to final destination</t>
  </si>
  <si>
    <t>Blood should be kept at 4oC to 6oC except if it is used for component preparation it will be stored at 22oC until platelet are separated</t>
  </si>
  <si>
    <t>ME E12.3.</t>
  </si>
  <si>
    <t xml:space="preserve">There is established procedure for the Cross matching of blood </t>
  </si>
  <si>
    <t xml:space="preserve">Determination of ABO group is done by recommended methods </t>
  </si>
  <si>
    <t xml:space="preserve">Tube or Microplate or gel technology </t>
  </si>
  <si>
    <t xml:space="preserve">Determination of Rh (D) Type done as per recommended method </t>
  </si>
  <si>
    <t xml:space="preserve">Check for the protocol/ Algorithm followed for determining RH + or RH- Blood type </t>
  </si>
  <si>
    <t xml:space="preserve">Blood storage has system to testing and cross matching the recipient blood </t>
  </si>
  <si>
    <t>Testing of recipient blood includes Determination ABO type, Rh (D) type, detection of unexpected antibodies etc.</t>
  </si>
  <si>
    <t>Blood storage has system to testing and cross matching the unit before issuing</t>
  </si>
  <si>
    <t>Testing of  blood includes Determination ABO type, Rh (D) type, detection of unexpected antibodies etc.</t>
  </si>
  <si>
    <t>Blood storage has system to confirm that information on transfusion requisition form and recipients blood sample label  is same</t>
  </si>
  <si>
    <t>Blood storage has system to retain recipient and donor blood sample for 7 days at specified temperature (2-8 c) after each transfusion</t>
  </si>
  <si>
    <t>Storage and compilation of records medical  audit</t>
  </si>
  <si>
    <t>Blood storage has system to issue the blood along with cross matching report</t>
  </si>
  <si>
    <t>Storage and compilation of records of death audit</t>
  </si>
  <si>
    <t>Blood storage has procedure to issue the blood in case of its emergency requirement</t>
  </si>
  <si>
    <t>Transfusion reaction form is provided when blood is issued</t>
  </si>
  <si>
    <t xml:space="preserve">Non Compliances  are enumerated and recorded </t>
  </si>
  <si>
    <t>Blood storage has system of detection, reporting and evaluations of transfusion errors</t>
  </si>
  <si>
    <t>Standards G6</t>
  </si>
  <si>
    <t>.ME F1.5.</t>
  </si>
  <si>
    <t>All personal use gloves while drawing sample, examining and disposable of the samples</t>
  </si>
  <si>
    <t xml:space="preserve"> </t>
  </si>
  <si>
    <t xml:space="preserve">No of cases for which medical audit done </t>
  </si>
  <si>
    <t xml:space="preserve">No of cases for which death audit has done </t>
  </si>
  <si>
    <t xml:space="preserve">Linen Index </t>
  </si>
  <si>
    <t>No. of bed sheet washed in a month/Patient bed days in month</t>
  </si>
  <si>
    <t>Diet Index</t>
  </si>
  <si>
    <t>No. of meals provided in the month/no. of times meal served in a day * bed days</t>
  </si>
  <si>
    <t xml:space="preserve">Facility ensures standard practices and materials for disinfection and sterilization of instruments and equipments </t>
  </si>
  <si>
    <t xml:space="preserve">Proportion of maternal deaths audited </t>
  </si>
  <si>
    <t xml:space="preserve">Proportion of newborn deaths audited </t>
  </si>
  <si>
    <t>Cycle time for laundry services</t>
  </si>
  <si>
    <t>Time elapsed between collection of used linen and receiving clean linen</t>
  </si>
  <si>
    <t>Proportion of special diets</t>
  </si>
  <si>
    <t>No. of special diets (Liquid, Semi-solid, Diabetic, Low salt, low fat diet or other diet) in the month*100/tital no. of diets provided in the month</t>
  </si>
  <si>
    <t xml:space="preserve">Medical Audit Score </t>
  </si>
  <si>
    <t xml:space="preserve">Death Audit Score </t>
  </si>
  <si>
    <t>Waiting time for getting handicap certificate</t>
  </si>
  <si>
    <t>Waiting time for getting death certificate</t>
  </si>
  <si>
    <t>Patient feedback on cleanliness of linen</t>
  </si>
  <si>
    <t xml:space="preserve">Patient feedback on quality of food </t>
  </si>
  <si>
    <t xml:space="preserve">Auxiliary Services Card </t>
  </si>
  <si>
    <t>Auxiliary Services  Score</t>
  </si>
  <si>
    <t>Disposal of discarded blood bags as per guideline</t>
  </si>
  <si>
    <t>Internal Quality assurance program is in place</t>
  </si>
  <si>
    <t>Blood storage has documented procedure for Transport of Blood/components from parent blood bank.</t>
  </si>
  <si>
    <t>Blood storage has documented procedure for receipt and storage of blood/components</t>
  </si>
  <si>
    <t>Blood storage has documented procedure for issue of blood for transfusion</t>
  </si>
  <si>
    <t>Blood storage has documented procedure for issue of blood in case of urgent requirement</t>
  </si>
  <si>
    <t>Blood storage has documented procedure to address the transfusion reactions</t>
  </si>
  <si>
    <t>Blood storage has documents procedure for calibration and maintenance of equipment</t>
  </si>
  <si>
    <t>Blood storage has documented procedure for HAI and disposal of BMW</t>
  </si>
  <si>
    <t>Blood storage has documented system for storage, retaining and retrieval of  records, and reports of results.</t>
  </si>
  <si>
    <t>Blood storage has documented system for internal and external Quality control of Equipments, reagent and tests</t>
  </si>
  <si>
    <t xml:space="preserve">work instruction for screening of blood, storage of blood, maintaining blood and component in event of power failure </t>
  </si>
  <si>
    <t>Standard G5.</t>
  </si>
  <si>
    <t>ME G5.1.</t>
  </si>
  <si>
    <t>ME G5.3.</t>
  </si>
  <si>
    <t>ME G5.4.</t>
  </si>
  <si>
    <t>ME G5.5.</t>
  </si>
  <si>
    <t>Quality objectives for Blood storage are defined</t>
  </si>
  <si>
    <t xml:space="preserve">No. of Blood unit issued per thousand population </t>
  </si>
  <si>
    <t xml:space="preserve">No. of Unit issued X1000/ Population of serving area </t>
  </si>
  <si>
    <t>Proportions of requests refused  by parent blood bank.</t>
  </si>
  <si>
    <t>number of units received/Total number of requistion made to parent blood bank.</t>
  </si>
  <si>
    <t>No of blood units issued free of cost</t>
  </si>
  <si>
    <t xml:space="preserve">JSSK, Thalassemia , BPL </t>
  </si>
  <si>
    <t xml:space="preserve">Downtime of critical equipments </t>
  </si>
  <si>
    <t xml:space="preserve">Time period for which equipment was out of order/Total no of working hours for equipments </t>
  </si>
  <si>
    <t>% of Blood Units discarded</t>
  </si>
  <si>
    <t>No of unit discarded *100/ Total no of unit received.</t>
  </si>
  <si>
    <t xml:space="preserve">Blood transfusion reaction rate </t>
  </si>
  <si>
    <t xml:space="preserve">No of Blood Transfusion reactions 1000/ No of patient blood issued </t>
  </si>
  <si>
    <t>Propotion of Adverse events identified and reported</t>
  </si>
  <si>
    <t>Chemical splash, Needle stick injuries. Major blood transfusion reaction, wrong cross matching, wrong blood issue</t>
  </si>
  <si>
    <t xml:space="preserve">Cross matched/ Transfused Ratio </t>
  </si>
  <si>
    <t xml:space="preserve">No of unit are cross matched on request/ No of unit actually transfused </t>
  </si>
  <si>
    <t>% of single unit transfusion</t>
  </si>
  <si>
    <t xml:space="preserve">% of single use transfusionX 100/ Total no of units transfused </t>
  </si>
  <si>
    <t>Time gap between issuing and requisition of blood in routine conditions</t>
  </si>
  <si>
    <t>Time gap between issuing and requisition of blood in emergency conditions</t>
  </si>
  <si>
    <t xml:space="preserve">No of refusal cases </t>
  </si>
  <si>
    <t xml:space="preserve">No of requisition refused/ referred due to non availability of blood group or any other reason </t>
  </si>
  <si>
    <t xml:space="preserve">Blood storage Unit Score Card </t>
  </si>
  <si>
    <t>Blood storage Score</t>
  </si>
  <si>
    <t xml:space="preserve">Checklist for General Administration </t>
  </si>
  <si>
    <t xml:space="preserve">Reference No. </t>
  </si>
  <si>
    <t>Availability of functional A&amp; E department</t>
  </si>
  <si>
    <t>Availability of functional disaster management team</t>
  </si>
  <si>
    <t>The facility provides Blood bank &amp; transfusion services</t>
  </si>
  <si>
    <t>Availability of functional  Blood storage centre</t>
  </si>
  <si>
    <t>Facility provides RMNCHA Services</t>
  </si>
  <si>
    <t>ME A 2.1.</t>
  </si>
  <si>
    <t>Avaiability of dedicated Female ward</t>
  </si>
  <si>
    <t>ME A2.3.</t>
  </si>
  <si>
    <t xml:space="preserve">The facility provides Newborn health  Services </t>
  </si>
  <si>
    <t>Availability of  functional NBSU</t>
  </si>
  <si>
    <t xml:space="preserve">Availability of X-Ray Unit </t>
  </si>
  <si>
    <t>Availability of in-house services. Partial Compliance if it is outsourced</t>
  </si>
  <si>
    <t xml:space="preserve">Availability of Ultrasound services </t>
  </si>
  <si>
    <t xml:space="preserve">Availability of In-house lab </t>
  </si>
  <si>
    <t>If lab is outsourced than give partial compliance</t>
  </si>
  <si>
    <t>ME A 3.3</t>
  </si>
  <si>
    <t xml:space="preserve">Availability of ECG Services </t>
  </si>
  <si>
    <t>The laboratory has facility to carry out sputum microscopy</t>
  </si>
  <si>
    <t>CHC functions as DOTS centre.</t>
  </si>
  <si>
    <t>Facility for Diagnosis and treatment of Leprosy.</t>
  </si>
  <si>
    <t>Facility for management of reactions</t>
  </si>
  <si>
    <t>Councelling and advise on prevention of disabilities</t>
  </si>
  <si>
    <t>Availablity of separate MDT regimens in separate blister packs for MB-Adult, MB-child, PB-adult and PB child.</t>
  </si>
  <si>
    <t xml:space="preserve">Availability of Functional ICTC </t>
  </si>
  <si>
    <t xml:space="preserve">Availability of link ART centre </t>
  </si>
  <si>
    <t xml:space="preserve">The facility provides services under National Programme for control of Blindness as per guidelines </t>
  </si>
  <si>
    <t>Availability of Refraction room</t>
  </si>
  <si>
    <t>Availability  or Eye OT, if Eye surgeon posted; else linkage with higher facilities.</t>
  </si>
  <si>
    <t>ME A4.7.</t>
  </si>
  <si>
    <t>Availability of geriatric Clinic</t>
  </si>
  <si>
    <t>ME A4.8.</t>
  </si>
  <si>
    <t xml:space="preserve">Facility for early detection and referral of suspected cases, , </t>
  </si>
  <si>
    <t>Sreeening for cervical, breast and oral cancer</t>
  </si>
  <si>
    <t>Education about self examination of breast and oral self examination.</t>
  </si>
  <si>
    <t xml:space="preserve">ME A4.9 </t>
  </si>
  <si>
    <t xml:space="preserve">The facility Provides services under Integrated Disease Surveillance Programme as per Guidelines </t>
  </si>
  <si>
    <t>CHC functions as peripheral surveillance unit</t>
  </si>
  <si>
    <t>CHC collate, analyse and report informationn to District Surveillance unit on epidemic prone disease.</t>
  </si>
  <si>
    <t>check for IDSP reporting format and 
Annexure 7A, 7B and 7C.</t>
  </si>
  <si>
    <t>ME A5.1.</t>
  </si>
  <si>
    <t>Availability of dietary service (in-house/oursourced)</t>
  </si>
  <si>
    <t>ME A5.2.</t>
  </si>
  <si>
    <t>Availability of laundry services (in-house/outsourced)</t>
  </si>
  <si>
    <t>Availability of security  services (in-house/outsourced)</t>
  </si>
  <si>
    <t>Availability of Housekeeping  services (in-house/outsourced)</t>
  </si>
  <si>
    <t>ME A5.5.</t>
  </si>
  <si>
    <t>Availability of maintenance services</t>
  </si>
  <si>
    <t>ME A5.6.</t>
  </si>
  <si>
    <t>The facility provides pharmacy services</t>
  </si>
  <si>
    <t>Availability of  drug storage and dispensing services</t>
  </si>
  <si>
    <t>Availability of Medical record services</t>
  </si>
  <si>
    <t>Facility provides Support and Administrative services</t>
  </si>
  <si>
    <t>Availability of dietary service</t>
  </si>
  <si>
    <t>In house or outsourced</t>
  </si>
  <si>
    <t>Availability of laundry services</t>
  </si>
  <si>
    <t>Availability of security  services</t>
  </si>
  <si>
    <t>Availability of Housekeeping  services</t>
  </si>
  <si>
    <t>Facility provides pharmacy and store services.</t>
  </si>
  <si>
    <t>Avaialbility of General stores</t>
  </si>
  <si>
    <t>For storing consumables, Stationaries, and equipments</t>
  </si>
  <si>
    <t>The facility has services of medical records</t>
  </si>
  <si>
    <t>ME A5.8</t>
  </si>
  <si>
    <t>The facility provides administrative services for the Block</t>
  </si>
  <si>
    <t>Proper monitoring and effective supervision overall aspects of Health services of the Block or designated administrative area</t>
  </si>
  <si>
    <t>Supervisory visits to the attached PHCs and SCs.</t>
  </si>
  <si>
    <t>Building effective Public relations and ensuring active people's participation for getting the Health Programs/functions achieved effectively.</t>
  </si>
  <si>
    <t>To make evaluation of the impact from time to time.</t>
  </si>
  <si>
    <t>ME A 6.1.</t>
  </si>
  <si>
    <t>Treatment/referral facilities available for health problems of local community.</t>
  </si>
  <si>
    <t>Kala Azar, Arsenic poisioning, Snake bite, KFD, Leptospirosis &amp; Flurosis</t>
  </si>
  <si>
    <t>ME A 6.2.</t>
  </si>
  <si>
    <t xml:space="preserve">There is process for consulting community/ or their representatives when planning or revising scope of services of the facility </t>
  </si>
  <si>
    <t>Community representative are Consulted while revising or expanding the scope of service</t>
  </si>
  <si>
    <t>User charges if any are decided in consultation with user groups /RKS</t>
  </si>
  <si>
    <t xml:space="preserve">Name of the facility prominently displayed at front of CHC building </t>
  </si>
  <si>
    <t xml:space="preserve">﻿CHC lay out with location and name of the departments are displayed at the entrance.   
</t>
  </si>
  <si>
    <t xml:space="preserve">CHC has established directional signage </t>
  </si>
  <si>
    <t xml:space="preserve">List of departments are displayed </t>
  </si>
  <si>
    <t>All signage are in uniform colour scheme</t>
  </si>
  <si>
    <t>Signages are user friendly and pictorial</t>
  </si>
  <si>
    <t>Services which are not available are also mentioned with name of facilities, where such failicites are available</t>
  </si>
  <si>
    <t>Availability of administrative services like handicap certificate, death certificate services are displayed.</t>
  </si>
  <si>
    <t>Processing time for issuing certificates &amp; availability of medical records are displayed</t>
  </si>
  <si>
    <t>Mandatory information under RTI is displayed</t>
  </si>
  <si>
    <t>ME B1.3.</t>
  </si>
  <si>
    <t>Citizen charter is established in the facility</t>
  </si>
  <si>
    <t xml:space="preserve">Citizen charter includes the Services available at the facility </t>
  </si>
  <si>
    <t xml:space="preserve">Citizen Charter includes the Timings of different services available </t>
  </si>
  <si>
    <t xml:space="preserve">Citizen Charter includes Rights of Patients </t>
  </si>
  <si>
    <t xml:space="preserve">Citizen Charter includes Responsibilities of Patients and Visitors </t>
  </si>
  <si>
    <t xml:space="preserve">Citizen Charters includes Beds available </t>
  </si>
  <si>
    <t xml:space="preserve">Citizen Charter includes the Standards and Quality of services Provided </t>
  </si>
  <si>
    <t>Citizen Charters Includes Complaints and Grievances redressal  Mechanism</t>
  </si>
  <si>
    <t>Citizen Charter includes Services that are  available on payment, if any.</t>
  </si>
  <si>
    <t xml:space="preserve">Citizen Charter includes the Cycle time for Critical Processes </t>
  </si>
  <si>
    <t>Facility prepares a comprehensive list of user charges and their display at strategic point in the CHC</t>
  </si>
  <si>
    <t>ME B1.7.</t>
  </si>
  <si>
    <t>A dedicated facilitation counter/rogi sahayata kendra available</t>
  </si>
  <si>
    <t>Services are delivered in a manner that is sensitive to gender, religious and cultural needs, and there are no barrier on account of physical access, social, economic, cultural or social status.</t>
  </si>
  <si>
    <t>CHC has defined policy for non discrimination according to gender</t>
  </si>
  <si>
    <t>ME B2.2</t>
  </si>
  <si>
    <t xml:space="preserve">Religious and cultural preferences of patients and attendants are taken into consideration while delivering services  </t>
  </si>
  <si>
    <t>Availability of complaint box and display of process for grievance  redresaal and personnel  to be  contacted.</t>
  </si>
  <si>
    <t xml:space="preserve">Staff is respectful to patients religious and cultural beliefs </t>
  </si>
  <si>
    <t>The facility has defined policy  to ensure the religious and cultural preferences of the patient</t>
  </si>
  <si>
    <t>Approach road to facility is accessible  without congestion  or encroachment</t>
  </si>
  <si>
    <t xml:space="preserve">There are no open manholes/Potholes at access road and internal pathways </t>
  </si>
  <si>
    <t>Internal Pathways and corridors of the facility are without any obstruction / Protruding Objects</t>
  </si>
  <si>
    <t>CHC has defined policy to provide barrier free services to patient</t>
  </si>
  <si>
    <t xml:space="preserve">Ramps shall have a slope of conducive for use </t>
  </si>
  <si>
    <t xml:space="preserve">Ramps are provide with slip resistance surface </t>
  </si>
  <si>
    <t xml:space="preserve">Ramps shall have adequate width </t>
  </si>
  <si>
    <t xml:space="preserve">at least 120 cm </t>
  </si>
  <si>
    <t xml:space="preserve">Warning blocks have been provide at beginning and end of the ramp and Stairs </t>
  </si>
  <si>
    <t xml:space="preserve">To aid people with visual impairment </t>
  </si>
  <si>
    <t xml:space="preserve">Hand rails are provided with stairs </t>
  </si>
  <si>
    <t>The facility  has defined policy for providing disable friendly services</t>
  </si>
  <si>
    <t xml:space="preserve">Parking area is earmarked for People with disabilities </t>
  </si>
  <si>
    <t>ME B2.4</t>
  </si>
  <si>
    <t xml:space="preserve">There is no discrimination on basis of social and economic status of the patients </t>
  </si>
  <si>
    <t>CHC has defined policy for ensuring non discrimination  on basis of social and economic status of the patient</t>
  </si>
  <si>
    <t>ME B2.5</t>
  </si>
  <si>
    <t xml:space="preserve">There is affirmative actions to ensure that vulnerable sections can access services   </t>
  </si>
  <si>
    <t xml:space="preserve">There are arrangement and Linkages for care of terminally ill patients </t>
  </si>
  <si>
    <t xml:space="preserve">Linkage for Palliative Care , Hospice </t>
  </si>
  <si>
    <t>There are Linkages for care , Counselling and Protection of  Victims of Violence  including domestic violence</t>
  </si>
  <si>
    <t xml:space="preserve">Linkages with NGOS, Police Mediation Cell </t>
  </si>
  <si>
    <t>There are arrangements of for adequate care and post discharge support of Orphan patients including homeless children</t>
  </si>
  <si>
    <t>Linkages with NGOS , Orphan , old age home, Children home</t>
  </si>
  <si>
    <t>CHC has defined policy for maintenance of privacy of patients</t>
  </si>
  <si>
    <t>CHC has defined policy for maintenance of patient records and clinical information</t>
  </si>
  <si>
    <t>CHC defines and communicate policy regarding decent communication and courteous behaviour towards the patient and visitors</t>
  </si>
  <si>
    <t>CHC defines the policy for privacy and confidentiality of the patient and condition related with social stigma and vulnerable groups</t>
  </si>
  <si>
    <t>Facility has defined and established procedures for informing patient about the medical conditions and involving them in treatment planning, and facilitates informed decision making.</t>
  </si>
  <si>
    <t>CHC define policy for taking consent.</t>
  </si>
  <si>
    <t>ME B4.3</t>
  </si>
  <si>
    <t>The staff is aware of patients rights responsibilities</t>
  </si>
  <si>
    <t>The staff is regularly sensitised about rights and responsibilities of the patient</t>
  </si>
  <si>
    <t>Availability of complaint box at administrative office and display of process for grievance Redressal and whom to contact are displayed</t>
  </si>
  <si>
    <t>CHC defines policy for grievance redressal mechanism</t>
  </si>
  <si>
    <t>There is defined frequency of collecting complaints from complaint box</t>
  </si>
  <si>
    <t>Records of patient complaints &amp; suggestion are maintained</t>
  </si>
  <si>
    <t>There is system of periodic review of patient complaints</t>
  </si>
  <si>
    <t>There is evidence of action taken on complaints</t>
  </si>
  <si>
    <t>Action taken is informed to the complainant</t>
  </si>
  <si>
    <t>CHC establish policy for providing free services to benficieries of Central and state schemes</t>
  </si>
  <si>
    <t>CHC has established policy for providing all drugs in the EDL  free of cost as per state directives</t>
  </si>
  <si>
    <t>CHC has established policy for providing all diagnostics   free of cost as per state directives</t>
  </si>
  <si>
    <t>Methods for verification of documents of patient is user friendly</t>
  </si>
  <si>
    <t>CHC has established policy to provide free treatment to BPL patients</t>
  </si>
  <si>
    <t xml:space="preserve">CHC has establish policy for timely reimbursement and payment to beneficiaries </t>
  </si>
  <si>
    <t xml:space="preserve">Availability of dedicated RSBY help desk </t>
  </si>
  <si>
    <t xml:space="preserve">Finger print verification is done through a finger print scanner </t>
  </si>
  <si>
    <t>All tests and drugs are covered under RSBY</t>
  </si>
  <si>
    <t xml:space="preserve">Services and entitlements available under RSBY are prominently displayed </t>
  </si>
  <si>
    <t xml:space="preserve">Manual process is in place in case smart card is not working </t>
  </si>
  <si>
    <t xml:space="preserve">Availability of residential quarters for clinical and support staff </t>
  </si>
  <si>
    <t>CHC has adequate space as per bed strength</t>
  </si>
  <si>
    <t>80 to 85 sqm per bed .</t>
  </si>
  <si>
    <t xml:space="preserve">Availability of public toilet for visitors </t>
  </si>
  <si>
    <t>Adequate number of Staff toilets available in proximity to duty area</t>
  </si>
  <si>
    <t>Adequate number of Staff change room are available in proximity to duty area</t>
  </si>
  <si>
    <t>Canteen for staff and visitors</t>
  </si>
  <si>
    <t>Availability of Staff amenities at nursing station and duty room</t>
  </si>
  <si>
    <t>CHC has independent entry to emergency and  OPD.</t>
  </si>
  <si>
    <t xml:space="preserve">Corridors are wide enough to accommodate daily traffic. 
</t>
  </si>
  <si>
    <t>The general traffic should not pass through the indoor/ critical patient care area</t>
  </si>
  <si>
    <t xml:space="preserve">Ambulatory services are located in outermost zone </t>
  </si>
  <si>
    <t>OPD, Emergency and Administrative offices are situated in near the entry/ exit of the CHC with direct access from approach road</t>
  </si>
  <si>
    <t xml:space="preserve">Clinical support Services are located in proximity to outer zone </t>
  </si>
  <si>
    <t xml:space="preserve">Lab , Radiology and Pharmacy </t>
  </si>
  <si>
    <t xml:space="preserve">Indoor area are located in inner zone of the CHC </t>
  </si>
  <si>
    <t xml:space="preserve">Wards and Nursing Units are located in inner most area </t>
  </si>
  <si>
    <t>Facility maintains open area as per floor area ratio mandated by authorities</t>
  </si>
  <si>
    <t>CHC has 24X7 functional telephone connection and intercom facility for internal communication</t>
  </si>
  <si>
    <t>There is designated person to answer the telephone enquiries</t>
  </si>
  <si>
    <t>CHC has broadband internet connectivity</t>
  </si>
  <si>
    <t>There is established system for managing postal communication</t>
  </si>
  <si>
    <t>Records are maintained for received and dispatched communication</t>
  </si>
  <si>
    <t>There is established system for internal movement  of documents and communication</t>
  </si>
  <si>
    <t>System for communicating circulars, notices and orders etc.</t>
  </si>
  <si>
    <t>There is assigned person for managing internal and external movement of documents and communications</t>
  </si>
  <si>
    <t>General notices and information are displayed at notice boards at relevant points</t>
  </si>
  <si>
    <t xml:space="preserve">There is system of removal of old notices and updating the notice board </t>
  </si>
  <si>
    <t>Availability of OPD counter as per load</t>
  </si>
  <si>
    <t xml:space="preserve">The facility and departments are planned to ensure structure follows the function/processes (Structure commensurate with the function of the CHC) </t>
  </si>
  <si>
    <t xml:space="preserve">There is no cris-cross between General and Patient Traffic </t>
  </si>
  <si>
    <t>ME C2.1.</t>
  </si>
  <si>
    <t>The facility has been surveyed by Structural engineer for seismic vulnerability in high risk zone</t>
  </si>
  <si>
    <t xml:space="preserve">Ask for records of survey </t>
  </si>
  <si>
    <t>Structural Components been made earthquake proof</t>
  </si>
  <si>
    <t>Check for records of in correction has been done to strengthen structural components like columns, beams, slabs, walls etc.</t>
  </si>
  <si>
    <t xml:space="preserve">Facility has  mechanism for periodical check / test of all electrical installation  by competent electrical Engineer </t>
  </si>
  <si>
    <t xml:space="preserve">Facility has system for power audit of unit at defined intervals </t>
  </si>
  <si>
    <t>Danger sign is displayed at High voltage electrical installation</t>
  </si>
  <si>
    <t>All electrical panels are covered and has restricted  access</t>
  </si>
  <si>
    <t xml:space="preserve">Personal protective equipments are available with electrician </t>
  </si>
  <si>
    <t>ME C2.3.</t>
  </si>
  <si>
    <t>Windows  have grills and wire meshwork</t>
  </si>
  <si>
    <t>Building including walls, roofs, floor, windows , balconies and terraces are maintained</t>
  </si>
  <si>
    <t>Terrace, roof, balconies and stair case have protective railing</t>
  </si>
  <si>
    <t xml:space="preserve">CHC  premises has intact boundary wall </t>
  </si>
  <si>
    <t>CHC has functional gate with provision of animal catcher</t>
  </si>
  <si>
    <t>Access to roof and terraces is restricted</t>
  </si>
  <si>
    <t>Fire exits  provide egress to exterior of the building in open  space</t>
  </si>
  <si>
    <t xml:space="preserve">Check the fire exits are free from obstruction </t>
  </si>
  <si>
    <t xml:space="preserve">Facility has conducted fire safety audit by competent authority </t>
  </si>
  <si>
    <t>Facility has defined, displayed  and implemented evacuation plan in case of fire</t>
  </si>
  <si>
    <t>No smoking sign displayed inside and outside the working area</t>
  </si>
  <si>
    <t>Facility has installed fire extinguisher that are capilbility of fighting A, B &amp; C type of fire</t>
  </si>
  <si>
    <t>There is system to track the expiry dates and periodic refilling of the extinguishers</t>
  </si>
  <si>
    <t>Periodic Training is provided for using fire extinguishers</t>
  </si>
  <si>
    <t xml:space="preserve">Periodic mock drills for diaster management are conducted </t>
  </si>
  <si>
    <t>Availability of General Surgeon</t>
  </si>
  <si>
    <t>Availability of Obstetric &amp; Gynae Specialist</t>
  </si>
  <si>
    <t>Availability of General Medicine specialist</t>
  </si>
  <si>
    <t>Availability of Paediatrician</t>
  </si>
  <si>
    <t>Availability of Anaesthetics</t>
  </si>
  <si>
    <t>Availability of General Duty Doctors as per load</t>
  </si>
  <si>
    <t xml:space="preserve"> Availability of AYUSH Doctor</t>
  </si>
  <si>
    <t>Availability of Dentist</t>
  </si>
  <si>
    <t xml:space="preserve">Availability of nursing staff </t>
  </si>
  <si>
    <t xml:space="preserve">Availability Lab Tech  </t>
  </si>
  <si>
    <t xml:space="preserve"> Availability Pharmacist  </t>
  </si>
  <si>
    <t xml:space="preserve"> Availability Radiographer  </t>
  </si>
  <si>
    <t xml:space="preserve"> Availability ECG Tech  </t>
  </si>
  <si>
    <t xml:space="preserve"> Availability Optha. Technician/Referactionist</t>
  </si>
  <si>
    <t xml:space="preserve"> Availability O.T. technician  </t>
  </si>
  <si>
    <t xml:space="preserve"> Counsellor  </t>
  </si>
  <si>
    <t xml:space="preserve"> Dental Technician  </t>
  </si>
  <si>
    <t xml:space="preserve"> Rehabilitation worker</t>
  </si>
  <si>
    <t>Registration Clerk</t>
  </si>
  <si>
    <t>Statistical Assistant/Data entry operator</t>
  </si>
  <si>
    <t>Account Assistant</t>
  </si>
  <si>
    <t>Administrative assistant.</t>
  </si>
  <si>
    <t>The facility conduct training need assessment periodically for all cadre of staff</t>
  </si>
  <si>
    <t>The facility has program for continuous medical education for doctors and nursing staff</t>
  </si>
  <si>
    <t>The facility prepares training calendar as per training need assessment</t>
  </si>
  <si>
    <t>Training feed back is taken and records are maintained for training</t>
  </si>
  <si>
    <t>Details and Records of training provided are  available with unit</t>
  </si>
  <si>
    <t>Training on Disaster Management</t>
  </si>
  <si>
    <t>Training on Cardio Pulmonary resuscitation</t>
  </si>
  <si>
    <t>Training on staff Safety</t>
  </si>
  <si>
    <t>Training on Measuring CHC Performance Indicators</t>
  </si>
  <si>
    <t>Training on facility level Quality Assurance</t>
  </si>
  <si>
    <t>CHC has policy for regular  competence testing as per job description.</t>
  </si>
  <si>
    <t>CHC has policy to ensure drugs at all point of use as per state EDL</t>
  </si>
  <si>
    <t>Availability of equipment for Facility management</t>
  </si>
  <si>
    <t>Equipments for horticulture, electrical repair, plumbing material etc</t>
  </si>
  <si>
    <t>Availability of equipment for processing of Bio medical waste</t>
  </si>
  <si>
    <t>Autoclave and mutilator</t>
  </si>
  <si>
    <t xml:space="preserve">Availability of computer for HMIS and MCTS reporting </t>
  </si>
  <si>
    <t>Availability of fixture for administrative office</t>
  </si>
  <si>
    <t>Availability of furniture for administrative office</t>
  </si>
  <si>
    <t xml:space="preserve">Facility has contract agency for maintenance for equipments </t>
  </si>
  <si>
    <t>Contact details of  the agencies responsible for maintenance are communicated to the staff</t>
  </si>
  <si>
    <t>Asset list of all equipments are maintained</t>
  </si>
  <si>
    <t>There is system to maintain records of down time of equipments</t>
  </si>
  <si>
    <t>Indexing of all equipments is done</t>
  </si>
  <si>
    <t>All equipments are covered under AMC including preventive maintenance for computers and other IT equipments</t>
  </si>
  <si>
    <t>There is system of timely corrective  break down maintenance of the  for computers and other IT equipments</t>
  </si>
  <si>
    <t>Facility has contracted agency for calibration of equipments.</t>
  </si>
  <si>
    <t xml:space="preserve">Records of the calibrated equipments are maintained </t>
  </si>
  <si>
    <t xml:space="preserve">CHC has system to ensure that short expiry drugs are not procured </t>
  </si>
  <si>
    <t>CHC has process for proper disposal and prevention of unintended use of expired drugs</t>
  </si>
  <si>
    <t>CHC implements scientific inventory management system according to their needs</t>
  </si>
  <si>
    <t>ABC, VED, FSN,FIFO</t>
  </si>
  <si>
    <t>CHC has policy that there is no stock out of the drugs and consumables at patient care area</t>
  </si>
  <si>
    <t>CHC has a policy for ensuring proper management and restriction of unintended use of narcotic substance and psychotropic drugs as per prevalent law</t>
  </si>
  <si>
    <t>ME D3.1.</t>
  </si>
  <si>
    <t xml:space="preserve">Exterior of the  facility building is maintained with landscaping in open areas. </t>
  </si>
  <si>
    <t>Boundary Walls of building is plastered and whitewashed.</t>
  </si>
  <si>
    <t>No unwanted/outdated posters on CHC boundary and building walls</t>
  </si>
  <si>
    <t xml:space="preserve">CHC Buildings are in uniform colour scheme </t>
  </si>
  <si>
    <t>CHC has system to whitewash the building periodically</t>
  </si>
  <si>
    <t xml:space="preserve">Availability of parking space as per requirement </t>
  </si>
  <si>
    <t xml:space="preserve">Dedicated parking space for ambulances </t>
  </si>
  <si>
    <t xml:space="preserve">No water logging in side the premises of the CHC </t>
  </si>
  <si>
    <t xml:space="preserve">There is no abandoned /dilapidated building in the premises </t>
  </si>
  <si>
    <t>Proper landscaping and maintenance of trees, garden</t>
  </si>
  <si>
    <t>no encroachment in and around the CHC</t>
  </si>
  <si>
    <t xml:space="preserve">CHC has rain water harvesting facility </t>
  </si>
  <si>
    <t xml:space="preserve">CHC has Herbal garden </t>
  </si>
  <si>
    <t xml:space="preserve">Hospital  infrastructure is adequately maintained </t>
  </si>
  <si>
    <t>CHC  has system for periodic  maintenance of infrastructure at defined interval</t>
  </si>
  <si>
    <t xml:space="preserve">There is no clogged/over flowing drain in facility </t>
  </si>
  <si>
    <t xml:space="preserve">CHC sewage is linked with municipal drainage system or it has functional septic tanks </t>
  </si>
  <si>
    <t>Facility has a closed drainage system</t>
  </si>
  <si>
    <t xml:space="preserve">Intramural roads are in good condition without potholes/ditches </t>
  </si>
  <si>
    <t>Facility has a annual maintenance plan for its infrastructure</t>
  </si>
  <si>
    <t xml:space="preserve">General waste from CHC is removed daily by municipal/outsourced agency </t>
  </si>
  <si>
    <t xml:space="preserve">Every department has a Schedule of cleaning </t>
  </si>
  <si>
    <t>Every department has schedule for inspection of cleaning work</t>
  </si>
  <si>
    <t xml:space="preserve">CHC has condemnation policy in place </t>
  </si>
  <si>
    <t xml:space="preserve">Periodic removal of junk material done </t>
  </si>
  <si>
    <t xml:space="preserve">CHC has designated covered place to keep junk/condemned material </t>
  </si>
  <si>
    <t xml:space="preserve">No junk/condemned articles in open spaces </t>
  </si>
  <si>
    <t>Pest control measures are evident at facility</t>
  </si>
  <si>
    <t xml:space="preserve">Anti Termite treatment of the wooden furniture </t>
  </si>
  <si>
    <t>Adequate illumination in open areas in night</t>
  </si>
  <si>
    <t>Adequate illumination in circulation area</t>
  </si>
  <si>
    <t>Stairs, corridor and waiting area</t>
  </si>
  <si>
    <t>Adequate illumination in  toilets</t>
  </si>
  <si>
    <t>CHC periodically measure illumination at different area of the CHCs</t>
  </si>
  <si>
    <t>Adequate illumination at approach roads to CHC</t>
  </si>
  <si>
    <t>There is restriction on entry of vendors and hawkers inside the premise of the  CHC</t>
  </si>
  <si>
    <t xml:space="preserve">CHC has visitor policy in place </t>
  </si>
  <si>
    <t>CHC has policy for restriction of media person in side the CHC</t>
  </si>
  <si>
    <t>CHC implement visitor pass for indoor areas</t>
  </si>
  <si>
    <t>CHC has in-house/outsourced security system in place</t>
  </si>
  <si>
    <t>Duty roaster is available for security staff</t>
  </si>
  <si>
    <t xml:space="preserve">Training  and Drills of security staff is done </t>
  </si>
  <si>
    <t>Security staff is aware of patient right, visitor policy and disaster Management</t>
  </si>
  <si>
    <t xml:space="preserve">There is system for supervision of security staff </t>
  </si>
  <si>
    <t>Facility has a security plan for deputation of guard at different location</t>
  </si>
  <si>
    <t>Responsibility and timing of opening and closing different department is fixed and documented</t>
  </si>
  <si>
    <t xml:space="preserve">There is a established procedure for safe custody of keys </t>
  </si>
  <si>
    <t>There is procedure for handing over the keys at the time of shift change</t>
  </si>
  <si>
    <t>CHC has system to manage violence /mass casualty</t>
  </si>
  <si>
    <t xml:space="preserve">No female staff is posted alone at night </t>
  </si>
  <si>
    <t xml:space="preserve">Where ever there are male employees/patients female staff are posted in pairs </t>
  </si>
  <si>
    <t xml:space="preserve">Timing of the shift is arranged keeping in mind the safety of female staff </t>
  </si>
  <si>
    <t xml:space="preserve">Committee against sexual harassment is constituted at the facility </t>
  </si>
  <si>
    <t>Staff has been provided awareness training on Gender issues</t>
  </si>
  <si>
    <t xml:space="preserve">CHC has adequate water storage facility as per requirements </t>
  </si>
  <si>
    <t xml:space="preserve">450-500 Litres per bed per day </t>
  </si>
  <si>
    <t xml:space="preserve">CHC has adequate water supply from municipal /under ground source </t>
  </si>
  <si>
    <t>All water tanks are kept tightly closed</t>
  </si>
  <si>
    <t>Periodic cleaning of water tanks carried out</t>
  </si>
  <si>
    <t>Records of cleaning is maintained</t>
  </si>
  <si>
    <t>The facility periodically tests the quality of water from the source (municipal supply, bore well etc) for bacterial and chemical content</t>
  </si>
  <si>
    <t>Chlorination of water is done as per requirement</t>
  </si>
  <si>
    <t>RO/ Filters are available for potable drinking water</t>
  </si>
  <si>
    <t>The facility ensures that the distribution pipelines are not running in close vicinity of the sewage system.</t>
  </si>
  <si>
    <t>Availability of noiseless generators for power back up</t>
  </si>
  <si>
    <t>Estimation of power consumption by CHCs is done</t>
  </si>
  <si>
    <t xml:space="preserve">Generator has adequate capacity to provide 24x7 power backup at least to critical areas </t>
  </si>
  <si>
    <t xml:space="preserve">CHC has adequate power supply connection </t>
  </si>
  <si>
    <t>3Kw to 5Kw per bed</t>
  </si>
  <si>
    <t xml:space="preserve">Use of energy efficient bulbs for light </t>
  </si>
  <si>
    <t>There is provision of different types of diets as per nutritional requirements of patients</t>
  </si>
  <si>
    <t>Normal diet, Diabetic diet, liquid diet, Low salt/low fat diet</t>
  </si>
  <si>
    <t xml:space="preserve">Clean linen is provided to all the occupied beds </t>
  </si>
  <si>
    <t>Standard D6</t>
  </si>
  <si>
    <t xml:space="preserve">The facility has defined and established procedures for promoting public participation in management of CHC transparency and accountability.  </t>
  </si>
  <si>
    <t>ME D6.1.</t>
  </si>
  <si>
    <t xml:space="preserve">The facility has established procedures for management of activities of Rogi Kalyan Samitis </t>
  </si>
  <si>
    <t xml:space="preserve">RKS or eqvivalent body is registered under societies registration act </t>
  </si>
  <si>
    <t xml:space="preserve">Availability of Income tax exemption certificate for donations </t>
  </si>
  <si>
    <t>RKS meeting are held at prescribed interval</t>
  </si>
  <si>
    <t>Minutes of meeting are recorded</t>
  </si>
  <si>
    <t>Participation of community representatives/NGO is ensured</t>
  </si>
  <si>
    <t xml:space="preserve">RKS reviews the patient complaint/ feedback and action taken </t>
  </si>
  <si>
    <t>RKS generates its own resources from donation/leasing of space</t>
  </si>
  <si>
    <t>ME D6.2.</t>
  </si>
  <si>
    <t>The facility has established procedures for community based monitoring of its services</t>
  </si>
  <si>
    <t>Community based monitoring/social audits are done at periodic intervals</t>
  </si>
  <si>
    <t>Facility communicate updated information on Quality of services</t>
  </si>
  <si>
    <t>Facility conducts public hearing at regular intervals</t>
  </si>
  <si>
    <t>Standard D7</t>
  </si>
  <si>
    <t xml:space="preserve">CHC has defined and established procedures for Financial Management  </t>
  </si>
  <si>
    <t>ME D7.1.</t>
  </si>
  <si>
    <t xml:space="preserve">The facility ensures the proper utilization of fund provided to it </t>
  </si>
  <si>
    <t xml:space="preserve">There is system to track and ensure that funds are received on time </t>
  </si>
  <si>
    <t>Funds/Grants provided are utilized in specific time limit</t>
  </si>
  <si>
    <t>There is no backlog in payment to beneficiaries as per their entitlement under different schemes</t>
  </si>
  <si>
    <t>E.g.; Payment for JSY and Family planning</t>
  </si>
  <si>
    <t>Payment to ASHA done on time</t>
  </si>
  <si>
    <t>Salaries and compensation are provided to contractual staff on time</t>
  </si>
  <si>
    <t>Facility provides utilization certificate for funds on time</t>
  </si>
  <si>
    <t>ME D7.2.</t>
  </si>
  <si>
    <t xml:space="preserve">The facility ensures proper planning and requisition of resources based on its need </t>
  </si>
  <si>
    <t xml:space="preserve">Facility prioritize the resource required </t>
  </si>
  <si>
    <t>Requirement for funds are communicated to state on time</t>
  </si>
  <si>
    <t xml:space="preserve">The facility has requisite licences and certificates for operation of CHC and different activities </t>
  </si>
  <si>
    <t xml:space="preserve">Availability of valid No objection Certificate from fire safety authority </t>
  </si>
  <si>
    <t xml:space="preserve">Availability of authorization for handling Bio Medical waste from pollution control board </t>
  </si>
  <si>
    <t>Availability of certificate of inspection of electrical installation</t>
  </si>
  <si>
    <t>Availability of licence for operating lift</t>
  </si>
  <si>
    <t>ME D8.2.</t>
  </si>
  <si>
    <t xml:space="preserve">Updated copies of relevant laws, regulations and government orders are available at the facility </t>
  </si>
  <si>
    <t>Availability of copy of Bio medical waste management and handling rule 1998</t>
  </si>
  <si>
    <t>Registration of Ultrasound machine under PCPNDT act.</t>
  </si>
  <si>
    <t>Drug and cosmetic Act 2005</t>
  </si>
  <si>
    <t>Safety code for Medical diagnostic X ray equipment and installation</t>
  </si>
  <si>
    <t>AERB safety code no. AERB/SC/MED-2(Rev 1)</t>
  </si>
  <si>
    <t>Narcotics and Psychotropic substances act 1985</t>
  </si>
  <si>
    <t>Code of Medical ethics 2002</t>
  </si>
  <si>
    <t>Nursing Council Act</t>
  </si>
  <si>
    <t>Medical Termination of Pregnancy 1971</t>
  </si>
  <si>
    <t>Person with disability Act 1995</t>
  </si>
  <si>
    <t>Pre conception pre natal diagnostic test 1996</t>
  </si>
  <si>
    <t>Right to information act 2005</t>
  </si>
  <si>
    <t>Indian Tobacco control Act 2003</t>
  </si>
  <si>
    <t>Job description of Specialist Doctor is defined and communicated</t>
  </si>
  <si>
    <t>Regular + contractual</t>
  </si>
  <si>
    <t>Job description of General duty Doctor is defined and communicated</t>
  </si>
  <si>
    <t>Job description of nursing staff  is defined and communicated</t>
  </si>
  <si>
    <t>Job description of paramedic staff is defined and communicated</t>
  </si>
  <si>
    <t>Regular + contractual. Lab technician, X ray technician, OT technician, etc.</t>
  </si>
  <si>
    <t>Job description of counsellor  is defined and communicated</t>
  </si>
  <si>
    <t>Job description of  ward boy is defined and communicated</t>
  </si>
  <si>
    <t>Job description of security staff is defined and communicated</t>
  </si>
  <si>
    <t>Job description of  cleaning staff is defined and communicated</t>
  </si>
  <si>
    <t>Job description of Administrative staff is defined and communicated</t>
  </si>
  <si>
    <t>Regular + Contractual MS, CHC Manager, supervisor, Matron, Ward Master. Pharmacist etc.</t>
  </si>
  <si>
    <t>Duty roster of doctors is prepared, updated and communicated</t>
  </si>
  <si>
    <t>Duty roster of Nurses is prepared, updated and communicated</t>
  </si>
  <si>
    <t>Duty roster of Paramedics is prepared, updated and communicated</t>
  </si>
  <si>
    <t>Duty roster of Cleaning staff is prepared, updated and communicated</t>
  </si>
  <si>
    <t>Duty roster of security staff is prepared, updated and communicated</t>
  </si>
  <si>
    <t xml:space="preserve">There is provision of Rotatory   posting of staff </t>
  </si>
  <si>
    <t>Facility has  established line of reporting for clinical and administrative staff</t>
  </si>
  <si>
    <t>Facility has policy for dress code for different cadre of CHC.</t>
  </si>
  <si>
    <t xml:space="preserve">I Cards  have been provided to staff </t>
  </si>
  <si>
    <t xml:space="preserve">Name plate  have been provided to staff </t>
  </si>
  <si>
    <t>ME D10.1.</t>
  </si>
  <si>
    <t xml:space="preserve">Selection of outsourced agencies done through competitive tendering system </t>
  </si>
  <si>
    <t>Eligibility criteria is explicitly defined as per term of reference</t>
  </si>
  <si>
    <t>There is system to make payment as per  adequacy and quality of services provided by the vendor</t>
  </si>
  <si>
    <t>Check for  that Contract document has provision for  dedication of payment if quality of services is not good</t>
  </si>
  <si>
    <t>Payment to the outsourced services are made on time</t>
  </si>
  <si>
    <t>ME D10.2.</t>
  </si>
  <si>
    <t>There is a system of periodic review of quality of out sourced services</t>
  </si>
  <si>
    <t>Facility has defined criteria for assessment of quality of outsourced services</t>
  </si>
  <si>
    <t xml:space="preserve">Actions are taken against non compliance / deviation from contractual obligations </t>
  </si>
  <si>
    <t>Records of blacklisted vendors are available with facility</t>
  </si>
  <si>
    <t>Facility ensures that there is process for admission of patients after routine working hours</t>
  </si>
  <si>
    <t xml:space="preserve">Facility updates daily availability of vacant patient beds </t>
  </si>
  <si>
    <t>Facility has established procedure for accommodating high patient load due to situation like disaster/ mass casualty or disease outbreak</t>
  </si>
  <si>
    <t xml:space="preserve">Facility has established policy for co ordination and handover during interdepartmental transfer </t>
  </si>
  <si>
    <t xml:space="preserve">There is a policy  for consultation of  the patient to other specialists with in the CHC </t>
  </si>
  <si>
    <t xml:space="preserve">There is policy for referral of patient for which services can not be provided at the facility  </t>
  </si>
  <si>
    <t>Facility maintains list of higher centres where patient can be managed.</t>
  </si>
  <si>
    <t xml:space="preserve">Facility ensures the referral patient to public healthcare facilities </t>
  </si>
  <si>
    <t>Facility defines and communicate referral criteria</t>
  </si>
  <si>
    <t>There is system to check that patient are not unduly referred for the services those can be available at the facility</t>
  </si>
  <si>
    <t>There is policy for identification of patient  before any clinical procedure</t>
  </si>
  <si>
    <t xml:space="preserve">There is a policy  for  ensuring  accuracy of verbal/telephonic orders  </t>
  </si>
  <si>
    <t>CHC has policy for patient hand over during shift change</t>
  </si>
  <si>
    <t>CHC has policy for maintaining nursing records</t>
  </si>
  <si>
    <t>There is policy for periodic monitoring of patient</t>
  </si>
  <si>
    <t>CHC identify and communicate the category of patient considered as vulnerable</t>
  </si>
  <si>
    <t>CHC identify and communicate the category of patient considered as high risk</t>
  </si>
  <si>
    <t>Facility has policy and enabling order for prescribing drugs by generic name only</t>
  </si>
  <si>
    <t>Facility provides adequate copies of STG to respective department</t>
  </si>
  <si>
    <t>Facility maintains a list of updated version of STG</t>
  </si>
  <si>
    <t xml:space="preserve">Facility provides training on use of STG </t>
  </si>
  <si>
    <t>Facility has policy for reporting of adverse drug reaction</t>
  </si>
  <si>
    <t>Dedicatd space for storage of records.</t>
  </si>
  <si>
    <t>CHC has a policy for storing records in safe and secure manner.</t>
  </si>
  <si>
    <t>Records are stored in a manner that they could be retrieved easily.</t>
  </si>
  <si>
    <t>CHC has policy for retention period for different kinds of records</t>
  </si>
  <si>
    <t>CHC has policy for safe disposal of records</t>
  </si>
  <si>
    <t xml:space="preserve">CHC has prepared disaster plan </t>
  </si>
  <si>
    <t xml:space="preserve">Disaster management Committee has been constituted </t>
  </si>
  <si>
    <t xml:space="preserve">Facility has a standard procedure for decent communicate of death to relatives </t>
  </si>
  <si>
    <t xml:space="preserve">Facility has established has established policy for end of life care </t>
  </si>
  <si>
    <t xml:space="preserve">Facility has established produce for reporting and follow up of AEFI </t>
  </si>
  <si>
    <t xml:space="preserve">Staff is trained for detecting , managing and reporting of AEFIs </t>
  </si>
  <si>
    <t>Facility has infection control program and procedures in place for prevention and measurement of CHC associated infection</t>
  </si>
  <si>
    <t>ME F1.1.</t>
  </si>
  <si>
    <t xml:space="preserve">Facility has functional infection control committee </t>
  </si>
  <si>
    <t xml:space="preserve">Infection control committee is constituted at the facility </t>
  </si>
  <si>
    <t>ICC is approved by appropriate authority</t>
  </si>
  <si>
    <t>Roles and responsibilities of ICC are defined and communicated to its members</t>
  </si>
  <si>
    <t xml:space="preserve">ICC meet at periodic time interval </t>
  </si>
  <si>
    <t>Records of Infection control activities are maintained</t>
  </si>
  <si>
    <t>ME F1.2.</t>
  </si>
  <si>
    <t xml:space="preserve">Facility has linkage with microbiology lab for culture surveillance </t>
  </si>
  <si>
    <t xml:space="preserve">There is defined  format for requisition and reporting of culture surveillance </t>
  </si>
  <si>
    <t>Reports of culture surveillance are collated  and analyzed</t>
  </si>
  <si>
    <t>Feedback is given to the respective departments</t>
  </si>
  <si>
    <t>Samples are taken for culture  to detect HAI in suspected cases.</t>
  </si>
  <si>
    <t>There is a defined criteria and format for reporting HAI based on clinical observation</t>
  </si>
  <si>
    <t>Reports are collated and analyzed</t>
  </si>
  <si>
    <t xml:space="preserve">Records of immunization available </t>
  </si>
  <si>
    <t xml:space="preserve">Records of Medical Checkups are available </t>
  </si>
  <si>
    <t>Facility has established procedures for regular monitoring of infection control practices</t>
  </si>
  <si>
    <t>There is designated person for Co coordinating  infection control activities</t>
  </si>
  <si>
    <t>Infection control nurse</t>
  </si>
  <si>
    <t>There is defined format/checklist for monitoring of hand washing and infection control practices</t>
  </si>
  <si>
    <t>ME F1.6.</t>
  </si>
  <si>
    <t xml:space="preserve">Facility has antibiotic policy in place </t>
  </si>
  <si>
    <t xml:space="preserve">There is system for reporting Anti Microbial Resistance with in the facility </t>
  </si>
  <si>
    <t xml:space="preserve">Antibiotic policy includes plan for identifying, transferring , discharging and readmitting patients with specific antimicrobial resistant pathogen </t>
  </si>
  <si>
    <t>The Policy Includes Rational Use of Antibiotics</t>
  </si>
  <si>
    <t>Standard treatment guidelines are followed while developing Antibiotic Policy</t>
  </si>
  <si>
    <t xml:space="preserve">Facility Measures the Antibiotic Consumption Rates </t>
  </si>
  <si>
    <t>Facility ensures uninterrupted and adequate supply of antiseptic soap and alcohol hand rub in all departments</t>
  </si>
  <si>
    <t xml:space="preserve">Check for the records that training have been provided </t>
  </si>
  <si>
    <t>Facility ensures uninterrupted and adequate supply of antiseptics</t>
  </si>
  <si>
    <t>Availability of Heavy duty gloves for cleaning staff</t>
  </si>
  <si>
    <t>Availability of gum boots for cleaning staff</t>
  </si>
  <si>
    <t>Availability of masks  for cleaning staff</t>
  </si>
  <si>
    <t>Availability of apron for cleaning staff</t>
  </si>
  <si>
    <t>The facility ensures adequate and regular supply of personal protective equipments</t>
  </si>
  <si>
    <t>There is policy for judicious use of personal protective equipments specially sterile gloves</t>
  </si>
  <si>
    <t>The facility ensure adequate supply of disinfectant at the point of use</t>
  </si>
  <si>
    <t>Disinfectant like hypochlorite, bleaching powder etc.</t>
  </si>
  <si>
    <t>Staff is trained for preparation of disinfectant solution</t>
  </si>
  <si>
    <t xml:space="preserve">Facility ensure the availability of good quality disinfectant and cleaning material </t>
  </si>
  <si>
    <t xml:space="preserve">CHC  has policy for identification and segregation of infectious patient </t>
  </si>
  <si>
    <t>Facility ensures adequate and regular supply of colour coded liners</t>
  </si>
  <si>
    <t>There is established procedure for daily monitoring of proper segregation of Bio medical waste by a designated person</t>
  </si>
  <si>
    <t>Facility ensures supply of puncture proof containers and needle cutters</t>
  </si>
  <si>
    <t>Facility ensures availability of post exposure prophylaxis drugs</t>
  </si>
  <si>
    <t>There is system for reporting of needle stick injuries</t>
  </si>
  <si>
    <t xml:space="preserve">Facility has secured designated place for storage of Bio Medical waste before disposal </t>
  </si>
  <si>
    <t>BMW is stored in lock and key and unauthorized entry is prohibited</t>
  </si>
  <si>
    <t>Log book /Record of waste generated is maintained</t>
  </si>
  <si>
    <t>No signs of burning within the premises.</t>
  </si>
  <si>
    <t>Check that infectious liquid waste is not directly drained in to municipal sewerage system</t>
  </si>
  <si>
    <t xml:space="preserve">Disinfection &amp; mutilation of solid plastic waste before disposal </t>
  </si>
  <si>
    <t>Display of Bio Hazard sign at the point of use</t>
  </si>
  <si>
    <t>Infectious Waste is not stored for more than 48 hours</t>
  </si>
  <si>
    <t>Disposal of anatomical waste as per BMW rule</t>
  </si>
  <si>
    <t>Preferably by CTWF/in-house deep burial pits/In house incinerator</t>
  </si>
  <si>
    <t>Disposal of solid infectious waste as per BMW rule</t>
  </si>
  <si>
    <t>Preferably by CTWF/in-house incinerator</t>
  </si>
  <si>
    <t>Disposal of sharp waste as per BMW rule</t>
  </si>
  <si>
    <t>Preferably by CTWF/disinfection followed by mutilation/shredding</t>
  </si>
  <si>
    <t>Disposal of infectious plastic waste as per BMW rule</t>
  </si>
  <si>
    <t>Preferably by CTWF/Disposal as general plastic waste after decontamination and mutilation</t>
  </si>
  <si>
    <t>Annual report to the pollution control board is submitted</t>
  </si>
  <si>
    <t xml:space="preserve">Biomedical waste transported in authorized vehicle </t>
  </si>
  <si>
    <t>Quality Assurance Team for CHCs is Constituted</t>
  </si>
  <si>
    <t>Check for Office order by designated authority</t>
  </si>
  <si>
    <t>There is designated person for co coordinating overall quality assurance program at the facility</t>
  </si>
  <si>
    <t>CHC Manager</t>
  </si>
  <si>
    <t xml:space="preserve">Team members are aware for of their respective responsibilities </t>
  </si>
  <si>
    <t>ME G1.2.</t>
  </si>
  <si>
    <t>The facility reviews quality of its services at periodic intervals</t>
  </si>
  <si>
    <t>Quality team meets monthly and review the quality activities</t>
  </si>
  <si>
    <t xml:space="preserve">Minutes of meeting are recorded </t>
  </si>
  <si>
    <t xml:space="preserve">   </t>
  </si>
  <si>
    <t xml:space="preserve">Results for internal /External assessment are discussed in the meeting </t>
  </si>
  <si>
    <t xml:space="preserve">Check the meeting records </t>
  </si>
  <si>
    <t>CHC performance and indicators are reviewed in meeting</t>
  </si>
  <si>
    <t xml:space="preserve">Progress on time bound action plan is reviewed </t>
  </si>
  <si>
    <t xml:space="preserve">Follow up actions from  previous meetings are reviewed  </t>
  </si>
  <si>
    <t>Resource requirement and support from higher level are discussed</t>
  </si>
  <si>
    <t>Quality team review that all the services mentioned in RMNCHA  are delivered as per guideline</t>
  </si>
  <si>
    <t>Quality team review that all the services mentioned in National Health Program are delivered as per guideline</t>
  </si>
  <si>
    <t>Resolution of the meeting are effectively communicated to CHC staff</t>
  </si>
  <si>
    <t xml:space="preserve">Check how resolution are communicated to staff </t>
  </si>
  <si>
    <t>Quality team report regularly to DQAC about Key Performance Indicators</t>
  </si>
  <si>
    <t>Quality Team report regularly to DQAC about internal assessment results and action taken</t>
  </si>
  <si>
    <t>ME G2.1.</t>
  </si>
  <si>
    <t xml:space="preserve">There is person designated to co ordinate satisfaction survey </t>
  </si>
  <si>
    <t xml:space="preserve">Patient feedback form are available in local language </t>
  </si>
  <si>
    <t>Adequate sample size is taken to conduct patient satisfaction</t>
  </si>
  <si>
    <t>There is procedure to conduct employee satisfaction survey at periodic intervals</t>
  </si>
  <si>
    <t>ME G2.2.</t>
  </si>
  <si>
    <t xml:space="preserve">Facility analyses the patient feed back and do root cause analysis </t>
  </si>
  <si>
    <t>There is a procedure for compilation of patient  feedback forms</t>
  </si>
  <si>
    <t xml:space="preserve">Patient feedback is analyzed on monthly basis </t>
  </si>
  <si>
    <t>Overall department wise/attribute wise score are calculated</t>
  </si>
  <si>
    <t>Root cause analysis is done for low performing attributes</t>
  </si>
  <si>
    <t>Results of Patient satisfaction survey are recorded and disseminated to concerned staff</t>
  </si>
  <si>
    <t>There is procedure for analysis  of Employee satisfaction survey</t>
  </si>
  <si>
    <t>There is procedure for root cause analysis  of Employee satisfaction survey</t>
  </si>
  <si>
    <t>ME G2.3.</t>
  </si>
  <si>
    <t>Facility prepares the action plans for the areas, contributing to low satisfaction of patients.</t>
  </si>
  <si>
    <t xml:space="preserve"> There is procedure for preparing Action plan for improving patient satisfaction</t>
  </si>
  <si>
    <t xml:space="preserve">There is procedure to take corrective and preventive action </t>
  </si>
  <si>
    <t>There is procedure for preparing action plan for improving employee satisfaction</t>
  </si>
  <si>
    <t>Daily round schedule is defined and practiced</t>
  </si>
  <si>
    <t>External Quality assurance is done on defined interval</t>
  </si>
  <si>
    <t xml:space="preserve">There is system for reviewing departmental checklist and taking appropriate action </t>
  </si>
  <si>
    <t>At departmental /CHC Level</t>
  </si>
  <si>
    <t xml:space="preserve">CHC has documented Quality system manual </t>
  </si>
  <si>
    <t xml:space="preserve">CHC has Records of distribution of Standard operating procedure </t>
  </si>
  <si>
    <t>CHC has system for periodic review of the standard procedures as and when required</t>
  </si>
  <si>
    <t>CHC has documented system for Internal audits at defined intervals</t>
  </si>
  <si>
    <t>CHC has documented procedure for control of documents and records</t>
  </si>
  <si>
    <t xml:space="preserve">CHC  has documented  procedure for defining Quality objectives </t>
  </si>
  <si>
    <t xml:space="preserve">CHC has documented procedure for action planning </t>
  </si>
  <si>
    <t>CHC has documented procedure for training and CMEs  of CHC staff at defined intervals</t>
  </si>
  <si>
    <t xml:space="preserve">CHC has documented procedure for monthly  review meeting </t>
  </si>
  <si>
    <t xml:space="preserve">Check Staff is  trained for relevant part of SOPs </t>
  </si>
  <si>
    <t>Check for the training records</t>
  </si>
  <si>
    <t>Periodic internal assessment  plan is prepared &amp; followed</t>
  </si>
  <si>
    <t>Internal Assessors are identified</t>
  </si>
  <si>
    <t>Training of internal assessors is done</t>
  </si>
  <si>
    <t>There is process of communicating about the assessment to concerned departments</t>
  </si>
  <si>
    <t>Records of internal assessment are maintained</t>
  </si>
  <si>
    <t xml:space="preserve">Person is designed for co coordinating internal assessment </t>
  </si>
  <si>
    <t>ME G5.2.</t>
  </si>
  <si>
    <t>There is established committee for reviewing maternal death</t>
  </si>
  <si>
    <t>There is established committee for reviewing new born death</t>
  </si>
  <si>
    <t>There is established committee for medical and death audit</t>
  </si>
  <si>
    <t>Drug and therapeutic committee for Prescription audits</t>
  </si>
  <si>
    <t>Medical audits are conducted at periodic interval</t>
  </si>
  <si>
    <t>Death audits are conducted at periodic interval</t>
  </si>
  <si>
    <t>Maternal and death audits are conducted as per guideline</t>
  </si>
  <si>
    <t>Prescription audits are conducted at periodic interval</t>
  </si>
  <si>
    <t>There is predefined criteria and format for medical audit</t>
  </si>
  <si>
    <t>There is predefined criteria and format for prescription audit</t>
  </si>
  <si>
    <t>There is predefined criteria and format for death audit</t>
  </si>
  <si>
    <t>Training has been provided for conducting medical and death audits</t>
  </si>
  <si>
    <t xml:space="preserve">Departmental Action plan is reviewed periodically  </t>
  </si>
  <si>
    <t>There is system to ensure that corrective and preventive action are taken timely</t>
  </si>
  <si>
    <t>ME G6.1.</t>
  </si>
  <si>
    <t xml:space="preserve">The facility defines its quality policy </t>
  </si>
  <si>
    <t>Quality policy are defined and displayed in local language</t>
  </si>
  <si>
    <t>Quality policy is in local language</t>
  </si>
  <si>
    <t>Quality objective are reviewed at periodic intervals</t>
  </si>
  <si>
    <t>Quality Objectives are SMART</t>
  </si>
  <si>
    <t>Specific, Measurable, Achievable, Repeatable, and time bound</t>
  </si>
  <si>
    <t xml:space="preserve">Check if top management  is aware of quality policy and objectives </t>
  </si>
  <si>
    <t>ME G6.4.</t>
  </si>
  <si>
    <t>Top management review progress on Quality objectives  periodically</t>
  </si>
  <si>
    <t>standard G7</t>
  </si>
  <si>
    <t>The facility seeks continual improvement by practicing Quality tool and method.</t>
  </si>
  <si>
    <t>The faclity uses methods for quality improvement in services</t>
  </si>
  <si>
    <t xml:space="preserve">CHC maps critical processes and identify non value adding activities </t>
  </si>
  <si>
    <t>All clinical and support services process that are critical to quality ,e.g. OPD, IPD, OT, LR, NBSU, Diagnostics, Pharmacy, Blood storage, Admin, Kitchen, Laundry, Housekeeping etc.</t>
  </si>
  <si>
    <t>The facility identifies non value adding activities/waste/redundant activities.</t>
  </si>
  <si>
    <t>Analysis of the Process map is done. All non-value adding activities, waste and redundant activities are identified.</t>
  </si>
  <si>
    <t>The facility takes corrective action to improve the processes.</t>
  </si>
  <si>
    <t>The processes are reorganized and implemented after taking corrective actions.</t>
  </si>
  <si>
    <t xml:space="preserve">Facility implements Plan do check act (PDCA) approach to identify the critical processes </t>
  </si>
  <si>
    <t>The facility uses tools for quality improvement.</t>
  </si>
  <si>
    <t xml:space="preserve">5s, Prioritization, 7 Quality tools, Mistake proofing etc. </t>
  </si>
  <si>
    <t>Area of Concern -H  Outcome</t>
  </si>
  <si>
    <t>IPD per thousand population</t>
  </si>
  <si>
    <t xml:space="preserve">OPD consultation per Thousand Population </t>
  </si>
  <si>
    <t>Maternal mortality per 1000 deliveries</t>
  </si>
  <si>
    <t>Neonatal mortality per 1000 live births</t>
  </si>
  <si>
    <t>Nurse to bed ratio</t>
  </si>
  <si>
    <t>No. of meeting held under RKS</t>
  </si>
  <si>
    <t>Proportion of BPL patient in OPD &amp; Indoor admission</t>
  </si>
  <si>
    <t xml:space="preserve">Overall Referral Rate </t>
  </si>
  <si>
    <t>Overall discharge rate</t>
  </si>
  <si>
    <t>Proportion of obstetric cases out of total IPD</t>
  </si>
  <si>
    <t>Proportion of fund/ grant utilized</t>
  </si>
  <si>
    <t xml:space="preserve">Average Length of Stay </t>
  </si>
  <si>
    <t xml:space="preserve">Crude mortality rate </t>
  </si>
  <si>
    <t>CHC acquired infection rate</t>
  </si>
  <si>
    <t>Surgical Site, Device related CHC acquired infection rate</t>
  </si>
  <si>
    <t xml:space="preserve"> overall LAMA Rate </t>
  </si>
  <si>
    <t>Patient satisfaction Score IPD</t>
  </si>
  <si>
    <t>Patient satisfaction Score OPD</t>
  </si>
  <si>
    <t xml:space="preserve">Staff Satisfaction Score </t>
  </si>
  <si>
    <t>Turn over rate of contractual staff</t>
  </si>
  <si>
    <t xml:space="preserve">Administration Score Card </t>
  </si>
  <si>
    <t>Administration Score</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</si>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</sst>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00_);_(* \(#,##0.00\);_(* &quot;-&quot;??_);_(@_)"/>
  </numFmts>
  <fonts count="39">
    <font>
      <sz val="11.0"/>
      <color rgb="FF000000"/>
      <name val="Calibri"/>
    </font>
    <font>
      <b/>
      <sz val="26.0"/>
      <color rgb="FF000000"/>
      <name val="Calibri"/>
    </font>
    <font>
      <b/>
      <sz val="28.0"/>
      <color rgb="FFFFFFFF"/>
      <name val="Calibri"/>
    </font>
    <font/>
    <font>
      <sz val="11.0"/>
      <color rgb="FFFFFFFF"/>
      <name val="Calibri"/>
    </font>
    <font>
      <b/>
      <sz val="14.0"/>
      <color rgb="FF000000"/>
      <name val="Calibri"/>
    </font>
    <font>
      <b/>
      <sz val="20.0"/>
      <color rgb="FF000000"/>
      <name val="Calibri"/>
    </font>
    <font>
      <b/>
      <sz val="12.0"/>
      <name val="Calibri"/>
    </font>
    <font>
      <sz val="11.0"/>
      <name val="Calibri"/>
    </font>
    <font>
      <b/>
      <sz val="16.0"/>
      <color rgb="FFFFFFFF"/>
      <name val="Calibri"/>
    </font>
    <font>
      <b/>
      <sz val="11.0"/>
      <color rgb="FFFFFFFF"/>
      <name val="Calibri"/>
    </font>
    <font>
      <b/>
      <sz val="14.0"/>
      <name val="Calibri"/>
    </font>
    <font>
      <sz val="12.0"/>
      <name val="Calibri"/>
    </font>
    <font>
      <sz val="12.0"/>
      <color rgb="FF000000"/>
      <name val="Calibri"/>
    </font>
    <font>
      <b/>
      <sz val="11.0"/>
      <name val="Calibri"/>
    </font>
    <font>
      <b/>
      <sz val="12.0"/>
      <color rgb="FF000000"/>
      <name val="Calibri"/>
    </font>
    <font>
      <sz val="14.0"/>
      <color rgb="FF000000"/>
      <name val="Calibri"/>
    </font>
    <font>
      <b/>
      <sz val="11.0"/>
      <color rgb="FF000000"/>
      <name val="Calibri"/>
    </font>
    <font>
      <b/>
      <sz val="14.0"/>
      <color rgb="FFFFFFFF"/>
      <name val="Calibri"/>
    </font>
    <font>
      <sz val="11.0"/>
      <color rgb="FF262626"/>
      <name val="Calibri"/>
    </font>
    <font>
      <sz val="11.0"/>
      <color rgb="FF0070C0"/>
      <name val="Calibri"/>
    </font>
    <font>
      <b/>
      <sz val="14.0"/>
      <color rgb="FF262626"/>
      <name val="Calibri"/>
    </font>
    <font>
      <sz val="12.0"/>
      <color rgb="FF262626"/>
      <name val="Calibri"/>
    </font>
    <font>
      <b/>
      <sz val="18.0"/>
      <color rgb="FFFFFFFF"/>
      <name val="Calibri"/>
    </font>
    <font>
      <sz val="11.0"/>
      <color rgb="FFFF0000"/>
      <name val="Calibri"/>
    </font>
    <font>
      <b/>
      <sz val="36.0"/>
      <color rgb="FFFFFFFF"/>
      <name val="Calibri"/>
    </font>
    <font>
      <b/>
      <sz val="24.0"/>
      <color rgb="FFFFFFFF"/>
      <name val="Calibri"/>
    </font>
    <font>
      <b/>
      <sz val="24.0"/>
      <color rgb="FF000000"/>
      <name val="Calibri"/>
    </font>
    <font>
      <b/>
      <sz val="36.0"/>
      <name val="Calibri"/>
    </font>
    <font>
      <sz val="20.0"/>
      <color rgb="FFFFFFFF"/>
      <name val="Calibri"/>
    </font>
    <font>
      <sz val="16.0"/>
      <color rgb="FF000000"/>
      <name val="Calibri"/>
    </font>
    <font>
      <b/>
      <sz val="12.0"/>
      <color rgb="FFFFFFFF"/>
      <name val="Calibri"/>
    </font>
    <font>
      <sz val="20.0"/>
      <color rgb="FF000000"/>
      <name val="Calibri"/>
    </font>
    <font>
      <sz val="12.0"/>
      <color rgb="FFFFFFFF"/>
      <name val="Calibri"/>
    </font>
    <font>
      <b/>
      <sz val="16.0"/>
      <color rgb="FF000000"/>
      <name val="Calibri"/>
    </font>
    <font>
      <sz val="11.0"/>
      <color rgb="FF000000"/>
      <name val="Arial Narrow"/>
    </font>
    <font>
      <b/>
      <sz val="36.0"/>
      <color rgb="FF000000"/>
      <name val="Calibri"/>
    </font>
    <font>
      <b/>
      <sz val="20.0"/>
      <color rgb="FFFFFFFF"/>
      <name val="Calibri"/>
    </font>
    <font>
      <sz val="11.0"/>
      <color rgb="FF000000"/>
      <name val="Times New Roman"/>
    </font>
  </fonts>
  <fills count="11">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0070C0"/>
        <bgColor rgb="FF0070C0"/>
      </patternFill>
    </fill>
    <fill>
      <patternFill patternType="solid">
        <fgColor rgb="FF7F7F7F"/>
        <bgColor rgb="FF7F7F7F"/>
      </patternFill>
    </fill>
    <fill>
      <patternFill patternType="solid">
        <fgColor rgb="FFFFFF00"/>
        <bgColor rgb="FFFFFF00"/>
      </patternFill>
    </fill>
    <fill>
      <patternFill patternType="solid">
        <fgColor rgb="FFFFC000"/>
        <bgColor rgb="FFFFC000"/>
      </patternFill>
    </fill>
    <fill>
      <patternFill patternType="solid">
        <fgColor rgb="FF4F81BD"/>
        <bgColor rgb="FF4F81BD"/>
      </patternFill>
    </fill>
    <fill>
      <patternFill patternType="solid">
        <fgColor rgb="FFA5A5A5"/>
        <bgColor rgb="FFA5A5A5"/>
      </patternFill>
    </fill>
    <fill>
      <patternFill patternType="solid">
        <fgColor rgb="FF548DD4"/>
        <bgColor rgb="FF548DD4"/>
      </patternFill>
    </fill>
  </fills>
  <borders count="23">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style="thin">
        <color rgb="FF000000"/>
      </right>
      <top/>
      <bottom style="thin">
        <color rgb="FF000000"/>
      </bottom>
    </border>
    <border>
      <left/>
      <right/>
      <top/>
      <bottom style="medium">
        <color rgb="FF000000"/>
      </bottom>
    </border>
    <border>
      <left/>
      <right/>
      <top/>
      <bottom style="thin">
        <color rgb="FF000000"/>
      </bottom>
    </border>
    <border>
      <left/>
      <right style="medium">
        <color rgb="FF000000"/>
      </right>
      <top/>
      <bottom style="medium">
        <color rgb="FF000000"/>
      </bottom>
    </border>
    <border>
      <left style="thin">
        <color rgb="FF000000"/>
      </left>
      <right style="thin">
        <color rgb="FF000000"/>
      </right>
      <top style="medium">
        <color rgb="FF000000"/>
      </top>
      <bottom style="thin">
        <color rgb="FF000000"/>
      </bottom>
    </border>
    <border>
      <left style="medium">
        <color rgb="FF000000"/>
      </left>
      <right/>
      <top/>
      <bottom/>
    </border>
    <border>
      <left style="medium">
        <color rgb="FF000000"/>
      </left>
      <right style="thin">
        <color rgb="FF000000"/>
      </right>
      <top style="medium">
        <color rgb="FF000000"/>
      </top>
      <bottom/>
    </border>
    <border>
      <left style="medium">
        <color rgb="FF000000"/>
      </left>
      <right/>
      <top/>
      <bottom style="medium">
        <color rgb="FF000000"/>
      </bottom>
    </border>
    <border>
      <left/>
      <right/>
      <top style="thin">
        <color rgb="FF000000"/>
      </top>
      <bottom/>
    </border>
    <border>
      <left style="thin">
        <color rgb="FF000000"/>
      </left>
      <right/>
      <top style="medium">
        <color rgb="FF000000"/>
      </top>
      <bottom style="thin">
        <color rgb="FF000000"/>
      </bottom>
    </border>
  </borders>
  <cellStyleXfs count="1">
    <xf borderId="0" fillId="0" fontId="0" numFmtId="0" applyAlignment="1" applyFont="1"/>
  </cellStyleXfs>
  <cellXfs count="427">
    <xf borderId="0" fillId="0" fontId="0" numFmtId="0" xfId="0" applyAlignment="1" applyFont="1">
      <alignment/>
    </xf>
    <xf borderId="0" fillId="0" fontId="0" numFmtId="0" xfId="0" applyFont="1"/>
    <xf borderId="1" fillId="0" fontId="1" numFmtId="0" xfId="0" applyAlignment="1" applyBorder="1" applyFont="1">
      <alignment horizontal="center" vertical="top"/>
    </xf>
    <xf borderId="1" fillId="0" fontId="1" numFmtId="0" xfId="0" applyAlignment="1" applyBorder="1" applyFont="1">
      <alignment horizontal="center" vertical="top" wrapText="1"/>
    </xf>
    <xf borderId="1" fillId="2" fontId="2" numFmtId="0" xfId="0" applyAlignment="1" applyBorder="1" applyFill="1" applyFont="1">
      <alignment horizontal="center" wrapText="1"/>
    </xf>
    <xf borderId="2" fillId="0" fontId="3" numFmtId="0" xfId="0" applyBorder="1" applyFont="1"/>
    <xf borderId="3" fillId="0" fontId="3" numFmtId="0" xfId="0" applyBorder="1" applyFont="1"/>
    <xf borderId="0" fillId="0" fontId="0" numFmtId="0" xfId="0" applyAlignment="1" applyFont="1">
      <alignment wrapText="1"/>
    </xf>
    <xf borderId="0" fillId="0" fontId="4" numFmtId="0" xfId="0" applyFont="1"/>
    <xf borderId="4" fillId="3" fontId="5" numFmtId="0" xfId="0" applyAlignment="1" applyBorder="1" applyFill="1" applyFont="1">
      <alignment horizontal="center" vertical="center"/>
    </xf>
    <xf borderId="1" fillId="0" fontId="6" numFmtId="0" xfId="0" applyAlignment="1" applyBorder="1" applyFont="1">
      <alignment horizontal="center" vertical="top"/>
    </xf>
    <xf borderId="5" fillId="0" fontId="7" numFmtId="0" xfId="0" applyAlignment="1" applyBorder="1" applyFont="1">
      <alignment horizontal="center" vertical="top" wrapText="1"/>
    </xf>
    <xf borderId="5" fillId="0" fontId="7" numFmtId="0" xfId="0" applyAlignment="1" applyBorder="1" applyFont="1">
      <alignment horizontal="center" vertical="top"/>
    </xf>
    <xf borderId="5" fillId="3" fontId="7" numFmtId="0" xfId="0" applyAlignment="1" applyBorder="1" applyFont="1">
      <alignment horizontal="center" vertical="top" wrapText="1"/>
    </xf>
    <xf borderId="4" fillId="4" fontId="8" numFmtId="0" xfId="0" applyAlignment="1" applyBorder="1" applyFill="1" applyFont="1">
      <alignment horizontal="left" vertical="top" wrapText="1"/>
    </xf>
    <xf borderId="1" fillId="5" fontId="9" numFmtId="0" xfId="0" applyAlignment="1" applyBorder="1" applyFill="1" applyFont="1">
      <alignment horizontal="center" vertical="top"/>
    </xf>
    <xf borderId="6" fillId="4" fontId="10" numFmtId="0" xfId="0" applyAlignment="1" applyBorder="1" applyFont="1">
      <alignment horizontal="left" vertical="top" wrapText="1"/>
    </xf>
    <xf borderId="1" fillId="6" fontId="11" numFmtId="0" xfId="0" applyAlignment="1" applyBorder="1" applyFill="1" applyFont="1">
      <alignment horizontal="center" vertical="top" wrapText="1"/>
    </xf>
    <xf borderId="4" fillId="4" fontId="10" numFmtId="0" xfId="0" applyAlignment="1" applyBorder="1" applyFont="1">
      <alignment horizontal="left" vertical="top" wrapText="1"/>
    </xf>
    <xf borderId="4" fillId="0" fontId="12" numFmtId="0" xfId="0" applyAlignment="1" applyBorder="1" applyFont="1">
      <alignment horizontal="left" vertical="top" wrapText="1"/>
    </xf>
    <xf borderId="6" fillId="0" fontId="8" numFmtId="0" xfId="0" applyAlignment="1" applyBorder="1" applyFont="1">
      <alignment vertical="top" wrapText="1"/>
    </xf>
    <xf borderId="4" fillId="0" fontId="8" numFmtId="0" xfId="0" applyAlignment="1" applyBorder="1" applyFont="1">
      <alignment horizontal="center" vertical="top" wrapText="1"/>
    </xf>
    <xf borderId="4" fillId="0" fontId="8" numFmtId="0" xfId="0" applyAlignment="1" applyBorder="1" applyFont="1">
      <alignment vertical="top"/>
    </xf>
    <xf borderId="4" fillId="0" fontId="8" numFmtId="0" xfId="0" applyAlignment="1" applyBorder="1" applyFont="1">
      <alignment horizontal="left" vertical="top" wrapText="1"/>
    </xf>
    <xf borderId="4" fillId="0" fontId="8" numFmtId="0" xfId="0" applyAlignment="1" applyBorder="1" applyFont="1">
      <alignment horizontal="left" vertical="top"/>
    </xf>
    <xf borderId="4" fillId="0" fontId="8" numFmtId="0" xfId="0" applyAlignment="1" applyBorder="1" applyFont="1">
      <alignment vertical="top" wrapText="1"/>
    </xf>
    <xf borderId="4" fillId="0" fontId="8" numFmtId="0" xfId="0" applyAlignment="1" applyBorder="1" applyFont="1">
      <alignment horizontal="center" vertical="top"/>
    </xf>
    <xf borderId="1" fillId="6" fontId="11" numFmtId="0" xfId="0" applyAlignment="1" applyBorder="1" applyFont="1">
      <alignment horizontal="center" vertical="center" wrapText="1"/>
    </xf>
    <xf borderId="4" fillId="0" fontId="8" numFmtId="0" xfId="0" applyAlignment="1" applyBorder="1" applyFont="1">
      <alignment wrapText="1"/>
    </xf>
    <xf borderId="4" fillId="0" fontId="8" numFmtId="0" xfId="0" applyBorder="1" applyFont="1"/>
    <xf borderId="6" fillId="4" fontId="10" numFmtId="0" xfId="0" applyAlignment="1" applyBorder="1" applyFont="1">
      <alignment vertical="top" wrapText="1"/>
    </xf>
    <xf borderId="4" fillId="3" fontId="12" numFmtId="0" xfId="0" applyAlignment="1" applyBorder="1" applyFont="1">
      <alignment horizontal="left" vertical="top" wrapText="1"/>
    </xf>
    <xf borderId="1" fillId="0" fontId="8" numFmtId="0" xfId="0" applyAlignment="1" applyBorder="1" applyFont="1">
      <alignment horizontal="left" vertical="top" wrapText="1"/>
    </xf>
    <xf borderId="1" fillId="0" fontId="8" numFmtId="0" xfId="0" applyAlignment="1" applyBorder="1" applyFont="1">
      <alignment horizontal="left" vertical="top"/>
    </xf>
    <xf borderId="6" fillId="0" fontId="8" numFmtId="0" xfId="0" applyAlignment="1" applyBorder="1" applyFont="1">
      <alignment horizontal="center" vertical="top"/>
    </xf>
    <xf borderId="7" fillId="0" fontId="8" numFmtId="0" xfId="0" applyAlignment="1" applyBorder="1" applyFont="1">
      <alignment horizontal="left" vertical="top"/>
    </xf>
    <xf borderId="0" fillId="0" fontId="0" numFmtId="0" xfId="0" applyAlignment="1" applyFont="1">
      <alignment horizontal="left" vertical="top"/>
    </xf>
    <xf borderId="4" fillId="0" fontId="0" numFmtId="0" xfId="0" applyAlignment="1" applyBorder="1" applyFont="1">
      <alignment horizontal="left" vertical="top"/>
    </xf>
    <xf borderId="4" fillId="0" fontId="13" numFmtId="0" xfId="0" applyAlignment="1" applyBorder="1" applyFont="1">
      <alignment horizontal="left" vertical="center" wrapText="1"/>
    </xf>
    <xf borderId="4" fillId="0" fontId="0" numFmtId="0" xfId="0" applyAlignment="1" applyBorder="1" applyFont="1">
      <alignment vertical="top" wrapText="1"/>
    </xf>
    <xf borderId="1" fillId="0" fontId="12" numFmtId="0" xfId="0" applyAlignment="1" applyBorder="1" applyFont="1">
      <alignment horizontal="left" vertical="top" wrapText="1"/>
    </xf>
    <xf borderId="1" fillId="3" fontId="12" numFmtId="0" xfId="0" applyAlignment="1" applyBorder="1" applyFont="1">
      <alignment horizontal="left" vertical="top" wrapText="1"/>
    </xf>
    <xf borderId="4" fillId="0" fontId="0" numFmtId="0" xfId="0" applyAlignment="1" applyBorder="1" applyFont="1">
      <alignment horizontal="left" vertical="top" wrapText="1"/>
    </xf>
    <xf borderId="4" fillId="0" fontId="0" numFmtId="0" xfId="0" applyAlignment="1" applyBorder="1" applyFont="1">
      <alignment horizontal="center" vertical="top"/>
    </xf>
    <xf borderId="7" fillId="0" fontId="12" numFmtId="0" xfId="0" applyAlignment="1" applyBorder="1" applyFont="1">
      <alignment horizontal="left" vertical="top" wrapText="1"/>
    </xf>
    <xf borderId="8" fillId="0" fontId="8" numFmtId="0" xfId="0" applyAlignment="1" applyBorder="1" applyFont="1">
      <alignment vertical="top" wrapText="1"/>
    </xf>
    <xf borderId="6" fillId="0" fontId="8" numFmtId="0" xfId="0" applyAlignment="1" applyBorder="1" applyFont="1">
      <alignment horizontal="left" vertical="top"/>
    </xf>
    <xf borderId="6" fillId="0" fontId="8" numFmtId="0" xfId="0" applyAlignment="1" applyBorder="1" applyFont="1">
      <alignment vertical="top"/>
    </xf>
    <xf borderId="0" fillId="0" fontId="4" numFmtId="0" xfId="0" applyAlignment="1" applyFont="1">
      <alignment vertical="top"/>
    </xf>
    <xf borderId="0" fillId="0" fontId="0" numFmtId="0" xfId="0" applyAlignment="1" applyFont="1">
      <alignment vertical="top"/>
    </xf>
    <xf borderId="4" fillId="3" fontId="5" numFmtId="0" xfId="0" applyAlignment="1" applyBorder="1" applyFont="1">
      <alignment horizontal="center" vertical="center" wrapText="1"/>
    </xf>
    <xf borderId="1" fillId="0" fontId="6" numFmtId="0" xfId="0" applyAlignment="1" applyBorder="1" applyFont="1">
      <alignment horizontal="center" vertical="top" wrapText="1"/>
    </xf>
    <xf borderId="0" fillId="0" fontId="0" numFmtId="0" xfId="0" applyAlignment="1" applyFont="1">
      <alignment horizontal="left" vertical="top" wrapText="1"/>
    </xf>
    <xf borderId="4" fillId="0" fontId="14" numFmtId="0" xfId="0" applyAlignment="1" applyBorder="1" applyFont="1">
      <alignment horizontal="left" vertical="top" wrapText="1"/>
    </xf>
    <xf borderId="4" fillId="0" fontId="15" numFmtId="0" xfId="0" applyAlignment="1" applyBorder="1" applyFont="1">
      <alignment horizontal="left" vertical="top" wrapText="1"/>
    </xf>
    <xf borderId="4" fillId="3" fontId="16" numFmtId="0" xfId="0" applyAlignment="1" applyBorder="1" applyFont="1">
      <alignment horizontal="center" vertical="center"/>
    </xf>
    <xf borderId="4" fillId="0" fontId="17" numFmtId="0" xfId="0" applyAlignment="1" applyBorder="1" applyFont="1">
      <alignment horizontal="left" vertical="top" wrapText="1"/>
    </xf>
    <xf borderId="1" fillId="0" fontId="0" numFmtId="0" xfId="0" applyAlignment="1" applyBorder="1" applyFont="1">
      <alignment vertical="top" wrapText="1"/>
    </xf>
    <xf borderId="4" fillId="0" fontId="17" numFmtId="0" xfId="0" applyAlignment="1" applyBorder="1" applyFont="1">
      <alignment horizontal="center" vertical="top" wrapText="1"/>
    </xf>
    <xf borderId="4" fillId="0" fontId="14" numFmtId="0" xfId="0" applyAlignment="1" applyBorder="1" applyFont="1">
      <alignment horizontal="center" vertical="top" wrapText="1"/>
    </xf>
    <xf borderId="0" fillId="4" fontId="4" numFmtId="0" xfId="0" applyAlignment="1" applyBorder="1" applyFont="1">
      <alignment horizontal="left" vertical="top" wrapText="1"/>
    </xf>
    <xf borderId="4" fillId="3" fontId="16" numFmtId="0" xfId="0" applyAlignment="1" applyBorder="1" applyFont="1">
      <alignment horizontal="center" vertical="center" wrapText="1"/>
    </xf>
    <xf borderId="2" fillId="5" fontId="18" numFmtId="0" xfId="0" applyAlignment="1" applyBorder="1" applyFont="1">
      <alignment horizontal="center" vertical="top" wrapText="1"/>
    </xf>
    <xf borderId="1" fillId="7" fontId="5" numFmtId="0" xfId="0" applyAlignment="1" applyBorder="1" applyFill="1" applyFont="1">
      <alignment horizontal="center" vertical="center"/>
    </xf>
    <xf borderId="9" fillId="3" fontId="12" numFmtId="0" xfId="0" applyAlignment="1" applyBorder="1" applyFont="1">
      <alignment horizontal="left" vertical="top" wrapText="1"/>
    </xf>
    <xf borderId="4" fillId="0" fontId="5" numFmtId="0" xfId="0" applyAlignment="1" applyBorder="1" applyFont="1">
      <alignment horizontal="center" vertical="center" wrapText="1"/>
    </xf>
    <xf borderId="2" fillId="0" fontId="3" numFmtId="0" xfId="0" applyBorder="1" applyFont="1"/>
    <xf borderId="4" fillId="3" fontId="0" numFmtId="0" xfId="0" applyAlignment="1" applyBorder="1" applyFont="1">
      <alignment vertical="top" wrapText="1"/>
    </xf>
    <xf borderId="1" fillId="6" fontId="5" numFmtId="0" xfId="0" applyAlignment="1" applyBorder="1" applyFont="1">
      <alignment horizontal="center" vertical="top" wrapText="1"/>
    </xf>
    <xf borderId="7" fillId="3" fontId="12" numFmtId="0" xfId="0" applyAlignment="1" applyBorder="1" applyFont="1">
      <alignment horizontal="left" vertical="top" wrapText="1"/>
    </xf>
    <xf borderId="9" fillId="6" fontId="6" numFmtId="0" xfId="0" applyAlignment="1" applyBorder="1" applyFont="1">
      <alignment horizontal="center" vertical="center"/>
    </xf>
    <xf borderId="6" fillId="0" fontId="0" numFmtId="0" xfId="0" applyAlignment="1" applyBorder="1" applyFont="1">
      <alignment horizontal="left" vertical="top" wrapText="1"/>
    </xf>
    <xf borderId="4" fillId="0" fontId="0" numFmtId="0" xfId="0" applyAlignment="1" applyBorder="1" applyFont="1">
      <alignment horizontal="center" vertical="top" wrapText="1"/>
    </xf>
    <xf borderId="10" fillId="0" fontId="3" numFmtId="0" xfId="0" applyBorder="1" applyFont="1"/>
    <xf borderId="4" fillId="8" fontId="10" numFmtId="0" xfId="0" applyAlignment="1" applyBorder="1" applyFill="1" applyFont="1">
      <alignment horizontal="left" vertical="top" wrapText="1"/>
    </xf>
    <xf borderId="4" fillId="0" fontId="16" numFmtId="0" xfId="0" applyAlignment="1" applyBorder="1" applyFont="1">
      <alignment horizontal="center" vertical="center" wrapText="1"/>
    </xf>
    <xf borderId="4" fillId="3" fontId="13" numFmtId="0" xfId="0" applyAlignment="1" applyBorder="1" applyFont="1">
      <alignment horizontal="left" vertical="top" wrapText="1"/>
    </xf>
    <xf borderId="4" fillId="3" fontId="0" numFmtId="0" xfId="0" applyAlignment="1" applyBorder="1" applyFont="1">
      <alignment horizontal="left" vertical="top" wrapText="1"/>
    </xf>
    <xf borderId="4" fillId="0" fontId="0" numFmtId="0" xfId="0" applyAlignment="1" applyBorder="1" applyFont="1">
      <alignment vertical="top"/>
    </xf>
    <xf borderId="4" fillId="3" fontId="0" numFmtId="0" xfId="0" applyAlignment="1" applyBorder="1" applyFont="1">
      <alignment horizontal="center" vertical="top" wrapText="1"/>
    </xf>
    <xf borderId="11" fillId="0" fontId="3" numFmtId="0" xfId="0" applyBorder="1" applyFont="1"/>
    <xf borderId="4" fillId="3" fontId="8" numFmtId="0" xfId="0" applyAlignment="1" applyBorder="1" applyFont="1">
      <alignment horizontal="center" vertical="top" wrapText="1"/>
    </xf>
    <xf borderId="12" fillId="0" fontId="3" numFmtId="0" xfId="0" applyBorder="1" applyFont="1"/>
    <xf borderId="3" fillId="0" fontId="0" numFmtId="0" xfId="0" applyAlignment="1" applyBorder="1" applyFont="1">
      <alignment vertical="top"/>
    </xf>
    <xf borderId="7" fillId="0" fontId="3" numFmtId="0" xfId="0" applyBorder="1" applyFont="1"/>
    <xf borderId="4" fillId="0" fontId="13" numFmtId="0" xfId="0" applyAlignment="1" applyBorder="1" applyFont="1">
      <alignment horizontal="left" vertical="top" wrapText="1"/>
    </xf>
    <xf borderId="13" fillId="0" fontId="3" numFmtId="0" xfId="0" applyBorder="1" applyFont="1"/>
    <xf borderId="4" fillId="0" fontId="5" numFmtId="0" xfId="0" applyAlignment="1" applyBorder="1" applyFont="1">
      <alignment horizontal="center" vertical="center"/>
    </xf>
    <xf borderId="3" fillId="0" fontId="8" numFmtId="0" xfId="0" applyAlignment="1" applyBorder="1" applyFont="1">
      <alignment horizontal="left" vertical="top"/>
    </xf>
    <xf borderId="4" fillId="0" fontId="16" numFmtId="0" xfId="0" applyAlignment="1" applyBorder="1" applyFont="1">
      <alignment horizontal="center" vertical="center"/>
    </xf>
    <xf borderId="4" fillId="0" fontId="13" numFmtId="0" xfId="0" applyAlignment="1" applyBorder="1" applyFont="1">
      <alignment vertical="top" wrapText="1"/>
    </xf>
    <xf borderId="4" fillId="3" fontId="8" numFmtId="0" xfId="0" applyAlignment="1" applyBorder="1" applyFont="1">
      <alignment vertical="top" wrapText="1"/>
    </xf>
    <xf borderId="4" fillId="3" fontId="8" numFmtId="0" xfId="0" applyAlignment="1" applyBorder="1" applyFont="1">
      <alignment horizontal="center" vertical="top"/>
    </xf>
    <xf borderId="4" fillId="3" fontId="8" numFmtId="0" xfId="0" applyAlignment="1" applyBorder="1" applyFont="1">
      <alignment horizontal="left" vertical="top"/>
    </xf>
    <xf borderId="4" fillId="3" fontId="8" numFmtId="0" xfId="0" applyAlignment="1" applyBorder="1" applyFont="1">
      <alignment horizontal="left" vertical="top" wrapText="1"/>
    </xf>
    <xf borderId="0" fillId="0" fontId="0" numFmtId="0" xfId="0" applyAlignment="1" applyFont="1">
      <alignment horizontal="center" vertical="top" wrapText="1"/>
    </xf>
    <xf borderId="5" fillId="4" fontId="10" numFmtId="0" xfId="0" applyAlignment="1" applyBorder="1" applyFont="1">
      <alignment horizontal="left" vertical="top" wrapText="1"/>
    </xf>
    <xf borderId="5" fillId="0" fontId="8" numFmtId="0" xfId="0" applyAlignment="1" applyBorder="1" applyFont="1">
      <alignment horizontal="left" vertical="top"/>
    </xf>
    <xf borderId="5" fillId="0" fontId="0" numFmtId="0" xfId="0" applyAlignment="1" applyBorder="1" applyFont="1">
      <alignment horizontal="left" vertical="top" wrapText="1"/>
    </xf>
    <xf borderId="5" fillId="0" fontId="0" numFmtId="0" xfId="0" applyAlignment="1" applyBorder="1" applyFont="1">
      <alignment horizontal="center" vertical="top"/>
    </xf>
    <xf borderId="5" fillId="0" fontId="0" numFmtId="0" xfId="0" applyAlignment="1" applyBorder="1" applyFont="1">
      <alignment horizontal="left" vertical="top"/>
    </xf>
    <xf borderId="5" fillId="0" fontId="8" numFmtId="0" xfId="0" applyAlignment="1" applyBorder="1" applyFont="1">
      <alignment vertical="top" wrapText="1"/>
    </xf>
    <xf borderId="1" fillId="5" fontId="18" numFmtId="0" xfId="0" applyAlignment="1" applyBorder="1" applyFont="1">
      <alignment horizontal="center" vertical="top" wrapText="1"/>
    </xf>
    <xf borderId="5" fillId="0" fontId="8" numFmtId="0" xfId="0" applyAlignment="1" applyBorder="1" applyFont="1">
      <alignment horizontal="center" vertical="top"/>
    </xf>
    <xf borderId="5" fillId="0" fontId="8" numFmtId="0" xfId="0" applyAlignment="1" applyBorder="1" applyFont="1">
      <alignment vertical="top"/>
    </xf>
    <xf borderId="1" fillId="0" fontId="0" numFmtId="0" xfId="0" applyAlignment="1" applyBorder="1" applyFont="1">
      <alignment horizontal="left" vertical="top" wrapText="1"/>
    </xf>
    <xf borderId="1" fillId="0" fontId="13" numFmtId="0" xfId="0" applyAlignment="1" applyBorder="1" applyFont="1">
      <alignment horizontal="left" vertical="top" wrapText="1"/>
    </xf>
    <xf borderId="4" fillId="3" fontId="12" numFmtId="0" xfId="0" applyAlignment="1" applyBorder="1" applyFont="1">
      <alignment vertical="top" wrapText="1"/>
    </xf>
    <xf borderId="0" fillId="0" fontId="0" numFmtId="0" xfId="0" applyAlignment="1" applyFont="1">
      <alignment vertical="top" wrapText="1"/>
    </xf>
    <xf borderId="0" fillId="0" fontId="13" numFmtId="0" xfId="0" applyAlignment="1" applyFont="1">
      <alignment vertical="top" wrapText="1"/>
    </xf>
    <xf borderId="8" fillId="0" fontId="8" numFmtId="0" xfId="0" applyAlignment="1" applyBorder="1" applyFont="1">
      <alignment horizontal="left" vertical="top" wrapText="1"/>
    </xf>
    <xf borderId="4" fillId="0" fontId="12" numFmtId="0" xfId="0" applyAlignment="1" applyBorder="1" applyFont="1">
      <alignment vertical="top" wrapText="1"/>
    </xf>
    <xf borderId="4" fillId="3" fontId="19" numFmtId="0" xfId="0" applyAlignment="1" applyBorder="1" applyFont="1">
      <alignment horizontal="left" vertical="top" wrapText="1"/>
    </xf>
    <xf borderId="1" fillId="0" fontId="8" numFmtId="0" xfId="0" applyAlignment="1" applyBorder="1" applyFont="1">
      <alignment vertical="top" wrapText="1"/>
    </xf>
    <xf borderId="0" fillId="0" fontId="8" numFmtId="0" xfId="0" applyAlignment="1" applyFont="1">
      <alignment horizontal="center" vertical="top" wrapText="1"/>
    </xf>
    <xf borderId="1" fillId="6" fontId="5" numFmtId="0" xfId="0" applyAlignment="1" applyBorder="1" applyFont="1">
      <alignment horizontal="center" vertical="center" wrapText="1"/>
    </xf>
    <xf borderId="0" fillId="0" fontId="0" numFmtId="0" xfId="0" applyAlignment="1" applyFont="1">
      <alignment horizontal="center" vertical="top"/>
    </xf>
    <xf borderId="4" fillId="0" fontId="0" numFmtId="0" xfId="0" applyAlignment="1" applyBorder="1" applyFont="1">
      <alignment wrapText="1"/>
    </xf>
    <xf borderId="9" fillId="0" fontId="12" numFmtId="0" xfId="0" applyAlignment="1" applyBorder="1" applyFont="1">
      <alignment horizontal="left" vertical="top" wrapText="1"/>
    </xf>
    <xf borderId="5" fillId="0" fontId="8" numFmtId="0" xfId="0" applyAlignment="1" applyBorder="1" applyFont="1">
      <alignment horizontal="left" vertical="top" wrapText="1"/>
    </xf>
    <xf borderId="5" fillId="0" fontId="0" numFmtId="0" xfId="0" applyAlignment="1" applyBorder="1" applyFont="1">
      <alignment horizontal="center" vertical="top" wrapText="1"/>
    </xf>
    <xf borderId="5" fillId="0" fontId="15" numFmtId="0" xfId="0" applyAlignment="1" applyBorder="1" applyFont="1">
      <alignment horizontal="left" vertical="top" wrapText="1"/>
    </xf>
    <xf borderId="5" fillId="0" fontId="8" numFmtId="0" xfId="0" applyAlignment="1" applyBorder="1" applyFont="1">
      <alignment horizontal="center" vertical="top" wrapText="1"/>
    </xf>
    <xf borderId="5" fillId="0" fontId="7" numFmtId="0" xfId="0" applyAlignment="1" applyBorder="1" applyFont="1">
      <alignment horizontal="left" vertical="top" wrapText="1"/>
    </xf>
    <xf borderId="4" fillId="4" fontId="4" numFmtId="0" xfId="0" applyAlignment="1" applyBorder="1" applyFont="1">
      <alignment horizontal="left" vertical="top" wrapText="1"/>
    </xf>
    <xf borderId="6" fillId="0" fontId="8" numFmtId="0" xfId="0" applyAlignment="1" applyBorder="1" applyFont="1">
      <alignment horizontal="center" vertical="top" wrapText="1"/>
    </xf>
    <xf borderId="5" fillId="0" fontId="7" numFmtId="0" xfId="0" applyAlignment="1" applyBorder="1" applyFont="1">
      <alignment horizontal="left" vertical="top"/>
    </xf>
    <xf borderId="8" fillId="0" fontId="7" numFmtId="0" xfId="0" applyAlignment="1" applyBorder="1" applyFont="1">
      <alignment horizontal="center" vertical="top" wrapText="1"/>
    </xf>
    <xf borderId="8" fillId="0" fontId="7" numFmtId="0" xfId="0" applyAlignment="1" applyBorder="1" applyFont="1">
      <alignment horizontal="center" vertical="center" wrapText="1"/>
    </xf>
    <xf borderId="4" fillId="4" fontId="20" numFmtId="0" xfId="0" applyAlignment="1" applyBorder="1" applyFont="1">
      <alignment horizontal="left" vertical="top" wrapText="1"/>
    </xf>
    <xf borderId="1" fillId="3" fontId="13" numFmtId="0" xfId="0" applyAlignment="1" applyBorder="1" applyFont="1">
      <alignment horizontal="left" vertical="top" wrapText="1"/>
    </xf>
    <xf borderId="9" fillId="3" fontId="13" numFmtId="0" xfId="0" applyAlignment="1" applyBorder="1" applyFont="1">
      <alignment horizontal="left" vertical="top" wrapText="1"/>
    </xf>
    <xf borderId="1" fillId="6" fontId="21" numFmtId="0" xfId="0" applyAlignment="1" applyBorder="1" applyFont="1">
      <alignment horizontal="center" vertical="center" wrapText="1"/>
    </xf>
    <xf borderId="7" fillId="3" fontId="13" numFmtId="0" xfId="0" applyAlignment="1" applyBorder="1" applyFont="1">
      <alignment horizontal="left" vertical="top" wrapText="1"/>
    </xf>
    <xf borderId="14" fillId="0" fontId="12" numFmtId="0" xfId="0" applyAlignment="1" applyBorder="1" applyFont="1">
      <alignment horizontal="left" vertical="top" wrapText="1"/>
    </xf>
    <xf borderId="0" fillId="0" fontId="12" numFmtId="0" xfId="0" applyAlignment="1" applyFont="1">
      <alignment horizontal="left" vertical="top" wrapText="1"/>
    </xf>
    <xf borderId="0" fillId="0" fontId="8" numFmtId="0" xfId="0" applyAlignment="1" applyFont="1">
      <alignment horizontal="left" vertical="top" wrapText="1"/>
    </xf>
    <xf borderId="4" fillId="0" fontId="0" numFmtId="0" xfId="0" applyAlignment="1" applyBorder="1" applyFont="1">
      <alignment horizontal="left" vertical="top" wrapText="1"/>
    </xf>
    <xf borderId="4" fillId="0" fontId="8" numFmtId="0" xfId="0" applyAlignment="1" applyBorder="1" applyFont="1">
      <alignment horizontal="left" vertical="top"/>
    </xf>
    <xf borderId="6" fillId="0" fontId="8" numFmtId="0" xfId="0" applyAlignment="1" applyBorder="1" applyFont="1">
      <alignment horizontal="left" vertical="top" wrapText="1"/>
    </xf>
    <xf borderId="6" fillId="0" fontId="12" numFmtId="0" xfId="0" applyAlignment="1" applyBorder="1" applyFont="1">
      <alignment vertical="top" wrapText="1"/>
    </xf>
    <xf borderId="2" fillId="0" fontId="8" numFmtId="0" xfId="0" applyAlignment="1" applyBorder="1" applyFont="1">
      <alignment horizontal="left" vertical="top"/>
    </xf>
    <xf borderId="4" fillId="0" fontId="8" numFmtId="0" xfId="0" applyAlignment="1" applyBorder="1" applyFont="1">
      <alignment horizontal="left" vertical="top" wrapText="1"/>
    </xf>
    <xf borderId="4" fillId="5" fontId="9" numFmtId="0" xfId="0" applyAlignment="1" applyBorder="1" applyFont="1">
      <alignment vertical="top"/>
    </xf>
    <xf borderId="0" fillId="4" fontId="10" numFmtId="0" xfId="0" applyAlignment="1" applyBorder="1" applyFont="1">
      <alignment horizontal="left" vertical="top" wrapText="1"/>
    </xf>
    <xf borderId="4" fillId="3" fontId="12" numFmtId="0" xfId="0" applyAlignment="1" applyBorder="1" applyFont="1">
      <alignment horizontal="left" vertical="center" wrapText="1"/>
    </xf>
    <xf borderId="15" fillId="5" fontId="18" numFmtId="0" xfId="0" applyAlignment="1" applyBorder="1" applyFont="1">
      <alignment horizontal="center" vertical="top" wrapText="1"/>
    </xf>
    <xf borderId="15" fillId="0" fontId="3" numFmtId="0" xfId="0" applyBorder="1" applyFont="1"/>
    <xf borderId="15" fillId="0" fontId="3" numFmtId="0" xfId="0" applyBorder="1" applyFont="1"/>
    <xf borderId="0" fillId="0" fontId="8" numFmtId="0" xfId="0" applyAlignment="1" applyFont="1">
      <alignment vertical="top" wrapText="1"/>
    </xf>
    <xf borderId="4" fillId="0" fontId="12" numFmtId="0" xfId="0" applyAlignment="1" applyBorder="1" applyFont="1">
      <alignment horizontal="left" vertical="center" wrapText="1"/>
    </xf>
    <xf borderId="0" fillId="0" fontId="13" numFmtId="0" xfId="0" applyAlignment="1" applyFont="1">
      <alignment wrapText="1"/>
    </xf>
    <xf borderId="4" fillId="0" fontId="8" numFmtId="0" xfId="0" applyAlignment="1" applyBorder="1" applyFont="1">
      <alignment horizontal="center" vertical="top"/>
    </xf>
    <xf borderId="4" fillId="4" fontId="8" numFmtId="0" xfId="0" applyAlignment="1" applyBorder="1" applyFont="1">
      <alignment vertical="top" wrapText="1"/>
    </xf>
    <xf borderId="4" fillId="4" fontId="10" numFmtId="0" xfId="0" applyAlignment="1" applyBorder="1" applyFont="1">
      <alignment vertical="top" wrapText="1"/>
    </xf>
    <xf borderId="4" fillId="0" fontId="22" numFmtId="0" xfId="0" applyAlignment="1" applyBorder="1" applyFont="1">
      <alignment horizontal="left" vertical="center" wrapText="1"/>
    </xf>
    <xf borderId="8" fillId="0" fontId="12" numFmtId="0" xfId="0" applyAlignment="1" applyBorder="1" applyFont="1">
      <alignment horizontal="left" vertical="top" wrapText="1"/>
    </xf>
    <xf borderId="8" fillId="0" fontId="0" numFmtId="0" xfId="0" applyAlignment="1" applyBorder="1" applyFont="1">
      <alignment horizontal="center" vertical="top" wrapText="1"/>
    </xf>
    <xf borderId="3" fillId="0" fontId="0" numFmtId="0" xfId="0" applyAlignment="1" applyBorder="1" applyFont="1">
      <alignment wrapText="1"/>
    </xf>
    <xf borderId="3" fillId="0" fontId="8" numFmtId="0" xfId="0" applyAlignment="1" applyBorder="1" applyFont="1">
      <alignment vertical="top"/>
    </xf>
    <xf borderId="16" fillId="0" fontId="8" numFmtId="0" xfId="0" applyAlignment="1" applyBorder="1" applyFont="1">
      <alignment vertical="top" wrapText="1"/>
    </xf>
    <xf borderId="4" fillId="0" fontId="22" numFmtId="0" xfId="0" applyAlignment="1" applyBorder="1" applyFont="1">
      <alignment horizontal="left" vertical="top" wrapText="1"/>
    </xf>
    <xf borderId="4" fillId="0" fontId="0" numFmtId="0" xfId="0" applyAlignment="1" applyBorder="1" applyFont="1">
      <alignment horizontal="left" vertical="top"/>
    </xf>
    <xf borderId="8" fillId="0" fontId="8" numFmtId="0" xfId="0" applyAlignment="1" applyBorder="1" applyFont="1">
      <alignment horizontal="center" vertical="top"/>
    </xf>
    <xf borderId="4" fillId="4" fontId="10" numFmtId="0" xfId="0" applyAlignment="1" applyBorder="1" applyFont="1">
      <alignment horizontal="center" vertical="top" wrapText="1"/>
    </xf>
    <xf borderId="4" fillId="3" fontId="22" numFmtId="0" xfId="0" applyAlignment="1" applyBorder="1" applyFont="1">
      <alignment horizontal="left" vertical="top" wrapText="1"/>
    </xf>
    <xf borderId="5" fillId="3" fontId="12" numFmtId="0" xfId="0" applyAlignment="1" applyBorder="1" applyFont="1">
      <alignment horizontal="left" vertical="top" wrapText="1"/>
    </xf>
    <xf borderId="6" fillId="3" fontId="12" numFmtId="0" xfId="0" applyAlignment="1" applyBorder="1" applyFont="1">
      <alignment horizontal="left" vertical="top" wrapText="1"/>
    </xf>
    <xf borderId="5" fillId="4" fontId="10" numFmtId="0" xfId="0" applyAlignment="1" applyBorder="1" applyFont="1">
      <alignment vertical="top" wrapText="1"/>
    </xf>
    <xf borderId="5" fillId="0" fontId="12" numFmtId="0" xfId="0" applyAlignment="1" applyBorder="1" applyFont="1">
      <alignment vertical="top" wrapText="1"/>
    </xf>
    <xf borderId="10" fillId="0" fontId="8" numFmtId="0" xfId="0" applyAlignment="1" applyBorder="1" applyFont="1">
      <alignment vertical="top"/>
    </xf>
    <xf borderId="1" fillId="5" fontId="23" numFmtId="0" xfId="0" applyAlignment="1" applyBorder="1" applyFont="1">
      <alignment horizontal="center" vertical="top"/>
    </xf>
    <xf borderId="8" fillId="0" fontId="0" numFmtId="0" xfId="0" applyAlignment="1" applyBorder="1" applyFont="1">
      <alignment horizontal="left" vertical="top" wrapText="1"/>
    </xf>
    <xf borderId="0" fillId="0" fontId="8" numFmtId="0" xfId="0" applyAlignment="1" applyFont="1">
      <alignment horizontal="left" vertical="top"/>
    </xf>
    <xf borderId="4" fillId="4" fontId="14" numFmtId="0" xfId="0" applyAlignment="1" applyBorder="1" applyFont="1">
      <alignment horizontal="left" vertical="top" wrapText="1"/>
    </xf>
    <xf borderId="3" fillId="0" fontId="12" numFmtId="0" xfId="0" applyAlignment="1" applyBorder="1" applyFont="1">
      <alignment horizontal="left" vertical="top" wrapText="1"/>
    </xf>
    <xf borderId="0" fillId="3" fontId="0" numFmtId="0" xfId="0" applyAlignment="1" applyFont="1">
      <alignment horizontal="left" vertical="top" wrapText="1"/>
    </xf>
    <xf borderId="5" fillId="0" fontId="8" numFmtId="0" xfId="0" applyAlignment="1" applyBorder="1" applyFont="1">
      <alignment horizontal="left" vertical="top" wrapText="1"/>
    </xf>
    <xf borderId="4" fillId="3" fontId="4" numFmtId="0" xfId="0" applyAlignment="1" applyBorder="1" applyFont="1">
      <alignment vertical="top"/>
    </xf>
    <xf borderId="0" fillId="0" fontId="4" numFmtId="0" xfId="0" applyAlignment="1" applyFont="1">
      <alignment horizontal="left" vertical="top" wrapText="1"/>
    </xf>
    <xf borderId="0" fillId="5" fontId="24" numFmtId="0" xfId="0" applyAlignment="1" applyBorder="1" applyFont="1">
      <alignment vertical="top"/>
    </xf>
    <xf borderId="1" fillId="4" fontId="25" numFmtId="0" xfId="0" applyAlignment="1" applyBorder="1" applyFont="1">
      <alignment horizontal="center" vertical="top" wrapText="1"/>
    </xf>
    <xf borderId="4" fillId="0" fontId="24" numFmtId="0" xfId="0" applyAlignment="1" applyBorder="1" applyFont="1">
      <alignment horizontal="left" vertical="top" wrapText="1"/>
    </xf>
    <xf borderId="1" fillId="0" fontId="24" numFmtId="0" xfId="0" applyAlignment="1" applyBorder="1" applyFont="1">
      <alignment horizontal="left" vertical="top" wrapText="1"/>
    </xf>
    <xf borderId="1" fillId="4" fontId="26" numFmtId="0" xfId="0" applyAlignment="1" applyBorder="1" applyFont="1">
      <alignment vertical="top" wrapText="1"/>
    </xf>
    <xf borderId="1" fillId="0" fontId="27" numFmtId="0" xfId="0" applyAlignment="1" applyBorder="1" applyFont="1">
      <alignment vertical="top" wrapText="1"/>
    </xf>
    <xf borderId="4" fillId="0" fontId="0" numFmtId="0" xfId="0" applyAlignment="1" applyBorder="1" applyFont="1">
      <alignment horizontal="center" vertical="top"/>
    </xf>
    <xf borderId="4" fillId="6" fontId="28" numFmtId="0" xfId="0" applyAlignment="1" applyBorder="1" applyFont="1">
      <alignment horizontal="center" vertical="center" wrapText="1"/>
    </xf>
    <xf borderId="1" fillId="4" fontId="29" numFmtId="0" xfId="0" applyAlignment="1" applyBorder="1" applyFont="1">
      <alignment vertical="top" wrapText="1"/>
    </xf>
    <xf borderId="1" fillId="9" fontId="15" numFmtId="0" xfId="0" applyAlignment="1" applyBorder="1" applyFill="1" applyFont="1">
      <alignment horizontal="center" vertical="top" wrapText="1"/>
    </xf>
    <xf borderId="2" fillId="0" fontId="6" numFmtId="0" xfId="0" applyAlignment="1" applyBorder="1" applyFont="1">
      <alignment horizontal="center" vertical="top" wrapText="1"/>
    </xf>
    <xf borderId="4" fillId="0" fontId="30" numFmtId="0" xfId="0" applyAlignment="1" applyBorder="1" applyFont="1">
      <alignment horizontal="left" vertical="top" wrapText="1"/>
    </xf>
    <xf borderId="4" fillId="0" fontId="17" numFmtId="0" xfId="0" applyAlignment="1" applyBorder="1" applyFont="1">
      <alignment horizontal="center" vertical="center" wrapText="1"/>
    </xf>
    <xf borderId="0" fillId="0" fontId="4" numFmtId="0" xfId="0" applyAlignment="1" applyFont="1">
      <alignment horizontal="left" vertical="top"/>
    </xf>
    <xf borderId="0" fillId="0" fontId="4" numFmtId="0" xfId="0" applyAlignment="1" applyFont="1">
      <alignment horizontal="center" vertical="top"/>
    </xf>
    <xf borderId="0" fillId="0" fontId="0" numFmtId="0" xfId="0" applyFont="1"/>
    <xf borderId="0" fillId="0" fontId="0" numFmtId="0" xfId="0" applyAlignment="1" applyFont="1">
      <alignment horizontal="center"/>
    </xf>
    <xf borderId="4" fillId="3" fontId="14" numFmtId="0" xfId="0" applyAlignment="1" applyBorder="1" applyFont="1">
      <alignment horizontal="left" vertical="top" wrapText="1"/>
    </xf>
    <xf borderId="4" fillId="3" fontId="14" numFmtId="0" xfId="0" applyAlignment="1" applyBorder="1" applyFont="1">
      <alignment horizontal="center" vertical="top" wrapText="1"/>
    </xf>
    <xf borderId="0" fillId="0" fontId="8" numFmtId="0" xfId="0" applyAlignment="1" applyFont="1">
      <alignment vertical="top"/>
    </xf>
    <xf borderId="1" fillId="0" fontId="22" numFmtId="0" xfId="0" applyAlignment="1" applyBorder="1" applyFont="1">
      <alignment horizontal="left" vertical="top" wrapText="1"/>
    </xf>
    <xf borderId="3" fillId="0" fontId="0" numFmtId="0" xfId="0" applyAlignment="1" applyBorder="1" applyFont="1">
      <alignment horizontal="left" vertical="top"/>
    </xf>
    <xf borderId="4" fillId="0" fontId="19" numFmtId="0" xfId="0" applyAlignment="1" applyBorder="1" applyFont="1">
      <alignment horizontal="left" vertical="top" wrapText="1"/>
    </xf>
    <xf borderId="1" fillId="9" fontId="5" numFmtId="0" xfId="0" applyAlignment="1" applyBorder="1" applyFont="1">
      <alignment horizontal="center" vertical="top" wrapText="1"/>
    </xf>
    <xf borderId="3" fillId="0" fontId="8" numFmtId="0" xfId="0" applyAlignment="1" applyBorder="1" applyFont="1">
      <alignment horizontal="left" vertical="top" wrapText="1"/>
    </xf>
    <xf borderId="8" fillId="0" fontId="13" numFmtId="0" xfId="0" applyAlignment="1" applyBorder="1" applyFont="1">
      <alignment horizontal="left" vertical="top" wrapText="1"/>
    </xf>
    <xf borderId="4" fillId="3" fontId="8" numFmtId="0" xfId="0" applyAlignment="1" applyBorder="1" applyFont="1">
      <alignment vertical="top"/>
    </xf>
    <xf borderId="0" fillId="0" fontId="0" numFmtId="0" xfId="0" applyAlignment="1" applyFont="1">
      <alignment horizontal="left" vertical="center" wrapText="1"/>
    </xf>
    <xf borderId="4" fillId="4" fontId="0" numFmtId="0" xfId="0" applyAlignment="1" applyBorder="1" applyFont="1">
      <alignment horizontal="left" vertical="top" wrapText="1"/>
    </xf>
    <xf borderId="4" fillId="0" fontId="0" numFmtId="0" xfId="0" applyBorder="1" applyFont="1"/>
    <xf borderId="4" fillId="0" fontId="8" numFmtId="0" xfId="0" applyAlignment="1" applyBorder="1" applyFont="1">
      <alignment vertical="top" wrapText="1"/>
    </xf>
    <xf borderId="3" fillId="0" fontId="8" numFmtId="0" xfId="0" applyBorder="1" applyFont="1"/>
    <xf borderId="4" fillId="0" fontId="8" numFmtId="9" xfId="0" applyAlignment="1" applyBorder="1" applyFont="1" applyNumberFormat="1">
      <alignment vertical="top" wrapText="1"/>
    </xf>
    <xf borderId="4" fillId="0" fontId="8" numFmtId="0" xfId="0" applyAlignment="1" applyBorder="1" applyFont="1">
      <alignment/>
    </xf>
    <xf borderId="5" fillId="0" fontId="8" numFmtId="0" xfId="0" applyBorder="1" applyFont="1"/>
    <xf borderId="4" fillId="4" fontId="18" numFmtId="0" xfId="0" applyAlignment="1" applyBorder="1" applyFont="1">
      <alignment horizontal="left" vertical="top" wrapText="1"/>
    </xf>
    <xf borderId="1" fillId="0" fontId="1" numFmtId="0" xfId="0" applyAlignment="1" applyBorder="1" applyFont="1">
      <alignment horizontal="center"/>
    </xf>
    <xf borderId="1" fillId="0" fontId="6" numFmtId="0" xfId="0" applyAlignment="1" applyBorder="1" applyFont="1">
      <alignment horizontal="center"/>
    </xf>
    <xf borderId="4" fillId="0" fontId="15" numFmtId="0" xfId="0" applyAlignment="1" applyBorder="1" applyFont="1">
      <alignment horizontal="left" vertical="center" wrapText="1"/>
    </xf>
    <xf borderId="4" fillId="0" fontId="15" numFmtId="0" xfId="0" applyAlignment="1" applyBorder="1" applyFont="1">
      <alignment horizontal="center" vertical="top" wrapText="1"/>
    </xf>
    <xf borderId="4" fillId="0" fontId="17" numFmtId="0" xfId="0" applyAlignment="1" applyBorder="1" applyFont="1">
      <alignment horizontal="left"/>
    </xf>
    <xf borderId="0" fillId="4" fontId="30" numFmtId="0" xfId="0" applyAlignment="1" applyBorder="1" applyFont="1">
      <alignment horizontal="left" vertical="center" wrapText="1"/>
    </xf>
    <xf borderId="2" fillId="5" fontId="9" numFmtId="0" xfId="0" applyAlignment="1" applyBorder="1" applyFont="1">
      <alignment horizontal="center"/>
    </xf>
    <xf borderId="4" fillId="4" fontId="31" numFmtId="0" xfId="0" applyAlignment="1" applyBorder="1" applyFont="1">
      <alignment vertical="center" wrapText="1"/>
    </xf>
    <xf borderId="1" fillId="6" fontId="5" numFmtId="0" xfId="0" applyAlignment="1" applyBorder="1" applyFont="1">
      <alignment horizontal="center" wrapText="1"/>
    </xf>
    <xf borderId="17" fillId="0" fontId="8" numFmtId="0" xfId="0" applyAlignment="1" applyBorder="1" applyFont="1">
      <alignment vertical="top" wrapText="1"/>
    </xf>
    <xf borderId="4" fillId="4" fontId="31" numFmtId="0" xfId="0" applyAlignment="1" applyBorder="1" applyFont="1">
      <alignment horizontal="left" vertical="center" wrapText="1"/>
    </xf>
    <xf borderId="1" fillId="6" fontId="14" numFmtId="0" xfId="0" applyAlignment="1" applyBorder="1" applyFont="1">
      <alignment horizontal="center" vertical="center" wrapText="1"/>
    </xf>
    <xf borderId="0" fillId="4" fontId="0" numFmtId="0" xfId="0" applyAlignment="1" applyBorder="1" applyFont="1">
      <alignment horizontal="left" vertical="top" wrapText="1"/>
    </xf>
    <xf borderId="4" fillId="6" fontId="28" numFmtId="0" xfId="0" applyAlignment="1" applyBorder="1" applyFont="1">
      <alignment horizontal="center" vertical="top" wrapText="1"/>
    </xf>
    <xf borderId="1" fillId="3" fontId="32" numFmtId="0" xfId="0" applyAlignment="1" applyBorder="1" applyFont="1">
      <alignment horizontal="center" vertical="top" wrapText="1"/>
    </xf>
    <xf borderId="0" fillId="0" fontId="4" numFmtId="0" xfId="0" applyAlignment="1" applyFont="1">
      <alignment horizontal="center" vertical="top" wrapText="1"/>
    </xf>
    <xf borderId="4" fillId="0" fontId="13" numFmtId="0" xfId="0" applyAlignment="1" applyBorder="1" applyFont="1">
      <alignment horizontal="left" wrapText="1"/>
    </xf>
    <xf borderId="4" fillId="0" fontId="0" numFmtId="0" xfId="0" applyAlignment="1" applyBorder="1" applyFont="1">
      <alignment horizontal="left" wrapText="1"/>
    </xf>
    <xf borderId="4" fillId="4" fontId="10" numFmtId="0" xfId="0" applyAlignment="1" applyBorder="1" applyFont="1">
      <alignment horizontal="left" vertical="center" wrapText="1"/>
    </xf>
    <xf borderId="4" fillId="0" fontId="0" numFmtId="0" xfId="0" applyAlignment="1" applyBorder="1" applyFont="1">
      <alignment horizontal="left"/>
    </xf>
    <xf borderId="4" fillId="0" fontId="0" numFmtId="0" xfId="0" applyAlignment="1" applyBorder="1" applyFont="1">
      <alignment horizontal="left"/>
    </xf>
    <xf borderId="2" fillId="5" fontId="9" numFmtId="0" xfId="0" applyAlignment="1" applyBorder="1" applyFont="1">
      <alignment horizontal="center" vertical="top"/>
    </xf>
    <xf borderId="4" fillId="3" fontId="13" numFmtId="0" xfId="0" applyAlignment="1" applyBorder="1" applyFont="1">
      <alignment horizontal="left" vertical="center" wrapText="1"/>
    </xf>
    <xf borderId="4" fillId="0" fontId="13" numFmtId="0" xfId="0" applyAlignment="1" applyBorder="1" applyFont="1">
      <alignment horizontal="center" vertical="center" wrapText="1"/>
    </xf>
    <xf borderId="4" fillId="0" fontId="13" numFmtId="0" xfId="0" applyAlignment="1" applyBorder="1" applyFont="1">
      <alignment wrapText="1"/>
    </xf>
    <xf borderId="0" fillId="0" fontId="0" numFmtId="0" xfId="0" applyAlignment="1" applyFont="1">
      <alignment wrapText="1"/>
    </xf>
    <xf borderId="0" fillId="0" fontId="0" numFmtId="0" xfId="0" applyAlignment="1" applyFont="1">
      <alignment vertical="top" wrapText="1"/>
    </xf>
    <xf borderId="5" fillId="3" fontId="13" numFmtId="0" xfId="0" applyAlignment="1" applyBorder="1" applyFont="1">
      <alignment horizontal="left" vertical="top" wrapText="1"/>
    </xf>
    <xf borderId="6" fillId="3" fontId="13" numFmtId="0" xfId="0" applyAlignment="1" applyBorder="1" applyFont="1">
      <alignment horizontal="left" vertical="top" wrapText="1"/>
    </xf>
    <xf borderId="4" fillId="8" fontId="10" numFmtId="0" xfId="0" applyAlignment="1" applyBorder="1" applyFont="1">
      <alignment horizontal="left" vertical="center" wrapText="1"/>
    </xf>
    <xf borderId="6" fillId="0" fontId="0" numFmtId="0" xfId="0" applyAlignment="1" applyBorder="1" applyFont="1">
      <alignment horizontal="center" vertical="top"/>
    </xf>
    <xf borderId="6" fillId="0" fontId="13" numFmtId="0" xfId="0" applyAlignment="1" applyBorder="1" applyFont="1">
      <alignment horizontal="left" vertical="top" wrapText="1"/>
    </xf>
    <xf borderId="6" fillId="0" fontId="0" numFmtId="0" xfId="0" applyAlignment="1" applyBorder="1" applyFont="1">
      <alignment horizontal="left" vertical="top" wrapText="1"/>
    </xf>
    <xf borderId="0" fillId="4" fontId="15" numFmtId="0" xfId="0" applyAlignment="1" applyBorder="1" applyFont="1">
      <alignment horizontal="left" vertical="center" wrapText="1"/>
    </xf>
    <xf borderId="15" fillId="5" fontId="18" numFmtId="0" xfId="0" applyAlignment="1" applyBorder="1" applyFont="1">
      <alignment horizontal="center" vertical="top"/>
    </xf>
    <xf borderId="4" fillId="4" fontId="33" numFmtId="0" xfId="0" applyAlignment="1" applyBorder="1" applyFont="1">
      <alignment horizontal="left" vertical="center" wrapText="1"/>
    </xf>
    <xf borderId="7" fillId="6" fontId="5" numFmtId="0" xfId="0" applyAlignment="1" applyBorder="1" applyFont="1">
      <alignment horizontal="center" vertical="center" wrapText="1"/>
    </xf>
    <xf borderId="13" fillId="0" fontId="3" numFmtId="0" xfId="0" applyBorder="1" applyFont="1"/>
    <xf borderId="4" fillId="0" fontId="17" numFmtId="0" xfId="0" applyAlignment="1" applyBorder="1" applyFont="1">
      <alignment horizontal="left" vertical="top"/>
    </xf>
    <xf borderId="0" fillId="4" fontId="24" numFmtId="0" xfId="0" applyAlignment="1" applyBorder="1" applyFont="1">
      <alignment horizontal="left" vertical="top" wrapText="1"/>
    </xf>
    <xf borderId="2" fillId="5" fontId="18" numFmtId="0" xfId="0" applyAlignment="1" applyBorder="1" applyFont="1">
      <alignment horizontal="center" vertical="top"/>
    </xf>
    <xf borderId="1" fillId="6" fontId="15" numFmtId="0" xfId="0" applyAlignment="1" applyBorder="1" applyFont="1">
      <alignment horizontal="center" vertical="top" wrapText="1"/>
    </xf>
    <xf borderId="1" fillId="5" fontId="18" numFmtId="0" xfId="0" applyAlignment="1" applyBorder="1" applyFont="1">
      <alignment horizontal="center" vertical="top"/>
    </xf>
    <xf borderId="1" fillId="6" fontId="15" numFmtId="0" xfId="0" applyAlignment="1" applyBorder="1" applyFont="1">
      <alignment horizontal="center" vertical="center" wrapText="1"/>
    </xf>
    <xf borderId="0" fillId="3" fontId="12" numFmtId="0" xfId="0" applyAlignment="1" applyBorder="1" applyFont="1">
      <alignment horizontal="left" vertical="top" wrapText="1"/>
    </xf>
    <xf borderId="1" fillId="6" fontId="21" numFmtId="0" xfId="0" applyAlignment="1" applyBorder="1" applyFont="1">
      <alignment wrapText="1"/>
    </xf>
    <xf borderId="4" fillId="0" fontId="7" numFmtId="0" xfId="0" applyAlignment="1" applyBorder="1" applyFont="1">
      <alignment horizontal="left" vertical="top" wrapText="1"/>
    </xf>
    <xf borderId="1" fillId="5" fontId="34" numFmtId="0" xfId="0" applyAlignment="1" applyBorder="1" applyFont="1">
      <alignment horizontal="center" vertical="top"/>
    </xf>
    <xf borderId="4" fillId="3" fontId="0" numFmtId="0" xfId="0" applyAlignment="1" applyBorder="1" applyFont="1">
      <alignment horizontal="center" vertical="top"/>
    </xf>
    <xf borderId="4" fillId="3" fontId="0" numFmtId="0" xfId="0" applyAlignment="1" applyBorder="1" applyFont="1">
      <alignment horizontal="left" vertical="top"/>
    </xf>
    <xf borderId="2" fillId="0" fontId="0" numFmtId="0" xfId="0" applyAlignment="1" applyBorder="1" applyFont="1">
      <alignment horizontal="left" vertical="top" wrapText="1"/>
    </xf>
    <xf borderId="1" fillId="6" fontId="7" numFmtId="0" xfId="0" applyAlignment="1" applyBorder="1" applyFont="1">
      <alignment horizontal="center" vertical="top" wrapText="1"/>
    </xf>
    <xf borderId="2" fillId="0" fontId="13" numFmtId="0" xfId="0" applyAlignment="1" applyBorder="1" applyFont="1">
      <alignment horizontal="left" vertical="top" wrapText="1"/>
    </xf>
    <xf borderId="6" fillId="4" fontId="31" numFmtId="0" xfId="0" applyAlignment="1" applyBorder="1" applyFont="1">
      <alignment horizontal="left" vertical="center" wrapText="1"/>
    </xf>
    <xf borderId="4" fillId="3" fontId="0" numFmtId="0" xfId="0" applyAlignment="1" applyBorder="1" applyFont="1">
      <alignment horizontal="center" vertical="top"/>
    </xf>
    <xf borderId="0" fillId="3" fontId="0" numFmtId="0" xfId="0" applyAlignment="1" applyBorder="1" applyFont="1">
      <alignment horizontal="left" vertical="top" wrapText="1"/>
    </xf>
    <xf borderId="4" fillId="3" fontId="0" numFmtId="0" xfId="0" applyAlignment="1" applyBorder="1" applyFont="1">
      <alignment vertical="top"/>
    </xf>
    <xf borderId="0" fillId="3" fontId="0" numFmtId="0" xfId="0" applyAlignment="1" applyBorder="1" applyFont="1">
      <alignment horizontal="left" vertical="top"/>
    </xf>
    <xf borderId="5" fillId="0" fontId="13" numFmtId="0" xfId="0" applyAlignment="1" applyBorder="1" applyFont="1">
      <alignment horizontal="left" vertical="top" wrapText="1"/>
    </xf>
    <xf borderId="5" fillId="0" fontId="0" numFmtId="0" xfId="0" applyAlignment="1" applyBorder="1" applyFont="1">
      <alignment horizontal="center" vertical="top"/>
    </xf>
    <xf borderId="5" fillId="0" fontId="0" numFmtId="0" xfId="0" applyAlignment="1" applyBorder="1" applyFont="1">
      <alignment horizontal="left" vertical="top"/>
    </xf>
    <xf borderId="0" fillId="4" fontId="34" numFmtId="0" xfId="0" applyAlignment="1" applyBorder="1" applyFont="1">
      <alignment horizontal="left" vertical="center" wrapText="1"/>
    </xf>
    <xf borderId="0" fillId="4" fontId="9" numFmtId="0" xfId="0" applyAlignment="1" applyBorder="1" applyFont="1">
      <alignment horizontal="left" vertical="center" wrapText="1"/>
    </xf>
    <xf borderId="3" fillId="0" fontId="0" numFmtId="0" xfId="0" applyAlignment="1" applyBorder="1" applyFont="1">
      <alignment vertical="top" wrapText="1"/>
    </xf>
    <xf borderId="4" fillId="4" fontId="10" numFmtId="0" xfId="0" applyAlignment="1" applyBorder="1" applyFont="1">
      <alignment vertical="center" wrapText="1"/>
    </xf>
    <xf borderId="4" fillId="0" fontId="0" numFmtId="0" xfId="0" applyAlignment="1" applyBorder="1" applyFont="1">
      <alignment wrapText="1"/>
    </xf>
    <xf borderId="4" fillId="0" fontId="0" numFmtId="0" xfId="0" applyAlignment="1" applyBorder="1" applyFont="1">
      <alignment/>
    </xf>
    <xf borderId="2" fillId="0" fontId="0" numFmtId="0" xfId="0" applyAlignment="1" applyBorder="1" applyFont="1">
      <alignment horizontal="left" vertical="top"/>
    </xf>
    <xf borderId="6" fillId="0" fontId="8" numFmtId="0" xfId="0" applyAlignment="1" applyBorder="1" applyFont="1">
      <alignment horizontal="center" vertical="top"/>
    </xf>
    <xf borderId="4" fillId="4" fontId="31" numFmtId="0" xfId="0" applyAlignment="1" applyBorder="1" applyFont="1">
      <alignment horizontal="left" vertical="top" wrapText="1"/>
    </xf>
    <xf borderId="1" fillId="3" fontId="5" numFmtId="0" xfId="0" applyAlignment="1" applyBorder="1" applyFont="1">
      <alignment horizontal="center" vertical="center" wrapText="1"/>
    </xf>
    <xf borderId="3" fillId="0" fontId="0" numFmtId="0" xfId="0" applyBorder="1" applyFont="1"/>
    <xf borderId="1" fillId="4" fontId="31" numFmtId="0" xfId="0" applyAlignment="1" applyBorder="1" applyFont="1">
      <alignment vertical="center" wrapText="1"/>
    </xf>
    <xf borderId="4" fillId="0" fontId="0" numFmtId="164" xfId="0" applyAlignment="1" applyBorder="1" applyFont="1" applyNumberFormat="1">
      <alignment vertical="top" wrapText="1"/>
    </xf>
    <xf borderId="0" fillId="4" fontId="31" numFmtId="0" xfId="0" applyAlignment="1" applyBorder="1" applyFont="1">
      <alignment vertical="center" wrapText="1"/>
    </xf>
    <xf borderId="14" fillId="0" fontId="13" numFmtId="0" xfId="0" applyAlignment="1" applyBorder="1" applyFont="1">
      <alignment horizontal="left" vertical="top" wrapText="1"/>
    </xf>
    <xf borderId="0" fillId="0" fontId="13" numFmtId="0" xfId="0" applyAlignment="1" applyFont="1">
      <alignment horizontal="left" vertical="top" wrapText="1"/>
    </xf>
    <xf borderId="6" fillId="0" fontId="13" numFmtId="0" xfId="0" applyAlignment="1" applyBorder="1" applyFont="1">
      <alignment vertical="top" wrapText="1"/>
    </xf>
    <xf borderId="8" fillId="0" fontId="0" numFmtId="0" xfId="0" applyAlignment="1" applyBorder="1" applyFont="1">
      <alignment vertical="top" wrapText="1"/>
    </xf>
    <xf borderId="4" fillId="0" fontId="35" numFmtId="0" xfId="0" applyAlignment="1" applyBorder="1" applyFont="1">
      <alignment horizontal="left" vertical="top" wrapText="1"/>
    </xf>
    <xf borderId="1" fillId="0" fontId="0" numFmtId="0" xfId="0" applyAlignment="1" applyBorder="1" applyFont="1">
      <alignment vertical="top"/>
    </xf>
    <xf borderId="0" fillId="0" fontId="15" numFmtId="0" xfId="0" applyAlignment="1" applyFont="1">
      <alignment horizontal="left" vertical="center" wrapText="1"/>
    </xf>
    <xf borderId="2" fillId="5" fontId="18" numFmtId="0" xfId="0" applyAlignment="1" applyBorder="1" applyFont="1">
      <alignment vertical="top"/>
    </xf>
    <xf borderId="0" fillId="4" fontId="0" numFmtId="0" xfId="0" applyAlignment="1" applyBorder="1" applyFont="1">
      <alignment horizontal="left" vertical="center" wrapText="1"/>
    </xf>
    <xf borderId="2" fillId="0" fontId="0" numFmtId="0" xfId="0" applyAlignment="1" applyBorder="1" applyFont="1">
      <alignment vertical="top" wrapText="1"/>
    </xf>
    <xf borderId="4" fillId="6" fontId="28" numFmtId="0" xfId="0" applyAlignment="1" applyBorder="1" applyFont="1">
      <alignment horizontal="left" vertical="top" wrapText="1"/>
    </xf>
    <xf borderId="0" fillId="0" fontId="31" numFmtId="0" xfId="0" applyAlignment="1" applyFont="1">
      <alignment horizontal="left" vertical="center" wrapText="1"/>
    </xf>
    <xf borderId="4" fillId="4" fontId="4" numFmtId="0" xfId="0" applyAlignment="1" applyBorder="1" applyFont="1">
      <alignment vertical="top" wrapText="1"/>
    </xf>
    <xf borderId="0" fillId="0" fontId="0" numFmtId="0" xfId="0" applyAlignment="1" applyFont="1">
      <alignment vertical="center" wrapText="1"/>
    </xf>
    <xf borderId="4" fillId="3" fontId="24" numFmtId="0" xfId="0" applyAlignment="1" applyBorder="1" applyFont="1">
      <alignment vertical="top" wrapText="1"/>
    </xf>
    <xf borderId="4" fillId="3" fontId="24" numFmtId="0" xfId="0" applyAlignment="1" applyBorder="1" applyFont="1">
      <alignment vertical="top"/>
    </xf>
    <xf borderId="4" fillId="5" fontId="24" numFmtId="0" xfId="0" applyBorder="1" applyFont="1"/>
    <xf borderId="0" fillId="5" fontId="4" numFmtId="0" xfId="0" applyBorder="1" applyFont="1"/>
    <xf borderId="0" fillId="5" fontId="24" numFmtId="0" xfId="0" applyBorder="1" applyFont="1"/>
    <xf borderId="4" fillId="0" fontId="0" numFmtId="9" xfId="0" applyAlignment="1" applyBorder="1" applyFont="1" applyNumberFormat="1">
      <alignment vertical="top" wrapText="1"/>
    </xf>
    <xf borderId="0" fillId="3" fontId="4" numFmtId="0" xfId="0" applyBorder="1" applyFont="1"/>
    <xf borderId="6" fillId="0" fontId="0" numFmtId="0" xfId="0" applyAlignment="1" applyBorder="1" applyFont="1">
      <alignment vertical="top" wrapText="1"/>
    </xf>
    <xf borderId="5" fillId="0" fontId="0" numFmtId="0" xfId="0" applyBorder="1" applyFont="1"/>
    <xf borderId="6" fillId="0" fontId="0" numFmtId="0" xfId="0" applyAlignment="1" applyBorder="1" applyFont="1">
      <alignment vertical="top"/>
    </xf>
    <xf borderId="1" fillId="0" fontId="0" numFmtId="0" xfId="0" applyAlignment="1" applyBorder="1" applyFont="1">
      <alignment horizontal="left" vertical="top"/>
    </xf>
    <xf borderId="5" fillId="0" fontId="0" numFmtId="0" xfId="0" applyAlignment="1" applyBorder="1" applyFont="1">
      <alignment vertical="top" wrapText="1"/>
    </xf>
    <xf borderId="5" fillId="0" fontId="0" numFmtId="0" xfId="0" applyAlignment="1" applyBorder="1" applyFont="1">
      <alignment vertical="top"/>
    </xf>
    <xf borderId="17" fillId="0" fontId="0" numFmtId="0" xfId="0" applyAlignment="1" applyBorder="1" applyFont="1">
      <alignment vertical="top" wrapText="1"/>
    </xf>
    <xf borderId="0" fillId="0" fontId="4" numFmtId="0" xfId="0" applyAlignment="1" applyFont="1">
      <alignment vertical="top" wrapText="1"/>
    </xf>
    <xf borderId="0" fillId="0" fontId="24" numFmtId="0" xfId="0" applyAlignment="1" applyFont="1">
      <alignment vertical="top" wrapText="1"/>
    </xf>
    <xf borderId="0" fillId="0" fontId="24" numFmtId="0" xfId="0" applyAlignment="1" applyFont="1">
      <alignment vertical="top"/>
    </xf>
    <xf borderId="0" fillId="0" fontId="24" numFmtId="0" xfId="0" applyAlignment="1" applyFont="1">
      <alignment horizontal="center" vertical="top"/>
    </xf>
    <xf borderId="1" fillId="4" fontId="36" numFmtId="0" xfId="0" applyAlignment="1" applyBorder="1" applyFont="1">
      <alignment horizontal="center" vertical="top" wrapText="1"/>
    </xf>
    <xf borderId="4" fillId="6" fontId="36" numFmtId="0" xfId="0" applyAlignment="1" applyBorder="1" applyFont="1">
      <alignment horizontal="center" vertical="top" wrapText="1"/>
    </xf>
    <xf borderId="4" fillId="3" fontId="17" numFmtId="0" xfId="0" applyAlignment="1" applyBorder="1" applyFont="1">
      <alignment horizontal="center" vertical="top" wrapText="1"/>
    </xf>
    <xf borderId="4" fillId="0" fontId="11" numFmtId="0" xfId="0" applyAlignment="1" applyBorder="1" applyFont="1">
      <alignment horizontal="left" vertical="top" wrapText="1"/>
    </xf>
    <xf borderId="4" fillId="0" fontId="5" numFmtId="0" xfId="0" applyAlignment="1" applyBorder="1" applyFont="1">
      <alignment horizontal="center" vertical="top" wrapText="1"/>
    </xf>
    <xf borderId="4" fillId="0" fontId="11" numFmtId="0" xfId="0" applyAlignment="1" applyBorder="1" applyFont="1">
      <alignment horizontal="center" vertical="top" wrapText="1"/>
    </xf>
    <xf borderId="0" fillId="4" fontId="30" numFmtId="0" xfId="0" applyAlignment="1" applyBorder="1" applyFont="1">
      <alignment horizontal="left" vertical="top" wrapText="1"/>
    </xf>
    <xf borderId="4" fillId="0" fontId="0" numFmtId="0" xfId="0" applyAlignment="1" applyBorder="1" applyFont="1">
      <alignment horizontal="center" vertical="top" wrapText="1"/>
    </xf>
    <xf borderId="4" fillId="0" fontId="14" numFmtId="0" xfId="0" applyAlignment="1" applyBorder="1" applyFont="1">
      <alignment horizontal="center" vertical="center" wrapText="1"/>
    </xf>
    <xf borderId="1" fillId="5" fontId="9" numFmtId="0" xfId="0" applyAlignment="1" applyBorder="1" applyFont="1">
      <alignment horizontal="center" vertical="center"/>
    </xf>
    <xf borderId="4" fillId="0" fontId="0" numFmtId="0" xfId="0" applyAlignment="1" applyBorder="1" applyFont="1">
      <alignment horizontal="center"/>
    </xf>
    <xf borderId="18" fillId="4" fontId="18" numFmtId="0" xfId="0" applyAlignment="1" applyBorder="1" applyFont="1">
      <alignment horizontal="left" vertical="top" wrapText="1"/>
    </xf>
    <xf borderId="12" fillId="4" fontId="31" numFmtId="0" xfId="0" applyAlignment="1" applyBorder="1" applyFont="1">
      <alignment horizontal="left" vertical="top" wrapText="1"/>
    </xf>
    <xf borderId="19" fillId="4" fontId="31" numFmtId="0" xfId="0" applyAlignment="1" applyBorder="1" applyFont="1">
      <alignment horizontal="left" vertical="top" wrapText="1"/>
    </xf>
    <xf borderId="18" fillId="4" fontId="31" numFmtId="0" xfId="0" applyAlignment="1" applyBorder="1" applyFont="1">
      <alignment horizontal="left" vertical="top" wrapText="1"/>
    </xf>
    <xf borderId="4" fillId="0" fontId="0" numFmtId="0" xfId="0" applyAlignment="1" applyBorder="1" applyFont="1">
      <alignment horizontal="center"/>
    </xf>
    <xf borderId="20" fillId="4" fontId="31" numFmtId="0" xfId="0" applyAlignment="1" applyBorder="1" applyFont="1">
      <alignment horizontal="left" vertical="top" wrapText="1"/>
    </xf>
    <xf borderId="4" fillId="0" fontId="0" numFmtId="0" xfId="0" applyAlignment="1" applyBorder="1" applyFont="1">
      <alignment horizontal="center" wrapText="1"/>
    </xf>
    <xf borderId="9" fillId="0" fontId="13" numFmtId="0" xfId="0" applyAlignment="1" applyBorder="1" applyFont="1">
      <alignment horizontal="left" vertical="top" wrapText="1"/>
    </xf>
    <xf borderId="4" fillId="0" fontId="8" numFmtId="0" xfId="0" applyAlignment="1" applyBorder="1" applyFont="1">
      <alignment horizontal="center" vertical="top" wrapText="1"/>
    </xf>
    <xf borderId="4" fillId="4" fontId="17" numFmtId="0" xfId="0" applyAlignment="1" applyBorder="1" applyFont="1">
      <alignment horizontal="left" vertical="top" wrapText="1"/>
    </xf>
    <xf borderId="4" fillId="4" fontId="30" numFmtId="0" xfId="0" applyAlignment="1" applyBorder="1" applyFont="1">
      <alignment horizontal="left" vertical="top" wrapText="1"/>
    </xf>
    <xf borderId="4" fillId="4" fontId="0" numFmtId="0" xfId="0" applyAlignment="1" applyBorder="1" applyFont="1">
      <alignment vertical="top" wrapText="1"/>
    </xf>
    <xf borderId="4" fillId="4" fontId="4" numFmtId="0" xfId="0" applyAlignment="1" applyBorder="1" applyFont="1">
      <alignment wrapText="1"/>
    </xf>
    <xf borderId="4" fillId="4" fontId="10" numFmtId="0" xfId="0" applyAlignment="1" applyBorder="1" applyFont="1">
      <alignment wrapText="1"/>
    </xf>
    <xf borderId="4" fillId="0" fontId="8" numFmtId="0" xfId="0" applyAlignment="1" applyBorder="1" applyFont="1">
      <alignment horizontal="center"/>
    </xf>
    <xf borderId="4" fillId="4" fontId="10" numFmtId="0" xfId="0" applyAlignment="1" applyBorder="1" applyFont="1">
      <alignment horizontal="center" wrapText="1"/>
    </xf>
    <xf borderId="4" fillId="0" fontId="13" numFmtId="0" xfId="0" applyAlignment="1" applyBorder="1" applyFont="1">
      <alignment horizontal="left" vertical="top" wrapText="1"/>
    </xf>
    <xf borderId="4" fillId="3" fontId="4" numFmtId="0" xfId="0" applyBorder="1" applyFont="1"/>
    <xf borderId="1" fillId="3" fontId="8" numFmtId="0" xfId="0" applyAlignment="1" applyBorder="1" applyFont="1">
      <alignment horizontal="left" vertical="top"/>
    </xf>
    <xf borderId="4" fillId="4" fontId="18" numFmtId="0" xfId="0" applyAlignment="1" applyBorder="1" applyFont="1">
      <alignment vertical="top" wrapText="1"/>
    </xf>
    <xf borderId="4" fillId="3" fontId="8" numFmtId="0" xfId="0" applyAlignment="1" applyBorder="1" applyFont="1">
      <alignment horizontal="center" vertical="top"/>
    </xf>
    <xf borderId="0" fillId="3" fontId="8" numFmtId="0" xfId="0" applyAlignment="1" applyBorder="1" applyFont="1">
      <alignment horizontal="left" vertical="top" wrapText="1"/>
    </xf>
    <xf borderId="4" fillId="3" fontId="24" numFmtId="0" xfId="0" applyAlignment="1" applyBorder="1" applyFont="1">
      <alignment horizontal="left" vertical="top"/>
    </xf>
    <xf borderId="1" fillId="3" fontId="24" numFmtId="0" xfId="0" applyAlignment="1" applyBorder="1" applyFont="1">
      <alignment horizontal="left" vertical="top"/>
    </xf>
    <xf borderId="6" fillId="4" fontId="18" numFmtId="0" xfId="0" applyAlignment="1" applyBorder="1" applyFont="1">
      <alignment vertical="top" wrapText="1"/>
    </xf>
    <xf borderId="4" fillId="0" fontId="4" numFmtId="0" xfId="0" applyBorder="1" applyFont="1"/>
    <xf borderId="7" fillId="6" fontId="5" numFmtId="0" xfId="0" applyAlignment="1" applyBorder="1" applyFont="1">
      <alignment horizontal="center" vertical="top" wrapText="1"/>
    </xf>
    <xf borderId="4" fillId="4" fontId="31" numFmtId="0" xfId="0" applyAlignment="1" applyBorder="1" applyFont="1">
      <alignment vertical="top" wrapText="1"/>
    </xf>
    <xf borderId="9" fillId="6" fontId="5" numFmtId="0" xfId="0" applyAlignment="1" applyBorder="1" applyFont="1">
      <alignment horizontal="center" vertical="center" wrapText="1"/>
    </xf>
    <xf borderId="21" fillId="0" fontId="3" numFmtId="0" xfId="0" applyBorder="1" applyFont="1"/>
    <xf borderId="10" fillId="0" fontId="3" numFmtId="0" xfId="0" applyBorder="1" applyFont="1"/>
    <xf borderId="22" fillId="3" fontId="8" numFmtId="0" xfId="0" applyAlignment="1" applyBorder="1" applyFont="1">
      <alignment vertical="top" wrapText="1"/>
    </xf>
    <xf borderId="7" fillId="3" fontId="8" numFmtId="0" xfId="0" applyAlignment="1" applyBorder="1" applyFont="1">
      <alignment vertical="top" wrapText="1"/>
    </xf>
    <xf borderId="4" fillId="4" fontId="18" numFmtId="0" xfId="0" applyAlignment="1" applyBorder="1" applyFont="1">
      <alignment horizontal="center" vertical="top" wrapText="1"/>
    </xf>
    <xf borderId="1" fillId="0" fontId="13" numFmtId="0" xfId="0" applyAlignment="1" applyBorder="1" applyFont="1">
      <alignment vertical="top" wrapText="1"/>
    </xf>
    <xf borderId="0" fillId="4" fontId="10" numFmtId="0" xfId="0" applyAlignment="1" applyBorder="1" applyFont="1">
      <alignment vertical="top" wrapText="1"/>
    </xf>
    <xf borderId="0" fillId="0" fontId="4" numFmtId="0" xfId="0" applyAlignment="1" applyFont="1">
      <alignment wrapText="1"/>
    </xf>
    <xf borderId="0" fillId="0" fontId="4" numFmtId="0" xfId="0" applyAlignment="1" applyFont="1">
      <alignment horizontal="center"/>
    </xf>
    <xf borderId="3" fillId="4" fontId="31" numFmtId="0" xfId="0" applyAlignment="1" applyBorder="1" applyFont="1">
      <alignment vertical="top" wrapText="1"/>
    </xf>
    <xf borderId="4" fillId="0" fontId="24" numFmtId="0" xfId="0" applyAlignment="1" applyBorder="1" applyFont="1">
      <alignment vertical="top" wrapText="1"/>
    </xf>
    <xf borderId="4" fillId="3" fontId="15" numFmtId="0" xfId="0" applyAlignment="1" applyBorder="1" applyFont="1">
      <alignment horizontal="left" vertical="top" wrapText="1"/>
    </xf>
    <xf borderId="1" fillId="0" fontId="17" numFmtId="0" xfId="0" applyAlignment="1" applyBorder="1" applyFont="1">
      <alignment horizontal="left" vertical="top" wrapText="1"/>
    </xf>
    <xf borderId="4" fillId="0" fontId="7" numFmtId="0" xfId="0" applyAlignment="1" applyBorder="1" applyFont="1">
      <alignment horizontal="center" vertical="top" wrapText="1"/>
    </xf>
    <xf borderId="3" fillId="0" fontId="14" numFmtId="0" xfId="0" applyAlignment="1" applyBorder="1" applyFont="1">
      <alignment horizontal="left" vertical="top" wrapText="1"/>
    </xf>
    <xf borderId="1" fillId="4" fontId="0" numFmtId="0" xfId="0" applyAlignment="1" applyBorder="1" applyFont="1">
      <alignment horizontal="left" vertical="top" wrapText="1"/>
    </xf>
    <xf borderId="4" fillId="5" fontId="0" numFmtId="0" xfId="0" applyAlignment="1" applyBorder="1" applyFont="1">
      <alignment vertical="top"/>
    </xf>
    <xf borderId="1" fillId="5" fontId="18" numFmtId="0" xfId="0" applyAlignment="1" applyBorder="1" applyFont="1">
      <alignment vertical="top"/>
    </xf>
    <xf borderId="4" fillId="5" fontId="18" numFmtId="0" xfId="0" applyAlignment="1" applyBorder="1" applyFont="1">
      <alignment horizontal="center" vertical="top"/>
    </xf>
    <xf borderId="4" fillId="0" fontId="17" numFmtId="0" xfId="0" applyAlignment="1" applyBorder="1" applyFont="1">
      <alignment horizontal="center" vertical="top"/>
    </xf>
    <xf borderId="3" fillId="5" fontId="11" numFmtId="0" xfId="0" applyAlignment="1" applyBorder="1" applyFont="1">
      <alignment vertical="top"/>
    </xf>
    <xf borderId="4" fillId="5" fontId="18" numFmtId="0" xfId="0" applyAlignment="1" applyBorder="1" applyFont="1">
      <alignment vertical="top"/>
    </xf>
    <xf borderId="1" fillId="6" fontId="5" numFmtId="0" xfId="0" applyAlignment="1" applyBorder="1" applyFont="1">
      <alignment horizontal="center" vertical="top"/>
    </xf>
    <xf borderId="1" fillId="3" fontId="0" numFmtId="0" xfId="0" applyAlignment="1" applyBorder="1" applyFont="1">
      <alignment horizontal="left" vertical="top" wrapText="1"/>
    </xf>
    <xf borderId="7" fillId="0" fontId="13" numFmtId="0" xfId="0" applyAlignment="1" applyBorder="1" applyFont="1">
      <alignment horizontal="left" vertical="top" wrapText="1"/>
    </xf>
    <xf borderId="1" fillId="5" fontId="37" numFmtId="0" xfId="0" applyAlignment="1" applyBorder="1" applyFont="1">
      <alignment horizontal="center" vertical="top" wrapText="1"/>
    </xf>
    <xf borderId="11" fillId="0" fontId="0" numFmtId="0" xfId="0" applyAlignment="1" applyBorder="1" applyFont="1">
      <alignment vertical="top" wrapText="1"/>
    </xf>
    <xf borderId="1" fillId="4" fontId="4" numFmtId="0" xfId="0" applyAlignment="1" applyBorder="1" applyFont="1">
      <alignment horizontal="left" vertical="top" wrapText="1"/>
    </xf>
    <xf borderId="3" fillId="3" fontId="8" numFmtId="0" xfId="0" applyAlignment="1" applyBorder="1" applyFont="1">
      <alignment horizontal="left" vertical="top"/>
    </xf>
    <xf borderId="11" fillId="0" fontId="8" numFmtId="0" xfId="0" applyAlignment="1" applyBorder="1" applyFont="1">
      <alignment vertical="top" wrapText="1"/>
    </xf>
    <xf borderId="11" fillId="0" fontId="8" numFmtId="0" xfId="0" applyAlignment="1" applyBorder="1" applyFont="1">
      <alignment horizontal="left" vertical="top" wrapText="1"/>
    </xf>
    <xf borderId="4" fillId="5" fontId="4" numFmtId="0" xfId="0" applyAlignment="1" applyBorder="1" applyFont="1">
      <alignment horizontal="center" vertical="top"/>
    </xf>
    <xf borderId="3" fillId="5" fontId="8" numFmtId="0" xfId="0" applyAlignment="1" applyBorder="1" applyFont="1">
      <alignment vertical="top"/>
    </xf>
    <xf borderId="4" fillId="5" fontId="4" numFmtId="0" xfId="0" applyAlignment="1" applyBorder="1" applyFont="1">
      <alignment vertical="top"/>
    </xf>
    <xf borderId="3" fillId="0" fontId="8" numFmtId="0" xfId="0" applyAlignment="1" applyBorder="1" applyFont="1">
      <alignment vertical="top" wrapText="1"/>
    </xf>
    <xf borderId="9" fillId="0" fontId="8" numFmtId="0" xfId="0" applyAlignment="1" applyBorder="1" applyFont="1">
      <alignment horizontal="left" vertical="top" wrapText="1"/>
    </xf>
    <xf borderId="4" fillId="5" fontId="0" numFmtId="0" xfId="0" applyAlignment="1" applyBorder="1" applyFont="1">
      <alignment horizontal="center" vertical="top"/>
    </xf>
    <xf borderId="4" fillId="10" fontId="10" numFmtId="0" xfId="0" applyAlignment="1" applyBorder="1" applyFill="1" applyFont="1">
      <alignment horizontal="left" vertical="top" wrapText="1"/>
    </xf>
    <xf borderId="6" fillId="0" fontId="0" numFmtId="0" xfId="0" applyAlignment="1" applyBorder="1" applyFont="1">
      <alignment horizontal="left" vertical="top"/>
    </xf>
    <xf borderId="7" fillId="0" fontId="8" numFmtId="0" xfId="0" applyAlignment="1" applyBorder="1" applyFont="1">
      <alignment vertical="top" wrapText="1"/>
    </xf>
    <xf borderId="7" fillId="0" fontId="8" numFmtId="0" xfId="0" applyAlignment="1" applyBorder="1" applyFont="1">
      <alignment horizontal="left" vertical="top" wrapText="1"/>
    </xf>
    <xf borderId="1" fillId="3" fontId="0" numFmtId="0" xfId="0" applyAlignment="1" applyBorder="1" applyFont="1">
      <alignment vertical="top" wrapText="1"/>
    </xf>
    <xf borderId="0" fillId="5" fontId="0" numFmtId="0" xfId="0" applyAlignment="1" applyBorder="1" applyFont="1">
      <alignment vertical="top"/>
    </xf>
    <xf borderId="10" fillId="0" fontId="8" numFmtId="0" xfId="0" applyAlignment="1" applyBorder="1" applyFont="1">
      <alignment horizontal="left" vertical="top"/>
    </xf>
    <xf borderId="1" fillId="3" fontId="8" numFmtId="0" xfId="0" applyAlignment="1" applyBorder="1" applyFont="1">
      <alignment vertical="top" wrapText="1"/>
    </xf>
    <xf borderId="4" fillId="3" fontId="14" numFmtId="0" xfId="0" applyAlignment="1" applyBorder="1" applyFont="1">
      <alignment horizontal="center" vertical="center" wrapText="1"/>
    </xf>
    <xf borderId="4" fillId="0" fontId="4" numFmtId="0" xfId="0" applyAlignment="1" applyBorder="1" applyFont="1">
      <alignment horizontal="left" vertical="top"/>
    </xf>
    <xf borderId="6" fillId="0" fontId="4" numFmtId="0" xfId="0" applyAlignment="1" applyBorder="1" applyFont="1">
      <alignment horizontal="center" vertical="top"/>
    </xf>
    <xf borderId="4" fillId="3" fontId="10" numFmtId="0" xfId="0" applyAlignment="1" applyBorder="1" applyFont="1">
      <alignment horizontal="left" vertical="top" wrapText="1"/>
    </xf>
    <xf borderId="4" fillId="0" fontId="4" numFmtId="0" xfId="0" applyAlignment="1" applyBorder="1" applyFont="1">
      <alignment horizontal="center" vertical="top"/>
    </xf>
    <xf borderId="4" fillId="4" fontId="0" numFmtId="0" xfId="0" applyAlignment="1" applyBorder="1" applyFont="1">
      <alignment wrapText="1"/>
    </xf>
    <xf borderId="0" fillId="4" fontId="0" numFmtId="0" xfId="0" applyAlignment="1" applyBorder="1" applyFont="1">
      <alignment wrapText="1"/>
    </xf>
    <xf borderId="4" fillId="3" fontId="7" numFmtId="0" xfId="0" applyAlignment="1" applyBorder="1" applyFont="1">
      <alignment horizontal="center" vertical="top" wrapText="1"/>
    </xf>
    <xf borderId="4" fillId="4" fontId="7" numFmtId="0" xfId="0" applyAlignment="1" applyBorder="1" applyFont="1">
      <alignment horizontal="left" vertical="top" wrapText="1"/>
    </xf>
    <xf borderId="0" fillId="0" fontId="38" numFmtId="0" xfId="0" applyAlignment="1" applyFont="1">
      <alignment vertical="top" wrapText="1"/>
    </xf>
    <xf borderId="0" fillId="0" fontId="13" numFmtId="0" xfId="0" applyAlignment="1" applyFont="1">
      <alignment vertical="center" wrapText="1"/>
    </xf>
    <xf borderId="3" fillId="0" fontId="0" numFmtId="0" xfId="0" applyAlignment="1" applyBorder="1" applyFont="1">
      <alignment horizontal="left" vertical="top" wrapText="1"/>
    </xf>
    <xf borderId="3" fillId="0" fontId="0" numFmtId="0" xfId="0" applyAlignment="1" applyBorder="1" applyFont="1">
      <alignment horizontal="center" vertical="top"/>
    </xf>
    <xf borderId="2" fillId="0" fontId="0" numFmtId="0" xfId="0" applyAlignment="1" applyBorder="1" applyFont="1">
      <alignment horizontal="center" vertical="top"/>
    </xf>
    <xf borderId="5" fillId="0" fontId="13" numFmtId="0" xfId="0" applyAlignment="1" applyBorder="1" applyFont="1">
      <alignment vertical="top" wrapText="1"/>
    </xf>
    <xf borderId="2" fillId="4" fontId="10" numFmtId="0" xfId="0" applyAlignment="1" applyBorder="1" applyFont="1">
      <alignment horizontal="left" vertical="top" wrapText="1"/>
    </xf>
    <xf borderId="2" fillId="6" fontId="15" numFmtId="0" xfId="0" applyAlignment="1" applyBorder="1" applyFont="1">
      <alignment horizontal="center" vertical="top" wrapText="1"/>
    </xf>
    <xf borderId="2" fillId="0" fontId="12" numFmtId="0" xfId="0" applyAlignment="1" applyBorder="1" applyFont="1">
      <alignment horizontal="left" vertical="top" wrapText="1"/>
    </xf>
    <xf borderId="4" fillId="3" fontId="4"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16.25"/>
    <col customWidth="1" min="3" max="5" width="16.13"/>
    <col customWidth="1" min="6" max="26" width="7.63"/>
  </cols>
  <sheetData>
    <row r="1" ht="11.25" customHeight="1">
      <c r="B1" s="1"/>
      <c r="C1" s="1"/>
      <c r="D1" s="1"/>
      <c r="E1" s="1"/>
    </row>
    <row r="2" ht="19.5" customHeight="1">
      <c r="B2" s="1"/>
      <c r="C2" s="1"/>
      <c r="D2" s="1"/>
      <c r="E2" s="1"/>
    </row>
    <row r="3" ht="69.75" customHeight="1">
      <c r="B3" s="4" t="s">
        <v>1</v>
      </c>
      <c r="C3" s="5"/>
      <c r="D3" s="5"/>
      <c r="E3" s="6"/>
      <c r="F3" s="7"/>
    </row>
    <row r="4" ht="37.5" customHeight="1">
      <c r="B4" s="9" t="s">
        <v>3</v>
      </c>
      <c r="C4" s="9" t="s">
        <v>5</v>
      </c>
      <c r="D4" s="50" t="s">
        <v>6</v>
      </c>
      <c r="E4" s="50" t="s">
        <v>226</v>
      </c>
      <c r="F4" s="7"/>
    </row>
    <row r="5" ht="29.25" customHeight="1">
      <c r="B5" s="55">
        <f>'Accident &amp; Emergency'!C421</f>
        <v>27.86144578</v>
      </c>
      <c r="C5" s="55">
        <f>'New Born Stabilization Unit '!C381</f>
        <v>51.65016502</v>
      </c>
      <c r="D5" s="61">
        <f>'Operation Theatre '!C429</f>
        <v>26.08695652</v>
      </c>
      <c r="E5" s="61">
        <f>Laboratory!C309</f>
        <v>23.67346939</v>
      </c>
    </row>
    <row r="6" ht="24.75" customHeight="1">
      <c r="B6" s="9" t="s">
        <v>241</v>
      </c>
      <c r="C6" s="63" t="s">
        <v>242</v>
      </c>
      <c r="D6" s="6"/>
      <c r="E6" s="65" t="s">
        <v>243</v>
      </c>
      <c r="F6" s="7"/>
    </row>
    <row r="7" ht="28.5" customHeight="1">
      <c r="B7" s="55">
        <f>'Out- Patient Department'!C501</f>
        <v>51.13350126</v>
      </c>
      <c r="C7" s="70">
        <f>('Accident &amp; Emergency'!B442+'Out- Patient Department'!B522+'Labour room '!B477+'In Patient Department'!B461+'New Born Stabilization Unit '!B402+'Operation Theatre '!B450+Laboratory!B329+Radiology!B252+'Pharmacy and Stores '!B273+'Blood storage unit '!B240+'Auxillary services.'!B244+'General Administration'!B612)*100/('Accident &amp; Emergency'!C442+'Out- Patient Department'!C522+'Labour room '!C477+'In Patient Department'!C461+'New Born Stabilization Unit '!C402+'Operation Theatre '!C450+Laboratory!C329+Radiology!C252+'Pharmacy and Stores '!C273+'Blood storage unit '!C240+'Auxillary services.'!C244+'General Administration'!C612)</f>
        <v>34.3345789</v>
      </c>
      <c r="D7" s="73"/>
      <c r="E7" s="75">
        <f>Radiology!C232</f>
        <v>23.52941176</v>
      </c>
      <c r="F7" s="7"/>
    </row>
    <row r="8" ht="37.5" customHeight="1">
      <c r="B8" s="9" t="s">
        <v>278</v>
      </c>
      <c r="C8" s="80"/>
      <c r="D8" s="82"/>
      <c r="E8" s="65" t="s">
        <v>284</v>
      </c>
      <c r="F8" s="7"/>
    </row>
    <row r="9" ht="29.25" customHeight="1">
      <c r="B9" s="55">
        <f>'Labour room '!C456</f>
        <v>40</v>
      </c>
      <c r="C9" s="84"/>
      <c r="D9" s="86"/>
      <c r="E9" s="75">
        <f>'Pharmacy and Stores '!C252</f>
        <v>37.31343284</v>
      </c>
    </row>
    <row r="10" ht="37.5" customHeight="1">
      <c r="B10" s="9" t="s">
        <v>318</v>
      </c>
      <c r="C10" s="87" t="s">
        <v>319</v>
      </c>
      <c r="D10" s="87" t="s">
        <v>334</v>
      </c>
      <c r="E10" s="65" t="s">
        <v>335</v>
      </c>
      <c r="F10" s="7"/>
    </row>
    <row r="11" ht="24.75" customHeight="1">
      <c r="B11" s="55">
        <f>'In Patient Department'!C441</f>
        <v>34.67966574</v>
      </c>
      <c r="C11" s="89">
        <f>'Auxillary services.'!C224</f>
        <v>25</v>
      </c>
      <c r="D11" s="89">
        <f>'General Administration'!C591</f>
        <v>30.98739496</v>
      </c>
      <c r="E11" s="75">
        <f>'Blood storage unit '!C220</f>
        <v>16.07142857</v>
      </c>
    </row>
    <row r="12">
      <c r="B12" s="1"/>
      <c r="C12" s="1"/>
      <c r="D12" s="1"/>
      <c r="E12" s="1"/>
    </row>
    <row r="13">
      <c r="B13" s="1"/>
      <c r="C13" s="1"/>
      <c r="D13" s="1"/>
      <c r="E13" s="1"/>
    </row>
    <row r="14">
      <c r="B14" s="1"/>
      <c r="C14" s="1"/>
      <c r="D14" s="1"/>
      <c r="E14" s="1"/>
    </row>
    <row r="15">
      <c r="B15" s="1"/>
      <c r="C15" s="1"/>
      <c r="D15" s="1"/>
      <c r="E15" s="1"/>
    </row>
    <row r="16">
      <c r="B16" s="1"/>
      <c r="C16" s="1"/>
      <c r="D16" s="1"/>
      <c r="E16" s="1"/>
    </row>
    <row r="17">
      <c r="B17" s="1"/>
      <c r="C17" s="1"/>
      <c r="D17" s="1"/>
      <c r="E17" s="1"/>
    </row>
    <row r="18">
      <c r="B18" s="1"/>
      <c r="C18" s="1"/>
      <c r="D18" s="1"/>
      <c r="E18" s="1"/>
    </row>
    <row r="19">
      <c r="B19" s="1"/>
      <c r="C19" s="1"/>
      <c r="D19" s="1"/>
      <c r="E19" s="1"/>
    </row>
    <row r="20">
      <c r="B20" s="1"/>
      <c r="C20" s="1"/>
      <c r="D20" s="1"/>
      <c r="E20" s="1"/>
    </row>
    <row r="21">
      <c r="B21" s="1"/>
      <c r="C21" s="1"/>
      <c r="D21" s="1"/>
      <c r="E21" s="1"/>
    </row>
    <row r="22">
      <c r="B22" s="1"/>
      <c r="C22" s="1"/>
      <c r="D22" s="1"/>
      <c r="E22" s="1"/>
    </row>
    <row r="23">
      <c r="B23" s="1"/>
      <c r="C23" s="1"/>
      <c r="D23" s="1"/>
      <c r="E23" s="1"/>
    </row>
    <row r="24">
      <c r="B24" s="1"/>
      <c r="C24" s="1"/>
      <c r="D24" s="1"/>
      <c r="E24" s="1"/>
    </row>
    <row r="25">
      <c r="B25" s="1"/>
      <c r="C25" s="1"/>
      <c r="D25" s="1"/>
      <c r="E25" s="1"/>
    </row>
    <row r="26">
      <c r="B26" s="1"/>
      <c r="C26" s="1"/>
      <c r="D26" s="1"/>
      <c r="E26" s="1"/>
    </row>
    <row r="27">
      <c r="B27" s="1"/>
      <c r="C27" s="1"/>
      <c r="D27" s="1"/>
      <c r="E27" s="1"/>
    </row>
    <row r="28">
      <c r="B28" s="1"/>
      <c r="C28" s="1"/>
      <c r="D28" s="1"/>
      <c r="E28" s="1"/>
    </row>
    <row r="29">
      <c r="B29" s="1"/>
      <c r="C29" s="1"/>
      <c r="D29" s="1"/>
      <c r="E29" s="1"/>
    </row>
    <row r="30">
      <c r="B30" s="1"/>
      <c r="C30" s="1"/>
      <c r="D30" s="1"/>
      <c r="E30" s="1"/>
    </row>
    <row r="31">
      <c r="B31" s="1"/>
      <c r="C31" s="1"/>
      <c r="D31" s="1"/>
      <c r="E31" s="1"/>
    </row>
    <row r="32">
      <c r="B32" s="1"/>
      <c r="C32" s="1"/>
      <c r="D32" s="1"/>
      <c r="E32" s="1"/>
    </row>
    <row r="33">
      <c r="B33" s="1"/>
      <c r="C33" s="1"/>
      <c r="D33" s="1"/>
      <c r="E33" s="1"/>
    </row>
    <row r="34">
      <c r="B34" s="1"/>
      <c r="C34" s="1"/>
      <c r="D34" s="1"/>
      <c r="E34" s="1"/>
    </row>
    <row r="35">
      <c r="B35" s="1"/>
      <c r="C35" s="1"/>
      <c r="D35" s="1"/>
      <c r="E35" s="1"/>
    </row>
    <row r="36">
      <c r="B36" s="1"/>
      <c r="C36" s="1"/>
      <c r="D36" s="1"/>
      <c r="E36" s="1"/>
    </row>
    <row r="37">
      <c r="B37" s="1"/>
      <c r="C37" s="1"/>
      <c r="D37" s="1"/>
      <c r="E37" s="1"/>
    </row>
    <row r="38">
      <c r="B38" s="1"/>
      <c r="C38" s="1"/>
      <c r="D38" s="1"/>
      <c r="E38" s="1"/>
    </row>
    <row r="39">
      <c r="B39" s="1"/>
      <c r="C39" s="1"/>
      <c r="D39" s="1"/>
      <c r="E39" s="1"/>
    </row>
    <row r="40">
      <c r="B40" s="1"/>
      <c r="C40" s="1"/>
      <c r="D40" s="1"/>
      <c r="E40" s="1"/>
    </row>
    <row r="41">
      <c r="B41" s="1"/>
      <c r="C41" s="1"/>
      <c r="D41" s="1"/>
      <c r="E41" s="1"/>
    </row>
    <row r="42">
      <c r="B42" s="1"/>
      <c r="C42" s="1"/>
      <c r="D42" s="1"/>
      <c r="E42" s="1"/>
    </row>
    <row r="43">
      <c r="B43" s="1"/>
      <c r="C43" s="1"/>
      <c r="D43" s="1"/>
      <c r="E43" s="1"/>
    </row>
    <row r="44">
      <c r="B44" s="1"/>
      <c r="C44" s="1"/>
      <c r="D44" s="1"/>
      <c r="E44" s="1"/>
    </row>
    <row r="45">
      <c r="B45" s="1"/>
      <c r="C45" s="1"/>
      <c r="D45" s="1"/>
      <c r="E45" s="1"/>
    </row>
    <row r="46">
      <c r="B46" s="1"/>
      <c r="C46" s="1"/>
      <c r="D46" s="1"/>
      <c r="E46" s="1"/>
    </row>
    <row r="47">
      <c r="B47" s="1"/>
      <c r="C47" s="1"/>
      <c r="D47" s="1"/>
      <c r="E47" s="1"/>
    </row>
    <row r="48">
      <c r="B48" s="1"/>
      <c r="C48" s="1"/>
      <c r="D48" s="1"/>
      <c r="E48" s="1"/>
    </row>
    <row r="49">
      <c r="B49" s="1"/>
      <c r="C49" s="1"/>
      <c r="D49" s="1"/>
      <c r="E49" s="1"/>
    </row>
    <row r="50">
      <c r="B50" s="1"/>
      <c r="C50" s="1"/>
      <c r="D50" s="1"/>
      <c r="E50" s="1"/>
    </row>
    <row r="51">
      <c r="B51" s="1"/>
      <c r="C51" s="1"/>
      <c r="D51" s="1"/>
      <c r="E51" s="1"/>
    </row>
    <row r="52">
      <c r="B52" s="1"/>
      <c r="C52" s="1"/>
      <c r="D52" s="1"/>
      <c r="E52" s="1"/>
    </row>
    <row r="53">
      <c r="B53" s="1"/>
      <c r="C53" s="1"/>
      <c r="D53" s="1"/>
      <c r="E53" s="1"/>
    </row>
    <row r="54">
      <c r="B54" s="1"/>
      <c r="C54" s="1"/>
      <c r="D54" s="1"/>
      <c r="E54" s="1"/>
    </row>
    <row r="55">
      <c r="B55" s="1"/>
      <c r="C55" s="1"/>
      <c r="D55" s="1"/>
      <c r="E55" s="1"/>
    </row>
    <row r="56">
      <c r="B56" s="1"/>
      <c r="C56" s="1"/>
      <c r="D56" s="1"/>
      <c r="E56" s="1"/>
    </row>
    <row r="57">
      <c r="B57" s="1"/>
      <c r="C57" s="1"/>
      <c r="D57" s="1"/>
      <c r="E57" s="1"/>
    </row>
    <row r="58">
      <c r="B58" s="1"/>
      <c r="C58" s="1"/>
      <c r="D58" s="1"/>
      <c r="E58" s="1"/>
    </row>
    <row r="59">
      <c r="B59" s="1"/>
      <c r="C59" s="1"/>
      <c r="D59" s="1"/>
      <c r="E59" s="1"/>
    </row>
    <row r="60">
      <c r="B60" s="1"/>
      <c r="C60" s="1"/>
      <c r="D60" s="1"/>
      <c r="E60" s="1"/>
    </row>
    <row r="61">
      <c r="B61" s="1"/>
      <c r="C61" s="1"/>
      <c r="D61" s="1"/>
      <c r="E61" s="1"/>
    </row>
    <row r="62">
      <c r="B62" s="1"/>
      <c r="C62" s="1"/>
      <c r="D62" s="1"/>
      <c r="E62" s="1"/>
    </row>
    <row r="63">
      <c r="B63" s="1"/>
      <c r="C63" s="1"/>
      <c r="D63" s="1"/>
      <c r="E63" s="1"/>
    </row>
    <row r="64">
      <c r="B64" s="1"/>
      <c r="C64" s="1"/>
      <c r="D64" s="1"/>
      <c r="E64" s="1"/>
    </row>
    <row r="65">
      <c r="B65" s="1"/>
      <c r="C65" s="1"/>
      <c r="D65" s="1"/>
      <c r="E65" s="1"/>
    </row>
    <row r="66">
      <c r="B66" s="1"/>
      <c r="C66" s="1"/>
      <c r="D66" s="1"/>
      <c r="E66" s="1"/>
    </row>
    <row r="67">
      <c r="B67" s="1"/>
      <c r="C67" s="1"/>
      <c r="D67" s="1"/>
      <c r="E67" s="1"/>
    </row>
    <row r="68">
      <c r="B68" s="1"/>
      <c r="C68" s="1"/>
      <c r="D68" s="1"/>
      <c r="E68" s="1"/>
    </row>
    <row r="69">
      <c r="B69" s="1"/>
      <c r="C69" s="1"/>
      <c r="D69" s="1"/>
      <c r="E69" s="1"/>
    </row>
    <row r="70">
      <c r="B70" s="1"/>
      <c r="C70" s="1"/>
      <c r="D70" s="1"/>
      <c r="E70" s="1"/>
    </row>
    <row r="71">
      <c r="B71" s="1"/>
      <c r="C71" s="1"/>
      <c r="D71" s="1"/>
      <c r="E71" s="1"/>
    </row>
    <row r="72">
      <c r="B72" s="1"/>
      <c r="C72" s="1"/>
      <c r="D72" s="1"/>
      <c r="E72" s="1"/>
    </row>
    <row r="73">
      <c r="B73" s="1"/>
      <c r="C73" s="1"/>
      <c r="D73" s="1"/>
      <c r="E73" s="1"/>
    </row>
    <row r="74">
      <c r="B74" s="1"/>
      <c r="C74" s="1"/>
      <c r="D74" s="1"/>
      <c r="E74" s="1"/>
    </row>
    <row r="75">
      <c r="B75" s="1"/>
      <c r="C75" s="1"/>
      <c r="D75" s="1"/>
      <c r="E75" s="1"/>
    </row>
    <row r="76">
      <c r="B76" s="1"/>
      <c r="C76" s="1"/>
      <c r="D76" s="1"/>
      <c r="E76" s="1"/>
    </row>
    <row r="77">
      <c r="B77" s="1"/>
      <c r="C77" s="1"/>
      <c r="D77" s="1"/>
      <c r="E77" s="1"/>
    </row>
    <row r="78">
      <c r="B78" s="1"/>
      <c r="C78" s="1"/>
      <c r="D78" s="1"/>
      <c r="E78" s="1"/>
    </row>
    <row r="79">
      <c r="B79" s="1"/>
      <c r="C79" s="1"/>
      <c r="D79" s="1"/>
      <c r="E79" s="1"/>
    </row>
    <row r="80">
      <c r="B80" s="1"/>
      <c r="C80" s="1"/>
      <c r="D80" s="1"/>
      <c r="E80" s="1"/>
    </row>
    <row r="81">
      <c r="B81" s="1"/>
      <c r="C81" s="1"/>
      <c r="D81" s="1"/>
      <c r="E81" s="1"/>
    </row>
    <row r="82">
      <c r="B82" s="1"/>
      <c r="C82" s="1"/>
      <c r="D82" s="1"/>
      <c r="E82" s="1"/>
    </row>
    <row r="83">
      <c r="B83" s="1"/>
      <c r="C83" s="1"/>
      <c r="D83" s="1"/>
      <c r="E83" s="1"/>
    </row>
    <row r="84">
      <c r="B84" s="1"/>
      <c r="C84" s="1"/>
      <c r="D84" s="1"/>
      <c r="E84" s="1"/>
    </row>
    <row r="85">
      <c r="B85" s="1"/>
      <c r="C85" s="1"/>
      <c r="D85" s="1"/>
      <c r="E85" s="1"/>
    </row>
    <row r="86">
      <c r="B86" s="1"/>
      <c r="C86" s="1"/>
      <c r="D86" s="1"/>
      <c r="E86" s="1"/>
    </row>
    <row r="87">
      <c r="B87" s="1"/>
      <c r="C87" s="1"/>
      <c r="D87" s="1"/>
      <c r="E87" s="1"/>
    </row>
    <row r="88">
      <c r="B88" s="1"/>
      <c r="C88" s="1"/>
      <c r="D88" s="1"/>
      <c r="E88" s="1"/>
    </row>
    <row r="89">
      <c r="B89" s="1"/>
      <c r="C89" s="1"/>
      <c r="D89" s="1"/>
      <c r="E89" s="1"/>
    </row>
    <row r="90">
      <c r="B90" s="1"/>
      <c r="C90" s="1"/>
      <c r="D90" s="1"/>
      <c r="E90" s="1"/>
    </row>
    <row r="91">
      <c r="B91" s="1"/>
      <c r="C91" s="1"/>
      <c r="D91" s="1"/>
      <c r="E91" s="1"/>
    </row>
    <row r="92">
      <c r="B92" s="1"/>
      <c r="C92" s="1"/>
      <c r="D92" s="1"/>
      <c r="E92" s="1"/>
    </row>
    <row r="93">
      <c r="B93" s="1"/>
      <c r="C93" s="1"/>
      <c r="D93" s="1"/>
      <c r="E93" s="1"/>
    </row>
    <row r="94">
      <c r="B94" s="1"/>
      <c r="C94" s="1"/>
      <c r="D94" s="1"/>
      <c r="E94" s="1"/>
    </row>
    <row r="95">
      <c r="B95" s="1"/>
      <c r="C95" s="1"/>
      <c r="D95" s="1"/>
      <c r="E95" s="1"/>
    </row>
    <row r="96">
      <c r="B96" s="1"/>
      <c r="C96" s="1"/>
      <c r="D96" s="1"/>
      <c r="E96" s="1"/>
    </row>
    <row r="97">
      <c r="B97" s="1"/>
      <c r="C97" s="1"/>
      <c r="D97" s="1"/>
      <c r="E97" s="1"/>
    </row>
    <row r="98">
      <c r="B98" s="1"/>
      <c r="C98" s="1"/>
      <c r="D98" s="1"/>
      <c r="E98" s="1"/>
    </row>
    <row r="99">
      <c r="B99" s="1"/>
      <c r="C99" s="1"/>
      <c r="D99" s="1"/>
      <c r="E99" s="1"/>
    </row>
    <row r="100">
      <c r="B100" s="1"/>
      <c r="C100" s="1"/>
      <c r="D100" s="1"/>
      <c r="E100" s="1"/>
    </row>
    <row r="101">
      <c r="B101" s="1"/>
      <c r="C101" s="1"/>
      <c r="D101" s="1"/>
      <c r="E101" s="1"/>
    </row>
    <row r="102">
      <c r="B102" s="1"/>
      <c r="C102" s="1"/>
      <c r="D102" s="1"/>
      <c r="E102" s="1"/>
    </row>
    <row r="103">
      <c r="B103" s="1"/>
      <c r="C103" s="1"/>
      <c r="D103" s="1"/>
      <c r="E103" s="1"/>
    </row>
    <row r="104">
      <c r="B104" s="1"/>
      <c r="C104" s="1"/>
      <c r="D104" s="1"/>
      <c r="E104" s="1"/>
    </row>
    <row r="105">
      <c r="B105" s="1"/>
      <c r="C105" s="1"/>
      <c r="D105" s="1"/>
      <c r="E105" s="1"/>
    </row>
    <row r="106">
      <c r="B106" s="1"/>
      <c r="C106" s="1"/>
      <c r="D106" s="1"/>
      <c r="E106" s="1"/>
    </row>
    <row r="107">
      <c r="B107" s="1"/>
      <c r="C107" s="1"/>
      <c r="D107" s="1"/>
      <c r="E107" s="1"/>
    </row>
    <row r="108">
      <c r="B108" s="1"/>
      <c r="C108" s="1"/>
      <c r="D108" s="1"/>
      <c r="E108" s="1"/>
    </row>
    <row r="109">
      <c r="B109" s="1"/>
      <c r="C109" s="1"/>
      <c r="D109" s="1"/>
      <c r="E109" s="1"/>
    </row>
    <row r="110">
      <c r="B110" s="1"/>
      <c r="C110" s="1"/>
      <c r="D110" s="1"/>
      <c r="E110" s="1"/>
    </row>
    <row r="111">
      <c r="B111" s="1"/>
      <c r="C111" s="1"/>
      <c r="D111" s="1"/>
      <c r="E111" s="1"/>
    </row>
    <row r="112">
      <c r="B112" s="1"/>
      <c r="C112" s="1"/>
      <c r="D112" s="1"/>
      <c r="E112" s="1"/>
    </row>
    <row r="113">
      <c r="B113" s="1"/>
      <c r="C113" s="1"/>
      <c r="D113" s="1"/>
      <c r="E113" s="1"/>
    </row>
    <row r="114">
      <c r="B114" s="1"/>
      <c r="C114" s="1"/>
      <c r="D114" s="1"/>
      <c r="E114" s="1"/>
    </row>
    <row r="115">
      <c r="B115" s="1"/>
      <c r="C115" s="1"/>
      <c r="D115" s="1"/>
      <c r="E115" s="1"/>
    </row>
    <row r="116">
      <c r="B116" s="1"/>
      <c r="C116" s="1"/>
      <c r="D116" s="1"/>
      <c r="E116" s="1"/>
    </row>
    <row r="117">
      <c r="B117" s="1"/>
      <c r="C117" s="1"/>
      <c r="D117" s="1"/>
      <c r="E117" s="1"/>
    </row>
    <row r="118">
      <c r="B118" s="1"/>
      <c r="C118" s="1"/>
      <c r="D118" s="1"/>
      <c r="E118" s="1"/>
    </row>
    <row r="119">
      <c r="B119" s="1"/>
      <c r="C119" s="1"/>
      <c r="D119" s="1"/>
      <c r="E119" s="1"/>
    </row>
    <row r="120">
      <c r="B120" s="1"/>
      <c r="C120" s="1"/>
      <c r="D120" s="1"/>
      <c r="E120" s="1"/>
    </row>
    <row r="121">
      <c r="B121" s="1"/>
      <c r="C121" s="1"/>
      <c r="D121" s="1"/>
      <c r="E121" s="1"/>
    </row>
    <row r="122">
      <c r="B122" s="1"/>
      <c r="C122" s="1"/>
      <c r="D122" s="1"/>
      <c r="E122" s="1"/>
    </row>
    <row r="123">
      <c r="B123" s="1"/>
      <c r="C123" s="1"/>
      <c r="D123" s="1"/>
      <c r="E123" s="1"/>
    </row>
    <row r="124">
      <c r="B124" s="1"/>
      <c r="C124" s="1"/>
      <c r="D124" s="1"/>
      <c r="E124" s="1"/>
    </row>
    <row r="125">
      <c r="B125" s="1"/>
      <c r="C125" s="1"/>
      <c r="D125" s="1"/>
      <c r="E125" s="1"/>
    </row>
    <row r="126">
      <c r="B126" s="1"/>
      <c r="C126" s="1"/>
      <c r="D126" s="1"/>
      <c r="E126" s="1"/>
    </row>
    <row r="127">
      <c r="B127" s="1"/>
      <c r="C127" s="1"/>
      <c r="D127" s="1"/>
      <c r="E127" s="1"/>
    </row>
    <row r="128">
      <c r="B128" s="1"/>
      <c r="C128" s="1"/>
      <c r="D128" s="1"/>
      <c r="E128" s="1"/>
    </row>
    <row r="129">
      <c r="B129" s="1"/>
      <c r="C129" s="1"/>
      <c r="D129" s="1"/>
      <c r="E129" s="1"/>
    </row>
    <row r="130">
      <c r="B130" s="1"/>
      <c r="C130" s="1"/>
      <c r="D130" s="1"/>
      <c r="E130" s="1"/>
    </row>
    <row r="131">
      <c r="B131" s="1"/>
      <c r="C131" s="1"/>
      <c r="D131" s="1"/>
      <c r="E131" s="1"/>
    </row>
    <row r="132">
      <c r="B132" s="1"/>
      <c r="C132" s="1"/>
      <c r="D132" s="1"/>
      <c r="E132" s="1"/>
    </row>
    <row r="133">
      <c r="B133" s="1"/>
      <c r="C133" s="1"/>
      <c r="D133" s="1"/>
      <c r="E133" s="1"/>
    </row>
    <row r="134">
      <c r="B134" s="1"/>
      <c r="C134" s="1"/>
      <c r="D134" s="1"/>
      <c r="E134" s="1"/>
    </row>
    <row r="135">
      <c r="B135" s="1"/>
      <c r="C135" s="1"/>
      <c r="D135" s="1"/>
      <c r="E135" s="1"/>
    </row>
    <row r="136">
      <c r="B136" s="1"/>
      <c r="C136" s="1"/>
      <c r="D136" s="1"/>
      <c r="E136" s="1"/>
    </row>
    <row r="137">
      <c r="B137" s="1"/>
      <c r="C137" s="1"/>
      <c r="D137" s="1"/>
      <c r="E137" s="1"/>
    </row>
    <row r="138">
      <c r="B138" s="1"/>
      <c r="C138" s="1"/>
      <c r="D138" s="1"/>
      <c r="E138" s="1"/>
    </row>
    <row r="139">
      <c r="B139" s="1"/>
      <c r="C139" s="1"/>
      <c r="D139" s="1"/>
      <c r="E139" s="1"/>
    </row>
    <row r="140">
      <c r="B140" s="1"/>
      <c r="C140" s="1"/>
      <c r="D140" s="1"/>
      <c r="E140" s="1"/>
    </row>
    <row r="141">
      <c r="B141" s="1"/>
      <c r="C141" s="1"/>
      <c r="D141" s="1"/>
      <c r="E141" s="1"/>
    </row>
    <row r="142">
      <c r="B142" s="1"/>
      <c r="C142" s="1"/>
      <c r="D142" s="1"/>
      <c r="E142" s="1"/>
    </row>
    <row r="143">
      <c r="B143" s="1"/>
      <c r="C143" s="1"/>
      <c r="D143" s="1"/>
      <c r="E143" s="1"/>
    </row>
    <row r="144">
      <c r="B144" s="1"/>
      <c r="C144" s="1"/>
      <c r="D144" s="1"/>
      <c r="E144" s="1"/>
    </row>
    <row r="145">
      <c r="B145" s="1"/>
      <c r="C145" s="1"/>
      <c r="D145" s="1"/>
      <c r="E145" s="1"/>
    </row>
    <row r="146">
      <c r="B146" s="1"/>
      <c r="C146" s="1"/>
      <c r="D146" s="1"/>
      <c r="E146" s="1"/>
    </row>
    <row r="147">
      <c r="B147" s="1"/>
      <c r="C147" s="1"/>
      <c r="D147" s="1"/>
      <c r="E147" s="1"/>
    </row>
    <row r="148">
      <c r="B148" s="1"/>
      <c r="C148" s="1"/>
      <c r="D148" s="1"/>
      <c r="E148" s="1"/>
    </row>
    <row r="149">
      <c r="B149" s="1"/>
      <c r="C149" s="1"/>
      <c r="D149" s="1"/>
      <c r="E149" s="1"/>
    </row>
    <row r="150">
      <c r="B150" s="1"/>
      <c r="C150" s="1"/>
      <c r="D150" s="1"/>
      <c r="E150" s="1"/>
    </row>
    <row r="151">
      <c r="B151" s="1"/>
      <c r="C151" s="1"/>
      <c r="D151" s="1"/>
      <c r="E151" s="1"/>
    </row>
    <row r="152">
      <c r="B152" s="1"/>
      <c r="C152" s="1"/>
      <c r="D152" s="1"/>
      <c r="E152" s="1"/>
    </row>
    <row r="153">
      <c r="B153" s="1"/>
      <c r="C153" s="1"/>
      <c r="D153" s="1"/>
      <c r="E153" s="1"/>
    </row>
    <row r="154">
      <c r="B154" s="1"/>
      <c r="C154" s="1"/>
      <c r="D154" s="1"/>
      <c r="E154" s="1"/>
    </row>
    <row r="155">
      <c r="B155" s="1"/>
      <c r="C155" s="1"/>
      <c r="D155" s="1"/>
      <c r="E155" s="1"/>
    </row>
    <row r="156">
      <c r="B156" s="1"/>
      <c r="C156" s="1"/>
      <c r="D156" s="1"/>
      <c r="E156" s="1"/>
    </row>
    <row r="157">
      <c r="B157" s="1"/>
      <c r="C157" s="1"/>
      <c r="D157" s="1"/>
      <c r="E157" s="1"/>
    </row>
    <row r="158">
      <c r="B158" s="1"/>
      <c r="C158" s="1"/>
      <c r="D158" s="1"/>
      <c r="E158" s="1"/>
    </row>
    <row r="159">
      <c r="B159" s="1"/>
      <c r="C159" s="1"/>
      <c r="D159" s="1"/>
      <c r="E159" s="1"/>
    </row>
    <row r="160">
      <c r="B160" s="1"/>
      <c r="C160" s="1"/>
      <c r="D160" s="1"/>
      <c r="E160" s="1"/>
    </row>
    <row r="161">
      <c r="B161" s="1"/>
      <c r="C161" s="1"/>
      <c r="D161" s="1"/>
      <c r="E161" s="1"/>
    </row>
    <row r="162">
      <c r="B162" s="1"/>
      <c r="C162" s="1"/>
      <c r="D162" s="1"/>
      <c r="E162" s="1"/>
    </row>
    <row r="163">
      <c r="B163" s="1"/>
      <c r="C163" s="1"/>
      <c r="D163" s="1"/>
      <c r="E163" s="1"/>
    </row>
    <row r="164">
      <c r="B164" s="1"/>
      <c r="C164" s="1"/>
      <c r="D164" s="1"/>
      <c r="E164" s="1"/>
    </row>
    <row r="165">
      <c r="B165" s="1"/>
      <c r="C165" s="1"/>
      <c r="D165" s="1"/>
      <c r="E165" s="1"/>
    </row>
    <row r="166">
      <c r="B166" s="1"/>
      <c r="C166" s="1"/>
      <c r="D166" s="1"/>
      <c r="E166" s="1"/>
    </row>
    <row r="167">
      <c r="B167" s="1"/>
      <c r="C167" s="1"/>
      <c r="D167" s="1"/>
      <c r="E167" s="1"/>
    </row>
    <row r="168">
      <c r="B168" s="1"/>
      <c r="C168" s="1"/>
      <c r="D168" s="1"/>
      <c r="E168" s="1"/>
    </row>
    <row r="169">
      <c r="B169" s="1"/>
      <c r="C169" s="1"/>
      <c r="D169" s="1"/>
      <c r="E169" s="1"/>
    </row>
    <row r="170">
      <c r="B170" s="1"/>
      <c r="C170" s="1"/>
      <c r="D170" s="1"/>
      <c r="E170" s="1"/>
    </row>
    <row r="171">
      <c r="B171" s="1"/>
      <c r="C171" s="1"/>
      <c r="D171" s="1"/>
      <c r="E171" s="1"/>
    </row>
    <row r="172">
      <c r="B172" s="1"/>
      <c r="C172" s="1"/>
      <c r="D172" s="1"/>
      <c r="E172" s="1"/>
    </row>
    <row r="173">
      <c r="B173" s="1"/>
      <c r="C173" s="1"/>
      <c r="D173" s="1"/>
      <c r="E173" s="1"/>
    </row>
    <row r="174">
      <c r="B174" s="1"/>
      <c r="C174" s="1"/>
      <c r="D174" s="1"/>
      <c r="E174" s="1"/>
    </row>
    <row r="175">
      <c r="B175" s="1"/>
      <c r="C175" s="1"/>
      <c r="D175" s="1"/>
      <c r="E175" s="1"/>
    </row>
    <row r="176">
      <c r="B176" s="1"/>
      <c r="C176" s="1"/>
      <c r="D176" s="1"/>
      <c r="E176" s="1"/>
    </row>
    <row r="177">
      <c r="B177" s="1"/>
      <c r="C177" s="1"/>
      <c r="D177" s="1"/>
      <c r="E177" s="1"/>
    </row>
    <row r="178">
      <c r="B178" s="1"/>
      <c r="C178" s="1"/>
      <c r="D178" s="1"/>
      <c r="E178" s="1"/>
    </row>
    <row r="179">
      <c r="B179" s="1"/>
      <c r="C179" s="1"/>
      <c r="D179" s="1"/>
      <c r="E179" s="1"/>
    </row>
    <row r="180">
      <c r="B180" s="1"/>
      <c r="C180" s="1"/>
      <c r="D180" s="1"/>
      <c r="E180" s="1"/>
    </row>
    <row r="181">
      <c r="B181" s="1"/>
      <c r="C181" s="1"/>
      <c r="D181" s="1"/>
      <c r="E181" s="1"/>
    </row>
    <row r="182">
      <c r="B182" s="1"/>
      <c r="C182" s="1"/>
      <c r="D182" s="1"/>
      <c r="E182" s="1"/>
    </row>
    <row r="183">
      <c r="B183" s="1"/>
      <c r="C183" s="1"/>
      <c r="D183" s="1"/>
      <c r="E183" s="1"/>
    </row>
    <row r="184">
      <c r="B184" s="1"/>
      <c r="C184" s="1"/>
      <c r="D184" s="1"/>
      <c r="E184" s="1"/>
    </row>
    <row r="185">
      <c r="B185" s="1"/>
      <c r="C185" s="1"/>
      <c r="D185" s="1"/>
      <c r="E185" s="1"/>
    </row>
    <row r="186">
      <c r="B186" s="1"/>
      <c r="C186" s="1"/>
      <c r="D186" s="1"/>
      <c r="E186" s="1"/>
    </row>
    <row r="187">
      <c r="B187" s="1"/>
      <c r="C187" s="1"/>
      <c r="D187" s="1"/>
      <c r="E187" s="1"/>
    </row>
    <row r="188">
      <c r="B188" s="1"/>
      <c r="C188" s="1"/>
      <c r="D188" s="1"/>
      <c r="E188" s="1"/>
    </row>
    <row r="189">
      <c r="B189" s="1"/>
      <c r="C189" s="1"/>
      <c r="D189" s="1"/>
      <c r="E189" s="1"/>
    </row>
    <row r="190">
      <c r="B190" s="1"/>
      <c r="C190" s="1"/>
      <c r="D190" s="1"/>
      <c r="E190" s="1"/>
    </row>
    <row r="191">
      <c r="B191" s="1"/>
      <c r="C191" s="1"/>
      <c r="D191" s="1"/>
      <c r="E191" s="1"/>
    </row>
    <row r="192">
      <c r="B192" s="1"/>
      <c r="C192" s="1"/>
      <c r="D192" s="1"/>
      <c r="E192" s="1"/>
    </row>
    <row r="193">
      <c r="B193" s="1"/>
      <c r="C193" s="1"/>
      <c r="D193" s="1"/>
      <c r="E193" s="1"/>
    </row>
    <row r="194">
      <c r="B194" s="1"/>
      <c r="C194" s="1"/>
      <c r="D194" s="1"/>
      <c r="E194" s="1"/>
    </row>
    <row r="195">
      <c r="B195" s="1"/>
      <c r="C195" s="1"/>
      <c r="D195" s="1"/>
      <c r="E195" s="1"/>
    </row>
    <row r="196">
      <c r="B196" s="1"/>
      <c r="C196" s="1"/>
      <c r="D196" s="1"/>
      <c r="E196" s="1"/>
    </row>
    <row r="197">
      <c r="B197" s="1"/>
      <c r="C197" s="1"/>
      <c r="D197" s="1"/>
      <c r="E197" s="1"/>
    </row>
    <row r="198">
      <c r="B198" s="1"/>
      <c r="C198" s="1"/>
      <c r="D198" s="1"/>
      <c r="E198" s="1"/>
    </row>
    <row r="199">
      <c r="B199" s="1"/>
      <c r="C199" s="1"/>
      <c r="D199" s="1"/>
      <c r="E199" s="1"/>
    </row>
    <row r="200">
      <c r="B200" s="1"/>
      <c r="C200" s="1"/>
      <c r="D200" s="1"/>
      <c r="E200" s="1"/>
    </row>
    <row r="201">
      <c r="B201" s="1"/>
      <c r="C201" s="1"/>
      <c r="D201" s="1"/>
      <c r="E201" s="1"/>
    </row>
    <row r="202">
      <c r="B202" s="1"/>
      <c r="C202" s="1"/>
      <c r="D202" s="1"/>
      <c r="E202" s="1"/>
    </row>
    <row r="203">
      <c r="B203" s="1"/>
      <c r="C203" s="1"/>
      <c r="D203" s="1"/>
      <c r="E203" s="1"/>
    </row>
    <row r="204">
      <c r="B204" s="1"/>
      <c r="C204" s="1"/>
      <c r="D204" s="1"/>
      <c r="E204" s="1"/>
    </row>
    <row r="205">
      <c r="B205" s="1"/>
      <c r="C205" s="1"/>
      <c r="D205" s="1"/>
      <c r="E205" s="1"/>
    </row>
    <row r="206">
      <c r="B206" s="1"/>
      <c r="C206" s="1"/>
      <c r="D206" s="1"/>
      <c r="E206" s="1"/>
    </row>
    <row r="207">
      <c r="B207" s="1"/>
      <c r="C207" s="1"/>
      <c r="D207" s="1"/>
      <c r="E207" s="1"/>
    </row>
    <row r="208">
      <c r="B208" s="1"/>
      <c r="C208" s="1"/>
      <c r="D208" s="1"/>
      <c r="E208" s="1"/>
    </row>
    <row r="209">
      <c r="B209" s="1"/>
      <c r="C209" s="1"/>
      <c r="D209" s="1"/>
      <c r="E209" s="1"/>
    </row>
    <row r="210">
      <c r="B210" s="1"/>
      <c r="C210" s="1"/>
      <c r="D210" s="1"/>
      <c r="E210" s="1"/>
    </row>
    <row r="211">
      <c r="B211" s="1"/>
      <c r="C211" s="1"/>
      <c r="D211" s="1"/>
      <c r="E211" s="1"/>
    </row>
    <row r="212">
      <c r="B212" s="1"/>
      <c r="C212" s="1"/>
      <c r="D212" s="1"/>
      <c r="E212" s="1"/>
    </row>
    <row r="213">
      <c r="B213" s="1"/>
      <c r="C213" s="1"/>
      <c r="D213" s="1"/>
      <c r="E213" s="1"/>
    </row>
    <row r="214">
      <c r="B214" s="1"/>
      <c r="C214" s="1"/>
      <c r="D214" s="1"/>
      <c r="E214" s="1"/>
    </row>
    <row r="215">
      <c r="B215" s="1"/>
      <c r="C215" s="1"/>
      <c r="D215" s="1"/>
      <c r="E215" s="1"/>
    </row>
    <row r="216">
      <c r="B216" s="1"/>
      <c r="C216" s="1"/>
      <c r="D216" s="1"/>
      <c r="E216" s="1"/>
    </row>
    <row r="217">
      <c r="B217" s="1"/>
      <c r="C217" s="1"/>
      <c r="D217" s="1"/>
      <c r="E217" s="1"/>
    </row>
    <row r="218">
      <c r="B218" s="1"/>
      <c r="C218" s="1"/>
      <c r="D218" s="1"/>
      <c r="E218" s="1"/>
    </row>
    <row r="219">
      <c r="B219" s="1"/>
      <c r="C219" s="1"/>
      <c r="D219" s="1"/>
      <c r="E219" s="1"/>
    </row>
    <row r="220">
      <c r="B220" s="1"/>
      <c r="C220" s="1"/>
      <c r="D220" s="1"/>
      <c r="E220" s="1"/>
    </row>
    <row r="221">
      <c r="B221" s="1"/>
      <c r="C221" s="1"/>
      <c r="D221" s="1"/>
      <c r="E221" s="1"/>
    </row>
    <row r="222">
      <c r="B222" s="1"/>
      <c r="C222" s="1"/>
      <c r="D222" s="1"/>
      <c r="E222" s="1"/>
    </row>
    <row r="223">
      <c r="B223" s="1"/>
      <c r="C223" s="1"/>
      <c r="D223" s="1"/>
      <c r="E223" s="1"/>
    </row>
    <row r="224">
      <c r="B224" s="1"/>
      <c r="C224" s="1"/>
      <c r="D224" s="1"/>
      <c r="E224" s="1"/>
    </row>
    <row r="225">
      <c r="B225" s="1"/>
      <c r="C225" s="1"/>
      <c r="D225" s="1"/>
      <c r="E225" s="1"/>
    </row>
    <row r="226">
      <c r="B226" s="1"/>
      <c r="C226" s="1"/>
      <c r="D226" s="1"/>
      <c r="E226" s="1"/>
    </row>
    <row r="227">
      <c r="B227" s="1"/>
      <c r="C227" s="1"/>
      <c r="D227" s="1"/>
      <c r="E227" s="1"/>
    </row>
    <row r="228">
      <c r="B228" s="1"/>
      <c r="C228" s="1"/>
      <c r="D228" s="1"/>
      <c r="E228" s="1"/>
    </row>
    <row r="229">
      <c r="B229" s="1"/>
      <c r="C229" s="1"/>
      <c r="D229" s="1"/>
      <c r="E229" s="1"/>
    </row>
    <row r="230">
      <c r="B230" s="1"/>
      <c r="C230" s="1"/>
      <c r="D230" s="1"/>
      <c r="E230" s="1"/>
    </row>
    <row r="231">
      <c r="B231" s="1"/>
      <c r="C231" s="1"/>
      <c r="D231" s="1"/>
      <c r="E231" s="1"/>
    </row>
    <row r="232">
      <c r="B232" s="1"/>
      <c r="C232" s="1"/>
      <c r="D232" s="1"/>
      <c r="E232" s="1"/>
    </row>
    <row r="233">
      <c r="B233" s="1"/>
      <c r="C233" s="1"/>
      <c r="D233" s="1"/>
      <c r="E233" s="1"/>
    </row>
    <row r="234">
      <c r="B234" s="1"/>
      <c r="C234" s="1"/>
      <c r="D234" s="1"/>
      <c r="E234" s="1"/>
    </row>
    <row r="235">
      <c r="B235" s="1"/>
      <c r="C235" s="1"/>
      <c r="D235" s="1"/>
      <c r="E235" s="1"/>
    </row>
    <row r="236">
      <c r="B236" s="1"/>
      <c r="C236" s="1"/>
      <c r="D236" s="1"/>
      <c r="E236" s="1"/>
    </row>
    <row r="237">
      <c r="B237" s="1"/>
      <c r="C237" s="1"/>
      <c r="D237" s="1"/>
      <c r="E237" s="1"/>
    </row>
    <row r="238">
      <c r="B238" s="1"/>
      <c r="C238" s="1"/>
      <c r="D238" s="1"/>
      <c r="E238" s="1"/>
    </row>
    <row r="239">
      <c r="B239" s="1"/>
      <c r="C239" s="1"/>
      <c r="D239" s="1"/>
      <c r="E239" s="1"/>
    </row>
    <row r="240">
      <c r="B240" s="1"/>
      <c r="C240" s="1"/>
      <c r="D240" s="1"/>
      <c r="E240" s="1"/>
    </row>
    <row r="241">
      <c r="B241" s="1"/>
      <c r="C241" s="1"/>
      <c r="D241" s="1"/>
      <c r="E241" s="1"/>
    </row>
    <row r="242">
      <c r="B242" s="1"/>
      <c r="C242" s="1"/>
      <c r="D242" s="1"/>
      <c r="E242" s="1"/>
    </row>
    <row r="243">
      <c r="B243" s="1"/>
      <c r="C243" s="1"/>
      <c r="D243" s="1"/>
      <c r="E243" s="1"/>
    </row>
    <row r="244">
      <c r="B244" s="1"/>
      <c r="C244" s="1"/>
      <c r="D244" s="1"/>
      <c r="E244" s="1"/>
    </row>
    <row r="245">
      <c r="B245" s="1"/>
      <c r="C245" s="1"/>
      <c r="D245" s="1"/>
      <c r="E245" s="1"/>
    </row>
    <row r="246">
      <c r="B246" s="1"/>
      <c r="C246" s="1"/>
      <c r="D246" s="1"/>
      <c r="E246" s="1"/>
    </row>
    <row r="247">
      <c r="B247" s="1"/>
      <c r="C247" s="1"/>
      <c r="D247" s="1"/>
      <c r="E247" s="1"/>
    </row>
    <row r="248">
      <c r="B248" s="1"/>
      <c r="C248" s="1"/>
      <c r="D248" s="1"/>
      <c r="E248" s="1"/>
    </row>
    <row r="249">
      <c r="B249" s="1"/>
      <c r="C249" s="1"/>
      <c r="D249" s="1"/>
      <c r="E249" s="1"/>
    </row>
    <row r="250">
      <c r="B250" s="1"/>
      <c r="C250" s="1"/>
      <c r="D250" s="1"/>
      <c r="E250" s="1"/>
    </row>
    <row r="251">
      <c r="B251" s="1"/>
      <c r="C251" s="1"/>
      <c r="D251" s="1"/>
      <c r="E251" s="1"/>
    </row>
    <row r="252">
      <c r="B252" s="1"/>
      <c r="C252" s="1"/>
      <c r="D252" s="1"/>
      <c r="E252" s="1"/>
    </row>
    <row r="253">
      <c r="B253" s="1"/>
      <c r="C253" s="1"/>
      <c r="D253" s="1"/>
      <c r="E253" s="1"/>
    </row>
    <row r="254">
      <c r="B254" s="1"/>
      <c r="C254" s="1"/>
      <c r="D254" s="1"/>
      <c r="E254" s="1"/>
    </row>
    <row r="255">
      <c r="B255" s="1"/>
      <c r="C255" s="1"/>
      <c r="D255" s="1"/>
      <c r="E255" s="1"/>
    </row>
    <row r="256">
      <c r="B256" s="1"/>
      <c r="C256" s="1"/>
      <c r="D256" s="1"/>
      <c r="E256" s="1"/>
    </row>
    <row r="257">
      <c r="B257" s="1"/>
      <c r="C257" s="1"/>
      <c r="D257" s="1"/>
      <c r="E257" s="1"/>
    </row>
    <row r="258">
      <c r="B258" s="1"/>
      <c r="C258" s="1"/>
      <c r="D258" s="1"/>
      <c r="E258" s="1"/>
    </row>
    <row r="259">
      <c r="B259" s="1"/>
      <c r="C259" s="1"/>
      <c r="D259" s="1"/>
      <c r="E259" s="1"/>
    </row>
    <row r="260">
      <c r="B260" s="1"/>
      <c r="C260" s="1"/>
      <c r="D260" s="1"/>
      <c r="E260" s="1"/>
    </row>
    <row r="261">
      <c r="B261" s="1"/>
      <c r="C261" s="1"/>
      <c r="D261" s="1"/>
      <c r="E261" s="1"/>
    </row>
    <row r="262">
      <c r="B262" s="1"/>
      <c r="C262" s="1"/>
      <c r="D262" s="1"/>
      <c r="E262" s="1"/>
    </row>
    <row r="263">
      <c r="B263" s="1"/>
      <c r="C263" s="1"/>
      <c r="D263" s="1"/>
      <c r="E263" s="1"/>
    </row>
    <row r="264">
      <c r="B264" s="1"/>
      <c r="C264" s="1"/>
      <c r="D264" s="1"/>
      <c r="E264" s="1"/>
    </row>
    <row r="265">
      <c r="B265" s="1"/>
      <c r="C265" s="1"/>
      <c r="D265" s="1"/>
      <c r="E265" s="1"/>
    </row>
    <row r="266">
      <c r="B266" s="1"/>
      <c r="C266" s="1"/>
      <c r="D266" s="1"/>
      <c r="E266" s="1"/>
    </row>
    <row r="267">
      <c r="B267" s="1"/>
      <c r="C267" s="1"/>
      <c r="D267" s="1"/>
      <c r="E267" s="1"/>
    </row>
    <row r="268">
      <c r="B268" s="1"/>
      <c r="C268" s="1"/>
      <c r="D268" s="1"/>
      <c r="E268" s="1"/>
    </row>
    <row r="269">
      <c r="B269" s="1"/>
      <c r="C269" s="1"/>
      <c r="D269" s="1"/>
      <c r="E269" s="1"/>
    </row>
    <row r="270">
      <c r="B270" s="1"/>
      <c r="C270" s="1"/>
      <c r="D270" s="1"/>
      <c r="E270" s="1"/>
    </row>
    <row r="271">
      <c r="B271" s="1"/>
      <c r="C271" s="1"/>
      <c r="D271" s="1"/>
      <c r="E271" s="1"/>
    </row>
    <row r="272">
      <c r="B272" s="1"/>
      <c r="C272" s="1"/>
      <c r="D272" s="1"/>
      <c r="E272" s="1"/>
    </row>
    <row r="273">
      <c r="B273" s="1"/>
      <c r="C273" s="1"/>
      <c r="D273" s="1"/>
      <c r="E273" s="1"/>
    </row>
    <row r="274">
      <c r="B274" s="1"/>
      <c r="C274" s="1"/>
      <c r="D274" s="1"/>
      <c r="E274" s="1"/>
    </row>
    <row r="275">
      <c r="B275" s="1"/>
      <c r="C275" s="1"/>
      <c r="D275" s="1"/>
      <c r="E275" s="1"/>
    </row>
    <row r="276">
      <c r="B276" s="1"/>
      <c r="C276" s="1"/>
      <c r="D276" s="1"/>
      <c r="E276" s="1"/>
    </row>
    <row r="277">
      <c r="B277" s="1"/>
      <c r="C277" s="1"/>
      <c r="D277" s="1"/>
      <c r="E277" s="1"/>
    </row>
    <row r="278">
      <c r="B278" s="1"/>
      <c r="C278" s="1"/>
      <c r="D278" s="1"/>
      <c r="E278" s="1"/>
    </row>
    <row r="279">
      <c r="B279" s="1"/>
      <c r="C279" s="1"/>
      <c r="D279" s="1"/>
      <c r="E279" s="1"/>
    </row>
    <row r="280">
      <c r="B280" s="1"/>
      <c r="C280" s="1"/>
      <c r="D280" s="1"/>
      <c r="E280" s="1"/>
    </row>
    <row r="281">
      <c r="B281" s="1"/>
      <c r="C281" s="1"/>
      <c r="D281" s="1"/>
      <c r="E281" s="1"/>
    </row>
    <row r="282">
      <c r="B282" s="1"/>
      <c r="C282" s="1"/>
      <c r="D282" s="1"/>
      <c r="E282" s="1"/>
    </row>
    <row r="283">
      <c r="B283" s="1"/>
      <c r="C283" s="1"/>
      <c r="D283" s="1"/>
      <c r="E283" s="1"/>
    </row>
    <row r="284">
      <c r="B284" s="1"/>
      <c r="C284" s="1"/>
      <c r="D284" s="1"/>
      <c r="E284" s="1"/>
    </row>
    <row r="285">
      <c r="B285" s="1"/>
      <c r="C285" s="1"/>
      <c r="D285" s="1"/>
      <c r="E285" s="1"/>
    </row>
    <row r="286">
      <c r="B286" s="1"/>
      <c r="C286" s="1"/>
      <c r="D286" s="1"/>
      <c r="E286" s="1"/>
    </row>
    <row r="287">
      <c r="B287" s="1"/>
      <c r="C287" s="1"/>
      <c r="D287" s="1"/>
      <c r="E287" s="1"/>
    </row>
    <row r="288">
      <c r="B288" s="1"/>
      <c r="C288" s="1"/>
      <c r="D288" s="1"/>
      <c r="E288" s="1"/>
    </row>
    <row r="289">
      <c r="B289" s="1"/>
      <c r="C289" s="1"/>
      <c r="D289" s="1"/>
      <c r="E289" s="1"/>
    </row>
    <row r="290">
      <c r="B290" s="1"/>
      <c r="C290" s="1"/>
      <c r="D290" s="1"/>
      <c r="E290" s="1"/>
    </row>
    <row r="291">
      <c r="B291" s="1"/>
      <c r="C291" s="1"/>
      <c r="D291" s="1"/>
      <c r="E291" s="1"/>
    </row>
    <row r="292">
      <c r="B292" s="1"/>
      <c r="C292" s="1"/>
      <c r="D292" s="1"/>
      <c r="E292" s="1"/>
    </row>
    <row r="293">
      <c r="B293" s="1"/>
      <c r="C293" s="1"/>
      <c r="D293" s="1"/>
      <c r="E293" s="1"/>
    </row>
    <row r="294">
      <c r="B294" s="1"/>
      <c r="C294" s="1"/>
      <c r="D294" s="1"/>
      <c r="E294" s="1"/>
    </row>
    <row r="295">
      <c r="B295" s="1"/>
      <c r="C295" s="1"/>
      <c r="D295" s="1"/>
      <c r="E295" s="1"/>
    </row>
    <row r="296">
      <c r="B296" s="1"/>
      <c r="C296" s="1"/>
      <c r="D296" s="1"/>
      <c r="E296" s="1"/>
    </row>
    <row r="297">
      <c r="B297" s="1"/>
      <c r="C297" s="1"/>
      <c r="D297" s="1"/>
      <c r="E297" s="1"/>
    </row>
    <row r="298">
      <c r="B298" s="1"/>
      <c r="C298" s="1"/>
      <c r="D298" s="1"/>
      <c r="E298" s="1"/>
    </row>
    <row r="299">
      <c r="B299" s="1"/>
      <c r="C299" s="1"/>
      <c r="D299" s="1"/>
      <c r="E299" s="1"/>
    </row>
    <row r="300">
      <c r="B300" s="1"/>
      <c r="C300" s="1"/>
      <c r="D300" s="1"/>
      <c r="E300" s="1"/>
    </row>
    <row r="301">
      <c r="B301" s="1"/>
      <c r="C301" s="1"/>
      <c r="D301" s="1"/>
      <c r="E301" s="1"/>
    </row>
    <row r="302">
      <c r="B302" s="1"/>
      <c r="C302" s="1"/>
      <c r="D302" s="1"/>
      <c r="E302" s="1"/>
    </row>
    <row r="303">
      <c r="B303" s="1"/>
      <c r="C303" s="1"/>
      <c r="D303" s="1"/>
      <c r="E303" s="1"/>
    </row>
    <row r="304">
      <c r="B304" s="1"/>
      <c r="C304" s="1"/>
      <c r="D304" s="1"/>
      <c r="E304" s="1"/>
    </row>
    <row r="305">
      <c r="B305" s="1"/>
      <c r="C305" s="1"/>
      <c r="D305" s="1"/>
      <c r="E305" s="1"/>
    </row>
    <row r="306">
      <c r="B306" s="1"/>
      <c r="C306" s="1"/>
      <c r="D306" s="1"/>
      <c r="E306" s="1"/>
    </row>
    <row r="307">
      <c r="B307" s="1"/>
      <c r="C307" s="1"/>
      <c r="D307" s="1"/>
      <c r="E307" s="1"/>
    </row>
    <row r="308">
      <c r="B308" s="1"/>
      <c r="C308" s="1"/>
      <c r="D308" s="1"/>
      <c r="E308" s="1"/>
    </row>
    <row r="309">
      <c r="B309" s="1"/>
      <c r="C309" s="1"/>
      <c r="D309" s="1"/>
      <c r="E309" s="1"/>
    </row>
    <row r="310">
      <c r="B310" s="1"/>
      <c r="C310" s="1"/>
      <c r="D310" s="1"/>
      <c r="E310" s="1"/>
    </row>
    <row r="311">
      <c r="B311" s="1"/>
      <c r="C311" s="1"/>
      <c r="D311" s="1"/>
      <c r="E311" s="1"/>
    </row>
    <row r="312">
      <c r="B312" s="1"/>
      <c r="C312" s="1"/>
      <c r="D312" s="1"/>
      <c r="E312" s="1"/>
    </row>
    <row r="313">
      <c r="B313" s="1"/>
      <c r="C313" s="1"/>
      <c r="D313" s="1"/>
      <c r="E313" s="1"/>
    </row>
    <row r="314">
      <c r="B314" s="1"/>
      <c r="C314" s="1"/>
      <c r="D314" s="1"/>
      <c r="E314" s="1"/>
    </row>
    <row r="315">
      <c r="B315" s="1"/>
      <c r="C315" s="1"/>
      <c r="D315" s="1"/>
      <c r="E315" s="1"/>
    </row>
    <row r="316">
      <c r="B316" s="1"/>
      <c r="C316" s="1"/>
      <c r="D316" s="1"/>
      <c r="E316" s="1"/>
    </row>
    <row r="317">
      <c r="B317" s="1"/>
      <c r="C317" s="1"/>
      <c r="D317" s="1"/>
      <c r="E317" s="1"/>
    </row>
    <row r="318">
      <c r="B318" s="1"/>
      <c r="C318" s="1"/>
      <c r="D318" s="1"/>
      <c r="E318" s="1"/>
    </row>
    <row r="319">
      <c r="B319" s="1"/>
      <c r="C319" s="1"/>
      <c r="D319" s="1"/>
      <c r="E319" s="1"/>
    </row>
    <row r="320">
      <c r="B320" s="1"/>
      <c r="C320" s="1"/>
      <c r="D320" s="1"/>
      <c r="E320" s="1"/>
    </row>
    <row r="321">
      <c r="B321" s="1"/>
      <c r="C321" s="1"/>
      <c r="D321" s="1"/>
      <c r="E321" s="1"/>
    </row>
    <row r="322">
      <c r="B322" s="1"/>
      <c r="C322" s="1"/>
      <c r="D322" s="1"/>
      <c r="E322" s="1"/>
    </row>
    <row r="323">
      <c r="B323" s="1"/>
      <c r="C323" s="1"/>
      <c r="D323" s="1"/>
      <c r="E323" s="1"/>
    </row>
    <row r="324">
      <c r="B324" s="1"/>
      <c r="C324" s="1"/>
      <c r="D324" s="1"/>
      <c r="E324" s="1"/>
    </row>
    <row r="325">
      <c r="B325" s="1"/>
      <c r="C325" s="1"/>
      <c r="D325" s="1"/>
      <c r="E325" s="1"/>
    </row>
    <row r="326">
      <c r="B326" s="1"/>
      <c r="C326" s="1"/>
      <c r="D326" s="1"/>
      <c r="E326" s="1"/>
    </row>
    <row r="327">
      <c r="B327" s="1"/>
      <c r="C327" s="1"/>
      <c r="D327" s="1"/>
      <c r="E327" s="1"/>
    </row>
    <row r="328">
      <c r="B328" s="1"/>
      <c r="C328" s="1"/>
      <c r="D328" s="1"/>
      <c r="E328" s="1"/>
    </row>
    <row r="329">
      <c r="B329" s="1"/>
      <c r="C329" s="1"/>
      <c r="D329" s="1"/>
      <c r="E329" s="1"/>
    </row>
    <row r="330">
      <c r="B330" s="1"/>
      <c r="C330" s="1"/>
      <c r="D330" s="1"/>
      <c r="E330" s="1"/>
    </row>
    <row r="331">
      <c r="B331" s="1"/>
      <c r="C331" s="1"/>
      <c r="D331" s="1"/>
      <c r="E331" s="1"/>
    </row>
    <row r="332">
      <c r="B332" s="1"/>
      <c r="C332" s="1"/>
      <c r="D332" s="1"/>
      <c r="E332" s="1"/>
    </row>
    <row r="333">
      <c r="B333" s="1"/>
      <c r="C333" s="1"/>
      <c r="D333" s="1"/>
      <c r="E333" s="1"/>
    </row>
    <row r="334">
      <c r="B334" s="1"/>
      <c r="C334" s="1"/>
      <c r="D334" s="1"/>
      <c r="E334" s="1"/>
    </row>
    <row r="335">
      <c r="B335" s="1"/>
      <c r="C335" s="1"/>
      <c r="D335" s="1"/>
      <c r="E335" s="1"/>
    </row>
    <row r="336">
      <c r="B336" s="1"/>
      <c r="C336" s="1"/>
      <c r="D336" s="1"/>
      <c r="E336" s="1"/>
    </row>
    <row r="337">
      <c r="B337" s="1"/>
      <c r="C337" s="1"/>
      <c r="D337" s="1"/>
      <c r="E337" s="1"/>
    </row>
    <row r="338">
      <c r="B338" s="1"/>
      <c r="C338" s="1"/>
      <c r="D338" s="1"/>
      <c r="E338" s="1"/>
    </row>
    <row r="339">
      <c r="B339" s="1"/>
      <c r="C339" s="1"/>
      <c r="D339" s="1"/>
      <c r="E339" s="1"/>
    </row>
    <row r="340">
      <c r="B340" s="1"/>
      <c r="C340" s="1"/>
      <c r="D340" s="1"/>
      <c r="E340" s="1"/>
    </row>
    <row r="341">
      <c r="B341" s="1"/>
      <c r="C341" s="1"/>
      <c r="D341" s="1"/>
      <c r="E341" s="1"/>
    </row>
    <row r="342">
      <c r="B342" s="1"/>
      <c r="C342" s="1"/>
      <c r="D342" s="1"/>
      <c r="E342" s="1"/>
    </row>
    <row r="343">
      <c r="B343" s="1"/>
      <c r="C343" s="1"/>
      <c r="D343" s="1"/>
      <c r="E343" s="1"/>
    </row>
    <row r="344">
      <c r="B344" s="1"/>
      <c r="C344" s="1"/>
      <c r="D344" s="1"/>
      <c r="E344" s="1"/>
    </row>
    <row r="345">
      <c r="B345" s="1"/>
      <c r="C345" s="1"/>
      <c r="D345" s="1"/>
      <c r="E345" s="1"/>
    </row>
    <row r="346">
      <c r="B346" s="1"/>
      <c r="C346" s="1"/>
      <c r="D346" s="1"/>
      <c r="E346" s="1"/>
    </row>
    <row r="347">
      <c r="B347" s="1"/>
      <c r="C347" s="1"/>
      <c r="D347" s="1"/>
      <c r="E347" s="1"/>
    </row>
    <row r="348">
      <c r="B348" s="1"/>
      <c r="C348" s="1"/>
      <c r="D348" s="1"/>
      <c r="E348" s="1"/>
    </row>
    <row r="349">
      <c r="B349" s="1"/>
      <c r="C349" s="1"/>
      <c r="D349" s="1"/>
      <c r="E349" s="1"/>
    </row>
    <row r="350">
      <c r="B350" s="1"/>
      <c r="C350" s="1"/>
      <c r="D350" s="1"/>
      <c r="E350" s="1"/>
    </row>
    <row r="351">
      <c r="B351" s="1"/>
      <c r="C351" s="1"/>
      <c r="D351" s="1"/>
      <c r="E351" s="1"/>
    </row>
    <row r="352">
      <c r="B352" s="1"/>
      <c r="C352" s="1"/>
      <c r="D352" s="1"/>
      <c r="E352" s="1"/>
    </row>
    <row r="353">
      <c r="B353" s="1"/>
      <c r="C353" s="1"/>
      <c r="D353" s="1"/>
      <c r="E353" s="1"/>
    </row>
    <row r="354">
      <c r="B354" s="1"/>
      <c r="C354" s="1"/>
      <c r="D354" s="1"/>
      <c r="E354" s="1"/>
    </row>
    <row r="355">
      <c r="B355" s="1"/>
      <c r="C355" s="1"/>
      <c r="D355" s="1"/>
      <c r="E355" s="1"/>
    </row>
    <row r="356">
      <c r="B356" s="1"/>
      <c r="C356" s="1"/>
      <c r="D356" s="1"/>
      <c r="E356" s="1"/>
    </row>
    <row r="357">
      <c r="B357" s="1"/>
      <c r="C357" s="1"/>
      <c r="D357" s="1"/>
      <c r="E357" s="1"/>
    </row>
    <row r="358">
      <c r="B358" s="1"/>
      <c r="C358" s="1"/>
      <c r="D358" s="1"/>
      <c r="E358" s="1"/>
    </row>
    <row r="359">
      <c r="B359" s="1"/>
      <c r="C359" s="1"/>
      <c r="D359" s="1"/>
      <c r="E359" s="1"/>
    </row>
    <row r="360">
      <c r="B360" s="1"/>
      <c r="C360" s="1"/>
      <c r="D360" s="1"/>
      <c r="E360" s="1"/>
    </row>
    <row r="361">
      <c r="B361" s="1"/>
      <c r="C361" s="1"/>
      <c r="D361" s="1"/>
      <c r="E361" s="1"/>
    </row>
    <row r="362">
      <c r="B362" s="1"/>
      <c r="C362" s="1"/>
      <c r="D362" s="1"/>
      <c r="E362" s="1"/>
    </row>
    <row r="363">
      <c r="B363" s="1"/>
      <c r="C363" s="1"/>
      <c r="D363" s="1"/>
      <c r="E363" s="1"/>
    </row>
    <row r="364">
      <c r="B364" s="1"/>
      <c r="C364" s="1"/>
      <c r="D364" s="1"/>
      <c r="E364" s="1"/>
    </row>
    <row r="365">
      <c r="B365" s="1"/>
      <c r="C365" s="1"/>
      <c r="D365" s="1"/>
      <c r="E365" s="1"/>
    </row>
    <row r="366">
      <c r="B366" s="1"/>
      <c r="C366" s="1"/>
      <c r="D366" s="1"/>
      <c r="E366" s="1"/>
    </row>
    <row r="367">
      <c r="B367" s="1"/>
      <c r="C367" s="1"/>
      <c r="D367" s="1"/>
      <c r="E367" s="1"/>
    </row>
    <row r="368">
      <c r="B368" s="1"/>
      <c r="C368" s="1"/>
      <c r="D368" s="1"/>
      <c r="E368" s="1"/>
    </row>
    <row r="369">
      <c r="B369" s="1"/>
      <c r="C369" s="1"/>
      <c r="D369" s="1"/>
      <c r="E369" s="1"/>
    </row>
    <row r="370">
      <c r="B370" s="1"/>
      <c r="C370" s="1"/>
      <c r="D370" s="1"/>
      <c r="E370" s="1"/>
    </row>
    <row r="371">
      <c r="B371" s="1"/>
      <c r="C371" s="1"/>
      <c r="D371" s="1"/>
      <c r="E371" s="1"/>
    </row>
    <row r="372">
      <c r="B372" s="1"/>
      <c r="C372" s="1"/>
      <c r="D372" s="1"/>
      <c r="E372" s="1"/>
    </row>
    <row r="373">
      <c r="B373" s="1"/>
      <c r="C373" s="1"/>
      <c r="D373" s="1"/>
      <c r="E373" s="1"/>
    </row>
    <row r="374">
      <c r="B374" s="1"/>
      <c r="C374" s="1"/>
      <c r="D374" s="1"/>
      <c r="E374" s="1"/>
    </row>
    <row r="375">
      <c r="B375" s="1"/>
      <c r="C375" s="1"/>
      <c r="D375" s="1"/>
      <c r="E375" s="1"/>
    </row>
    <row r="376">
      <c r="B376" s="1"/>
      <c r="C376" s="1"/>
      <c r="D376" s="1"/>
      <c r="E376" s="1"/>
    </row>
    <row r="377">
      <c r="B377" s="1"/>
      <c r="C377" s="1"/>
      <c r="D377" s="1"/>
      <c r="E377" s="1"/>
    </row>
    <row r="378">
      <c r="B378" s="1"/>
      <c r="C378" s="1"/>
      <c r="D378" s="1"/>
      <c r="E378" s="1"/>
    </row>
    <row r="379">
      <c r="B379" s="1"/>
      <c r="C379" s="1"/>
      <c r="D379" s="1"/>
      <c r="E379" s="1"/>
    </row>
    <row r="380">
      <c r="B380" s="1"/>
      <c r="C380" s="1"/>
      <c r="D380" s="1"/>
      <c r="E380" s="1"/>
    </row>
    <row r="381">
      <c r="B381" s="1"/>
      <c r="C381" s="1"/>
      <c r="D381" s="1"/>
      <c r="E381" s="1"/>
    </row>
    <row r="382">
      <c r="B382" s="1"/>
      <c r="C382" s="1"/>
      <c r="D382" s="1"/>
      <c r="E382" s="1"/>
    </row>
    <row r="383">
      <c r="B383" s="1"/>
      <c r="C383" s="1"/>
      <c r="D383" s="1"/>
      <c r="E383" s="1"/>
    </row>
    <row r="384">
      <c r="B384" s="1"/>
      <c r="C384" s="1"/>
      <c r="D384" s="1"/>
      <c r="E384" s="1"/>
    </row>
    <row r="385">
      <c r="B385" s="1"/>
      <c r="C385" s="1"/>
      <c r="D385" s="1"/>
      <c r="E385" s="1"/>
    </row>
    <row r="386">
      <c r="B386" s="1"/>
      <c r="C386" s="1"/>
      <c r="D386" s="1"/>
      <c r="E386" s="1"/>
    </row>
    <row r="387">
      <c r="B387" s="1"/>
      <c r="C387" s="1"/>
      <c r="D387" s="1"/>
      <c r="E387" s="1"/>
    </row>
    <row r="388">
      <c r="B388" s="1"/>
      <c r="C388" s="1"/>
      <c r="D388" s="1"/>
      <c r="E388" s="1"/>
    </row>
    <row r="389">
      <c r="B389" s="1"/>
      <c r="C389" s="1"/>
      <c r="D389" s="1"/>
      <c r="E389" s="1"/>
    </row>
    <row r="390">
      <c r="B390" s="1"/>
      <c r="C390" s="1"/>
      <c r="D390" s="1"/>
      <c r="E390" s="1"/>
    </row>
    <row r="391">
      <c r="B391" s="1"/>
      <c r="C391" s="1"/>
      <c r="D391" s="1"/>
      <c r="E391" s="1"/>
    </row>
    <row r="392">
      <c r="B392" s="1"/>
      <c r="C392" s="1"/>
      <c r="D392" s="1"/>
      <c r="E392" s="1"/>
    </row>
    <row r="393">
      <c r="B393" s="1"/>
      <c r="C393" s="1"/>
      <c r="D393" s="1"/>
      <c r="E393" s="1"/>
    </row>
    <row r="394">
      <c r="B394" s="1"/>
      <c r="C394" s="1"/>
      <c r="D394" s="1"/>
      <c r="E394" s="1"/>
    </row>
    <row r="395">
      <c r="B395" s="1"/>
      <c r="C395" s="1"/>
      <c r="D395" s="1"/>
      <c r="E395" s="1"/>
    </row>
    <row r="396">
      <c r="B396" s="1"/>
      <c r="C396" s="1"/>
      <c r="D396" s="1"/>
      <c r="E396" s="1"/>
    </row>
    <row r="397">
      <c r="B397" s="1"/>
      <c r="C397" s="1"/>
      <c r="D397" s="1"/>
      <c r="E397" s="1"/>
    </row>
    <row r="398">
      <c r="B398" s="1"/>
      <c r="C398" s="1"/>
      <c r="D398" s="1"/>
      <c r="E398" s="1"/>
    </row>
    <row r="399">
      <c r="B399" s="1"/>
      <c r="C399" s="1"/>
      <c r="D399" s="1"/>
      <c r="E399" s="1"/>
    </row>
    <row r="400">
      <c r="B400" s="1"/>
      <c r="C400" s="1"/>
      <c r="D400" s="1"/>
      <c r="E400" s="1"/>
    </row>
    <row r="401">
      <c r="B401" s="1"/>
      <c r="C401" s="1"/>
      <c r="D401" s="1"/>
      <c r="E401" s="1"/>
    </row>
    <row r="402">
      <c r="B402" s="1"/>
      <c r="C402" s="1"/>
      <c r="D402" s="1"/>
      <c r="E402" s="1"/>
    </row>
    <row r="403">
      <c r="B403" s="1"/>
      <c r="C403" s="1"/>
      <c r="D403" s="1"/>
      <c r="E403" s="1"/>
    </row>
    <row r="404">
      <c r="B404" s="1"/>
      <c r="C404" s="1"/>
      <c r="D404" s="1"/>
      <c r="E404" s="1"/>
    </row>
    <row r="405">
      <c r="B405" s="1"/>
      <c r="C405" s="1"/>
      <c r="D405" s="1"/>
      <c r="E405" s="1"/>
    </row>
    <row r="406">
      <c r="B406" s="1"/>
      <c r="C406" s="1"/>
      <c r="D406" s="1"/>
      <c r="E406" s="1"/>
    </row>
    <row r="407">
      <c r="B407" s="1"/>
      <c r="C407" s="1"/>
      <c r="D407" s="1"/>
      <c r="E407" s="1"/>
    </row>
    <row r="408">
      <c r="B408" s="1"/>
      <c r="C408" s="1"/>
      <c r="D408" s="1"/>
      <c r="E408" s="1"/>
    </row>
    <row r="409">
      <c r="B409" s="1"/>
      <c r="C409" s="1"/>
      <c r="D409" s="1"/>
      <c r="E409" s="1"/>
    </row>
    <row r="410">
      <c r="B410" s="1"/>
      <c r="C410" s="1"/>
      <c r="D410" s="1"/>
      <c r="E410" s="1"/>
    </row>
    <row r="411">
      <c r="B411" s="1"/>
      <c r="C411" s="1"/>
      <c r="D411" s="1"/>
      <c r="E411" s="1"/>
    </row>
    <row r="412">
      <c r="B412" s="1"/>
      <c r="C412" s="1"/>
      <c r="D412" s="1"/>
      <c r="E412" s="1"/>
    </row>
    <row r="413">
      <c r="B413" s="1"/>
      <c r="C413" s="1"/>
      <c r="D413" s="1"/>
      <c r="E413" s="1"/>
    </row>
    <row r="414">
      <c r="B414" s="1"/>
      <c r="C414" s="1"/>
      <c r="D414" s="1"/>
      <c r="E414" s="1"/>
    </row>
    <row r="415">
      <c r="B415" s="1"/>
      <c r="C415" s="1"/>
      <c r="D415" s="1"/>
      <c r="E415" s="1"/>
    </row>
    <row r="416">
      <c r="B416" s="1"/>
      <c r="C416" s="1"/>
      <c r="D416" s="1"/>
      <c r="E416" s="1"/>
    </row>
    <row r="417">
      <c r="B417" s="1"/>
      <c r="C417" s="1"/>
      <c r="D417" s="1"/>
      <c r="E417" s="1"/>
    </row>
    <row r="418">
      <c r="B418" s="1"/>
      <c r="C418" s="1"/>
      <c r="D418" s="1"/>
      <c r="E418" s="1"/>
    </row>
    <row r="419">
      <c r="B419" s="1"/>
      <c r="C419" s="1"/>
      <c r="D419" s="1"/>
      <c r="E419" s="1"/>
    </row>
    <row r="420">
      <c r="B420" s="1"/>
      <c r="C420" s="1"/>
      <c r="D420" s="1"/>
      <c r="E420" s="1"/>
    </row>
    <row r="421">
      <c r="B421" s="1"/>
      <c r="C421" s="1"/>
      <c r="D421" s="1"/>
      <c r="E421" s="1"/>
    </row>
    <row r="422">
      <c r="B422" s="1"/>
      <c r="C422" s="1"/>
      <c r="D422" s="1"/>
      <c r="E422" s="1"/>
    </row>
    <row r="423">
      <c r="B423" s="1"/>
      <c r="C423" s="1"/>
      <c r="D423" s="1"/>
      <c r="E423" s="1"/>
    </row>
    <row r="424">
      <c r="B424" s="1"/>
      <c r="C424" s="1"/>
      <c r="D424" s="1"/>
      <c r="E424" s="1"/>
    </row>
    <row r="425">
      <c r="B425" s="1"/>
      <c r="C425" s="1"/>
      <c r="D425" s="1"/>
      <c r="E425" s="1"/>
    </row>
    <row r="426">
      <c r="B426" s="1"/>
      <c r="C426" s="1"/>
      <c r="D426" s="1"/>
      <c r="E426" s="1"/>
    </row>
    <row r="427">
      <c r="B427" s="1"/>
      <c r="C427" s="1"/>
      <c r="D427" s="1"/>
      <c r="E427" s="1"/>
    </row>
    <row r="428">
      <c r="B428" s="1"/>
      <c r="C428" s="1"/>
      <c r="D428" s="1"/>
      <c r="E428" s="1"/>
    </row>
    <row r="429">
      <c r="B429" s="1"/>
      <c r="C429" s="1"/>
      <c r="D429" s="1"/>
      <c r="E429" s="1"/>
    </row>
    <row r="430">
      <c r="B430" s="1"/>
      <c r="C430" s="1"/>
      <c r="D430" s="1"/>
      <c r="E430" s="1"/>
    </row>
    <row r="431">
      <c r="B431" s="1"/>
      <c r="C431" s="1"/>
      <c r="D431" s="1"/>
      <c r="E431" s="1"/>
    </row>
    <row r="432">
      <c r="B432" s="1"/>
      <c r="C432" s="1"/>
      <c r="D432" s="1"/>
      <c r="E432" s="1"/>
    </row>
    <row r="433">
      <c r="B433" s="1"/>
      <c r="C433" s="1"/>
      <c r="D433" s="1"/>
      <c r="E433" s="1"/>
    </row>
    <row r="434">
      <c r="B434" s="1"/>
      <c r="C434" s="1"/>
      <c r="D434" s="1"/>
      <c r="E434" s="1"/>
    </row>
    <row r="435">
      <c r="B435" s="1"/>
      <c r="C435" s="1"/>
      <c r="D435" s="1"/>
      <c r="E435" s="1"/>
    </row>
    <row r="436">
      <c r="B436" s="1"/>
      <c r="C436" s="1"/>
      <c r="D436" s="1"/>
      <c r="E436" s="1"/>
    </row>
    <row r="437">
      <c r="B437" s="1"/>
      <c r="C437" s="1"/>
      <c r="D437" s="1"/>
      <c r="E437" s="1"/>
    </row>
    <row r="438">
      <c r="B438" s="1"/>
      <c r="C438" s="1"/>
      <c r="D438" s="1"/>
      <c r="E438" s="1"/>
    </row>
    <row r="439">
      <c r="B439" s="1"/>
      <c r="C439" s="1"/>
      <c r="D439" s="1"/>
      <c r="E439" s="1"/>
    </row>
    <row r="440">
      <c r="B440" s="1"/>
      <c r="C440" s="1"/>
      <c r="D440" s="1"/>
      <c r="E440" s="1"/>
    </row>
    <row r="441">
      <c r="B441" s="1"/>
      <c r="C441" s="1"/>
      <c r="D441" s="1"/>
      <c r="E441" s="1"/>
    </row>
    <row r="442">
      <c r="B442" s="1"/>
      <c r="C442" s="1"/>
      <c r="D442" s="1"/>
      <c r="E442" s="1"/>
    </row>
    <row r="443">
      <c r="B443" s="1"/>
      <c r="C443" s="1"/>
      <c r="D443" s="1"/>
      <c r="E443" s="1"/>
    </row>
    <row r="444">
      <c r="B444" s="1"/>
      <c r="C444" s="1"/>
      <c r="D444" s="1"/>
      <c r="E444" s="1"/>
    </row>
    <row r="445">
      <c r="B445" s="1"/>
      <c r="C445" s="1"/>
      <c r="D445" s="1"/>
      <c r="E445" s="1"/>
    </row>
    <row r="446">
      <c r="B446" s="1"/>
      <c r="C446" s="1"/>
      <c r="D446" s="1"/>
      <c r="E446" s="1"/>
    </row>
    <row r="447">
      <c r="B447" s="1"/>
      <c r="C447" s="1"/>
      <c r="D447" s="1"/>
      <c r="E447" s="1"/>
    </row>
    <row r="448">
      <c r="B448" s="1"/>
      <c r="C448" s="1"/>
      <c r="D448" s="1"/>
      <c r="E448" s="1"/>
    </row>
    <row r="449">
      <c r="B449" s="1"/>
      <c r="C449" s="1"/>
      <c r="D449" s="1"/>
      <c r="E449" s="1"/>
    </row>
    <row r="450">
      <c r="B450" s="1"/>
      <c r="C450" s="1"/>
      <c r="D450" s="1"/>
      <c r="E450" s="1"/>
    </row>
    <row r="451">
      <c r="B451" s="1"/>
      <c r="C451" s="1"/>
      <c r="D451" s="1"/>
      <c r="E451" s="1"/>
    </row>
    <row r="452">
      <c r="B452" s="1"/>
      <c r="C452" s="1"/>
      <c r="D452" s="1"/>
      <c r="E452" s="1"/>
    </row>
    <row r="453">
      <c r="B453" s="1"/>
      <c r="C453" s="1"/>
      <c r="D453" s="1"/>
      <c r="E453" s="1"/>
    </row>
    <row r="454">
      <c r="B454" s="1"/>
      <c r="C454" s="1"/>
      <c r="D454" s="1"/>
      <c r="E454" s="1"/>
    </row>
    <row r="455">
      <c r="B455" s="1"/>
      <c r="C455" s="1"/>
      <c r="D455" s="1"/>
      <c r="E455" s="1"/>
    </row>
    <row r="456">
      <c r="B456" s="1"/>
      <c r="C456" s="1"/>
      <c r="D456" s="1"/>
      <c r="E456" s="1"/>
    </row>
    <row r="457">
      <c r="B457" s="1"/>
      <c r="C457" s="1"/>
      <c r="D457" s="1"/>
      <c r="E457" s="1"/>
    </row>
    <row r="458">
      <c r="B458" s="1"/>
      <c r="C458" s="1"/>
      <c r="D458" s="1"/>
      <c r="E458" s="1"/>
    </row>
    <row r="459">
      <c r="B459" s="1"/>
      <c r="C459" s="1"/>
      <c r="D459" s="1"/>
      <c r="E459" s="1"/>
    </row>
    <row r="460">
      <c r="B460" s="1"/>
      <c r="C460" s="1"/>
      <c r="D460" s="1"/>
      <c r="E460" s="1"/>
    </row>
    <row r="461">
      <c r="B461" s="1"/>
      <c r="C461" s="1"/>
      <c r="D461" s="1"/>
      <c r="E461" s="1"/>
    </row>
    <row r="462">
      <c r="B462" s="1"/>
      <c r="C462" s="1"/>
      <c r="D462" s="1"/>
      <c r="E462" s="1"/>
    </row>
    <row r="463">
      <c r="B463" s="1"/>
      <c r="C463" s="1"/>
      <c r="D463" s="1"/>
      <c r="E463" s="1"/>
    </row>
    <row r="464">
      <c r="B464" s="1"/>
      <c r="C464" s="1"/>
      <c r="D464" s="1"/>
      <c r="E464" s="1"/>
    </row>
    <row r="465">
      <c r="B465" s="1"/>
      <c r="C465" s="1"/>
      <c r="D465" s="1"/>
      <c r="E465" s="1"/>
    </row>
    <row r="466">
      <c r="B466" s="1"/>
      <c r="C466" s="1"/>
      <c r="D466" s="1"/>
      <c r="E466" s="1"/>
    </row>
    <row r="467">
      <c r="B467" s="1"/>
      <c r="C467" s="1"/>
      <c r="D467" s="1"/>
      <c r="E467" s="1"/>
    </row>
    <row r="468">
      <c r="B468" s="1"/>
      <c r="C468" s="1"/>
      <c r="D468" s="1"/>
      <c r="E468" s="1"/>
    </row>
    <row r="469">
      <c r="B469" s="1"/>
      <c r="C469" s="1"/>
      <c r="D469" s="1"/>
      <c r="E469" s="1"/>
    </row>
    <row r="470">
      <c r="B470" s="1"/>
      <c r="C470" s="1"/>
      <c r="D470" s="1"/>
      <c r="E470" s="1"/>
    </row>
    <row r="471">
      <c r="B471" s="1"/>
      <c r="C471" s="1"/>
      <c r="D471" s="1"/>
      <c r="E471" s="1"/>
    </row>
    <row r="472">
      <c r="B472" s="1"/>
      <c r="C472" s="1"/>
      <c r="D472" s="1"/>
      <c r="E472" s="1"/>
    </row>
    <row r="473">
      <c r="B473" s="1"/>
      <c r="C473" s="1"/>
      <c r="D473" s="1"/>
      <c r="E473" s="1"/>
    </row>
    <row r="474">
      <c r="B474" s="1"/>
      <c r="C474" s="1"/>
      <c r="D474" s="1"/>
      <c r="E474" s="1"/>
    </row>
    <row r="475">
      <c r="B475" s="1"/>
      <c r="C475" s="1"/>
      <c r="D475" s="1"/>
      <c r="E475" s="1"/>
    </row>
    <row r="476">
      <c r="B476" s="1"/>
      <c r="C476" s="1"/>
      <c r="D476" s="1"/>
      <c r="E476" s="1"/>
    </row>
    <row r="477">
      <c r="B477" s="1"/>
      <c r="C477" s="1"/>
      <c r="D477" s="1"/>
      <c r="E477" s="1"/>
    </row>
    <row r="478">
      <c r="B478" s="1"/>
      <c r="C478" s="1"/>
      <c r="D478" s="1"/>
      <c r="E478" s="1"/>
    </row>
    <row r="479">
      <c r="B479" s="1"/>
      <c r="C479" s="1"/>
      <c r="D479" s="1"/>
      <c r="E479" s="1"/>
    </row>
    <row r="480">
      <c r="B480" s="1"/>
      <c r="C480" s="1"/>
      <c r="D480" s="1"/>
      <c r="E480" s="1"/>
    </row>
    <row r="481">
      <c r="B481" s="1"/>
      <c r="C481" s="1"/>
      <c r="D481" s="1"/>
      <c r="E481" s="1"/>
    </row>
    <row r="482">
      <c r="B482" s="1"/>
      <c r="C482" s="1"/>
      <c r="D482" s="1"/>
      <c r="E482" s="1"/>
    </row>
    <row r="483">
      <c r="B483" s="1"/>
      <c r="C483" s="1"/>
      <c r="D483" s="1"/>
      <c r="E483" s="1"/>
    </row>
    <row r="484">
      <c r="B484" s="1"/>
      <c r="C484" s="1"/>
      <c r="D484" s="1"/>
      <c r="E484" s="1"/>
    </row>
    <row r="485">
      <c r="B485" s="1"/>
      <c r="C485" s="1"/>
      <c r="D485" s="1"/>
      <c r="E485" s="1"/>
    </row>
    <row r="486">
      <c r="B486" s="1"/>
      <c r="C486" s="1"/>
      <c r="D486" s="1"/>
      <c r="E486" s="1"/>
    </row>
    <row r="487">
      <c r="B487" s="1"/>
      <c r="C487" s="1"/>
      <c r="D487" s="1"/>
      <c r="E487" s="1"/>
    </row>
    <row r="488">
      <c r="B488" s="1"/>
      <c r="C488" s="1"/>
      <c r="D488" s="1"/>
      <c r="E488" s="1"/>
    </row>
    <row r="489">
      <c r="B489" s="1"/>
      <c r="C489" s="1"/>
      <c r="D489" s="1"/>
      <c r="E489" s="1"/>
    </row>
    <row r="490">
      <c r="B490" s="1"/>
      <c r="C490" s="1"/>
      <c r="D490" s="1"/>
      <c r="E490" s="1"/>
    </row>
    <row r="491">
      <c r="B491" s="1"/>
      <c r="C491" s="1"/>
      <c r="D491" s="1"/>
      <c r="E491" s="1"/>
    </row>
    <row r="492">
      <c r="B492" s="1"/>
      <c r="C492" s="1"/>
      <c r="D492" s="1"/>
      <c r="E492" s="1"/>
    </row>
    <row r="493">
      <c r="B493" s="1"/>
      <c r="C493" s="1"/>
      <c r="D493" s="1"/>
      <c r="E493" s="1"/>
    </row>
    <row r="494">
      <c r="B494" s="1"/>
      <c r="C494" s="1"/>
      <c r="D494" s="1"/>
      <c r="E494" s="1"/>
    </row>
    <row r="495">
      <c r="B495" s="1"/>
      <c r="C495" s="1"/>
      <c r="D495" s="1"/>
      <c r="E495" s="1"/>
    </row>
    <row r="496">
      <c r="B496" s="1"/>
      <c r="C496" s="1"/>
      <c r="D496" s="1"/>
      <c r="E496" s="1"/>
    </row>
    <row r="497">
      <c r="B497" s="1"/>
      <c r="C497" s="1"/>
      <c r="D497" s="1"/>
      <c r="E497" s="1"/>
    </row>
    <row r="498">
      <c r="B498" s="1"/>
      <c r="C498" s="1"/>
      <c r="D498" s="1"/>
      <c r="E498" s="1"/>
    </row>
    <row r="499">
      <c r="B499" s="1"/>
      <c r="C499" s="1"/>
      <c r="D499" s="1"/>
      <c r="E499" s="1"/>
    </row>
    <row r="500">
      <c r="B500" s="1"/>
      <c r="C500" s="1"/>
      <c r="D500" s="1"/>
      <c r="E500" s="1"/>
    </row>
    <row r="501">
      <c r="B501" s="1"/>
      <c r="C501" s="1"/>
      <c r="D501" s="1"/>
      <c r="E501" s="1"/>
    </row>
    <row r="502">
      <c r="B502" s="1"/>
      <c r="C502" s="1"/>
      <c r="D502" s="1"/>
      <c r="E502" s="1"/>
    </row>
    <row r="503">
      <c r="B503" s="1"/>
      <c r="C503" s="1"/>
      <c r="D503" s="1"/>
      <c r="E503" s="1"/>
    </row>
    <row r="504">
      <c r="B504" s="1"/>
      <c r="C504" s="1"/>
      <c r="D504" s="1"/>
      <c r="E504" s="1"/>
    </row>
    <row r="505">
      <c r="B505" s="1"/>
      <c r="C505" s="1"/>
      <c r="D505" s="1"/>
      <c r="E505" s="1"/>
    </row>
    <row r="506">
      <c r="B506" s="1"/>
      <c r="C506" s="1"/>
      <c r="D506" s="1"/>
      <c r="E506" s="1"/>
    </row>
    <row r="507">
      <c r="B507" s="1"/>
      <c r="C507" s="1"/>
      <c r="D507" s="1"/>
      <c r="E507" s="1"/>
    </row>
    <row r="508">
      <c r="B508" s="1"/>
      <c r="C508" s="1"/>
      <c r="D508" s="1"/>
      <c r="E508" s="1"/>
    </row>
    <row r="509">
      <c r="B509" s="1"/>
      <c r="C509" s="1"/>
      <c r="D509" s="1"/>
      <c r="E509" s="1"/>
    </row>
    <row r="510">
      <c r="B510" s="1"/>
      <c r="C510" s="1"/>
      <c r="D510" s="1"/>
      <c r="E510" s="1"/>
    </row>
    <row r="511">
      <c r="B511" s="1"/>
      <c r="C511" s="1"/>
      <c r="D511" s="1"/>
      <c r="E511" s="1"/>
    </row>
    <row r="512">
      <c r="B512" s="1"/>
      <c r="C512" s="1"/>
      <c r="D512" s="1"/>
      <c r="E512" s="1"/>
    </row>
    <row r="513">
      <c r="B513" s="1"/>
      <c r="C513" s="1"/>
      <c r="D513" s="1"/>
      <c r="E513" s="1"/>
    </row>
    <row r="514">
      <c r="B514" s="1"/>
      <c r="C514" s="1"/>
      <c r="D514" s="1"/>
      <c r="E514" s="1"/>
    </row>
    <row r="515">
      <c r="B515" s="1"/>
      <c r="C515" s="1"/>
      <c r="D515" s="1"/>
      <c r="E515" s="1"/>
    </row>
    <row r="516">
      <c r="B516" s="1"/>
      <c r="C516" s="1"/>
      <c r="D516" s="1"/>
      <c r="E516" s="1"/>
    </row>
    <row r="517">
      <c r="B517" s="1"/>
      <c r="C517" s="1"/>
      <c r="D517" s="1"/>
      <c r="E517" s="1"/>
    </row>
    <row r="518">
      <c r="B518" s="1"/>
      <c r="C518" s="1"/>
      <c r="D518" s="1"/>
      <c r="E518" s="1"/>
    </row>
    <row r="519">
      <c r="B519" s="1"/>
      <c r="C519" s="1"/>
      <c r="D519" s="1"/>
      <c r="E519" s="1"/>
    </row>
    <row r="520">
      <c r="B520" s="1"/>
      <c r="C520" s="1"/>
      <c r="D520" s="1"/>
      <c r="E520" s="1"/>
    </row>
    <row r="521">
      <c r="B521" s="1"/>
      <c r="C521" s="1"/>
      <c r="D521" s="1"/>
      <c r="E521" s="1"/>
    </row>
    <row r="522">
      <c r="B522" s="1"/>
      <c r="C522" s="1"/>
      <c r="D522" s="1"/>
      <c r="E522" s="1"/>
    </row>
    <row r="523">
      <c r="B523" s="1"/>
      <c r="C523" s="1"/>
      <c r="D523" s="1"/>
      <c r="E523" s="1"/>
    </row>
    <row r="524">
      <c r="B524" s="1"/>
      <c r="C524" s="1"/>
      <c r="D524" s="1"/>
      <c r="E524" s="1"/>
    </row>
    <row r="525">
      <c r="B525" s="1"/>
      <c r="C525" s="1"/>
      <c r="D525" s="1"/>
      <c r="E525" s="1"/>
    </row>
    <row r="526">
      <c r="B526" s="1"/>
      <c r="C526" s="1"/>
      <c r="D526" s="1"/>
      <c r="E526" s="1"/>
    </row>
    <row r="527">
      <c r="B527" s="1"/>
      <c r="C527" s="1"/>
      <c r="D527" s="1"/>
      <c r="E527" s="1"/>
    </row>
    <row r="528">
      <c r="B528" s="1"/>
      <c r="C528" s="1"/>
      <c r="D528" s="1"/>
      <c r="E528" s="1"/>
    </row>
    <row r="529">
      <c r="B529" s="1"/>
      <c r="C529" s="1"/>
      <c r="D529" s="1"/>
      <c r="E529" s="1"/>
    </row>
    <row r="530">
      <c r="B530" s="1"/>
      <c r="C530" s="1"/>
      <c r="D530" s="1"/>
      <c r="E530" s="1"/>
    </row>
    <row r="531">
      <c r="B531" s="1"/>
      <c r="C531" s="1"/>
      <c r="D531" s="1"/>
      <c r="E531" s="1"/>
    </row>
    <row r="532">
      <c r="B532" s="1"/>
      <c r="C532" s="1"/>
      <c r="D532" s="1"/>
      <c r="E532" s="1"/>
    </row>
    <row r="533">
      <c r="B533" s="1"/>
      <c r="C533" s="1"/>
      <c r="D533" s="1"/>
      <c r="E533" s="1"/>
    </row>
    <row r="534">
      <c r="B534" s="1"/>
      <c r="C534" s="1"/>
      <c r="D534" s="1"/>
      <c r="E534" s="1"/>
    </row>
    <row r="535">
      <c r="B535" s="1"/>
      <c r="C535" s="1"/>
      <c r="D535" s="1"/>
      <c r="E535" s="1"/>
    </row>
    <row r="536">
      <c r="B536" s="1"/>
      <c r="C536" s="1"/>
      <c r="D536" s="1"/>
      <c r="E536" s="1"/>
    </row>
    <row r="537">
      <c r="B537" s="1"/>
      <c r="C537" s="1"/>
      <c r="D537" s="1"/>
      <c r="E537" s="1"/>
    </row>
    <row r="538">
      <c r="B538" s="1"/>
      <c r="C538" s="1"/>
      <c r="D538" s="1"/>
      <c r="E538" s="1"/>
    </row>
    <row r="539">
      <c r="B539" s="1"/>
      <c r="C539" s="1"/>
      <c r="D539" s="1"/>
      <c r="E539" s="1"/>
    </row>
    <row r="540">
      <c r="B540" s="1"/>
      <c r="C540" s="1"/>
      <c r="D540" s="1"/>
      <c r="E540" s="1"/>
    </row>
    <row r="541">
      <c r="B541" s="1"/>
      <c r="C541" s="1"/>
      <c r="D541" s="1"/>
      <c r="E541" s="1"/>
    </row>
    <row r="542">
      <c r="B542" s="1"/>
      <c r="C542" s="1"/>
      <c r="D542" s="1"/>
      <c r="E542" s="1"/>
    </row>
    <row r="543">
      <c r="B543" s="1"/>
      <c r="C543" s="1"/>
      <c r="D543" s="1"/>
      <c r="E543" s="1"/>
    </row>
    <row r="544">
      <c r="B544" s="1"/>
      <c r="C544" s="1"/>
      <c r="D544" s="1"/>
      <c r="E544" s="1"/>
    </row>
    <row r="545">
      <c r="B545" s="1"/>
      <c r="C545" s="1"/>
      <c r="D545" s="1"/>
      <c r="E545" s="1"/>
    </row>
    <row r="546">
      <c r="B546" s="1"/>
      <c r="C546" s="1"/>
      <c r="D546" s="1"/>
      <c r="E546" s="1"/>
    </row>
    <row r="547">
      <c r="B547" s="1"/>
      <c r="C547" s="1"/>
      <c r="D547" s="1"/>
      <c r="E547" s="1"/>
    </row>
    <row r="548">
      <c r="B548" s="1"/>
      <c r="C548" s="1"/>
      <c r="D548" s="1"/>
      <c r="E548" s="1"/>
    </row>
    <row r="549">
      <c r="B549" s="1"/>
      <c r="C549" s="1"/>
      <c r="D549" s="1"/>
      <c r="E549" s="1"/>
    </row>
    <row r="550">
      <c r="B550" s="1"/>
      <c r="C550" s="1"/>
      <c r="D550" s="1"/>
      <c r="E550" s="1"/>
    </row>
    <row r="551">
      <c r="B551" s="1"/>
      <c r="C551" s="1"/>
      <c r="D551" s="1"/>
      <c r="E551" s="1"/>
    </row>
    <row r="552">
      <c r="B552" s="1"/>
      <c r="C552" s="1"/>
      <c r="D552" s="1"/>
      <c r="E552" s="1"/>
    </row>
    <row r="553">
      <c r="B553" s="1"/>
      <c r="C553" s="1"/>
      <c r="D553" s="1"/>
      <c r="E553" s="1"/>
    </row>
    <row r="554">
      <c r="B554" s="1"/>
      <c r="C554" s="1"/>
      <c r="D554" s="1"/>
      <c r="E554" s="1"/>
    </row>
    <row r="555">
      <c r="B555" s="1"/>
      <c r="C555" s="1"/>
      <c r="D555" s="1"/>
      <c r="E555" s="1"/>
    </row>
    <row r="556">
      <c r="B556" s="1"/>
      <c r="C556" s="1"/>
      <c r="D556" s="1"/>
      <c r="E556" s="1"/>
    </row>
    <row r="557">
      <c r="B557" s="1"/>
      <c r="C557" s="1"/>
      <c r="D557" s="1"/>
      <c r="E557" s="1"/>
    </row>
    <row r="558">
      <c r="B558" s="1"/>
      <c r="C558" s="1"/>
      <c r="D558" s="1"/>
      <c r="E558" s="1"/>
    </row>
    <row r="559">
      <c r="B559" s="1"/>
      <c r="C559" s="1"/>
      <c r="D559" s="1"/>
      <c r="E559" s="1"/>
    </row>
    <row r="560">
      <c r="B560" s="1"/>
      <c r="C560" s="1"/>
      <c r="D560" s="1"/>
      <c r="E560" s="1"/>
    </row>
    <row r="561">
      <c r="B561" s="1"/>
      <c r="C561" s="1"/>
      <c r="D561" s="1"/>
      <c r="E561" s="1"/>
    </row>
    <row r="562">
      <c r="B562" s="1"/>
      <c r="C562" s="1"/>
      <c r="D562" s="1"/>
      <c r="E562" s="1"/>
    </row>
    <row r="563">
      <c r="B563" s="1"/>
      <c r="C563" s="1"/>
      <c r="D563" s="1"/>
      <c r="E563" s="1"/>
    </row>
    <row r="564">
      <c r="B564" s="1"/>
      <c r="C564" s="1"/>
      <c r="D564" s="1"/>
      <c r="E564" s="1"/>
    </row>
    <row r="565">
      <c r="B565" s="1"/>
      <c r="C565" s="1"/>
      <c r="D565" s="1"/>
      <c r="E565" s="1"/>
    </row>
    <row r="566">
      <c r="B566" s="1"/>
      <c r="C566" s="1"/>
      <c r="D566" s="1"/>
      <c r="E566" s="1"/>
    </row>
    <row r="567">
      <c r="B567" s="1"/>
      <c r="C567" s="1"/>
      <c r="D567" s="1"/>
      <c r="E567" s="1"/>
    </row>
    <row r="568">
      <c r="B568" s="1"/>
      <c r="C568" s="1"/>
      <c r="D568" s="1"/>
      <c r="E568" s="1"/>
    </row>
    <row r="569">
      <c r="B569" s="1"/>
      <c r="C569" s="1"/>
      <c r="D569" s="1"/>
      <c r="E569" s="1"/>
    </row>
    <row r="570">
      <c r="B570" s="1"/>
      <c r="C570" s="1"/>
      <c r="D570" s="1"/>
      <c r="E570" s="1"/>
    </row>
    <row r="571">
      <c r="B571" s="1"/>
      <c r="C571" s="1"/>
      <c r="D571" s="1"/>
      <c r="E571" s="1"/>
    </row>
    <row r="572">
      <c r="B572" s="1"/>
      <c r="C572" s="1"/>
      <c r="D572" s="1"/>
      <c r="E572" s="1"/>
    </row>
    <row r="573">
      <c r="B573" s="1"/>
      <c r="C573" s="1"/>
      <c r="D573" s="1"/>
      <c r="E573" s="1"/>
    </row>
    <row r="574">
      <c r="B574" s="1"/>
      <c r="C574" s="1"/>
      <c r="D574" s="1"/>
      <c r="E574" s="1"/>
    </row>
    <row r="575">
      <c r="B575" s="1"/>
      <c r="C575" s="1"/>
      <c r="D575" s="1"/>
      <c r="E575" s="1"/>
    </row>
    <row r="576">
      <c r="B576" s="1"/>
      <c r="C576" s="1"/>
      <c r="D576" s="1"/>
      <c r="E576" s="1"/>
    </row>
    <row r="577">
      <c r="B577" s="1"/>
      <c r="C577" s="1"/>
      <c r="D577" s="1"/>
      <c r="E577" s="1"/>
    </row>
    <row r="578">
      <c r="B578" s="1"/>
      <c r="C578" s="1"/>
      <c r="D578" s="1"/>
      <c r="E578" s="1"/>
    </row>
    <row r="579">
      <c r="B579" s="1"/>
      <c r="C579" s="1"/>
      <c r="D579" s="1"/>
      <c r="E579" s="1"/>
    </row>
    <row r="580">
      <c r="B580" s="1"/>
      <c r="C580" s="1"/>
      <c r="D580" s="1"/>
      <c r="E580" s="1"/>
    </row>
    <row r="581">
      <c r="B581" s="1"/>
      <c r="C581" s="1"/>
      <c r="D581" s="1"/>
      <c r="E581" s="1"/>
    </row>
    <row r="582">
      <c r="B582" s="1"/>
      <c r="C582" s="1"/>
      <c r="D582" s="1"/>
      <c r="E582" s="1"/>
    </row>
    <row r="583">
      <c r="B583" s="1"/>
      <c r="C583" s="1"/>
      <c r="D583" s="1"/>
      <c r="E583" s="1"/>
    </row>
    <row r="584">
      <c r="B584" s="1"/>
      <c r="C584" s="1"/>
      <c r="D584" s="1"/>
      <c r="E584" s="1"/>
    </row>
    <row r="585">
      <c r="B585" s="1"/>
      <c r="C585" s="1"/>
      <c r="D585" s="1"/>
      <c r="E585" s="1"/>
    </row>
    <row r="586">
      <c r="B586" s="1"/>
      <c r="C586" s="1"/>
      <c r="D586" s="1"/>
      <c r="E586" s="1"/>
    </row>
    <row r="587">
      <c r="B587" s="1"/>
      <c r="C587" s="1"/>
      <c r="D587" s="1"/>
      <c r="E587" s="1"/>
    </row>
    <row r="588">
      <c r="B588" s="1"/>
      <c r="C588" s="1"/>
      <c r="D588" s="1"/>
      <c r="E588" s="1"/>
    </row>
    <row r="589">
      <c r="B589" s="1"/>
      <c r="C589" s="1"/>
      <c r="D589" s="1"/>
      <c r="E589" s="1"/>
    </row>
    <row r="590">
      <c r="B590" s="1"/>
      <c r="C590" s="1"/>
      <c r="D590" s="1"/>
      <c r="E590" s="1"/>
    </row>
    <row r="591">
      <c r="B591" s="1"/>
      <c r="C591" s="1"/>
      <c r="D591" s="1"/>
      <c r="E591" s="1"/>
    </row>
    <row r="592">
      <c r="B592" s="1"/>
      <c r="C592" s="1"/>
      <c r="D592" s="1"/>
      <c r="E592" s="1"/>
    </row>
    <row r="593">
      <c r="B593" s="1"/>
      <c r="C593" s="1"/>
      <c r="D593" s="1"/>
      <c r="E593" s="1"/>
    </row>
    <row r="594">
      <c r="B594" s="1"/>
      <c r="C594" s="1"/>
      <c r="D594" s="1"/>
      <c r="E594" s="1"/>
    </row>
    <row r="595">
      <c r="B595" s="1"/>
      <c r="C595" s="1"/>
      <c r="D595" s="1"/>
      <c r="E595" s="1"/>
    </row>
    <row r="596">
      <c r="B596" s="1"/>
      <c r="C596" s="1"/>
      <c r="D596" s="1"/>
      <c r="E596" s="1"/>
    </row>
    <row r="597">
      <c r="B597" s="1"/>
      <c r="C597" s="1"/>
      <c r="D597" s="1"/>
      <c r="E597" s="1"/>
    </row>
    <row r="598">
      <c r="B598" s="1"/>
      <c r="C598" s="1"/>
      <c r="D598" s="1"/>
      <c r="E598" s="1"/>
    </row>
    <row r="599">
      <c r="B599" s="1"/>
      <c r="C599" s="1"/>
      <c r="D599" s="1"/>
      <c r="E599" s="1"/>
    </row>
    <row r="600">
      <c r="B600" s="1"/>
      <c r="C600" s="1"/>
      <c r="D600" s="1"/>
      <c r="E600" s="1"/>
    </row>
    <row r="601">
      <c r="B601" s="1"/>
      <c r="C601" s="1"/>
      <c r="D601" s="1"/>
      <c r="E601" s="1"/>
    </row>
    <row r="602">
      <c r="B602" s="1"/>
      <c r="C602" s="1"/>
      <c r="D602" s="1"/>
      <c r="E602" s="1"/>
    </row>
    <row r="603">
      <c r="B603" s="1"/>
      <c r="C603" s="1"/>
      <c r="D603" s="1"/>
      <c r="E603" s="1"/>
    </row>
    <row r="604">
      <c r="B604" s="1"/>
      <c r="C604" s="1"/>
      <c r="D604" s="1"/>
      <c r="E604" s="1"/>
    </row>
    <row r="605">
      <c r="B605" s="1"/>
      <c r="C605" s="1"/>
      <c r="D605" s="1"/>
      <c r="E605" s="1"/>
    </row>
    <row r="606">
      <c r="B606" s="1"/>
      <c r="C606" s="1"/>
      <c r="D606" s="1"/>
      <c r="E606" s="1"/>
    </row>
    <row r="607">
      <c r="B607" s="1"/>
      <c r="C607" s="1"/>
      <c r="D607" s="1"/>
      <c r="E607" s="1"/>
    </row>
    <row r="608">
      <c r="B608" s="1"/>
      <c r="C608" s="1"/>
      <c r="D608" s="1"/>
      <c r="E608" s="1"/>
    </row>
    <row r="609">
      <c r="B609" s="1"/>
      <c r="C609" s="1"/>
      <c r="D609" s="1"/>
      <c r="E609" s="1"/>
    </row>
    <row r="610">
      <c r="B610" s="1"/>
      <c r="C610" s="1"/>
      <c r="D610" s="1"/>
      <c r="E610" s="1"/>
    </row>
    <row r="611">
      <c r="B611" s="1"/>
      <c r="C611" s="1"/>
      <c r="D611" s="1"/>
      <c r="E611" s="1"/>
    </row>
    <row r="612">
      <c r="B612" s="1"/>
      <c r="C612" s="1"/>
      <c r="D612" s="1"/>
      <c r="E612" s="1"/>
    </row>
    <row r="613">
      <c r="B613" s="1"/>
      <c r="C613" s="1"/>
      <c r="D613" s="1"/>
      <c r="E613" s="1"/>
    </row>
    <row r="614">
      <c r="B614" s="1"/>
      <c r="C614" s="1"/>
      <c r="D614" s="1"/>
      <c r="E614" s="1"/>
    </row>
    <row r="615">
      <c r="B615" s="1"/>
      <c r="C615" s="1"/>
      <c r="D615" s="1"/>
      <c r="E615" s="1"/>
    </row>
    <row r="616">
      <c r="B616" s="1"/>
      <c r="C616" s="1"/>
      <c r="D616" s="1"/>
      <c r="E616" s="1"/>
    </row>
    <row r="617">
      <c r="B617" s="1"/>
      <c r="C617" s="1"/>
      <c r="D617" s="1"/>
      <c r="E617" s="1"/>
    </row>
    <row r="618">
      <c r="B618" s="1"/>
      <c r="C618" s="1"/>
      <c r="D618" s="1"/>
      <c r="E618" s="1"/>
    </row>
    <row r="619">
      <c r="B619" s="1"/>
      <c r="C619" s="1"/>
      <c r="D619" s="1"/>
      <c r="E619" s="1"/>
    </row>
    <row r="620">
      <c r="B620" s="1"/>
      <c r="C620" s="1"/>
      <c r="D620" s="1"/>
      <c r="E620" s="1"/>
    </row>
    <row r="621">
      <c r="B621" s="1"/>
      <c r="C621" s="1"/>
      <c r="D621" s="1"/>
      <c r="E621" s="1"/>
    </row>
    <row r="622">
      <c r="B622" s="1"/>
      <c r="C622" s="1"/>
      <c r="D622" s="1"/>
      <c r="E622" s="1"/>
    </row>
    <row r="623">
      <c r="B623" s="1"/>
      <c r="C623" s="1"/>
      <c r="D623" s="1"/>
      <c r="E623" s="1"/>
    </row>
    <row r="624">
      <c r="B624" s="1"/>
      <c r="C624" s="1"/>
      <c r="D624" s="1"/>
      <c r="E624" s="1"/>
    </row>
    <row r="625">
      <c r="B625" s="1"/>
      <c r="C625" s="1"/>
      <c r="D625" s="1"/>
      <c r="E625" s="1"/>
    </row>
    <row r="626">
      <c r="B626" s="1"/>
      <c r="C626" s="1"/>
      <c r="D626" s="1"/>
      <c r="E626" s="1"/>
    </row>
    <row r="627">
      <c r="B627" s="1"/>
      <c r="C627" s="1"/>
      <c r="D627" s="1"/>
      <c r="E627" s="1"/>
    </row>
    <row r="628">
      <c r="B628" s="1"/>
      <c r="C628" s="1"/>
      <c r="D628" s="1"/>
      <c r="E628" s="1"/>
    </row>
    <row r="629">
      <c r="B629" s="1"/>
      <c r="C629" s="1"/>
      <c r="D629" s="1"/>
      <c r="E629" s="1"/>
    </row>
    <row r="630">
      <c r="B630" s="1"/>
      <c r="C630" s="1"/>
      <c r="D630" s="1"/>
      <c r="E630" s="1"/>
    </row>
    <row r="631">
      <c r="B631" s="1"/>
      <c r="C631" s="1"/>
      <c r="D631" s="1"/>
      <c r="E631" s="1"/>
    </row>
    <row r="632">
      <c r="B632" s="1"/>
      <c r="C632" s="1"/>
      <c r="D632" s="1"/>
      <c r="E632" s="1"/>
    </row>
    <row r="633">
      <c r="B633" s="1"/>
      <c r="C633" s="1"/>
      <c r="D633" s="1"/>
      <c r="E633" s="1"/>
    </row>
    <row r="634">
      <c r="B634" s="1"/>
      <c r="C634" s="1"/>
      <c r="D634" s="1"/>
      <c r="E634" s="1"/>
    </row>
    <row r="635">
      <c r="B635" s="1"/>
      <c r="C635" s="1"/>
      <c r="D635" s="1"/>
      <c r="E635" s="1"/>
    </row>
    <row r="636">
      <c r="B636" s="1"/>
      <c r="C636" s="1"/>
      <c r="D636" s="1"/>
      <c r="E636" s="1"/>
    </row>
    <row r="637">
      <c r="B637" s="1"/>
      <c r="C637" s="1"/>
      <c r="D637" s="1"/>
      <c r="E637" s="1"/>
    </row>
    <row r="638">
      <c r="B638" s="1"/>
      <c r="C638" s="1"/>
      <c r="D638" s="1"/>
      <c r="E638" s="1"/>
    </row>
    <row r="639">
      <c r="B639" s="1"/>
      <c r="C639" s="1"/>
      <c r="D639" s="1"/>
      <c r="E639" s="1"/>
    </row>
    <row r="640">
      <c r="B640" s="1"/>
      <c r="C640" s="1"/>
      <c r="D640" s="1"/>
      <c r="E640" s="1"/>
    </row>
    <row r="641">
      <c r="B641" s="1"/>
      <c r="C641" s="1"/>
      <c r="D641" s="1"/>
      <c r="E641" s="1"/>
    </row>
    <row r="642">
      <c r="B642" s="1"/>
      <c r="C642" s="1"/>
      <c r="D642" s="1"/>
      <c r="E642" s="1"/>
    </row>
    <row r="643">
      <c r="B643" s="1"/>
      <c r="C643" s="1"/>
      <c r="D643" s="1"/>
      <c r="E643" s="1"/>
    </row>
    <row r="644">
      <c r="B644" s="1"/>
      <c r="C644" s="1"/>
      <c r="D644" s="1"/>
      <c r="E644" s="1"/>
    </row>
    <row r="645">
      <c r="B645" s="1"/>
      <c r="C645" s="1"/>
      <c r="D645" s="1"/>
      <c r="E645" s="1"/>
    </row>
    <row r="646">
      <c r="B646" s="1"/>
      <c r="C646" s="1"/>
      <c r="D646" s="1"/>
      <c r="E646" s="1"/>
    </row>
    <row r="647">
      <c r="B647" s="1"/>
      <c r="C647" s="1"/>
      <c r="D647" s="1"/>
      <c r="E647" s="1"/>
    </row>
    <row r="648">
      <c r="B648" s="1"/>
      <c r="C648" s="1"/>
      <c r="D648" s="1"/>
      <c r="E648" s="1"/>
    </row>
    <row r="649">
      <c r="B649" s="1"/>
      <c r="C649" s="1"/>
      <c r="D649" s="1"/>
      <c r="E649" s="1"/>
    </row>
    <row r="650">
      <c r="B650" s="1"/>
      <c r="C650" s="1"/>
      <c r="D650" s="1"/>
      <c r="E650" s="1"/>
    </row>
    <row r="651">
      <c r="B651" s="1"/>
      <c r="C651" s="1"/>
      <c r="D651" s="1"/>
      <c r="E651" s="1"/>
    </row>
    <row r="652">
      <c r="B652" s="1"/>
      <c r="C652" s="1"/>
      <c r="D652" s="1"/>
      <c r="E652" s="1"/>
    </row>
    <row r="653">
      <c r="B653" s="1"/>
      <c r="C653" s="1"/>
      <c r="D653" s="1"/>
      <c r="E653" s="1"/>
    </row>
    <row r="654">
      <c r="B654" s="1"/>
      <c r="C654" s="1"/>
      <c r="D654" s="1"/>
      <c r="E654" s="1"/>
    </row>
    <row r="655">
      <c r="B655" s="1"/>
      <c r="C655" s="1"/>
      <c r="D655" s="1"/>
      <c r="E655" s="1"/>
    </row>
    <row r="656">
      <c r="B656" s="1"/>
      <c r="C656" s="1"/>
      <c r="D656" s="1"/>
      <c r="E656" s="1"/>
    </row>
    <row r="657">
      <c r="B657" s="1"/>
      <c r="C657" s="1"/>
      <c r="D657" s="1"/>
      <c r="E657" s="1"/>
    </row>
    <row r="658">
      <c r="B658" s="1"/>
      <c r="C658" s="1"/>
      <c r="D658" s="1"/>
      <c r="E658" s="1"/>
    </row>
    <row r="659">
      <c r="B659" s="1"/>
      <c r="C659" s="1"/>
      <c r="D659" s="1"/>
      <c r="E659" s="1"/>
    </row>
    <row r="660">
      <c r="B660" s="1"/>
      <c r="C660" s="1"/>
      <c r="D660" s="1"/>
      <c r="E660" s="1"/>
    </row>
    <row r="661">
      <c r="B661" s="1"/>
      <c r="C661" s="1"/>
      <c r="D661" s="1"/>
      <c r="E661" s="1"/>
    </row>
    <row r="662">
      <c r="B662" s="1"/>
      <c r="C662" s="1"/>
      <c r="D662" s="1"/>
      <c r="E662" s="1"/>
    </row>
    <row r="663">
      <c r="B663" s="1"/>
      <c r="C663" s="1"/>
      <c r="D663" s="1"/>
      <c r="E663" s="1"/>
    </row>
    <row r="664">
      <c r="B664" s="1"/>
      <c r="C664" s="1"/>
      <c r="D664" s="1"/>
      <c r="E664" s="1"/>
    </row>
    <row r="665">
      <c r="B665" s="1"/>
      <c r="C665" s="1"/>
      <c r="D665" s="1"/>
      <c r="E665" s="1"/>
    </row>
    <row r="666">
      <c r="B666" s="1"/>
      <c r="C666" s="1"/>
      <c r="D666" s="1"/>
      <c r="E666" s="1"/>
    </row>
    <row r="667">
      <c r="B667" s="1"/>
      <c r="C667" s="1"/>
      <c r="D667" s="1"/>
      <c r="E667" s="1"/>
    </row>
    <row r="668">
      <c r="B668" s="1"/>
      <c r="C668" s="1"/>
      <c r="D668" s="1"/>
      <c r="E668" s="1"/>
    </row>
    <row r="669">
      <c r="B669" s="1"/>
      <c r="C669" s="1"/>
      <c r="D669" s="1"/>
      <c r="E669" s="1"/>
    </row>
    <row r="670">
      <c r="B670" s="1"/>
      <c r="C670" s="1"/>
      <c r="D670" s="1"/>
      <c r="E670" s="1"/>
    </row>
    <row r="671">
      <c r="B671" s="1"/>
      <c r="C671" s="1"/>
      <c r="D671" s="1"/>
      <c r="E671" s="1"/>
    </row>
    <row r="672">
      <c r="B672" s="1"/>
      <c r="C672" s="1"/>
      <c r="D672" s="1"/>
      <c r="E672" s="1"/>
    </row>
    <row r="673">
      <c r="B673" s="1"/>
      <c r="C673" s="1"/>
      <c r="D673" s="1"/>
      <c r="E673" s="1"/>
    </row>
    <row r="674">
      <c r="B674" s="1"/>
      <c r="C674" s="1"/>
      <c r="D674" s="1"/>
      <c r="E674" s="1"/>
    </row>
    <row r="675">
      <c r="B675" s="1"/>
      <c r="C675" s="1"/>
      <c r="D675" s="1"/>
      <c r="E675" s="1"/>
    </row>
    <row r="676">
      <c r="B676" s="1"/>
      <c r="C676" s="1"/>
      <c r="D676" s="1"/>
      <c r="E676" s="1"/>
    </row>
    <row r="677">
      <c r="B677" s="1"/>
      <c r="C677" s="1"/>
      <c r="D677" s="1"/>
      <c r="E677" s="1"/>
    </row>
    <row r="678">
      <c r="B678" s="1"/>
      <c r="C678" s="1"/>
      <c r="D678" s="1"/>
      <c r="E678" s="1"/>
    </row>
    <row r="679">
      <c r="B679" s="1"/>
      <c r="C679" s="1"/>
      <c r="D679" s="1"/>
      <c r="E679" s="1"/>
    </row>
    <row r="680">
      <c r="B680" s="1"/>
      <c r="C680" s="1"/>
      <c r="D680" s="1"/>
      <c r="E680" s="1"/>
    </row>
    <row r="681">
      <c r="B681" s="1"/>
      <c r="C681" s="1"/>
      <c r="D681" s="1"/>
      <c r="E681" s="1"/>
    </row>
    <row r="682">
      <c r="B682" s="1"/>
      <c r="C682" s="1"/>
      <c r="D682" s="1"/>
      <c r="E682" s="1"/>
    </row>
    <row r="683">
      <c r="B683" s="1"/>
      <c r="C683" s="1"/>
      <c r="D683" s="1"/>
      <c r="E683" s="1"/>
    </row>
    <row r="684">
      <c r="B684" s="1"/>
      <c r="C684" s="1"/>
      <c r="D684" s="1"/>
      <c r="E684" s="1"/>
    </row>
    <row r="685">
      <c r="B685" s="1"/>
      <c r="C685" s="1"/>
      <c r="D685" s="1"/>
      <c r="E685" s="1"/>
    </row>
    <row r="686">
      <c r="B686" s="1"/>
      <c r="C686" s="1"/>
      <c r="D686" s="1"/>
      <c r="E686" s="1"/>
    </row>
    <row r="687">
      <c r="B687" s="1"/>
      <c r="C687" s="1"/>
      <c r="D687" s="1"/>
      <c r="E687" s="1"/>
    </row>
    <row r="688">
      <c r="B688" s="1"/>
      <c r="C688" s="1"/>
      <c r="D688" s="1"/>
      <c r="E688" s="1"/>
    </row>
    <row r="689">
      <c r="B689" s="1"/>
      <c r="C689" s="1"/>
      <c r="D689" s="1"/>
      <c r="E689" s="1"/>
    </row>
    <row r="690">
      <c r="B690" s="1"/>
      <c r="C690" s="1"/>
      <c r="D690" s="1"/>
      <c r="E690" s="1"/>
    </row>
    <row r="691">
      <c r="B691" s="1"/>
      <c r="C691" s="1"/>
      <c r="D691" s="1"/>
      <c r="E691" s="1"/>
    </row>
    <row r="692">
      <c r="B692" s="1"/>
      <c r="C692" s="1"/>
      <c r="D692" s="1"/>
      <c r="E692" s="1"/>
    </row>
    <row r="693">
      <c r="B693" s="1"/>
      <c r="C693" s="1"/>
      <c r="D693" s="1"/>
      <c r="E693" s="1"/>
    </row>
    <row r="694">
      <c r="B694" s="1"/>
      <c r="C694" s="1"/>
      <c r="D694" s="1"/>
      <c r="E694" s="1"/>
    </row>
    <row r="695">
      <c r="B695" s="1"/>
      <c r="C695" s="1"/>
      <c r="D695" s="1"/>
      <c r="E695" s="1"/>
    </row>
    <row r="696">
      <c r="B696" s="1"/>
      <c r="C696" s="1"/>
      <c r="D696" s="1"/>
      <c r="E696" s="1"/>
    </row>
    <row r="697">
      <c r="B697" s="1"/>
      <c r="C697" s="1"/>
      <c r="D697" s="1"/>
      <c r="E697" s="1"/>
    </row>
    <row r="698">
      <c r="B698" s="1"/>
      <c r="C698" s="1"/>
      <c r="D698" s="1"/>
      <c r="E698" s="1"/>
    </row>
    <row r="699">
      <c r="B699" s="1"/>
      <c r="C699" s="1"/>
      <c r="D699" s="1"/>
      <c r="E699" s="1"/>
    </row>
    <row r="700">
      <c r="B700" s="1"/>
      <c r="C700" s="1"/>
      <c r="D700" s="1"/>
      <c r="E700" s="1"/>
    </row>
    <row r="701">
      <c r="B701" s="1"/>
      <c r="C701" s="1"/>
      <c r="D701" s="1"/>
      <c r="E701" s="1"/>
    </row>
    <row r="702">
      <c r="B702" s="1"/>
      <c r="C702" s="1"/>
      <c r="D702" s="1"/>
      <c r="E702" s="1"/>
    </row>
    <row r="703">
      <c r="B703" s="1"/>
      <c r="C703" s="1"/>
      <c r="D703" s="1"/>
      <c r="E703" s="1"/>
    </row>
    <row r="704">
      <c r="B704" s="1"/>
      <c r="C704" s="1"/>
      <c r="D704" s="1"/>
      <c r="E704" s="1"/>
    </row>
    <row r="705">
      <c r="B705" s="1"/>
      <c r="C705" s="1"/>
      <c r="D705" s="1"/>
      <c r="E705" s="1"/>
    </row>
    <row r="706">
      <c r="B706" s="1"/>
      <c r="C706" s="1"/>
      <c r="D706" s="1"/>
      <c r="E706" s="1"/>
    </row>
    <row r="707">
      <c r="B707" s="1"/>
      <c r="C707" s="1"/>
      <c r="D707" s="1"/>
      <c r="E707" s="1"/>
    </row>
    <row r="708">
      <c r="B708" s="1"/>
      <c r="C708" s="1"/>
      <c r="D708" s="1"/>
      <c r="E708" s="1"/>
    </row>
    <row r="709">
      <c r="B709" s="1"/>
      <c r="C709" s="1"/>
      <c r="D709" s="1"/>
      <c r="E709" s="1"/>
    </row>
    <row r="710">
      <c r="B710" s="1"/>
      <c r="C710" s="1"/>
      <c r="D710" s="1"/>
      <c r="E710" s="1"/>
    </row>
    <row r="711">
      <c r="B711" s="1"/>
      <c r="C711" s="1"/>
      <c r="D711" s="1"/>
      <c r="E711" s="1"/>
    </row>
    <row r="712">
      <c r="B712" s="1"/>
      <c r="C712" s="1"/>
      <c r="D712" s="1"/>
      <c r="E712" s="1"/>
    </row>
    <row r="713">
      <c r="B713" s="1"/>
      <c r="C713" s="1"/>
      <c r="D713" s="1"/>
      <c r="E713" s="1"/>
    </row>
    <row r="714">
      <c r="B714" s="1"/>
      <c r="C714" s="1"/>
      <c r="D714" s="1"/>
      <c r="E714" s="1"/>
    </row>
    <row r="715">
      <c r="B715" s="1"/>
      <c r="C715" s="1"/>
      <c r="D715" s="1"/>
      <c r="E715" s="1"/>
    </row>
    <row r="716">
      <c r="B716" s="1"/>
      <c r="C716" s="1"/>
      <c r="D716" s="1"/>
      <c r="E716" s="1"/>
    </row>
    <row r="717">
      <c r="B717" s="1"/>
      <c r="C717" s="1"/>
      <c r="D717" s="1"/>
      <c r="E717" s="1"/>
    </row>
    <row r="718">
      <c r="B718" s="1"/>
      <c r="C718" s="1"/>
      <c r="D718" s="1"/>
      <c r="E718" s="1"/>
    </row>
    <row r="719">
      <c r="B719" s="1"/>
      <c r="C719" s="1"/>
      <c r="D719" s="1"/>
      <c r="E719" s="1"/>
    </row>
    <row r="720">
      <c r="B720" s="1"/>
      <c r="C720" s="1"/>
      <c r="D720" s="1"/>
      <c r="E720" s="1"/>
    </row>
    <row r="721">
      <c r="B721" s="1"/>
      <c r="C721" s="1"/>
      <c r="D721" s="1"/>
      <c r="E721" s="1"/>
    </row>
    <row r="722">
      <c r="B722" s="1"/>
      <c r="C722" s="1"/>
      <c r="D722" s="1"/>
      <c r="E722" s="1"/>
    </row>
    <row r="723">
      <c r="B723" s="1"/>
      <c r="C723" s="1"/>
      <c r="D723" s="1"/>
      <c r="E723" s="1"/>
    </row>
    <row r="724">
      <c r="B724" s="1"/>
      <c r="C724" s="1"/>
      <c r="D724" s="1"/>
      <c r="E724" s="1"/>
    </row>
    <row r="725">
      <c r="B725" s="1"/>
      <c r="C725" s="1"/>
      <c r="D725" s="1"/>
      <c r="E725" s="1"/>
    </row>
    <row r="726">
      <c r="B726" s="1"/>
      <c r="C726" s="1"/>
      <c r="D726" s="1"/>
      <c r="E726" s="1"/>
    </row>
    <row r="727">
      <c r="B727" s="1"/>
      <c r="C727" s="1"/>
      <c r="D727" s="1"/>
      <c r="E727" s="1"/>
    </row>
    <row r="728">
      <c r="B728" s="1"/>
      <c r="C728" s="1"/>
      <c r="D728" s="1"/>
      <c r="E728" s="1"/>
    </row>
    <row r="729">
      <c r="B729" s="1"/>
      <c r="C729" s="1"/>
      <c r="D729" s="1"/>
      <c r="E729" s="1"/>
    </row>
    <row r="730">
      <c r="B730" s="1"/>
      <c r="C730" s="1"/>
      <c r="D730" s="1"/>
      <c r="E730" s="1"/>
    </row>
    <row r="731">
      <c r="B731" s="1"/>
      <c r="C731" s="1"/>
      <c r="D731" s="1"/>
      <c r="E731" s="1"/>
    </row>
    <row r="732">
      <c r="B732" s="1"/>
      <c r="C732" s="1"/>
      <c r="D732" s="1"/>
      <c r="E732" s="1"/>
    </row>
    <row r="733">
      <c r="B733" s="1"/>
      <c r="C733" s="1"/>
      <c r="D733" s="1"/>
      <c r="E733" s="1"/>
    </row>
    <row r="734">
      <c r="B734" s="1"/>
      <c r="C734" s="1"/>
      <c r="D734" s="1"/>
      <c r="E734" s="1"/>
    </row>
    <row r="735">
      <c r="B735" s="1"/>
      <c r="C735" s="1"/>
      <c r="D735" s="1"/>
      <c r="E735" s="1"/>
    </row>
    <row r="736">
      <c r="B736" s="1"/>
      <c r="C736" s="1"/>
      <c r="D736" s="1"/>
      <c r="E736" s="1"/>
    </row>
    <row r="737">
      <c r="B737" s="1"/>
      <c r="C737" s="1"/>
      <c r="D737" s="1"/>
      <c r="E737" s="1"/>
    </row>
    <row r="738">
      <c r="B738" s="1"/>
      <c r="C738" s="1"/>
      <c r="D738" s="1"/>
      <c r="E738" s="1"/>
    </row>
    <row r="739">
      <c r="B739" s="1"/>
      <c r="C739" s="1"/>
      <c r="D739" s="1"/>
      <c r="E739" s="1"/>
    </row>
    <row r="740">
      <c r="B740" s="1"/>
      <c r="C740" s="1"/>
      <c r="D740" s="1"/>
      <c r="E740" s="1"/>
    </row>
    <row r="741">
      <c r="B741" s="1"/>
      <c r="C741" s="1"/>
      <c r="D741" s="1"/>
      <c r="E741" s="1"/>
    </row>
    <row r="742">
      <c r="B742" s="1"/>
      <c r="C742" s="1"/>
      <c r="D742" s="1"/>
      <c r="E742" s="1"/>
    </row>
    <row r="743">
      <c r="B743" s="1"/>
      <c r="C743" s="1"/>
      <c r="D743" s="1"/>
      <c r="E743" s="1"/>
    </row>
    <row r="744">
      <c r="B744" s="1"/>
      <c r="C744" s="1"/>
      <c r="D744" s="1"/>
      <c r="E744" s="1"/>
    </row>
    <row r="745">
      <c r="B745" s="1"/>
      <c r="C745" s="1"/>
      <c r="D745" s="1"/>
      <c r="E745" s="1"/>
    </row>
    <row r="746">
      <c r="B746" s="1"/>
      <c r="C746" s="1"/>
      <c r="D746" s="1"/>
      <c r="E746" s="1"/>
    </row>
    <row r="747">
      <c r="B747" s="1"/>
      <c r="C747" s="1"/>
      <c r="D747" s="1"/>
      <c r="E747" s="1"/>
    </row>
    <row r="748">
      <c r="B748" s="1"/>
      <c r="C748" s="1"/>
      <c r="D748" s="1"/>
      <c r="E748" s="1"/>
    </row>
    <row r="749">
      <c r="B749" s="1"/>
      <c r="C749" s="1"/>
      <c r="D749" s="1"/>
      <c r="E749" s="1"/>
    </row>
    <row r="750">
      <c r="B750" s="1"/>
      <c r="C750" s="1"/>
      <c r="D750" s="1"/>
      <c r="E750" s="1"/>
    </row>
    <row r="751">
      <c r="B751" s="1"/>
      <c r="C751" s="1"/>
      <c r="D751" s="1"/>
      <c r="E751" s="1"/>
    </row>
    <row r="752">
      <c r="B752" s="1"/>
      <c r="C752" s="1"/>
      <c r="D752" s="1"/>
      <c r="E752" s="1"/>
    </row>
    <row r="753">
      <c r="B753" s="1"/>
      <c r="C753" s="1"/>
      <c r="D753" s="1"/>
      <c r="E753" s="1"/>
    </row>
    <row r="754">
      <c r="B754" s="1"/>
      <c r="C754" s="1"/>
      <c r="D754" s="1"/>
      <c r="E754" s="1"/>
    </row>
    <row r="755">
      <c r="B755" s="1"/>
      <c r="C755" s="1"/>
      <c r="D755" s="1"/>
      <c r="E755" s="1"/>
    </row>
    <row r="756">
      <c r="B756" s="1"/>
      <c r="C756" s="1"/>
      <c r="D756" s="1"/>
      <c r="E756" s="1"/>
    </row>
    <row r="757">
      <c r="B757" s="1"/>
      <c r="C757" s="1"/>
      <c r="D757" s="1"/>
      <c r="E757" s="1"/>
    </row>
    <row r="758">
      <c r="B758" s="1"/>
      <c r="C758" s="1"/>
      <c r="D758" s="1"/>
      <c r="E758" s="1"/>
    </row>
    <row r="759">
      <c r="B759" s="1"/>
      <c r="C759" s="1"/>
      <c r="D759" s="1"/>
      <c r="E759" s="1"/>
    </row>
    <row r="760">
      <c r="B760" s="1"/>
      <c r="C760" s="1"/>
      <c r="D760" s="1"/>
      <c r="E760" s="1"/>
    </row>
    <row r="761">
      <c r="B761" s="1"/>
      <c r="C761" s="1"/>
      <c r="D761" s="1"/>
      <c r="E761" s="1"/>
    </row>
    <row r="762">
      <c r="B762" s="1"/>
      <c r="C762" s="1"/>
      <c r="D762" s="1"/>
      <c r="E762" s="1"/>
    </row>
    <row r="763">
      <c r="B763" s="1"/>
      <c r="C763" s="1"/>
      <c r="D763" s="1"/>
      <c r="E763" s="1"/>
    </row>
    <row r="764">
      <c r="B764" s="1"/>
      <c r="C764" s="1"/>
      <c r="D764" s="1"/>
      <c r="E764" s="1"/>
    </row>
    <row r="765">
      <c r="B765" s="1"/>
      <c r="C765" s="1"/>
      <c r="D765" s="1"/>
      <c r="E765" s="1"/>
    </row>
    <row r="766">
      <c r="B766" s="1"/>
      <c r="C766" s="1"/>
      <c r="D766" s="1"/>
      <c r="E766" s="1"/>
    </row>
    <row r="767">
      <c r="B767" s="1"/>
      <c r="C767" s="1"/>
      <c r="D767" s="1"/>
      <c r="E767" s="1"/>
    </row>
    <row r="768">
      <c r="B768" s="1"/>
      <c r="C768" s="1"/>
      <c r="D768" s="1"/>
      <c r="E768" s="1"/>
    </row>
    <row r="769">
      <c r="B769" s="1"/>
      <c r="C769" s="1"/>
      <c r="D769" s="1"/>
      <c r="E769" s="1"/>
    </row>
    <row r="770">
      <c r="B770" s="1"/>
      <c r="C770" s="1"/>
      <c r="D770" s="1"/>
      <c r="E770" s="1"/>
    </row>
    <row r="771">
      <c r="B771" s="1"/>
      <c r="C771" s="1"/>
      <c r="D771" s="1"/>
      <c r="E771" s="1"/>
    </row>
    <row r="772">
      <c r="B772" s="1"/>
      <c r="C772" s="1"/>
      <c r="D772" s="1"/>
      <c r="E772" s="1"/>
    </row>
    <row r="773">
      <c r="B773" s="1"/>
      <c r="C773" s="1"/>
      <c r="D773" s="1"/>
      <c r="E773" s="1"/>
    </row>
    <row r="774">
      <c r="B774" s="1"/>
      <c r="C774" s="1"/>
      <c r="D774" s="1"/>
      <c r="E774" s="1"/>
    </row>
    <row r="775">
      <c r="B775" s="1"/>
      <c r="C775" s="1"/>
      <c r="D775" s="1"/>
      <c r="E775" s="1"/>
    </row>
    <row r="776">
      <c r="B776" s="1"/>
      <c r="C776" s="1"/>
      <c r="D776" s="1"/>
      <c r="E776" s="1"/>
    </row>
    <row r="777">
      <c r="B777" s="1"/>
      <c r="C777" s="1"/>
      <c r="D777" s="1"/>
      <c r="E777" s="1"/>
    </row>
    <row r="778">
      <c r="B778" s="1"/>
      <c r="C778" s="1"/>
      <c r="D778" s="1"/>
      <c r="E778" s="1"/>
    </row>
    <row r="779">
      <c r="B779" s="1"/>
      <c r="C779" s="1"/>
      <c r="D779" s="1"/>
      <c r="E779" s="1"/>
    </row>
    <row r="780">
      <c r="B780" s="1"/>
      <c r="C780" s="1"/>
      <c r="D780" s="1"/>
      <c r="E780" s="1"/>
    </row>
    <row r="781">
      <c r="B781" s="1"/>
      <c r="C781" s="1"/>
      <c r="D781" s="1"/>
      <c r="E781" s="1"/>
    </row>
    <row r="782">
      <c r="B782" s="1"/>
      <c r="C782" s="1"/>
      <c r="D782" s="1"/>
      <c r="E782" s="1"/>
    </row>
    <row r="783">
      <c r="B783" s="1"/>
      <c r="C783" s="1"/>
      <c r="D783" s="1"/>
      <c r="E783" s="1"/>
    </row>
    <row r="784">
      <c r="B784" s="1"/>
      <c r="C784" s="1"/>
      <c r="D784" s="1"/>
      <c r="E784" s="1"/>
    </row>
    <row r="785">
      <c r="B785" s="1"/>
      <c r="C785" s="1"/>
      <c r="D785" s="1"/>
      <c r="E785" s="1"/>
    </row>
    <row r="786">
      <c r="B786" s="1"/>
      <c r="C786" s="1"/>
      <c r="D786" s="1"/>
      <c r="E786" s="1"/>
    </row>
    <row r="787">
      <c r="B787" s="1"/>
      <c r="C787" s="1"/>
      <c r="D787" s="1"/>
      <c r="E787" s="1"/>
    </row>
    <row r="788">
      <c r="B788" s="1"/>
      <c r="C788" s="1"/>
      <c r="D788" s="1"/>
      <c r="E788" s="1"/>
    </row>
    <row r="789">
      <c r="B789" s="1"/>
      <c r="C789" s="1"/>
      <c r="D789" s="1"/>
      <c r="E789" s="1"/>
    </row>
    <row r="790">
      <c r="B790" s="1"/>
      <c r="C790" s="1"/>
      <c r="D790" s="1"/>
      <c r="E790" s="1"/>
    </row>
    <row r="791">
      <c r="B791" s="1"/>
      <c r="C791" s="1"/>
      <c r="D791" s="1"/>
      <c r="E791" s="1"/>
    </row>
    <row r="792">
      <c r="B792" s="1"/>
      <c r="C792" s="1"/>
      <c r="D792" s="1"/>
      <c r="E792" s="1"/>
    </row>
    <row r="793">
      <c r="B793" s="1"/>
      <c r="C793" s="1"/>
      <c r="D793" s="1"/>
      <c r="E793" s="1"/>
    </row>
    <row r="794">
      <c r="B794" s="1"/>
      <c r="C794" s="1"/>
      <c r="D794" s="1"/>
      <c r="E794" s="1"/>
    </row>
    <row r="795">
      <c r="B795" s="1"/>
      <c r="C795" s="1"/>
      <c r="D795" s="1"/>
      <c r="E795" s="1"/>
    </row>
    <row r="796">
      <c r="B796" s="1"/>
      <c r="C796" s="1"/>
      <c r="D796" s="1"/>
      <c r="E796" s="1"/>
    </row>
    <row r="797">
      <c r="B797" s="1"/>
      <c r="C797" s="1"/>
      <c r="D797" s="1"/>
      <c r="E797" s="1"/>
    </row>
    <row r="798">
      <c r="B798" s="1"/>
      <c r="C798" s="1"/>
      <c r="D798" s="1"/>
      <c r="E798" s="1"/>
    </row>
    <row r="799">
      <c r="B799" s="1"/>
      <c r="C799" s="1"/>
      <c r="D799" s="1"/>
      <c r="E799" s="1"/>
    </row>
    <row r="800">
      <c r="B800" s="1"/>
      <c r="C800" s="1"/>
      <c r="D800" s="1"/>
      <c r="E800" s="1"/>
    </row>
    <row r="801">
      <c r="B801" s="1"/>
      <c r="C801" s="1"/>
      <c r="D801" s="1"/>
      <c r="E801" s="1"/>
    </row>
    <row r="802">
      <c r="B802" s="1"/>
      <c r="C802" s="1"/>
      <c r="D802" s="1"/>
      <c r="E802" s="1"/>
    </row>
    <row r="803">
      <c r="B803" s="1"/>
      <c r="C803" s="1"/>
      <c r="D803" s="1"/>
      <c r="E803" s="1"/>
    </row>
    <row r="804">
      <c r="B804" s="1"/>
      <c r="C804" s="1"/>
      <c r="D804" s="1"/>
      <c r="E804" s="1"/>
    </row>
    <row r="805">
      <c r="B805" s="1"/>
      <c r="C805" s="1"/>
      <c r="D805" s="1"/>
      <c r="E805" s="1"/>
    </row>
    <row r="806">
      <c r="B806" s="1"/>
      <c r="C806" s="1"/>
      <c r="D806" s="1"/>
      <c r="E806" s="1"/>
    </row>
    <row r="807">
      <c r="B807" s="1"/>
      <c r="C807" s="1"/>
      <c r="D807" s="1"/>
      <c r="E807" s="1"/>
    </row>
    <row r="808">
      <c r="B808" s="1"/>
      <c r="C808" s="1"/>
      <c r="D808" s="1"/>
      <c r="E808" s="1"/>
    </row>
    <row r="809">
      <c r="B809" s="1"/>
      <c r="C809" s="1"/>
      <c r="D809" s="1"/>
      <c r="E809" s="1"/>
    </row>
    <row r="810">
      <c r="B810" s="1"/>
      <c r="C810" s="1"/>
      <c r="D810" s="1"/>
      <c r="E810" s="1"/>
    </row>
    <row r="811">
      <c r="B811" s="1"/>
      <c r="C811" s="1"/>
      <c r="D811" s="1"/>
      <c r="E811" s="1"/>
    </row>
    <row r="812">
      <c r="B812" s="1"/>
      <c r="C812" s="1"/>
      <c r="D812" s="1"/>
      <c r="E812" s="1"/>
    </row>
    <row r="813">
      <c r="B813" s="1"/>
      <c r="C813" s="1"/>
      <c r="D813" s="1"/>
      <c r="E813" s="1"/>
    </row>
    <row r="814">
      <c r="B814" s="1"/>
      <c r="C814" s="1"/>
      <c r="D814" s="1"/>
      <c r="E814" s="1"/>
    </row>
    <row r="815">
      <c r="B815" s="1"/>
      <c r="C815" s="1"/>
      <c r="D815" s="1"/>
      <c r="E815" s="1"/>
    </row>
    <row r="816">
      <c r="B816" s="1"/>
      <c r="C816" s="1"/>
      <c r="D816" s="1"/>
      <c r="E816" s="1"/>
    </row>
    <row r="817">
      <c r="B817" s="1"/>
      <c r="C817" s="1"/>
      <c r="D817" s="1"/>
      <c r="E817" s="1"/>
    </row>
    <row r="818">
      <c r="B818" s="1"/>
      <c r="C818" s="1"/>
      <c r="D818" s="1"/>
      <c r="E818" s="1"/>
    </row>
    <row r="819">
      <c r="B819" s="1"/>
      <c r="C819" s="1"/>
      <c r="D819" s="1"/>
      <c r="E819" s="1"/>
    </row>
    <row r="820">
      <c r="B820" s="1"/>
      <c r="C820" s="1"/>
      <c r="D820" s="1"/>
      <c r="E820" s="1"/>
    </row>
    <row r="821">
      <c r="B821" s="1"/>
      <c r="C821" s="1"/>
      <c r="D821" s="1"/>
      <c r="E821" s="1"/>
    </row>
    <row r="822">
      <c r="B822" s="1"/>
      <c r="C822" s="1"/>
      <c r="D822" s="1"/>
      <c r="E822" s="1"/>
    </row>
    <row r="823">
      <c r="B823" s="1"/>
      <c r="C823" s="1"/>
      <c r="D823" s="1"/>
      <c r="E823" s="1"/>
    </row>
    <row r="824">
      <c r="B824" s="1"/>
      <c r="C824" s="1"/>
      <c r="D824" s="1"/>
      <c r="E824" s="1"/>
    </row>
    <row r="825">
      <c r="B825" s="1"/>
      <c r="C825" s="1"/>
      <c r="D825" s="1"/>
      <c r="E825" s="1"/>
    </row>
    <row r="826">
      <c r="B826" s="1"/>
      <c r="C826" s="1"/>
      <c r="D826" s="1"/>
      <c r="E826" s="1"/>
    </row>
    <row r="827">
      <c r="B827" s="1"/>
      <c r="C827" s="1"/>
      <c r="D827" s="1"/>
      <c r="E827" s="1"/>
    </row>
    <row r="828">
      <c r="B828" s="1"/>
      <c r="C828" s="1"/>
      <c r="D828" s="1"/>
      <c r="E828" s="1"/>
    </row>
    <row r="829">
      <c r="B829" s="1"/>
      <c r="C829" s="1"/>
      <c r="D829" s="1"/>
      <c r="E829" s="1"/>
    </row>
    <row r="830">
      <c r="B830" s="1"/>
      <c r="C830" s="1"/>
      <c r="D830" s="1"/>
      <c r="E830" s="1"/>
    </row>
    <row r="831">
      <c r="B831" s="1"/>
      <c r="C831" s="1"/>
      <c r="D831" s="1"/>
      <c r="E831" s="1"/>
    </row>
    <row r="832">
      <c r="B832" s="1"/>
      <c r="C832" s="1"/>
      <c r="D832" s="1"/>
      <c r="E832" s="1"/>
    </row>
    <row r="833">
      <c r="B833" s="1"/>
      <c r="C833" s="1"/>
      <c r="D833" s="1"/>
      <c r="E833" s="1"/>
    </row>
    <row r="834">
      <c r="B834" s="1"/>
      <c r="C834" s="1"/>
      <c r="D834" s="1"/>
      <c r="E834" s="1"/>
    </row>
    <row r="835">
      <c r="B835" s="1"/>
      <c r="C835" s="1"/>
      <c r="D835" s="1"/>
      <c r="E835" s="1"/>
    </row>
    <row r="836">
      <c r="B836" s="1"/>
      <c r="C836" s="1"/>
      <c r="D836" s="1"/>
      <c r="E836" s="1"/>
    </row>
    <row r="837">
      <c r="B837" s="1"/>
      <c r="C837" s="1"/>
      <c r="D837" s="1"/>
      <c r="E837" s="1"/>
    </row>
    <row r="838">
      <c r="B838" s="1"/>
      <c r="C838" s="1"/>
      <c r="D838" s="1"/>
      <c r="E838" s="1"/>
    </row>
    <row r="839">
      <c r="B839" s="1"/>
      <c r="C839" s="1"/>
      <c r="D839" s="1"/>
      <c r="E839" s="1"/>
    </row>
    <row r="840">
      <c r="B840" s="1"/>
      <c r="C840" s="1"/>
      <c r="D840" s="1"/>
      <c r="E840" s="1"/>
    </row>
    <row r="841">
      <c r="B841" s="1"/>
      <c r="C841" s="1"/>
      <c r="D841" s="1"/>
      <c r="E841" s="1"/>
    </row>
    <row r="842">
      <c r="B842" s="1"/>
      <c r="C842" s="1"/>
      <c r="D842" s="1"/>
      <c r="E842" s="1"/>
    </row>
    <row r="843">
      <c r="B843" s="1"/>
      <c r="C843" s="1"/>
      <c r="D843" s="1"/>
      <c r="E843" s="1"/>
    </row>
    <row r="844">
      <c r="B844" s="1"/>
      <c r="C844" s="1"/>
      <c r="D844" s="1"/>
      <c r="E844" s="1"/>
    </row>
    <row r="845">
      <c r="B845" s="1"/>
      <c r="C845" s="1"/>
      <c r="D845" s="1"/>
      <c r="E845" s="1"/>
    </row>
    <row r="846">
      <c r="B846" s="1"/>
      <c r="C846" s="1"/>
      <c r="D846" s="1"/>
      <c r="E846" s="1"/>
    </row>
    <row r="847">
      <c r="B847" s="1"/>
      <c r="C847" s="1"/>
      <c r="D847" s="1"/>
      <c r="E847" s="1"/>
    </row>
    <row r="848">
      <c r="B848" s="1"/>
      <c r="C848" s="1"/>
      <c r="D848" s="1"/>
      <c r="E848" s="1"/>
    </row>
    <row r="849">
      <c r="B849" s="1"/>
      <c r="C849" s="1"/>
      <c r="D849" s="1"/>
      <c r="E849" s="1"/>
    </row>
    <row r="850">
      <c r="B850" s="1"/>
      <c r="C850" s="1"/>
      <c r="D850" s="1"/>
      <c r="E850" s="1"/>
    </row>
    <row r="851">
      <c r="B851" s="1"/>
      <c r="C851" s="1"/>
      <c r="D851" s="1"/>
      <c r="E851" s="1"/>
    </row>
    <row r="852">
      <c r="B852" s="1"/>
      <c r="C852" s="1"/>
      <c r="D852" s="1"/>
      <c r="E852" s="1"/>
    </row>
    <row r="853">
      <c r="B853" s="1"/>
      <c r="C853" s="1"/>
      <c r="D853" s="1"/>
      <c r="E853" s="1"/>
    </row>
    <row r="854">
      <c r="B854" s="1"/>
      <c r="C854" s="1"/>
      <c r="D854" s="1"/>
      <c r="E854" s="1"/>
    </row>
    <row r="855">
      <c r="B855" s="1"/>
      <c r="C855" s="1"/>
      <c r="D855" s="1"/>
      <c r="E855" s="1"/>
    </row>
    <row r="856">
      <c r="B856" s="1"/>
      <c r="C856" s="1"/>
      <c r="D856" s="1"/>
      <c r="E856" s="1"/>
    </row>
    <row r="857">
      <c r="B857" s="1"/>
      <c r="C857" s="1"/>
      <c r="D857" s="1"/>
      <c r="E857" s="1"/>
    </row>
    <row r="858">
      <c r="B858" s="1"/>
      <c r="C858" s="1"/>
      <c r="D858" s="1"/>
      <c r="E858" s="1"/>
    </row>
    <row r="859">
      <c r="B859" s="1"/>
      <c r="C859" s="1"/>
      <c r="D859" s="1"/>
      <c r="E859" s="1"/>
    </row>
    <row r="860">
      <c r="B860" s="1"/>
      <c r="C860" s="1"/>
      <c r="D860" s="1"/>
      <c r="E860" s="1"/>
    </row>
    <row r="861">
      <c r="B861" s="1"/>
      <c r="C861" s="1"/>
      <c r="D861" s="1"/>
      <c r="E861" s="1"/>
    </row>
    <row r="862">
      <c r="B862" s="1"/>
      <c r="C862" s="1"/>
      <c r="D862" s="1"/>
      <c r="E862" s="1"/>
    </row>
    <row r="863">
      <c r="B863" s="1"/>
      <c r="C863" s="1"/>
      <c r="D863" s="1"/>
      <c r="E863" s="1"/>
    </row>
    <row r="864">
      <c r="B864" s="1"/>
      <c r="C864" s="1"/>
      <c r="D864" s="1"/>
      <c r="E864" s="1"/>
    </row>
    <row r="865">
      <c r="B865" s="1"/>
      <c r="C865" s="1"/>
      <c r="D865" s="1"/>
      <c r="E865" s="1"/>
    </row>
    <row r="866">
      <c r="B866" s="1"/>
      <c r="C866" s="1"/>
      <c r="D866" s="1"/>
      <c r="E866" s="1"/>
    </row>
    <row r="867">
      <c r="B867" s="1"/>
      <c r="C867" s="1"/>
      <c r="D867" s="1"/>
      <c r="E867" s="1"/>
    </row>
    <row r="868">
      <c r="B868" s="1"/>
      <c r="C868" s="1"/>
      <c r="D868" s="1"/>
      <c r="E868" s="1"/>
    </row>
    <row r="869">
      <c r="B869" s="1"/>
      <c r="C869" s="1"/>
      <c r="D869" s="1"/>
      <c r="E869" s="1"/>
    </row>
    <row r="870">
      <c r="B870" s="1"/>
      <c r="C870" s="1"/>
      <c r="D870" s="1"/>
      <c r="E870" s="1"/>
    </row>
    <row r="871">
      <c r="B871" s="1"/>
      <c r="C871" s="1"/>
      <c r="D871" s="1"/>
      <c r="E871" s="1"/>
    </row>
    <row r="872">
      <c r="B872" s="1"/>
      <c r="C872" s="1"/>
      <c r="D872" s="1"/>
      <c r="E872" s="1"/>
    </row>
    <row r="873">
      <c r="B873" s="1"/>
      <c r="C873" s="1"/>
      <c r="D873" s="1"/>
      <c r="E873" s="1"/>
    </row>
    <row r="874">
      <c r="B874" s="1"/>
      <c r="C874" s="1"/>
      <c r="D874" s="1"/>
      <c r="E874" s="1"/>
    </row>
    <row r="875">
      <c r="B875" s="1"/>
      <c r="C875" s="1"/>
      <c r="D875" s="1"/>
      <c r="E875" s="1"/>
    </row>
    <row r="876">
      <c r="B876" s="1"/>
      <c r="C876" s="1"/>
      <c r="D876" s="1"/>
      <c r="E876" s="1"/>
    </row>
    <row r="877">
      <c r="B877" s="1"/>
      <c r="C877" s="1"/>
      <c r="D877" s="1"/>
      <c r="E877" s="1"/>
    </row>
    <row r="878">
      <c r="B878" s="1"/>
      <c r="C878" s="1"/>
      <c r="D878" s="1"/>
      <c r="E878" s="1"/>
    </row>
    <row r="879">
      <c r="B879" s="1"/>
      <c r="C879" s="1"/>
      <c r="D879" s="1"/>
      <c r="E879" s="1"/>
    </row>
    <row r="880">
      <c r="B880" s="1"/>
      <c r="C880" s="1"/>
      <c r="D880" s="1"/>
      <c r="E880" s="1"/>
    </row>
    <row r="881">
      <c r="B881" s="1"/>
      <c r="C881" s="1"/>
      <c r="D881" s="1"/>
      <c r="E881" s="1"/>
    </row>
    <row r="882">
      <c r="B882" s="1"/>
      <c r="C882" s="1"/>
      <c r="D882" s="1"/>
      <c r="E882" s="1"/>
    </row>
    <row r="883">
      <c r="B883" s="1"/>
      <c r="C883" s="1"/>
      <c r="D883" s="1"/>
      <c r="E883" s="1"/>
    </row>
    <row r="884">
      <c r="B884" s="1"/>
      <c r="C884" s="1"/>
      <c r="D884" s="1"/>
      <c r="E884" s="1"/>
    </row>
    <row r="885">
      <c r="B885" s="1"/>
      <c r="C885" s="1"/>
      <c r="D885" s="1"/>
      <c r="E885" s="1"/>
    </row>
    <row r="886">
      <c r="B886" s="1"/>
      <c r="C886" s="1"/>
      <c r="D886" s="1"/>
      <c r="E886" s="1"/>
    </row>
    <row r="887">
      <c r="B887" s="1"/>
      <c r="C887" s="1"/>
      <c r="D887" s="1"/>
      <c r="E887" s="1"/>
    </row>
    <row r="888">
      <c r="B888" s="1"/>
      <c r="C888" s="1"/>
      <c r="D888" s="1"/>
      <c r="E888" s="1"/>
    </row>
    <row r="889">
      <c r="B889" s="1"/>
      <c r="C889" s="1"/>
      <c r="D889" s="1"/>
      <c r="E889" s="1"/>
    </row>
    <row r="890">
      <c r="B890" s="1"/>
      <c r="C890" s="1"/>
      <c r="D890" s="1"/>
      <c r="E890" s="1"/>
    </row>
    <row r="891">
      <c r="B891" s="1"/>
      <c r="C891" s="1"/>
      <c r="D891" s="1"/>
      <c r="E891" s="1"/>
    </row>
    <row r="892">
      <c r="B892" s="1"/>
      <c r="C892" s="1"/>
      <c r="D892" s="1"/>
      <c r="E892" s="1"/>
    </row>
    <row r="893">
      <c r="B893" s="1"/>
      <c r="C893" s="1"/>
      <c r="D893" s="1"/>
      <c r="E893" s="1"/>
    </row>
    <row r="894">
      <c r="B894" s="1"/>
      <c r="C894" s="1"/>
      <c r="D894" s="1"/>
      <c r="E894" s="1"/>
    </row>
    <row r="895">
      <c r="B895" s="1"/>
      <c r="C895" s="1"/>
      <c r="D895" s="1"/>
      <c r="E895" s="1"/>
    </row>
    <row r="896">
      <c r="B896" s="1"/>
      <c r="C896" s="1"/>
      <c r="D896" s="1"/>
      <c r="E896" s="1"/>
    </row>
    <row r="897">
      <c r="B897" s="1"/>
      <c r="C897" s="1"/>
      <c r="D897" s="1"/>
      <c r="E897" s="1"/>
    </row>
    <row r="898">
      <c r="B898" s="1"/>
      <c r="C898" s="1"/>
      <c r="D898" s="1"/>
      <c r="E898" s="1"/>
    </row>
    <row r="899">
      <c r="B899" s="1"/>
      <c r="C899" s="1"/>
      <c r="D899" s="1"/>
      <c r="E899" s="1"/>
    </row>
    <row r="900">
      <c r="B900" s="1"/>
      <c r="C900" s="1"/>
      <c r="D900" s="1"/>
      <c r="E900" s="1"/>
    </row>
    <row r="901">
      <c r="B901" s="1"/>
      <c r="C901" s="1"/>
      <c r="D901" s="1"/>
      <c r="E901" s="1"/>
    </row>
    <row r="902">
      <c r="B902" s="1"/>
      <c r="C902" s="1"/>
      <c r="D902" s="1"/>
      <c r="E902" s="1"/>
    </row>
    <row r="903">
      <c r="B903" s="1"/>
      <c r="C903" s="1"/>
      <c r="D903" s="1"/>
      <c r="E903" s="1"/>
    </row>
    <row r="904">
      <c r="B904" s="1"/>
      <c r="C904" s="1"/>
      <c r="D904" s="1"/>
      <c r="E904" s="1"/>
    </row>
    <row r="905">
      <c r="B905" s="1"/>
      <c r="C905" s="1"/>
      <c r="D905" s="1"/>
      <c r="E905" s="1"/>
    </row>
    <row r="906">
      <c r="B906" s="1"/>
      <c r="C906" s="1"/>
      <c r="D906" s="1"/>
      <c r="E906" s="1"/>
    </row>
    <row r="907">
      <c r="B907" s="1"/>
      <c r="C907" s="1"/>
      <c r="D907" s="1"/>
      <c r="E907" s="1"/>
    </row>
    <row r="908">
      <c r="B908" s="1"/>
      <c r="C908" s="1"/>
      <c r="D908" s="1"/>
      <c r="E908" s="1"/>
    </row>
    <row r="909">
      <c r="B909" s="1"/>
      <c r="C909" s="1"/>
      <c r="D909" s="1"/>
      <c r="E909" s="1"/>
    </row>
    <row r="910">
      <c r="B910" s="1"/>
      <c r="C910" s="1"/>
      <c r="D910" s="1"/>
      <c r="E910" s="1"/>
    </row>
    <row r="911">
      <c r="B911" s="1"/>
      <c r="C911" s="1"/>
      <c r="D911" s="1"/>
      <c r="E911" s="1"/>
    </row>
    <row r="912">
      <c r="B912" s="1"/>
      <c r="C912" s="1"/>
      <c r="D912" s="1"/>
      <c r="E912" s="1"/>
    </row>
    <row r="913">
      <c r="B913" s="1"/>
      <c r="C913" s="1"/>
      <c r="D913" s="1"/>
      <c r="E913" s="1"/>
    </row>
    <row r="914">
      <c r="B914" s="1"/>
      <c r="C914" s="1"/>
      <c r="D914" s="1"/>
      <c r="E914" s="1"/>
    </row>
    <row r="915">
      <c r="B915" s="1"/>
      <c r="C915" s="1"/>
      <c r="D915" s="1"/>
      <c r="E915" s="1"/>
    </row>
    <row r="916">
      <c r="B916" s="1"/>
      <c r="C916" s="1"/>
      <c r="D916" s="1"/>
      <c r="E916" s="1"/>
    </row>
    <row r="917">
      <c r="B917" s="1"/>
      <c r="C917" s="1"/>
      <c r="D917" s="1"/>
      <c r="E917" s="1"/>
    </row>
    <row r="918">
      <c r="B918" s="1"/>
      <c r="C918" s="1"/>
      <c r="D918" s="1"/>
      <c r="E918" s="1"/>
    </row>
    <row r="919">
      <c r="B919" s="1"/>
      <c r="C919" s="1"/>
      <c r="D919" s="1"/>
      <c r="E919" s="1"/>
    </row>
    <row r="920">
      <c r="B920" s="1"/>
      <c r="C920" s="1"/>
      <c r="D920" s="1"/>
      <c r="E920" s="1"/>
    </row>
    <row r="921">
      <c r="B921" s="1"/>
      <c r="C921" s="1"/>
      <c r="D921" s="1"/>
      <c r="E921" s="1"/>
    </row>
    <row r="922">
      <c r="B922" s="1"/>
      <c r="C922" s="1"/>
      <c r="D922" s="1"/>
      <c r="E922" s="1"/>
    </row>
    <row r="923">
      <c r="B923" s="1"/>
      <c r="C923" s="1"/>
      <c r="D923" s="1"/>
      <c r="E923" s="1"/>
    </row>
    <row r="924">
      <c r="B924" s="1"/>
      <c r="C924" s="1"/>
      <c r="D924" s="1"/>
      <c r="E924" s="1"/>
    </row>
    <row r="925">
      <c r="B925" s="1"/>
      <c r="C925" s="1"/>
      <c r="D925" s="1"/>
      <c r="E925" s="1"/>
    </row>
    <row r="926">
      <c r="B926" s="1"/>
      <c r="C926" s="1"/>
      <c r="D926" s="1"/>
      <c r="E926" s="1"/>
    </row>
    <row r="927">
      <c r="B927" s="1"/>
      <c r="C927" s="1"/>
      <c r="D927" s="1"/>
      <c r="E927" s="1"/>
    </row>
    <row r="928">
      <c r="B928" s="1"/>
      <c r="C928" s="1"/>
      <c r="D928" s="1"/>
      <c r="E928" s="1"/>
    </row>
    <row r="929">
      <c r="B929" s="1"/>
      <c r="C929" s="1"/>
      <c r="D929" s="1"/>
      <c r="E929" s="1"/>
    </row>
    <row r="930">
      <c r="B930" s="1"/>
      <c r="C930" s="1"/>
      <c r="D930" s="1"/>
      <c r="E930" s="1"/>
    </row>
    <row r="931">
      <c r="B931" s="1"/>
      <c r="C931" s="1"/>
      <c r="D931" s="1"/>
      <c r="E931" s="1"/>
    </row>
    <row r="932">
      <c r="B932" s="1"/>
      <c r="C932" s="1"/>
      <c r="D932" s="1"/>
      <c r="E932" s="1"/>
    </row>
    <row r="933">
      <c r="B933" s="1"/>
      <c r="C933" s="1"/>
      <c r="D933" s="1"/>
      <c r="E933" s="1"/>
    </row>
    <row r="934">
      <c r="B934" s="1"/>
      <c r="C934" s="1"/>
      <c r="D934" s="1"/>
      <c r="E934" s="1"/>
    </row>
    <row r="935">
      <c r="B935" s="1"/>
      <c r="C935" s="1"/>
      <c r="D935" s="1"/>
      <c r="E935" s="1"/>
    </row>
    <row r="936">
      <c r="B936" s="1"/>
      <c r="C936" s="1"/>
      <c r="D936" s="1"/>
      <c r="E936" s="1"/>
    </row>
    <row r="937">
      <c r="B937" s="1"/>
      <c r="C937" s="1"/>
      <c r="D937" s="1"/>
      <c r="E937" s="1"/>
    </row>
    <row r="938">
      <c r="B938" s="1"/>
      <c r="C938" s="1"/>
      <c r="D938" s="1"/>
      <c r="E938" s="1"/>
    </row>
    <row r="939">
      <c r="B939" s="1"/>
      <c r="C939" s="1"/>
      <c r="D939" s="1"/>
      <c r="E939" s="1"/>
    </row>
    <row r="940">
      <c r="B940" s="1"/>
      <c r="C940" s="1"/>
      <c r="D940" s="1"/>
      <c r="E940" s="1"/>
    </row>
    <row r="941">
      <c r="B941" s="1"/>
      <c r="C941" s="1"/>
      <c r="D941" s="1"/>
      <c r="E941" s="1"/>
    </row>
    <row r="942">
      <c r="B942" s="1"/>
      <c r="C942" s="1"/>
      <c r="D942" s="1"/>
      <c r="E942" s="1"/>
    </row>
    <row r="943">
      <c r="B943" s="1"/>
      <c r="C943" s="1"/>
      <c r="D943" s="1"/>
      <c r="E943" s="1"/>
    </row>
    <row r="944">
      <c r="B944" s="1"/>
      <c r="C944" s="1"/>
      <c r="D944" s="1"/>
      <c r="E944" s="1"/>
    </row>
    <row r="945">
      <c r="B945" s="1"/>
      <c r="C945" s="1"/>
      <c r="D945" s="1"/>
      <c r="E945" s="1"/>
    </row>
    <row r="946">
      <c r="B946" s="1"/>
      <c r="C946" s="1"/>
      <c r="D946" s="1"/>
      <c r="E946" s="1"/>
    </row>
    <row r="947">
      <c r="B947" s="1"/>
      <c r="C947" s="1"/>
      <c r="D947" s="1"/>
      <c r="E947" s="1"/>
    </row>
    <row r="948">
      <c r="B948" s="1"/>
      <c r="C948" s="1"/>
      <c r="D948" s="1"/>
      <c r="E948" s="1"/>
    </row>
    <row r="949">
      <c r="B949" s="1"/>
      <c r="C949" s="1"/>
      <c r="D949" s="1"/>
      <c r="E949" s="1"/>
    </row>
    <row r="950">
      <c r="B950" s="1"/>
      <c r="C950" s="1"/>
      <c r="D950" s="1"/>
      <c r="E950" s="1"/>
    </row>
    <row r="951">
      <c r="B951" s="1"/>
      <c r="C951" s="1"/>
      <c r="D951" s="1"/>
      <c r="E951" s="1"/>
    </row>
    <row r="952">
      <c r="B952" s="1"/>
      <c r="C952" s="1"/>
      <c r="D952" s="1"/>
      <c r="E952" s="1"/>
    </row>
    <row r="953">
      <c r="B953" s="1"/>
      <c r="C953" s="1"/>
      <c r="D953" s="1"/>
      <c r="E953" s="1"/>
    </row>
    <row r="954">
      <c r="B954" s="1"/>
      <c r="C954" s="1"/>
      <c r="D954" s="1"/>
      <c r="E954" s="1"/>
    </row>
    <row r="955">
      <c r="B955" s="1"/>
      <c r="C955" s="1"/>
      <c r="D955" s="1"/>
      <c r="E955" s="1"/>
    </row>
    <row r="956">
      <c r="B956" s="1"/>
      <c r="C956" s="1"/>
      <c r="D956" s="1"/>
      <c r="E956" s="1"/>
    </row>
    <row r="957">
      <c r="B957" s="1"/>
      <c r="C957" s="1"/>
      <c r="D957" s="1"/>
      <c r="E957" s="1"/>
    </row>
    <row r="958">
      <c r="B958" s="1"/>
      <c r="C958" s="1"/>
      <c r="D958" s="1"/>
      <c r="E958" s="1"/>
    </row>
    <row r="959">
      <c r="B959" s="1"/>
      <c r="C959" s="1"/>
      <c r="D959" s="1"/>
      <c r="E959" s="1"/>
    </row>
    <row r="960">
      <c r="B960" s="1"/>
      <c r="C960" s="1"/>
      <c r="D960" s="1"/>
      <c r="E960" s="1"/>
    </row>
    <row r="961">
      <c r="B961" s="1"/>
      <c r="C961" s="1"/>
      <c r="D961" s="1"/>
      <c r="E961" s="1"/>
    </row>
    <row r="962">
      <c r="B962" s="1"/>
      <c r="C962" s="1"/>
      <c r="D962" s="1"/>
      <c r="E962" s="1"/>
    </row>
    <row r="963">
      <c r="B963" s="1"/>
      <c r="C963" s="1"/>
      <c r="D963" s="1"/>
      <c r="E963" s="1"/>
    </row>
    <row r="964">
      <c r="B964" s="1"/>
      <c r="C964" s="1"/>
      <c r="D964" s="1"/>
      <c r="E964" s="1"/>
    </row>
    <row r="965">
      <c r="B965" s="1"/>
      <c r="C965" s="1"/>
      <c r="D965" s="1"/>
      <c r="E965" s="1"/>
    </row>
    <row r="966">
      <c r="B966" s="1"/>
      <c r="C966" s="1"/>
      <c r="D966" s="1"/>
      <c r="E966" s="1"/>
    </row>
    <row r="967">
      <c r="B967" s="1"/>
      <c r="C967" s="1"/>
      <c r="D967" s="1"/>
      <c r="E967" s="1"/>
    </row>
    <row r="968">
      <c r="B968" s="1"/>
      <c r="C968" s="1"/>
      <c r="D968" s="1"/>
      <c r="E968" s="1"/>
    </row>
    <row r="969">
      <c r="B969" s="1"/>
      <c r="C969" s="1"/>
      <c r="D969" s="1"/>
      <c r="E969" s="1"/>
    </row>
    <row r="970">
      <c r="B970" s="1"/>
      <c r="C970" s="1"/>
      <c r="D970" s="1"/>
      <c r="E970" s="1"/>
    </row>
    <row r="971">
      <c r="B971" s="1"/>
      <c r="C971" s="1"/>
      <c r="D971" s="1"/>
      <c r="E971" s="1"/>
    </row>
    <row r="972">
      <c r="B972" s="1"/>
      <c r="C972" s="1"/>
      <c r="D972" s="1"/>
      <c r="E972" s="1"/>
    </row>
    <row r="973">
      <c r="B973" s="1"/>
      <c r="C973" s="1"/>
      <c r="D973" s="1"/>
      <c r="E973" s="1"/>
    </row>
    <row r="974">
      <c r="B974" s="1"/>
      <c r="C974" s="1"/>
      <c r="D974" s="1"/>
      <c r="E974" s="1"/>
    </row>
    <row r="975">
      <c r="B975" s="1"/>
      <c r="C975" s="1"/>
      <c r="D975" s="1"/>
      <c r="E975" s="1"/>
    </row>
    <row r="976">
      <c r="B976" s="1"/>
      <c r="C976" s="1"/>
      <c r="D976" s="1"/>
      <c r="E976" s="1"/>
    </row>
    <row r="977">
      <c r="B977" s="1"/>
      <c r="C977" s="1"/>
      <c r="D977" s="1"/>
      <c r="E977" s="1"/>
    </row>
    <row r="978">
      <c r="B978" s="1"/>
      <c r="C978" s="1"/>
      <c r="D978" s="1"/>
      <c r="E978" s="1"/>
    </row>
    <row r="979">
      <c r="B979" s="1"/>
      <c r="C979" s="1"/>
      <c r="D979" s="1"/>
      <c r="E979" s="1"/>
    </row>
    <row r="980">
      <c r="B980" s="1"/>
      <c r="C980" s="1"/>
      <c r="D980" s="1"/>
      <c r="E980" s="1"/>
    </row>
    <row r="981">
      <c r="B981" s="1"/>
      <c r="C981" s="1"/>
      <c r="D981" s="1"/>
      <c r="E981" s="1"/>
    </row>
    <row r="982">
      <c r="B982" s="1"/>
      <c r="C982" s="1"/>
      <c r="D982" s="1"/>
      <c r="E982" s="1"/>
    </row>
    <row r="983">
      <c r="B983" s="1"/>
      <c r="C983" s="1"/>
      <c r="D983" s="1"/>
      <c r="E983" s="1"/>
    </row>
    <row r="984">
      <c r="B984" s="1"/>
      <c r="C984" s="1"/>
      <c r="D984" s="1"/>
      <c r="E984" s="1"/>
    </row>
    <row r="985">
      <c r="B985" s="1"/>
      <c r="C985" s="1"/>
      <c r="D985" s="1"/>
      <c r="E985" s="1"/>
    </row>
    <row r="986">
      <c r="B986" s="1"/>
      <c r="C986" s="1"/>
      <c r="D986" s="1"/>
      <c r="E986" s="1"/>
    </row>
    <row r="987">
      <c r="B987" s="1"/>
      <c r="C987" s="1"/>
      <c r="D987" s="1"/>
      <c r="E987" s="1"/>
    </row>
    <row r="988">
      <c r="B988" s="1"/>
      <c r="C988" s="1"/>
      <c r="D988" s="1"/>
      <c r="E988" s="1"/>
    </row>
    <row r="989">
      <c r="B989" s="1"/>
      <c r="C989" s="1"/>
      <c r="D989" s="1"/>
      <c r="E989" s="1"/>
    </row>
    <row r="990">
      <c r="B990" s="1"/>
      <c r="C990" s="1"/>
      <c r="D990" s="1"/>
      <c r="E990" s="1"/>
    </row>
    <row r="991">
      <c r="B991" s="1"/>
      <c r="C991" s="1"/>
      <c r="D991" s="1"/>
      <c r="E991" s="1"/>
    </row>
    <row r="992">
      <c r="B992" s="1"/>
      <c r="C992" s="1"/>
      <c r="D992" s="1"/>
      <c r="E992" s="1"/>
    </row>
    <row r="993">
      <c r="B993" s="1"/>
      <c r="C993" s="1"/>
      <c r="D993" s="1"/>
      <c r="E993" s="1"/>
    </row>
    <row r="994">
      <c r="B994" s="1"/>
      <c r="C994" s="1"/>
      <c r="D994" s="1"/>
      <c r="E994" s="1"/>
    </row>
    <row r="995">
      <c r="B995" s="1"/>
      <c r="C995" s="1"/>
      <c r="D995" s="1"/>
      <c r="E995" s="1"/>
    </row>
    <row r="996">
      <c r="B996" s="1"/>
      <c r="C996" s="1"/>
      <c r="D996" s="1"/>
      <c r="E996" s="1"/>
    </row>
    <row r="997">
      <c r="B997" s="1"/>
      <c r="C997" s="1"/>
      <c r="D997" s="1"/>
      <c r="E997" s="1"/>
    </row>
    <row r="998">
      <c r="B998" s="1"/>
      <c r="C998" s="1"/>
      <c r="D998" s="1"/>
      <c r="E998" s="1"/>
    </row>
    <row r="999">
      <c r="B999" s="1"/>
      <c r="C999" s="1"/>
      <c r="D999" s="1"/>
      <c r="E999" s="1"/>
    </row>
    <row r="1000">
      <c r="B1000" s="1"/>
      <c r="C1000" s="1"/>
      <c r="D1000" s="1"/>
      <c r="E1000" s="1"/>
    </row>
  </sheetData>
  <mergeCells count="6">
    <mergeCell ref="F10:F11"/>
    <mergeCell ref="B3:E3"/>
    <mergeCell ref="F4:F5"/>
    <mergeCell ref="C6:D6"/>
    <mergeCell ref="C7:D9"/>
    <mergeCell ref="F8:F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4.63"/>
    <col customWidth="1" min="2" max="2" width="31.63"/>
    <col customWidth="1" min="3" max="3" width="30.0"/>
    <col customWidth="1" min="4" max="4" width="13.38"/>
    <col customWidth="1" min="5" max="5" width="16.13"/>
    <col customWidth="1" min="6" max="6" width="26.38"/>
    <col customWidth="1" min="7" max="7" width="23.0"/>
    <col customWidth="1" min="8" max="26" width="7.75"/>
  </cols>
  <sheetData>
    <row r="1" ht="33.75" customHeight="1">
      <c r="A1" s="2" t="s">
        <v>3449</v>
      </c>
      <c r="B1" s="5"/>
      <c r="C1" s="5"/>
      <c r="D1" s="5"/>
      <c r="E1" s="5"/>
      <c r="F1" s="5"/>
      <c r="G1" s="6"/>
      <c r="H1" s="8"/>
      <c r="I1" s="8"/>
    </row>
    <row r="2" ht="26.25" customHeight="1">
      <c r="A2" s="10" t="s">
        <v>3450</v>
      </c>
      <c r="B2" s="5"/>
      <c r="C2" s="5"/>
      <c r="D2" s="5"/>
      <c r="E2" s="5"/>
      <c r="F2" s="5"/>
      <c r="G2" s="6"/>
      <c r="H2" s="8"/>
      <c r="I2" s="8"/>
    </row>
    <row r="3" ht="30.0" customHeight="1">
      <c r="A3" s="262" t="s">
        <v>757</v>
      </c>
      <c r="B3" s="219" t="s">
        <v>8</v>
      </c>
      <c r="C3" s="58" t="s">
        <v>9</v>
      </c>
      <c r="D3" s="192" t="s">
        <v>3451</v>
      </c>
      <c r="E3" s="331" t="s">
        <v>11</v>
      </c>
      <c r="F3" s="192" t="s">
        <v>12</v>
      </c>
      <c r="G3" s="192" t="s">
        <v>13</v>
      </c>
      <c r="H3" s="8"/>
      <c r="I3" s="8"/>
    </row>
    <row r="4" ht="21.0" customHeight="1">
      <c r="A4" s="208"/>
      <c r="B4" s="332" t="s">
        <v>15</v>
      </c>
      <c r="C4" s="5"/>
      <c r="D4" s="5"/>
      <c r="E4" s="5"/>
      <c r="F4" s="5"/>
      <c r="G4" s="6"/>
      <c r="H4" s="8">
        <f t="shared" ref="H4:I4" si="1">H5+H8+H14</f>
        <v>23</v>
      </c>
      <c r="I4" s="8">
        <f t="shared" si="1"/>
        <v>28</v>
      </c>
    </row>
    <row r="5" ht="33.0" customHeight="1">
      <c r="A5" s="124" t="s">
        <v>245</v>
      </c>
      <c r="B5" s="115" t="s">
        <v>17</v>
      </c>
      <c r="C5" s="5"/>
      <c r="D5" s="5"/>
      <c r="E5" s="5"/>
      <c r="F5" s="5"/>
      <c r="G5" s="6"/>
      <c r="H5" s="8">
        <f>SUM(D6:D7)</f>
        <v>3</v>
      </c>
      <c r="I5" s="8">
        <f>COUNT(D6:D7)*2</f>
        <v>4</v>
      </c>
    </row>
    <row r="6" ht="31.5" customHeight="1">
      <c r="A6" s="18" t="s">
        <v>300</v>
      </c>
      <c r="B6" s="19" t="s">
        <v>42</v>
      </c>
      <c r="C6" s="42" t="s">
        <v>3473</v>
      </c>
      <c r="D6" s="186">
        <v>2.0</v>
      </c>
      <c r="E6" s="24" t="s">
        <v>327</v>
      </c>
      <c r="F6" s="36"/>
      <c r="G6" s="37"/>
      <c r="H6" s="8"/>
      <c r="I6" s="8"/>
    </row>
    <row r="7" ht="45.0" customHeight="1">
      <c r="A7" s="18"/>
      <c r="B7" s="19"/>
      <c r="C7" s="42" t="s">
        <v>3476</v>
      </c>
      <c r="D7" s="186">
        <v>1.0</v>
      </c>
      <c r="E7" s="24" t="s">
        <v>327</v>
      </c>
      <c r="F7" s="42"/>
      <c r="G7" s="162" t="s">
        <v>3477</v>
      </c>
      <c r="H7" s="8"/>
      <c r="I7" s="8"/>
    </row>
    <row r="8" ht="42.0" customHeight="1">
      <c r="A8" s="18" t="s">
        <v>394</v>
      </c>
      <c r="B8" s="115" t="s">
        <v>396</v>
      </c>
      <c r="C8" s="5"/>
      <c r="D8" s="5"/>
      <c r="E8" s="5"/>
      <c r="F8" s="5"/>
      <c r="G8" s="6"/>
      <c r="H8" s="8">
        <f>SUM(D9:D13)</f>
        <v>6</v>
      </c>
      <c r="I8" s="8">
        <f>COUNT(D9:D13)*2</f>
        <v>10</v>
      </c>
    </row>
    <row r="9" ht="99.75" customHeight="1">
      <c r="A9" s="18" t="s">
        <v>406</v>
      </c>
      <c r="B9" s="19" t="s">
        <v>407</v>
      </c>
      <c r="C9" s="42" t="s">
        <v>3483</v>
      </c>
      <c r="D9" s="186">
        <v>2.0</v>
      </c>
      <c r="E9" s="24" t="s">
        <v>56</v>
      </c>
      <c r="F9" s="42" t="s">
        <v>3485</v>
      </c>
      <c r="G9" s="37"/>
      <c r="H9" s="8"/>
      <c r="I9" s="8"/>
    </row>
    <row r="10" ht="47.25" customHeight="1">
      <c r="A10" s="18" t="s">
        <v>410</v>
      </c>
      <c r="B10" s="19" t="s">
        <v>411</v>
      </c>
      <c r="C10" s="42" t="s">
        <v>3486</v>
      </c>
      <c r="D10" s="186">
        <v>2.0</v>
      </c>
      <c r="E10" s="24" t="s">
        <v>56</v>
      </c>
      <c r="F10" s="117" t="s">
        <v>3487</v>
      </c>
      <c r="G10" s="37"/>
      <c r="H10" s="8"/>
      <c r="I10" s="8"/>
    </row>
    <row r="11" ht="47.25" customHeight="1">
      <c r="A11" s="18" t="s">
        <v>413</v>
      </c>
      <c r="B11" s="19" t="s">
        <v>414</v>
      </c>
      <c r="C11" s="39" t="s">
        <v>3488</v>
      </c>
      <c r="D11" s="333">
        <v>2.0</v>
      </c>
      <c r="E11" s="24" t="s">
        <v>56</v>
      </c>
      <c r="F11" s="117" t="s">
        <v>3489</v>
      </c>
      <c r="G11" s="37"/>
      <c r="H11" s="8"/>
      <c r="I11" s="8"/>
    </row>
    <row r="12" ht="47.25" customHeight="1">
      <c r="A12" s="18" t="s">
        <v>419</v>
      </c>
      <c r="B12" s="19" t="s">
        <v>421</v>
      </c>
      <c r="C12" s="42" t="s">
        <v>3491</v>
      </c>
      <c r="D12" s="186">
        <v>0.0</v>
      </c>
      <c r="E12" s="24" t="s">
        <v>56</v>
      </c>
      <c r="F12" s="42" t="s">
        <v>3492</v>
      </c>
      <c r="G12" s="37"/>
      <c r="H12" s="8"/>
      <c r="I12" s="8"/>
    </row>
    <row r="13" ht="30.0" customHeight="1">
      <c r="A13" s="18"/>
      <c r="B13" s="19"/>
      <c r="C13" s="42" t="s">
        <v>3494</v>
      </c>
      <c r="D13" s="43">
        <v>0.0</v>
      </c>
      <c r="E13" s="24" t="s">
        <v>56</v>
      </c>
      <c r="F13" s="42" t="s">
        <v>3496</v>
      </c>
      <c r="G13" s="37"/>
      <c r="H13" s="8"/>
      <c r="I13" s="8"/>
    </row>
    <row r="14" ht="28.5" customHeight="1">
      <c r="A14" s="18" t="s">
        <v>3497</v>
      </c>
      <c r="B14" s="115" t="s">
        <v>3498</v>
      </c>
      <c r="C14" s="5"/>
      <c r="D14" s="5"/>
      <c r="E14" s="5"/>
      <c r="F14" s="5"/>
      <c r="G14" s="6"/>
      <c r="H14" s="8">
        <f>SUM(D15:D21)</f>
        <v>14</v>
      </c>
      <c r="I14" s="8">
        <f>COUNT(D15:D21)*2</f>
        <v>14</v>
      </c>
    </row>
    <row r="15" ht="31.5" customHeight="1">
      <c r="A15" s="18" t="s">
        <v>3503</v>
      </c>
      <c r="B15" s="19" t="s">
        <v>3504</v>
      </c>
      <c r="C15" s="67" t="s">
        <v>3505</v>
      </c>
      <c r="D15" s="333">
        <v>2.0</v>
      </c>
      <c r="E15" s="29" t="s">
        <v>56</v>
      </c>
      <c r="F15" s="117" t="s">
        <v>3507</v>
      </c>
      <c r="G15" s="37"/>
      <c r="H15" s="8"/>
      <c r="I15" s="8"/>
    </row>
    <row r="16" ht="15.75" customHeight="1">
      <c r="A16" s="18"/>
      <c r="B16" s="19"/>
      <c r="C16" s="78" t="s">
        <v>3508</v>
      </c>
      <c r="D16" s="333">
        <v>2.0</v>
      </c>
      <c r="E16" s="29" t="s">
        <v>56</v>
      </c>
      <c r="F16" s="117"/>
      <c r="G16" s="37"/>
      <c r="H16" s="8"/>
      <c r="I16" s="8"/>
    </row>
    <row r="17" ht="15.75" customHeight="1">
      <c r="A17" s="18"/>
      <c r="B17" s="19"/>
      <c r="C17" s="78" t="s">
        <v>3510</v>
      </c>
      <c r="D17" s="333">
        <v>2.0</v>
      </c>
      <c r="E17" s="29" t="s">
        <v>56</v>
      </c>
      <c r="F17" s="117"/>
      <c r="G17" s="37"/>
      <c r="H17" s="8"/>
      <c r="I17" s="8"/>
    </row>
    <row r="18" ht="15.75" customHeight="1">
      <c r="A18" s="18"/>
      <c r="B18" s="19"/>
      <c r="C18" s="78" t="s">
        <v>3511</v>
      </c>
      <c r="D18" s="333">
        <v>2.0</v>
      </c>
      <c r="E18" s="29" t="s">
        <v>56</v>
      </c>
      <c r="F18" s="117"/>
      <c r="G18" s="37"/>
      <c r="H18" s="8"/>
      <c r="I18" s="8"/>
    </row>
    <row r="19" ht="15.75" customHeight="1">
      <c r="A19" s="18"/>
      <c r="B19" s="19"/>
      <c r="C19" s="78" t="s">
        <v>3512</v>
      </c>
      <c r="D19" s="333">
        <v>2.0</v>
      </c>
      <c r="E19" s="29" t="s">
        <v>56</v>
      </c>
      <c r="F19" s="117"/>
      <c r="G19" s="37"/>
      <c r="H19" s="8"/>
      <c r="I19" s="8"/>
    </row>
    <row r="20" ht="15.75" customHeight="1">
      <c r="A20" s="18"/>
      <c r="B20" s="19"/>
      <c r="C20" s="67" t="s">
        <v>3514</v>
      </c>
      <c r="D20" s="333">
        <v>2.0</v>
      </c>
      <c r="E20" s="29" t="s">
        <v>56</v>
      </c>
      <c r="F20" s="209"/>
      <c r="G20" s="37"/>
      <c r="H20" s="8"/>
      <c r="I20" s="8"/>
    </row>
    <row r="21" ht="15.75" customHeight="1">
      <c r="A21" s="18"/>
      <c r="B21" s="19"/>
      <c r="C21" s="67" t="s">
        <v>3516</v>
      </c>
      <c r="D21" s="333">
        <v>2.0</v>
      </c>
      <c r="E21" s="29" t="s">
        <v>56</v>
      </c>
      <c r="F21" s="209"/>
      <c r="G21" s="37"/>
      <c r="H21" s="8"/>
      <c r="I21" s="8"/>
    </row>
    <row r="22" ht="21.0" customHeight="1">
      <c r="A22" s="124"/>
      <c r="B22" s="332" t="s">
        <v>81</v>
      </c>
      <c r="C22" s="5"/>
      <c r="D22" s="5"/>
      <c r="E22" s="5"/>
      <c r="F22" s="5"/>
      <c r="G22" s="66"/>
      <c r="H22" s="8">
        <f t="shared" ref="H22:I22" si="2">H23+H29+H32+H34+H36</f>
        <v>20</v>
      </c>
      <c r="I22" s="8">
        <f t="shared" si="2"/>
        <v>28</v>
      </c>
    </row>
    <row r="23" ht="42.0" customHeight="1">
      <c r="A23" s="154" t="s">
        <v>487</v>
      </c>
      <c r="B23" s="115" t="s">
        <v>83</v>
      </c>
      <c r="C23" s="5"/>
      <c r="D23" s="5"/>
      <c r="E23" s="5"/>
      <c r="F23" s="5"/>
      <c r="G23" s="6"/>
      <c r="H23" s="8">
        <f>SUM(D24:D28)</f>
        <v>6</v>
      </c>
      <c r="I23" s="8">
        <f>COUNT(D24:D28)*2</f>
        <v>10</v>
      </c>
    </row>
    <row r="24" ht="31.5" customHeight="1">
      <c r="A24" s="18" t="s">
        <v>490</v>
      </c>
      <c r="B24" s="145" t="s">
        <v>85</v>
      </c>
      <c r="C24" s="105" t="s">
        <v>3530</v>
      </c>
      <c r="D24" s="43">
        <v>1.0</v>
      </c>
      <c r="E24" s="24" t="s">
        <v>87</v>
      </c>
      <c r="F24" s="42" t="s">
        <v>3531</v>
      </c>
      <c r="G24" s="162" t="s">
        <v>3532</v>
      </c>
      <c r="H24" s="8"/>
      <c r="I24" s="8"/>
    </row>
    <row r="25" ht="47.25" customHeight="1">
      <c r="A25" s="18" t="s">
        <v>496</v>
      </c>
      <c r="B25" s="145" t="s">
        <v>94</v>
      </c>
      <c r="C25" s="42" t="s">
        <v>3534</v>
      </c>
      <c r="D25" s="43">
        <v>2.0</v>
      </c>
      <c r="E25" s="24" t="s">
        <v>87</v>
      </c>
      <c r="F25" s="37"/>
      <c r="G25" s="37"/>
      <c r="H25" s="8"/>
      <c r="I25" s="8"/>
    </row>
    <row r="26" ht="30.0" customHeight="1">
      <c r="A26" s="18"/>
      <c r="B26" s="145"/>
      <c r="C26" s="42" t="s">
        <v>3536</v>
      </c>
      <c r="D26" s="186">
        <v>0.0</v>
      </c>
      <c r="E26" s="24" t="s">
        <v>87</v>
      </c>
      <c r="F26" s="37"/>
      <c r="G26" s="37"/>
      <c r="H26" s="8"/>
      <c r="I26" s="8"/>
    </row>
    <row r="27" ht="30.0" customHeight="1">
      <c r="A27" s="18"/>
      <c r="B27" s="145"/>
      <c r="C27" s="42" t="s">
        <v>3538</v>
      </c>
      <c r="D27" s="186">
        <v>2.0</v>
      </c>
      <c r="E27" s="24" t="s">
        <v>87</v>
      </c>
      <c r="F27" s="37"/>
      <c r="G27" s="37"/>
      <c r="H27" s="8"/>
      <c r="I27" s="8"/>
    </row>
    <row r="28" ht="31.5" customHeight="1">
      <c r="A28" s="18" t="s">
        <v>529</v>
      </c>
      <c r="B28" s="145" t="s">
        <v>100</v>
      </c>
      <c r="C28" s="32" t="s">
        <v>101</v>
      </c>
      <c r="D28" s="43">
        <v>1.0</v>
      </c>
      <c r="E28" s="24" t="s">
        <v>87</v>
      </c>
      <c r="F28" s="37"/>
      <c r="G28" s="162" t="s">
        <v>3540</v>
      </c>
      <c r="H28" s="8"/>
      <c r="I28" s="8"/>
    </row>
    <row r="29" ht="69.0" customHeight="1">
      <c r="A29" s="18" t="s">
        <v>547</v>
      </c>
      <c r="B29" s="27" t="s">
        <v>2730</v>
      </c>
      <c r="C29" s="5"/>
      <c r="D29" s="5"/>
      <c r="E29" s="5"/>
      <c r="F29" s="5"/>
      <c r="G29" s="6"/>
      <c r="H29" s="8">
        <f>SUM(D30:D31)</f>
        <v>4</v>
      </c>
      <c r="I29" s="8">
        <f>COUNT(D30:D31)*2</f>
        <v>4</v>
      </c>
    </row>
    <row r="30" ht="45.0" customHeight="1">
      <c r="A30" s="18" t="s">
        <v>562</v>
      </c>
      <c r="B30" s="150" t="s">
        <v>109</v>
      </c>
      <c r="C30" s="39" t="s">
        <v>3542</v>
      </c>
      <c r="D30" s="186">
        <v>2.0</v>
      </c>
      <c r="E30" s="24" t="s">
        <v>87</v>
      </c>
      <c r="F30" s="37"/>
      <c r="G30" s="37"/>
      <c r="H30" s="8"/>
      <c r="I30" s="8"/>
    </row>
    <row r="31" ht="47.25" customHeight="1">
      <c r="A31" s="18" t="s">
        <v>567</v>
      </c>
      <c r="B31" s="151" t="s">
        <v>3545</v>
      </c>
      <c r="C31" s="42" t="s">
        <v>3546</v>
      </c>
      <c r="D31" s="186">
        <v>2.0</v>
      </c>
      <c r="E31" s="24" t="s">
        <v>87</v>
      </c>
      <c r="F31" s="42" t="s">
        <v>3547</v>
      </c>
      <c r="G31" s="37"/>
      <c r="H31" s="8"/>
      <c r="I31" s="8"/>
    </row>
    <row r="32" ht="37.5" customHeight="1">
      <c r="A32" s="18" t="s">
        <v>578</v>
      </c>
      <c r="B32" s="115" t="s">
        <v>127</v>
      </c>
      <c r="C32" s="5"/>
      <c r="D32" s="5"/>
      <c r="E32" s="5"/>
      <c r="F32" s="5"/>
      <c r="G32" s="6"/>
      <c r="H32" s="8">
        <f>SUM(D33)</f>
        <v>1</v>
      </c>
      <c r="I32" s="8">
        <f>COUNT(D33)*2</f>
        <v>2</v>
      </c>
    </row>
    <row r="33" ht="47.25" customHeight="1">
      <c r="A33" s="18" t="s">
        <v>618</v>
      </c>
      <c r="B33" s="150" t="s">
        <v>137</v>
      </c>
      <c r="C33" s="23" t="s">
        <v>138</v>
      </c>
      <c r="D33" s="43">
        <v>1.0</v>
      </c>
      <c r="E33" s="24" t="s">
        <v>159</v>
      </c>
      <c r="F33" s="37"/>
      <c r="G33" s="162" t="s">
        <v>1125</v>
      </c>
      <c r="H33" s="8"/>
      <c r="I33" s="8"/>
    </row>
    <row r="34" ht="61.5" customHeight="1">
      <c r="A34" s="18" t="s">
        <v>627</v>
      </c>
      <c r="B34" s="261" t="s">
        <v>144</v>
      </c>
      <c r="C34" s="5"/>
      <c r="D34" s="5"/>
      <c r="E34" s="5"/>
      <c r="F34" s="5"/>
      <c r="G34" s="6"/>
      <c r="H34" s="8">
        <f>SUM(D35)</f>
        <v>1</v>
      </c>
      <c r="I34" s="8">
        <f>COUNT(D35)*2</f>
        <v>2</v>
      </c>
    </row>
    <row r="35" ht="75.0" customHeight="1">
      <c r="A35" s="18" t="s">
        <v>648</v>
      </c>
      <c r="B35" s="38" t="s">
        <v>157</v>
      </c>
      <c r="C35" s="39" t="s">
        <v>3563</v>
      </c>
      <c r="D35" s="43">
        <v>1.0</v>
      </c>
      <c r="E35" s="24" t="s">
        <v>551</v>
      </c>
      <c r="F35" s="37"/>
      <c r="G35" s="162" t="s">
        <v>2411</v>
      </c>
      <c r="H35" s="8"/>
      <c r="I35" s="8"/>
    </row>
    <row r="36" ht="45.0" customHeight="1">
      <c r="A36" s="18" t="s">
        <v>663</v>
      </c>
      <c r="B36" s="115" t="s">
        <v>664</v>
      </c>
      <c r="C36" s="5"/>
      <c r="D36" s="5"/>
      <c r="E36" s="5"/>
      <c r="F36" s="5"/>
      <c r="G36" s="6"/>
      <c r="H36" s="8">
        <f>SUM(D37:D41)</f>
        <v>8</v>
      </c>
      <c r="I36" s="8">
        <f>COUNT(D37:D41)*2</f>
        <v>10</v>
      </c>
    </row>
    <row r="37" ht="63.0" customHeight="1">
      <c r="A37" s="18" t="s">
        <v>167</v>
      </c>
      <c r="B37" s="150" t="s">
        <v>168</v>
      </c>
      <c r="C37" s="57" t="s">
        <v>3568</v>
      </c>
      <c r="D37" s="186">
        <v>2.0</v>
      </c>
      <c r="E37" s="24" t="s">
        <v>170</v>
      </c>
      <c r="F37" s="37"/>
      <c r="G37" s="37"/>
      <c r="H37" s="8"/>
      <c r="I37" s="8"/>
    </row>
    <row r="38" ht="47.25" customHeight="1">
      <c r="A38" s="18" t="s">
        <v>675</v>
      </c>
      <c r="B38" s="150" t="s">
        <v>172</v>
      </c>
      <c r="C38" s="57" t="s">
        <v>3570</v>
      </c>
      <c r="D38" s="186">
        <v>2.0</v>
      </c>
      <c r="E38" s="24" t="s">
        <v>56</v>
      </c>
      <c r="F38" s="37"/>
      <c r="G38" s="37"/>
      <c r="H38" s="8"/>
      <c r="I38" s="8"/>
    </row>
    <row r="39" ht="45.0" customHeight="1">
      <c r="A39" s="18"/>
      <c r="B39" s="150"/>
      <c r="C39" s="23" t="s">
        <v>3572</v>
      </c>
      <c r="D39" s="43">
        <v>1.0</v>
      </c>
      <c r="E39" s="24" t="s">
        <v>170</v>
      </c>
      <c r="F39" s="37"/>
      <c r="G39" s="162" t="s">
        <v>3573</v>
      </c>
      <c r="H39" s="8"/>
      <c r="I39" s="8"/>
    </row>
    <row r="40" ht="63.0" customHeight="1">
      <c r="A40" s="18" t="s">
        <v>685</v>
      </c>
      <c r="B40" s="150" t="s">
        <v>2424</v>
      </c>
      <c r="C40" s="57" t="s">
        <v>3575</v>
      </c>
      <c r="D40" s="186">
        <v>2.0</v>
      </c>
      <c r="E40" s="24" t="s">
        <v>689</v>
      </c>
      <c r="F40" s="42" t="s">
        <v>3577</v>
      </c>
      <c r="G40" s="37"/>
      <c r="H40" s="8"/>
      <c r="I40" s="8"/>
    </row>
    <row r="41" ht="63.0" customHeight="1">
      <c r="A41" s="18" t="s">
        <v>692</v>
      </c>
      <c r="B41" s="150" t="s">
        <v>694</v>
      </c>
      <c r="C41" s="57" t="s">
        <v>3578</v>
      </c>
      <c r="D41" s="186">
        <v>1.0</v>
      </c>
      <c r="E41" s="24" t="s">
        <v>689</v>
      </c>
      <c r="F41" s="37"/>
      <c r="G41" s="162" t="s">
        <v>2578</v>
      </c>
      <c r="H41" s="8"/>
      <c r="I41" s="8"/>
    </row>
    <row r="42" ht="21.0" customHeight="1">
      <c r="A42" s="124"/>
      <c r="B42" s="332" t="s">
        <v>177</v>
      </c>
      <c r="C42" s="5"/>
      <c r="D42" s="5"/>
      <c r="E42" s="5"/>
      <c r="F42" s="5"/>
      <c r="G42" s="66"/>
      <c r="H42" s="8">
        <f t="shared" ref="H42:I42" si="3">H43+H56+H66+H74+H95</f>
        <v>50</v>
      </c>
      <c r="I42" s="8">
        <f t="shared" si="3"/>
        <v>100</v>
      </c>
    </row>
    <row r="43" ht="47.25" customHeight="1">
      <c r="A43" s="18" t="s">
        <v>698</v>
      </c>
      <c r="B43" s="27" t="s">
        <v>179</v>
      </c>
      <c r="C43" s="5"/>
      <c r="D43" s="5"/>
      <c r="E43" s="5"/>
      <c r="F43" s="5"/>
      <c r="G43" s="6"/>
      <c r="H43" s="8">
        <f>SUM(D44:D55)</f>
        <v>6</v>
      </c>
      <c r="I43" s="8">
        <f>COUNT(D44:D55)*2</f>
        <v>24</v>
      </c>
    </row>
    <row r="44" ht="45.0" customHeight="1">
      <c r="A44" s="18" t="s">
        <v>701</v>
      </c>
      <c r="B44" s="40" t="s">
        <v>181</v>
      </c>
      <c r="C44" s="39" t="s">
        <v>3590</v>
      </c>
      <c r="D44" s="338">
        <v>1.0</v>
      </c>
      <c r="E44" s="29" t="s">
        <v>87</v>
      </c>
      <c r="F44" s="117" t="s">
        <v>3594</v>
      </c>
      <c r="G44" s="162" t="s">
        <v>1207</v>
      </c>
      <c r="H44" s="8"/>
      <c r="I44" s="8"/>
    </row>
    <row r="45" ht="30.0" customHeight="1">
      <c r="A45" s="18"/>
      <c r="B45" s="40"/>
      <c r="C45" s="39" t="s">
        <v>3595</v>
      </c>
      <c r="D45" s="333">
        <v>2.0</v>
      </c>
      <c r="E45" s="29" t="s">
        <v>87</v>
      </c>
      <c r="F45" s="117"/>
      <c r="G45" s="162"/>
      <c r="H45" s="8"/>
      <c r="I45" s="8"/>
    </row>
    <row r="46" ht="31.5" customHeight="1">
      <c r="A46" s="18" t="s">
        <v>706</v>
      </c>
      <c r="B46" s="41" t="s">
        <v>184</v>
      </c>
      <c r="C46" s="39" t="s">
        <v>3597</v>
      </c>
      <c r="D46" s="43">
        <v>0.0</v>
      </c>
      <c r="E46" s="29" t="s">
        <v>87</v>
      </c>
      <c r="F46" s="37"/>
      <c r="G46" s="37"/>
      <c r="H46" s="8"/>
      <c r="I46" s="8"/>
    </row>
    <row r="47" ht="31.5" customHeight="1">
      <c r="A47" s="18" t="s">
        <v>733</v>
      </c>
      <c r="B47" s="40" t="s">
        <v>190</v>
      </c>
      <c r="C47" s="39" t="s">
        <v>3599</v>
      </c>
      <c r="D47" s="333">
        <v>0.0</v>
      </c>
      <c r="E47" s="29" t="s">
        <v>87</v>
      </c>
      <c r="F47" s="37"/>
      <c r="G47" s="37"/>
      <c r="H47" s="8"/>
      <c r="I47" s="8"/>
    </row>
    <row r="48" ht="30.0" customHeight="1">
      <c r="A48" s="18"/>
      <c r="B48" s="40"/>
      <c r="C48" s="39" t="s">
        <v>3600</v>
      </c>
      <c r="D48" s="333">
        <v>0.0</v>
      </c>
      <c r="E48" s="29" t="s">
        <v>87</v>
      </c>
      <c r="F48" s="117" t="s">
        <v>3601</v>
      </c>
      <c r="G48" s="37"/>
      <c r="H48" s="8"/>
      <c r="I48" s="8"/>
    </row>
    <row r="49" ht="30.0" customHeight="1">
      <c r="A49" s="18"/>
      <c r="B49" s="40"/>
      <c r="C49" s="39" t="s">
        <v>3602</v>
      </c>
      <c r="D49" s="338">
        <v>0.0</v>
      </c>
      <c r="E49" s="29" t="s">
        <v>87</v>
      </c>
      <c r="F49" s="37"/>
      <c r="G49" s="37"/>
      <c r="H49" s="8"/>
      <c r="I49" s="8"/>
    </row>
    <row r="50" ht="30.0" customHeight="1">
      <c r="A50" s="18"/>
      <c r="B50" s="40"/>
      <c r="C50" s="39" t="s">
        <v>3603</v>
      </c>
      <c r="D50" s="333">
        <v>0.0</v>
      </c>
      <c r="E50" s="29" t="s">
        <v>87</v>
      </c>
      <c r="F50" s="137" t="s">
        <v>3604</v>
      </c>
      <c r="G50" s="37"/>
      <c r="H50" s="8"/>
      <c r="I50" s="8"/>
    </row>
    <row r="51" ht="30.0" customHeight="1">
      <c r="A51" s="18"/>
      <c r="B51" s="40"/>
      <c r="C51" s="39" t="s">
        <v>3605</v>
      </c>
      <c r="D51" s="333">
        <v>2.0</v>
      </c>
      <c r="E51" s="29" t="s">
        <v>87</v>
      </c>
      <c r="F51" s="37"/>
      <c r="G51" s="37"/>
      <c r="H51" s="8"/>
      <c r="I51" s="8"/>
    </row>
    <row r="52" ht="47.25" customHeight="1">
      <c r="A52" s="18" t="s">
        <v>759</v>
      </c>
      <c r="B52" s="40" t="s">
        <v>208</v>
      </c>
      <c r="C52" s="39" t="s">
        <v>3606</v>
      </c>
      <c r="D52" s="43">
        <v>1.0</v>
      </c>
      <c r="E52" s="29" t="s">
        <v>87</v>
      </c>
      <c r="F52" s="162" t="s">
        <v>3608</v>
      </c>
      <c r="G52" s="37"/>
      <c r="H52" s="8"/>
      <c r="I52" s="8"/>
    </row>
    <row r="53" ht="47.25" customHeight="1">
      <c r="A53" s="18" t="s">
        <v>764</v>
      </c>
      <c r="B53" s="40" t="s">
        <v>212</v>
      </c>
      <c r="C53" s="39" t="s">
        <v>765</v>
      </c>
      <c r="D53" s="43">
        <v>0.0</v>
      </c>
      <c r="E53" s="29" t="s">
        <v>87</v>
      </c>
      <c r="F53" s="37"/>
      <c r="G53" s="37"/>
      <c r="H53" s="8"/>
      <c r="I53" s="8"/>
    </row>
    <row r="54" ht="31.5" customHeight="1">
      <c r="A54" s="18" t="s">
        <v>766</v>
      </c>
      <c r="B54" s="40" t="s">
        <v>216</v>
      </c>
      <c r="C54" s="39" t="s">
        <v>3610</v>
      </c>
      <c r="D54" s="43">
        <v>0.0</v>
      </c>
      <c r="E54" s="29" t="s">
        <v>87</v>
      </c>
      <c r="F54" s="37"/>
      <c r="G54" s="37"/>
      <c r="H54" s="8"/>
      <c r="I54" s="8"/>
    </row>
    <row r="55" ht="78.75" customHeight="1">
      <c r="A55" s="18" t="s">
        <v>772</v>
      </c>
      <c r="B55" s="40" t="s">
        <v>221</v>
      </c>
      <c r="C55" s="39" t="s">
        <v>3612</v>
      </c>
      <c r="D55" s="43">
        <v>0.0</v>
      </c>
      <c r="E55" s="29" t="s">
        <v>87</v>
      </c>
      <c r="F55" s="42" t="s">
        <v>3613</v>
      </c>
      <c r="G55" s="37"/>
      <c r="H55" s="8"/>
      <c r="I55" s="8"/>
    </row>
    <row r="56" ht="42.0" customHeight="1">
      <c r="A56" s="18" t="s">
        <v>783</v>
      </c>
      <c r="B56" s="115" t="s">
        <v>229</v>
      </c>
      <c r="C56" s="5"/>
      <c r="D56" s="5"/>
      <c r="E56" s="5"/>
      <c r="F56" s="5"/>
      <c r="G56" s="6"/>
      <c r="H56" s="8">
        <f>SUM(D57:D65)</f>
        <v>4</v>
      </c>
      <c r="I56" s="8">
        <f>COUNT(D57:D65)*2</f>
        <v>16</v>
      </c>
    </row>
    <row r="57" ht="75.0" customHeight="1">
      <c r="A57" s="18" t="s">
        <v>231</v>
      </c>
      <c r="B57" s="130" t="s">
        <v>232</v>
      </c>
      <c r="C57" s="23" t="s">
        <v>233</v>
      </c>
      <c r="D57" s="26">
        <v>1.0</v>
      </c>
      <c r="E57" s="24" t="s">
        <v>87</v>
      </c>
      <c r="F57" s="23" t="s">
        <v>3617</v>
      </c>
      <c r="G57" s="162" t="s">
        <v>3618</v>
      </c>
      <c r="H57" s="8"/>
      <c r="I57" s="8"/>
    </row>
    <row r="58" ht="45.0" customHeight="1">
      <c r="A58" s="18" t="s">
        <v>793</v>
      </c>
      <c r="B58" s="41" t="s">
        <v>236</v>
      </c>
      <c r="C58" s="57" t="s">
        <v>3621</v>
      </c>
      <c r="D58" s="43">
        <v>0.0</v>
      </c>
      <c r="E58" s="24" t="s">
        <v>87</v>
      </c>
      <c r="F58" s="37"/>
      <c r="G58" s="37"/>
      <c r="H58" s="8"/>
      <c r="I58" s="8"/>
    </row>
    <row r="59" ht="30.0" customHeight="1">
      <c r="A59" s="18"/>
      <c r="B59" s="64"/>
      <c r="C59" s="39" t="s">
        <v>3623</v>
      </c>
      <c r="D59" s="43"/>
      <c r="E59" s="24" t="s">
        <v>87</v>
      </c>
      <c r="F59" s="37"/>
      <c r="G59" s="37"/>
      <c r="H59" s="8"/>
      <c r="I59" s="8"/>
    </row>
    <row r="60" ht="31.5" customHeight="1">
      <c r="A60" s="18" t="s">
        <v>238</v>
      </c>
      <c r="B60" s="131" t="s">
        <v>239</v>
      </c>
      <c r="C60" s="67" t="s">
        <v>3628</v>
      </c>
      <c r="D60" s="186">
        <v>1.0</v>
      </c>
      <c r="E60" s="24" t="s">
        <v>87</v>
      </c>
      <c r="F60" s="37"/>
      <c r="G60" s="162" t="s">
        <v>2519</v>
      </c>
      <c r="H60" s="8"/>
      <c r="I60" s="8"/>
    </row>
    <row r="61" ht="45.0" customHeight="1">
      <c r="A61" s="18"/>
      <c r="B61" s="76"/>
      <c r="C61" s="67" t="s">
        <v>3632</v>
      </c>
      <c r="D61" s="186">
        <v>2.0</v>
      </c>
      <c r="E61" s="24" t="s">
        <v>87</v>
      </c>
      <c r="F61" s="37"/>
      <c r="G61" s="37"/>
      <c r="H61" s="8"/>
      <c r="I61" s="8"/>
    </row>
    <row r="62" ht="45.0" customHeight="1">
      <c r="A62" s="18" t="s">
        <v>247</v>
      </c>
      <c r="B62" s="130" t="s">
        <v>248</v>
      </c>
      <c r="C62" s="67" t="s">
        <v>3636</v>
      </c>
      <c r="D62" s="43">
        <v>0.0</v>
      </c>
      <c r="E62" s="24" t="s">
        <v>116</v>
      </c>
      <c r="F62" s="37"/>
      <c r="G62" s="37"/>
      <c r="H62" s="8"/>
      <c r="I62" s="8"/>
    </row>
    <row r="63" ht="31.5" customHeight="1">
      <c r="A63" s="18" t="s">
        <v>250</v>
      </c>
      <c r="B63" s="133" t="s">
        <v>251</v>
      </c>
      <c r="C63" s="312" t="s">
        <v>3640</v>
      </c>
      <c r="D63" s="43">
        <v>0.0</v>
      </c>
      <c r="E63" s="24" t="s">
        <v>114</v>
      </c>
      <c r="F63" s="37"/>
      <c r="G63" s="37"/>
      <c r="H63" s="8"/>
      <c r="I63" s="8"/>
    </row>
    <row r="64" ht="60.0" customHeight="1">
      <c r="A64" s="18"/>
      <c r="B64" s="133"/>
      <c r="C64" s="39" t="s">
        <v>3643</v>
      </c>
      <c r="D64" s="43">
        <v>0.0</v>
      </c>
      <c r="E64" s="24" t="s">
        <v>114</v>
      </c>
      <c r="F64" s="37"/>
      <c r="G64" s="37"/>
      <c r="H64" s="8"/>
      <c r="I64" s="8"/>
    </row>
    <row r="65" ht="63.0" customHeight="1">
      <c r="A65" s="18" t="s">
        <v>255</v>
      </c>
      <c r="B65" s="130" t="s">
        <v>256</v>
      </c>
      <c r="C65" s="23" t="s">
        <v>3645</v>
      </c>
      <c r="D65" s="43">
        <v>0.0</v>
      </c>
      <c r="E65" s="24" t="s">
        <v>44</v>
      </c>
      <c r="F65" s="37"/>
      <c r="G65" s="37"/>
      <c r="H65" s="8"/>
      <c r="I65" s="8"/>
    </row>
    <row r="66" ht="44.25" customHeight="1">
      <c r="A66" s="18" t="s">
        <v>259</v>
      </c>
      <c r="B66" s="27" t="s">
        <v>260</v>
      </c>
      <c r="C66" s="5"/>
      <c r="D66" s="5"/>
      <c r="E66" s="5"/>
      <c r="F66" s="5"/>
      <c r="G66" s="6"/>
      <c r="H66" s="8">
        <f>SUM(D67:D73)</f>
        <v>4</v>
      </c>
      <c r="I66" s="8">
        <f>COUNT(D67:D73)*2</f>
        <v>14</v>
      </c>
    </row>
    <row r="67" ht="47.25" customHeight="1">
      <c r="A67" s="18" t="s">
        <v>848</v>
      </c>
      <c r="B67" s="106" t="s">
        <v>310</v>
      </c>
      <c r="C67" s="37" t="s">
        <v>3648</v>
      </c>
      <c r="D67" s="43">
        <v>2.0</v>
      </c>
      <c r="E67" s="24" t="s">
        <v>327</v>
      </c>
      <c r="F67" s="37"/>
      <c r="G67" s="37"/>
      <c r="H67" s="8"/>
      <c r="I67" s="8"/>
    </row>
    <row r="68" ht="31.5" customHeight="1">
      <c r="A68" s="18" t="s">
        <v>322</v>
      </c>
      <c r="B68" s="106" t="s">
        <v>323</v>
      </c>
      <c r="C68" s="39" t="s">
        <v>3649</v>
      </c>
      <c r="D68" s="340">
        <v>0.0</v>
      </c>
      <c r="E68" s="24" t="s">
        <v>327</v>
      </c>
      <c r="F68" s="117"/>
      <c r="G68" s="37"/>
      <c r="H68" s="8"/>
      <c r="I68" s="8"/>
    </row>
    <row r="69" ht="30.0" customHeight="1">
      <c r="A69" s="18"/>
      <c r="B69" s="106"/>
      <c r="C69" s="39" t="s">
        <v>3657</v>
      </c>
      <c r="D69" s="340">
        <v>2.0</v>
      </c>
      <c r="E69" s="24" t="s">
        <v>327</v>
      </c>
      <c r="F69" s="117"/>
      <c r="G69" s="37"/>
      <c r="H69" s="8"/>
      <c r="I69" s="8"/>
    </row>
    <row r="70" ht="15.75" customHeight="1">
      <c r="A70" s="18"/>
      <c r="B70" s="106"/>
      <c r="C70" s="42" t="s">
        <v>3658</v>
      </c>
      <c r="D70" s="43">
        <v>0.0</v>
      </c>
      <c r="E70" s="24" t="s">
        <v>327</v>
      </c>
      <c r="F70" s="117"/>
      <c r="G70" s="37"/>
      <c r="H70" s="8"/>
      <c r="I70" s="8"/>
    </row>
    <row r="71" ht="15.75" customHeight="1">
      <c r="A71" s="18"/>
      <c r="B71" s="106"/>
      <c r="C71" s="39" t="s">
        <v>3659</v>
      </c>
      <c r="D71" s="43">
        <v>0.0</v>
      </c>
      <c r="E71" s="24" t="s">
        <v>327</v>
      </c>
      <c r="F71" s="117"/>
      <c r="G71" s="37"/>
      <c r="H71" s="8"/>
      <c r="I71" s="8"/>
    </row>
    <row r="72" ht="45.0" customHeight="1">
      <c r="A72" s="18" t="s">
        <v>347</v>
      </c>
      <c r="B72" s="341" t="s">
        <v>348</v>
      </c>
      <c r="C72" s="98" t="s">
        <v>3660</v>
      </c>
      <c r="D72" s="116">
        <v>0.0</v>
      </c>
      <c r="E72" s="24" t="s">
        <v>327</v>
      </c>
      <c r="F72" s="36"/>
      <c r="G72" s="100"/>
      <c r="H72" s="8"/>
      <c r="I72" s="8"/>
    </row>
    <row r="73" ht="30.0" customHeight="1">
      <c r="A73" s="18"/>
      <c r="B73" s="85"/>
      <c r="C73" s="42" t="s">
        <v>3662</v>
      </c>
      <c r="D73" s="43">
        <v>0.0</v>
      </c>
      <c r="E73" s="24" t="s">
        <v>327</v>
      </c>
      <c r="F73" s="37"/>
      <c r="G73" s="37"/>
      <c r="H73" s="8"/>
      <c r="I73" s="8"/>
    </row>
    <row r="74" ht="34.5" customHeight="1">
      <c r="A74" s="18" t="s">
        <v>908</v>
      </c>
      <c r="B74" s="115" t="s">
        <v>363</v>
      </c>
      <c r="C74" s="5"/>
      <c r="D74" s="5"/>
      <c r="E74" s="5"/>
      <c r="F74" s="5"/>
      <c r="G74" s="6"/>
      <c r="H74" s="8">
        <f>SUM(D75:D94)</f>
        <v>31</v>
      </c>
      <c r="I74" s="8">
        <f>COUNT(D75:D94)*2</f>
        <v>40</v>
      </c>
    </row>
    <row r="75" ht="31.5" customHeight="1">
      <c r="A75" s="18" t="s">
        <v>923</v>
      </c>
      <c r="B75" s="106" t="s">
        <v>365</v>
      </c>
      <c r="C75" s="39" t="s">
        <v>3673</v>
      </c>
      <c r="D75" s="333">
        <v>2.0</v>
      </c>
      <c r="E75" s="29" t="s">
        <v>114</v>
      </c>
      <c r="F75" s="117" t="s">
        <v>3676</v>
      </c>
      <c r="G75" s="37"/>
      <c r="H75" s="8"/>
      <c r="I75" s="8"/>
    </row>
    <row r="76" ht="15.75" customHeight="1">
      <c r="A76" s="18"/>
      <c r="B76" s="106"/>
      <c r="C76" s="78" t="s">
        <v>3677</v>
      </c>
      <c r="D76" s="333">
        <v>2.0</v>
      </c>
      <c r="E76" s="29" t="s">
        <v>114</v>
      </c>
      <c r="F76" s="117" t="s">
        <v>3676</v>
      </c>
      <c r="G76" s="37"/>
      <c r="H76" s="8"/>
      <c r="I76" s="8"/>
    </row>
    <row r="77" ht="15.75" customHeight="1">
      <c r="A77" s="18"/>
      <c r="B77" s="106"/>
      <c r="C77" s="78" t="s">
        <v>3681</v>
      </c>
      <c r="D77" s="333">
        <v>2.0</v>
      </c>
      <c r="E77" s="29" t="s">
        <v>114</v>
      </c>
      <c r="F77" s="117" t="s">
        <v>3676</v>
      </c>
      <c r="G77" s="37"/>
      <c r="H77" s="8"/>
      <c r="I77" s="8"/>
    </row>
    <row r="78" ht="15.75" customHeight="1">
      <c r="A78" s="18"/>
      <c r="B78" s="106"/>
      <c r="C78" s="78" t="s">
        <v>1477</v>
      </c>
      <c r="D78" s="333">
        <v>0.0</v>
      </c>
      <c r="E78" s="29" t="s">
        <v>114</v>
      </c>
      <c r="F78" s="117" t="s">
        <v>3676</v>
      </c>
      <c r="G78" s="37"/>
      <c r="H78" s="8"/>
      <c r="I78" s="8"/>
    </row>
    <row r="79" ht="15.75" customHeight="1">
      <c r="A79" s="18"/>
      <c r="B79" s="106"/>
      <c r="C79" s="78" t="s">
        <v>3685</v>
      </c>
      <c r="D79" s="338">
        <v>0.0</v>
      </c>
      <c r="E79" s="29" t="s">
        <v>114</v>
      </c>
      <c r="F79" s="117" t="s">
        <v>3676</v>
      </c>
      <c r="G79" s="37"/>
      <c r="H79" s="8"/>
      <c r="I79" s="8"/>
    </row>
    <row r="80" ht="15.75" customHeight="1">
      <c r="A80" s="18"/>
      <c r="B80" s="106"/>
      <c r="C80" s="39" t="s">
        <v>3687</v>
      </c>
      <c r="D80" s="333">
        <v>2.0</v>
      </c>
      <c r="E80" s="29" t="s">
        <v>114</v>
      </c>
      <c r="F80" s="117" t="s">
        <v>3676</v>
      </c>
      <c r="G80" s="37"/>
      <c r="H80" s="8"/>
      <c r="I80" s="8"/>
    </row>
    <row r="81" ht="15.75" customHeight="1">
      <c r="A81" s="18"/>
      <c r="B81" s="106"/>
      <c r="C81" s="78" t="s">
        <v>3690</v>
      </c>
      <c r="D81" s="338">
        <v>1.0</v>
      </c>
      <c r="E81" s="29" t="s">
        <v>114</v>
      </c>
      <c r="F81" s="117" t="s">
        <v>3676</v>
      </c>
      <c r="G81" s="162" t="s">
        <v>3691</v>
      </c>
      <c r="H81" s="8"/>
      <c r="I81" s="8"/>
    </row>
    <row r="82" ht="15.75" customHeight="1">
      <c r="A82" s="18"/>
      <c r="B82" s="106"/>
      <c r="C82" s="78" t="s">
        <v>3692</v>
      </c>
      <c r="D82" s="333">
        <v>2.0</v>
      </c>
      <c r="E82" s="29" t="s">
        <v>114</v>
      </c>
      <c r="F82" s="117" t="s">
        <v>3676</v>
      </c>
      <c r="G82" s="37"/>
      <c r="H82" s="8"/>
      <c r="I82" s="8"/>
    </row>
    <row r="83" ht="15.75" customHeight="1">
      <c r="A83" s="18"/>
      <c r="B83" s="106"/>
      <c r="C83" s="39" t="s">
        <v>3693</v>
      </c>
      <c r="D83" s="333">
        <v>2.0</v>
      </c>
      <c r="E83" s="29" t="s">
        <v>114</v>
      </c>
      <c r="F83" s="117" t="s">
        <v>3676</v>
      </c>
      <c r="G83" s="37"/>
      <c r="H83" s="8"/>
      <c r="I83" s="8"/>
    </row>
    <row r="84" ht="30.0" customHeight="1">
      <c r="A84" s="18"/>
      <c r="B84" s="106"/>
      <c r="C84" s="39" t="s">
        <v>3695</v>
      </c>
      <c r="D84" s="333">
        <v>2.0</v>
      </c>
      <c r="E84" s="29" t="s">
        <v>114</v>
      </c>
      <c r="F84" s="117" t="s">
        <v>3676</v>
      </c>
      <c r="G84" s="37"/>
      <c r="H84" s="8"/>
      <c r="I84" s="8"/>
    </row>
    <row r="85" ht="30.0" customHeight="1">
      <c r="A85" s="18"/>
      <c r="B85" s="106"/>
      <c r="C85" s="39" t="s">
        <v>3699</v>
      </c>
      <c r="D85" s="333">
        <v>2.0</v>
      </c>
      <c r="E85" s="29" t="s">
        <v>114</v>
      </c>
      <c r="F85" s="117" t="s">
        <v>3676</v>
      </c>
      <c r="G85" s="37"/>
      <c r="H85" s="8"/>
      <c r="I85" s="8"/>
    </row>
    <row r="86" ht="15.75" customHeight="1">
      <c r="A86" s="18"/>
      <c r="B86" s="106"/>
      <c r="C86" s="39" t="s">
        <v>3701</v>
      </c>
      <c r="D86" s="333">
        <v>2.0</v>
      </c>
      <c r="E86" s="29" t="s">
        <v>114</v>
      </c>
      <c r="F86" s="117" t="s">
        <v>3676</v>
      </c>
      <c r="G86" s="37"/>
      <c r="H86" s="8"/>
      <c r="I86" s="8"/>
    </row>
    <row r="87" ht="15.75" customHeight="1">
      <c r="A87" s="18"/>
      <c r="B87" s="106"/>
      <c r="C87" s="39" t="s">
        <v>3703</v>
      </c>
      <c r="D87" s="333">
        <v>2.0</v>
      </c>
      <c r="E87" s="29" t="s">
        <v>114</v>
      </c>
      <c r="F87" s="117" t="s">
        <v>3676</v>
      </c>
      <c r="G87" s="37"/>
      <c r="H87" s="8"/>
      <c r="I87" s="8"/>
    </row>
    <row r="88" ht="30.0" customHeight="1">
      <c r="A88" s="18"/>
      <c r="B88" s="106"/>
      <c r="C88" s="39" t="s">
        <v>3705</v>
      </c>
      <c r="D88" s="333">
        <v>2.0</v>
      </c>
      <c r="E88" s="29" t="s">
        <v>114</v>
      </c>
      <c r="F88" s="117" t="s">
        <v>3676</v>
      </c>
      <c r="G88" s="37"/>
      <c r="H88" s="8"/>
      <c r="I88" s="8"/>
    </row>
    <row r="89" ht="15.75" customHeight="1">
      <c r="A89" s="18"/>
      <c r="B89" s="106"/>
      <c r="C89" s="39" t="s">
        <v>3709</v>
      </c>
      <c r="D89" s="333">
        <v>2.0</v>
      </c>
      <c r="E89" s="29" t="s">
        <v>114</v>
      </c>
      <c r="F89" s="117" t="s">
        <v>3676</v>
      </c>
      <c r="G89" s="37"/>
      <c r="H89" s="8"/>
      <c r="I89" s="8"/>
    </row>
    <row r="90" ht="15.75" customHeight="1">
      <c r="A90" s="18"/>
      <c r="B90" s="106"/>
      <c r="C90" s="39" t="s">
        <v>3711</v>
      </c>
      <c r="D90" s="333">
        <v>2.0</v>
      </c>
      <c r="E90" s="29" t="s">
        <v>114</v>
      </c>
      <c r="F90" s="117" t="s">
        <v>3676</v>
      </c>
      <c r="G90" s="37"/>
      <c r="H90" s="8"/>
      <c r="I90" s="8"/>
    </row>
    <row r="91" ht="15.75" customHeight="1">
      <c r="A91" s="18"/>
      <c r="B91" s="106"/>
      <c r="C91" s="39" t="s">
        <v>3714</v>
      </c>
      <c r="D91" s="333">
        <v>2.0</v>
      </c>
      <c r="E91" s="29" t="s">
        <v>114</v>
      </c>
      <c r="F91" s="117" t="s">
        <v>3676</v>
      </c>
      <c r="G91" s="37"/>
      <c r="H91" s="8"/>
      <c r="I91" s="8"/>
    </row>
    <row r="92" ht="15.75" customHeight="1">
      <c r="A92" s="18"/>
      <c r="B92" s="106"/>
      <c r="C92" s="39" t="s">
        <v>3716</v>
      </c>
      <c r="D92" s="338">
        <v>0.0</v>
      </c>
      <c r="E92" s="29" t="s">
        <v>114</v>
      </c>
      <c r="F92" s="117" t="s">
        <v>3676</v>
      </c>
      <c r="G92" s="37"/>
      <c r="H92" s="8"/>
      <c r="I92" s="8"/>
    </row>
    <row r="93" ht="30.0" customHeight="1">
      <c r="A93" s="18"/>
      <c r="B93" s="106"/>
      <c r="C93" s="39" t="s">
        <v>3718</v>
      </c>
      <c r="D93" s="338">
        <v>0.0</v>
      </c>
      <c r="E93" s="29" t="s">
        <v>114</v>
      </c>
      <c r="F93" s="117" t="s">
        <v>3676</v>
      </c>
      <c r="G93" s="37"/>
      <c r="H93" s="8"/>
      <c r="I93" s="8"/>
    </row>
    <row r="94" ht="31.5" customHeight="1">
      <c r="A94" s="18" t="s">
        <v>936</v>
      </c>
      <c r="B94" s="106" t="s">
        <v>393</v>
      </c>
      <c r="C94" s="42" t="s">
        <v>3720</v>
      </c>
      <c r="D94" s="340">
        <v>2.0</v>
      </c>
      <c r="E94" s="29" t="s">
        <v>114</v>
      </c>
      <c r="F94" s="117" t="s">
        <v>3722</v>
      </c>
      <c r="G94" s="37"/>
      <c r="H94" s="8"/>
      <c r="I94" s="8"/>
    </row>
    <row r="95" ht="35.25" customHeight="1">
      <c r="A95" s="18" t="s">
        <v>947</v>
      </c>
      <c r="B95" s="115" t="s">
        <v>405</v>
      </c>
      <c r="C95" s="5"/>
      <c r="D95" s="5"/>
      <c r="E95" s="5"/>
      <c r="F95" s="5"/>
      <c r="G95" s="6"/>
      <c r="H95" s="8">
        <f>SUM(D96:D98)</f>
        <v>5</v>
      </c>
      <c r="I95" s="8">
        <f>COUNT(D96:D98)*2</f>
        <v>6</v>
      </c>
    </row>
    <row r="96" ht="31.5" customHeight="1">
      <c r="A96" s="18" t="s">
        <v>991</v>
      </c>
      <c r="B96" s="106" t="s">
        <v>445</v>
      </c>
      <c r="C96" s="205" t="s">
        <v>3727</v>
      </c>
      <c r="D96" s="333">
        <v>2.0</v>
      </c>
      <c r="E96" s="29" t="s">
        <v>87</v>
      </c>
      <c r="F96" s="117" t="s">
        <v>3728</v>
      </c>
      <c r="G96" s="37"/>
      <c r="H96" s="8"/>
      <c r="I96" s="8"/>
    </row>
    <row r="97" ht="45.0" customHeight="1">
      <c r="A97" s="18" t="s">
        <v>448</v>
      </c>
      <c r="B97" s="106" t="s">
        <v>449</v>
      </c>
      <c r="C97" s="19" t="s">
        <v>996</v>
      </c>
      <c r="D97" s="186">
        <v>2.0</v>
      </c>
      <c r="E97" s="29" t="s">
        <v>87</v>
      </c>
      <c r="F97" s="23" t="s">
        <v>997</v>
      </c>
      <c r="G97" s="37"/>
      <c r="H97" s="8"/>
      <c r="I97" s="8"/>
    </row>
    <row r="98" ht="47.25" customHeight="1">
      <c r="A98" s="18" t="s">
        <v>1000</v>
      </c>
      <c r="B98" s="106" t="s">
        <v>3729</v>
      </c>
      <c r="C98" s="39" t="s">
        <v>3730</v>
      </c>
      <c r="D98" s="338">
        <v>1.0</v>
      </c>
      <c r="E98" s="29" t="s">
        <v>87</v>
      </c>
      <c r="F98" s="117" t="s">
        <v>3731</v>
      </c>
      <c r="G98" s="162" t="s">
        <v>3732</v>
      </c>
      <c r="H98" s="8"/>
      <c r="I98" s="8"/>
    </row>
    <row r="99" ht="21.0" customHeight="1">
      <c r="A99" s="124"/>
      <c r="B99" s="332" t="s">
        <v>489</v>
      </c>
      <c r="C99" s="5"/>
      <c r="D99" s="5"/>
      <c r="E99" s="5"/>
      <c r="F99" s="5"/>
      <c r="G99" s="66"/>
      <c r="H99" s="8">
        <f t="shared" ref="H99:I99" si="4">H100+H103+H143+H154+H157+H159</f>
        <v>44</v>
      </c>
      <c r="I99" s="8">
        <f t="shared" si="4"/>
        <v>116</v>
      </c>
    </row>
    <row r="100" ht="51.0" customHeight="1">
      <c r="A100" s="18" t="s">
        <v>1062</v>
      </c>
      <c r="B100" s="115" t="s">
        <v>493</v>
      </c>
      <c r="C100" s="5"/>
      <c r="D100" s="5"/>
      <c r="E100" s="5"/>
      <c r="F100" s="5"/>
      <c r="G100" s="6"/>
      <c r="H100" s="8">
        <f>SUM(D101:D102)</f>
        <v>2</v>
      </c>
      <c r="I100" s="8">
        <f>COUNT(D101:D102)*2</f>
        <v>4</v>
      </c>
    </row>
    <row r="101" ht="47.25" customHeight="1">
      <c r="A101" s="18" t="s">
        <v>1082</v>
      </c>
      <c r="B101" s="85" t="s">
        <v>506</v>
      </c>
      <c r="C101" s="23" t="s">
        <v>3741</v>
      </c>
      <c r="D101" s="43">
        <v>0.0</v>
      </c>
      <c r="E101" s="24" t="s">
        <v>510</v>
      </c>
      <c r="F101" s="42" t="s">
        <v>3742</v>
      </c>
      <c r="G101" s="37"/>
      <c r="H101" s="8"/>
      <c r="I101" s="8"/>
    </row>
    <row r="102" ht="47.25" customHeight="1">
      <c r="A102" s="18" t="s">
        <v>1618</v>
      </c>
      <c r="B102" s="85" t="s">
        <v>513</v>
      </c>
      <c r="C102" s="42" t="s">
        <v>3744</v>
      </c>
      <c r="D102" s="186">
        <v>2.0</v>
      </c>
      <c r="E102" s="24" t="s">
        <v>116</v>
      </c>
      <c r="F102" s="37"/>
      <c r="G102" s="37"/>
      <c r="H102" s="8"/>
      <c r="I102" s="8"/>
    </row>
    <row r="103" ht="39.75" customHeight="1">
      <c r="A103" s="18" t="s">
        <v>1091</v>
      </c>
      <c r="B103" s="115" t="s">
        <v>522</v>
      </c>
      <c r="C103" s="5"/>
      <c r="D103" s="5"/>
      <c r="E103" s="5"/>
      <c r="F103" s="5"/>
      <c r="G103" s="6"/>
      <c r="H103" s="8">
        <f>SUM(D104:D142)</f>
        <v>30</v>
      </c>
      <c r="I103" s="8">
        <f>COUNT(D104:D142)*2</f>
        <v>78</v>
      </c>
    </row>
    <row r="104" ht="60.0" customHeight="1">
      <c r="A104" s="18" t="s">
        <v>1104</v>
      </c>
      <c r="B104" s="85" t="s">
        <v>1105</v>
      </c>
      <c r="C104" s="52" t="s">
        <v>3752</v>
      </c>
      <c r="D104" s="186">
        <v>2.0</v>
      </c>
      <c r="E104" s="24" t="s">
        <v>118</v>
      </c>
      <c r="F104" s="37"/>
      <c r="G104" s="37"/>
      <c r="H104" s="8"/>
      <c r="I104" s="8"/>
    </row>
    <row r="105" ht="75.0" customHeight="1">
      <c r="A105" s="18"/>
      <c r="B105" s="85"/>
      <c r="C105" s="39" t="s">
        <v>3754</v>
      </c>
      <c r="D105" s="43">
        <v>1.0</v>
      </c>
      <c r="E105" s="24" t="s">
        <v>118</v>
      </c>
      <c r="F105" s="37"/>
      <c r="G105" s="162" t="s">
        <v>3755</v>
      </c>
      <c r="H105" s="8"/>
      <c r="I105" s="8"/>
    </row>
    <row r="106" ht="30.0" customHeight="1">
      <c r="A106" s="18"/>
      <c r="B106" s="85"/>
      <c r="C106" s="39" t="s">
        <v>3756</v>
      </c>
      <c r="D106" s="43">
        <v>0.0</v>
      </c>
      <c r="E106" s="24" t="s">
        <v>118</v>
      </c>
      <c r="F106" s="37"/>
      <c r="G106" s="37"/>
      <c r="H106" s="8"/>
      <c r="I106" s="8"/>
    </row>
    <row r="107" ht="45.0" customHeight="1">
      <c r="A107" s="18" t="s">
        <v>3757</v>
      </c>
      <c r="B107" s="76" t="s">
        <v>3758</v>
      </c>
      <c r="C107" s="42" t="s">
        <v>3759</v>
      </c>
      <c r="D107" s="43">
        <v>0.0</v>
      </c>
      <c r="E107" s="24" t="s">
        <v>118</v>
      </c>
      <c r="F107" s="37"/>
      <c r="G107" s="37"/>
      <c r="H107" s="8"/>
      <c r="I107" s="8"/>
    </row>
    <row r="108" ht="30.0" customHeight="1">
      <c r="A108" s="18"/>
      <c r="B108" s="76"/>
      <c r="C108" s="39" t="s">
        <v>3760</v>
      </c>
      <c r="D108" s="43">
        <v>1.0</v>
      </c>
      <c r="E108" s="24" t="s">
        <v>118</v>
      </c>
      <c r="F108" s="37"/>
      <c r="G108" s="162" t="s">
        <v>3761</v>
      </c>
      <c r="H108" s="8"/>
      <c r="I108" s="8"/>
    </row>
    <row r="109" ht="45.0" customHeight="1">
      <c r="A109" s="18" t="s">
        <v>1108</v>
      </c>
      <c r="B109" s="85" t="s">
        <v>531</v>
      </c>
      <c r="C109" s="39" t="s">
        <v>3762</v>
      </c>
      <c r="D109" s="338">
        <v>0.0</v>
      </c>
      <c r="E109" s="29" t="s">
        <v>87</v>
      </c>
      <c r="F109" s="209"/>
      <c r="G109" s="37"/>
      <c r="H109" s="8"/>
      <c r="I109" s="8"/>
    </row>
    <row r="110" ht="45.0" customHeight="1">
      <c r="A110" s="18"/>
      <c r="B110" s="85"/>
      <c r="C110" s="39" t="s">
        <v>3763</v>
      </c>
      <c r="D110" s="338">
        <v>0.0</v>
      </c>
      <c r="E110" s="29" t="s">
        <v>87</v>
      </c>
      <c r="F110" s="117" t="s">
        <v>3764</v>
      </c>
      <c r="G110" s="37"/>
      <c r="H110" s="8"/>
      <c r="I110" s="8"/>
    </row>
    <row r="111" ht="45.0" customHeight="1">
      <c r="A111" s="18"/>
      <c r="B111" s="85"/>
      <c r="C111" s="39" t="s">
        <v>3765</v>
      </c>
      <c r="D111" s="338">
        <v>1.0</v>
      </c>
      <c r="E111" s="29" t="s">
        <v>87</v>
      </c>
      <c r="F111" s="117"/>
      <c r="G111" s="162" t="s">
        <v>1331</v>
      </c>
      <c r="H111" s="8"/>
      <c r="I111" s="8"/>
    </row>
    <row r="112" ht="30.0" customHeight="1">
      <c r="A112" s="18"/>
      <c r="B112" s="85"/>
      <c r="C112" s="39" t="s">
        <v>3766</v>
      </c>
      <c r="D112" s="338">
        <v>0.0</v>
      </c>
      <c r="E112" s="29" t="s">
        <v>87</v>
      </c>
      <c r="F112" s="117"/>
      <c r="G112" s="37"/>
      <c r="H112" s="8"/>
      <c r="I112" s="8"/>
    </row>
    <row r="113" ht="30.0" customHeight="1">
      <c r="A113" s="18"/>
      <c r="B113" s="85"/>
      <c r="C113" s="39" t="s">
        <v>3768</v>
      </c>
      <c r="D113" s="338">
        <v>0.0</v>
      </c>
      <c r="E113" s="29" t="s">
        <v>87</v>
      </c>
      <c r="F113" s="117"/>
      <c r="G113" s="37"/>
      <c r="H113" s="8"/>
      <c r="I113" s="8"/>
    </row>
    <row r="114" ht="45.0" customHeight="1">
      <c r="A114" s="18"/>
      <c r="B114" s="85"/>
      <c r="C114" s="39" t="s">
        <v>3771</v>
      </c>
      <c r="D114" s="338">
        <v>1.0</v>
      </c>
      <c r="E114" s="29" t="s">
        <v>87</v>
      </c>
      <c r="F114" s="209"/>
      <c r="G114" s="162" t="s">
        <v>1331</v>
      </c>
      <c r="H114" s="8"/>
      <c r="I114" s="8"/>
    </row>
    <row r="115" ht="30.0" customHeight="1">
      <c r="A115" s="18"/>
      <c r="B115" s="85"/>
      <c r="C115" s="39" t="s">
        <v>3773</v>
      </c>
      <c r="D115" s="338">
        <v>0.0</v>
      </c>
      <c r="E115" s="29" t="s">
        <v>87</v>
      </c>
      <c r="F115" s="209"/>
      <c r="G115" s="37"/>
      <c r="H115" s="8"/>
      <c r="I115" s="8"/>
    </row>
    <row r="116" ht="30.0" customHeight="1">
      <c r="A116" s="18"/>
      <c r="B116" s="85"/>
      <c r="C116" s="39" t="s">
        <v>3774</v>
      </c>
      <c r="D116" s="333">
        <v>2.0</v>
      </c>
      <c r="E116" s="29" t="s">
        <v>116</v>
      </c>
      <c r="F116" s="117"/>
      <c r="G116" s="37"/>
      <c r="H116" s="8"/>
      <c r="I116" s="8"/>
    </row>
    <row r="117" ht="60.0" customHeight="1">
      <c r="A117" s="18"/>
      <c r="B117" s="85"/>
      <c r="C117" s="39" t="s">
        <v>3777</v>
      </c>
      <c r="D117" s="338">
        <v>0.0</v>
      </c>
      <c r="E117" s="29" t="s">
        <v>114</v>
      </c>
      <c r="F117" s="117" t="s">
        <v>3779</v>
      </c>
      <c r="G117" s="37"/>
      <c r="H117" s="8"/>
      <c r="I117" s="8"/>
    </row>
    <row r="118" ht="30.0" customHeight="1">
      <c r="A118" s="18"/>
      <c r="B118" s="85"/>
      <c r="C118" s="39" t="s">
        <v>3780</v>
      </c>
      <c r="D118" s="338">
        <v>0.0</v>
      </c>
      <c r="E118" s="29" t="s">
        <v>87</v>
      </c>
      <c r="F118" s="117" t="s">
        <v>3782</v>
      </c>
      <c r="G118" s="37"/>
      <c r="H118" s="8"/>
      <c r="I118" s="8"/>
    </row>
    <row r="119" ht="31.5" customHeight="1">
      <c r="A119" s="18" t="s">
        <v>1122</v>
      </c>
      <c r="B119" s="85" t="s">
        <v>538</v>
      </c>
      <c r="C119" s="39" t="s">
        <v>3783</v>
      </c>
      <c r="D119" s="186">
        <v>0.0</v>
      </c>
      <c r="E119" s="24" t="s">
        <v>118</v>
      </c>
      <c r="F119" s="37"/>
      <c r="G119" s="37"/>
      <c r="H119" s="8"/>
      <c r="I119" s="8"/>
    </row>
    <row r="120" ht="30.0" customHeight="1">
      <c r="A120" s="18"/>
      <c r="B120" s="85"/>
      <c r="C120" s="39" t="s">
        <v>3784</v>
      </c>
      <c r="D120" s="186">
        <v>2.0</v>
      </c>
      <c r="E120" s="24" t="s">
        <v>118</v>
      </c>
      <c r="F120" s="37"/>
      <c r="G120" s="37"/>
      <c r="H120" s="8"/>
      <c r="I120" s="8"/>
    </row>
    <row r="121" ht="60.0" customHeight="1">
      <c r="A121" s="18"/>
      <c r="B121" s="85"/>
      <c r="C121" s="39" t="s">
        <v>3786</v>
      </c>
      <c r="D121" s="186">
        <v>0.0</v>
      </c>
      <c r="E121" s="24" t="s">
        <v>118</v>
      </c>
      <c r="F121" s="37"/>
      <c r="G121" s="37"/>
      <c r="H121" s="8"/>
      <c r="I121" s="8"/>
    </row>
    <row r="122" ht="30.0" customHeight="1">
      <c r="A122" s="18"/>
      <c r="B122" s="85"/>
      <c r="C122" s="39" t="s">
        <v>3787</v>
      </c>
      <c r="D122" s="43">
        <v>0.0</v>
      </c>
      <c r="E122" s="24" t="s">
        <v>118</v>
      </c>
      <c r="F122" s="37"/>
      <c r="G122" s="37"/>
      <c r="H122" s="8"/>
      <c r="I122" s="8"/>
    </row>
    <row r="123" ht="47.25" customHeight="1">
      <c r="A123" s="18" t="s">
        <v>1128</v>
      </c>
      <c r="B123" s="76" t="s">
        <v>543</v>
      </c>
      <c r="C123" s="42" t="s">
        <v>3789</v>
      </c>
      <c r="D123" s="43">
        <v>0.0</v>
      </c>
      <c r="E123" s="24" t="s">
        <v>118</v>
      </c>
      <c r="F123" s="37"/>
      <c r="G123" s="37"/>
      <c r="H123" s="8"/>
      <c r="I123" s="8"/>
    </row>
    <row r="124" ht="15.75" customHeight="1">
      <c r="A124" s="18"/>
      <c r="B124" s="76"/>
      <c r="C124" s="42" t="s">
        <v>3791</v>
      </c>
      <c r="D124" s="43">
        <v>0.0</v>
      </c>
      <c r="E124" s="24" t="s">
        <v>105</v>
      </c>
      <c r="F124" s="37"/>
      <c r="G124" s="37"/>
      <c r="H124" s="8"/>
      <c r="I124" s="8"/>
    </row>
    <row r="125" ht="30.0" customHeight="1">
      <c r="A125" s="18"/>
      <c r="B125" s="76"/>
      <c r="C125" s="42" t="s">
        <v>3793</v>
      </c>
      <c r="D125" s="186">
        <v>2.0</v>
      </c>
      <c r="E125" s="24" t="s">
        <v>87</v>
      </c>
      <c r="F125" s="37"/>
      <c r="G125" s="37"/>
      <c r="H125" s="8"/>
      <c r="I125" s="8"/>
    </row>
    <row r="126" ht="45.0" customHeight="1">
      <c r="A126" s="18"/>
      <c r="B126" s="76"/>
      <c r="C126" s="113" t="s">
        <v>3794</v>
      </c>
      <c r="D126" s="152">
        <v>0.0</v>
      </c>
      <c r="E126" s="22" t="s">
        <v>105</v>
      </c>
      <c r="F126" s="22"/>
      <c r="G126" s="22"/>
      <c r="H126" s="8"/>
      <c r="I126" s="8"/>
    </row>
    <row r="127" ht="30.0" customHeight="1">
      <c r="A127" s="18"/>
      <c r="B127" s="76"/>
      <c r="C127" s="113" t="s">
        <v>3796</v>
      </c>
      <c r="D127" s="342">
        <v>0.0</v>
      </c>
      <c r="E127" s="25" t="s">
        <v>715</v>
      </c>
      <c r="F127" s="25"/>
      <c r="G127" s="25"/>
      <c r="H127" s="8"/>
      <c r="I127" s="8"/>
    </row>
    <row r="128" ht="30.0" customHeight="1">
      <c r="A128" s="18"/>
      <c r="B128" s="76"/>
      <c r="C128" s="57" t="s">
        <v>3799</v>
      </c>
      <c r="D128" s="330">
        <v>2.0</v>
      </c>
      <c r="E128" s="25" t="s">
        <v>114</v>
      </c>
      <c r="F128" s="39"/>
      <c r="G128" s="39"/>
      <c r="H128" s="8"/>
      <c r="I128" s="8"/>
    </row>
    <row r="129" ht="30.0" customHeight="1">
      <c r="A129" s="18"/>
      <c r="B129" s="76"/>
      <c r="C129" s="57" t="s">
        <v>3800</v>
      </c>
      <c r="D129" s="330">
        <v>0.0</v>
      </c>
      <c r="E129" s="25" t="s">
        <v>114</v>
      </c>
      <c r="F129" s="39"/>
      <c r="G129" s="39"/>
      <c r="H129" s="8"/>
      <c r="I129" s="8"/>
    </row>
    <row r="130" ht="45.0" customHeight="1">
      <c r="A130" s="18" t="s">
        <v>1139</v>
      </c>
      <c r="B130" s="42" t="s">
        <v>546</v>
      </c>
      <c r="C130" s="39" t="s">
        <v>3802</v>
      </c>
      <c r="D130" s="186">
        <v>2.0</v>
      </c>
      <c r="E130" s="24" t="s">
        <v>118</v>
      </c>
      <c r="F130" s="37"/>
      <c r="G130" s="37"/>
      <c r="H130" s="8"/>
      <c r="I130" s="8"/>
    </row>
    <row r="131" ht="47.25" customHeight="1">
      <c r="A131" s="18" t="s">
        <v>1145</v>
      </c>
      <c r="B131" s="85" t="s">
        <v>554</v>
      </c>
      <c r="C131" s="39" t="s">
        <v>3803</v>
      </c>
      <c r="D131" s="333">
        <v>2.0</v>
      </c>
      <c r="E131" s="29" t="s">
        <v>87</v>
      </c>
      <c r="F131" s="117" t="s">
        <v>3805</v>
      </c>
      <c r="G131" s="37"/>
      <c r="H131" s="8"/>
      <c r="I131" s="8"/>
    </row>
    <row r="132" ht="45.0" customHeight="1">
      <c r="A132" s="18"/>
      <c r="B132" s="85"/>
      <c r="C132" s="39" t="s">
        <v>3807</v>
      </c>
      <c r="D132" s="333">
        <v>2.0</v>
      </c>
      <c r="E132" s="29" t="s">
        <v>87</v>
      </c>
      <c r="F132" s="117"/>
      <c r="G132" s="37"/>
      <c r="H132" s="8"/>
      <c r="I132" s="8"/>
    </row>
    <row r="133" ht="30.0" customHeight="1">
      <c r="A133" s="18"/>
      <c r="B133" s="85"/>
      <c r="C133" s="39" t="s">
        <v>3808</v>
      </c>
      <c r="D133" s="333">
        <v>2.0</v>
      </c>
      <c r="E133" s="29" t="s">
        <v>87</v>
      </c>
      <c r="F133" s="209"/>
      <c r="G133" s="37"/>
      <c r="H133" s="8"/>
      <c r="I133" s="8"/>
    </row>
    <row r="134" ht="64.5" customHeight="1">
      <c r="A134" s="18"/>
      <c r="B134" s="85"/>
      <c r="C134" s="39" t="s">
        <v>3809</v>
      </c>
      <c r="D134" s="333">
        <v>2.0</v>
      </c>
      <c r="E134" s="29" t="s">
        <v>87</v>
      </c>
      <c r="F134" s="117" t="s">
        <v>3810</v>
      </c>
      <c r="G134" s="37"/>
      <c r="H134" s="8"/>
      <c r="I134" s="8"/>
    </row>
    <row r="135" ht="64.5" customHeight="1">
      <c r="A135" s="18"/>
      <c r="B135" s="85"/>
      <c r="C135" s="39" t="s">
        <v>3811</v>
      </c>
      <c r="D135" s="333">
        <v>2.0</v>
      </c>
      <c r="E135" s="29" t="s">
        <v>87</v>
      </c>
      <c r="F135" s="117" t="s">
        <v>3813</v>
      </c>
      <c r="G135" s="37"/>
      <c r="H135" s="8"/>
      <c r="I135" s="8"/>
    </row>
    <row r="136" ht="30.0" customHeight="1">
      <c r="A136" s="18"/>
      <c r="B136" s="85"/>
      <c r="C136" s="39" t="s">
        <v>3814</v>
      </c>
      <c r="D136" s="333">
        <v>2.0</v>
      </c>
      <c r="E136" s="29" t="s">
        <v>87</v>
      </c>
      <c r="F136" s="209"/>
      <c r="G136" s="37"/>
      <c r="H136" s="8"/>
      <c r="I136" s="8"/>
    </row>
    <row r="137" ht="30.0" customHeight="1">
      <c r="A137" s="18"/>
      <c r="B137" s="85"/>
      <c r="C137" s="39" t="s">
        <v>3815</v>
      </c>
      <c r="D137" s="333">
        <v>2.0</v>
      </c>
      <c r="E137" s="29" t="s">
        <v>327</v>
      </c>
      <c r="F137" s="209"/>
      <c r="G137" s="37"/>
      <c r="H137" s="8"/>
      <c r="I137" s="8"/>
    </row>
    <row r="138" ht="30.0" customHeight="1">
      <c r="A138" s="18"/>
      <c r="B138" s="85"/>
      <c r="C138" s="42" t="s">
        <v>3817</v>
      </c>
      <c r="D138" s="333">
        <v>0.0</v>
      </c>
      <c r="E138" s="29" t="s">
        <v>327</v>
      </c>
      <c r="F138" s="209"/>
      <c r="G138" s="37"/>
      <c r="H138" s="8"/>
      <c r="I138" s="8"/>
    </row>
    <row r="139" ht="60.0" customHeight="1">
      <c r="A139" s="18" t="s">
        <v>2513</v>
      </c>
      <c r="B139" s="85" t="s">
        <v>558</v>
      </c>
      <c r="C139" s="39" t="s">
        <v>3818</v>
      </c>
      <c r="D139" s="338">
        <v>0.0</v>
      </c>
      <c r="E139" s="29" t="s">
        <v>87</v>
      </c>
      <c r="F139" s="117" t="s">
        <v>3819</v>
      </c>
      <c r="G139" s="37"/>
      <c r="H139" s="8"/>
      <c r="I139" s="8"/>
    </row>
    <row r="140" ht="45.0" customHeight="1">
      <c r="A140" s="18"/>
      <c r="B140" s="85"/>
      <c r="C140" s="39" t="s">
        <v>3820</v>
      </c>
      <c r="D140" s="338">
        <v>0.0</v>
      </c>
      <c r="E140" s="29" t="s">
        <v>114</v>
      </c>
      <c r="F140" s="209"/>
      <c r="G140" s="37"/>
      <c r="H140" s="8"/>
      <c r="I140" s="8"/>
    </row>
    <row r="141" ht="30.0" customHeight="1">
      <c r="A141" s="18"/>
      <c r="B141" s="85"/>
      <c r="C141" s="39" t="s">
        <v>3823</v>
      </c>
      <c r="D141" s="338">
        <v>0.0</v>
      </c>
      <c r="E141" s="29" t="s">
        <v>118</v>
      </c>
      <c r="F141" s="117" t="s">
        <v>3824</v>
      </c>
      <c r="G141" s="37"/>
      <c r="H141" s="8"/>
      <c r="I141" s="8"/>
    </row>
    <row r="142" ht="45.0" customHeight="1">
      <c r="A142" s="18"/>
      <c r="B142" s="85"/>
      <c r="C142" s="39" t="s">
        <v>3826</v>
      </c>
      <c r="D142" s="333">
        <v>0.0</v>
      </c>
      <c r="E142" s="29" t="s">
        <v>715</v>
      </c>
      <c r="F142" s="117"/>
      <c r="G142" s="37"/>
      <c r="H142" s="8"/>
      <c r="I142" s="8"/>
    </row>
    <row r="143" ht="39.75" customHeight="1">
      <c r="A143" s="18" t="s">
        <v>1157</v>
      </c>
      <c r="B143" s="115" t="s">
        <v>3827</v>
      </c>
      <c r="C143" s="5"/>
      <c r="D143" s="5"/>
      <c r="E143" s="5"/>
      <c r="F143" s="5"/>
      <c r="G143" s="6"/>
      <c r="H143" s="8">
        <f>SUM(D144:D153)</f>
        <v>5</v>
      </c>
      <c r="I143" s="8">
        <f>COUNT(D144:D153)*2</f>
        <v>20</v>
      </c>
    </row>
    <row r="144" ht="31.5" customHeight="1">
      <c r="A144" s="18" t="s">
        <v>568</v>
      </c>
      <c r="B144" s="19" t="s">
        <v>570</v>
      </c>
      <c r="C144" s="110" t="s">
        <v>571</v>
      </c>
      <c r="D144" s="43">
        <v>1.0</v>
      </c>
      <c r="E144" s="24" t="s">
        <v>87</v>
      </c>
      <c r="F144" s="37"/>
      <c r="G144" s="162" t="s">
        <v>3833</v>
      </c>
      <c r="H144" s="8"/>
      <c r="I144" s="8"/>
    </row>
    <row r="145" ht="30.0" customHeight="1">
      <c r="A145" s="18"/>
      <c r="B145" s="19"/>
      <c r="C145" s="39" t="s">
        <v>575</v>
      </c>
      <c r="D145" s="43">
        <v>1.0</v>
      </c>
      <c r="E145" s="24" t="s">
        <v>87</v>
      </c>
      <c r="F145" s="37"/>
      <c r="G145" s="137" t="s">
        <v>3834</v>
      </c>
      <c r="H145" s="8"/>
      <c r="I145" s="8"/>
    </row>
    <row r="146" ht="54.0" customHeight="1">
      <c r="A146" s="18" t="s">
        <v>580</v>
      </c>
      <c r="B146" s="31" t="s">
        <v>581</v>
      </c>
      <c r="C146" s="39" t="s">
        <v>1165</v>
      </c>
      <c r="D146" s="43">
        <v>1.0</v>
      </c>
      <c r="E146" s="24" t="s">
        <v>87</v>
      </c>
      <c r="F146" s="37"/>
      <c r="G146" s="162" t="s">
        <v>3836</v>
      </c>
      <c r="H146" s="8"/>
      <c r="I146" s="8"/>
    </row>
    <row r="147" ht="77.25" customHeight="1">
      <c r="A147" s="18"/>
      <c r="B147" s="36"/>
      <c r="C147" s="39" t="s">
        <v>1183</v>
      </c>
      <c r="D147" s="338">
        <v>1.0</v>
      </c>
      <c r="E147" s="24" t="s">
        <v>87</v>
      </c>
      <c r="F147" s="117" t="s">
        <v>583</v>
      </c>
      <c r="G147" s="162" t="s">
        <v>2523</v>
      </c>
      <c r="H147" s="8"/>
      <c r="I147" s="8"/>
    </row>
    <row r="148" ht="39.75" customHeight="1">
      <c r="A148" s="18"/>
      <c r="B148" s="31"/>
      <c r="C148" s="23" t="s">
        <v>584</v>
      </c>
      <c r="D148" s="26">
        <v>0.0</v>
      </c>
      <c r="E148" s="24" t="s">
        <v>87</v>
      </c>
      <c r="F148" s="23"/>
      <c r="G148" s="37"/>
      <c r="H148" s="8"/>
      <c r="I148" s="8"/>
    </row>
    <row r="149" ht="72.75" customHeight="1">
      <c r="A149" s="18" t="s">
        <v>585</v>
      </c>
      <c r="B149" s="19" t="s">
        <v>586</v>
      </c>
      <c r="C149" s="42" t="s">
        <v>3837</v>
      </c>
      <c r="D149" s="26">
        <v>0.0</v>
      </c>
      <c r="E149" s="24" t="s">
        <v>87</v>
      </c>
      <c r="F149" s="23" t="s">
        <v>3838</v>
      </c>
      <c r="G149" s="37"/>
      <c r="H149" s="8"/>
      <c r="I149" s="8"/>
    </row>
    <row r="150" ht="82.5" customHeight="1">
      <c r="A150" s="18" t="s">
        <v>1212</v>
      </c>
      <c r="B150" s="19" t="s">
        <v>589</v>
      </c>
      <c r="C150" s="25" t="s">
        <v>1214</v>
      </c>
      <c r="D150" s="43">
        <v>0.0</v>
      </c>
      <c r="E150" s="24" t="s">
        <v>87</v>
      </c>
      <c r="F150" s="37"/>
      <c r="G150" s="37"/>
      <c r="H150" s="8"/>
      <c r="I150" s="8"/>
    </row>
    <row r="151" ht="47.25" customHeight="1">
      <c r="A151" s="18" t="s">
        <v>1220</v>
      </c>
      <c r="B151" s="85" t="s">
        <v>592</v>
      </c>
      <c r="C151" s="57" t="s">
        <v>3840</v>
      </c>
      <c r="D151" s="338">
        <v>1.0</v>
      </c>
      <c r="E151" s="29" t="s">
        <v>87</v>
      </c>
      <c r="F151" s="117"/>
      <c r="G151" s="162" t="s">
        <v>3841</v>
      </c>
      <c r="H151" s="8"/>
      <c r="I151" s="8"/>
    </row>
    <row r="152" ht="60.0" customHeight="1">
      <c r="A152" s="18" t="s">
        <v>601</v>
      </c>
      <c r="B152" s="85" t="s">
        <v>602</v>
      </c>
      <c r="C152" s="23" t="s">
        <v>3843</v>
      </c>
      <c r="D152" s="26">
        <v>0.0</v>
      </c>
      <c r="E152" s="29" t="s">
        <v>327</v>
      </c>
      <c r="F152" s="23" t="s">
        <v>606</v>
      </c>
      <c r="G152" s="37"/>
      <c r="H152" s="8"/>
      <c r="I152" s="8"/>
    </row>
    <row r="153" ht="31.5" customHeight="1">
      <c r="A153" s="18" t="s">
        <v>1242</v>
      </c>
      <c r="B153" s="85" t="s">
        <v>609</v>
      </c>
      <c r="C153" s="39" t="s">
        <v>3845</v>
      </c>
      <c r="D153" s="43">
        <v>0.0</v>
      </c>
      <c r="E153" s="24" t="s">
        <v>87</v>
      </c>
      <c r="F153" s="37"/>
      <c r="G153" s="37"/>
      <c r="H153" s="8"/>
      <c r="I153" s="8"/>
    </row>
    <row r="154" ht="41.25" customHeight="1">
      <c r="A154" s="18" t="s">
        <v>619</v>
      </c>
      <c r="B154" s="27" t="s">
        <v>621</v>
      </c>
      <c r="C154" s="5"/>
      <c r="D154" s="5"/>
      <c r="E154" s="5"/>
      <c r="F154" s="5"/>
      <c r="G154" s="6"/>
      <c r="H154" s="8">
        <f>SUM(D155:D156)</f>
        <v>2</v>
      </c>
      <c r="I154" s="8">
        <f>COUNT(D155:D156)*2</f>
        <v>4</v>
      </c>
    </row>
    <row r="155" ht="47.25" customHeight="1">
      <c r="A155" s="18" t="s">
        <v>1277</v>
      </c>
      <c r="B155" s="19" t="s">
        <v>632</v>
      </c>
      <c r="C155" s="42" t="s">
        <v>3847</v>
      </c>
      <c r="D155" s="186">
        <v>1.0</v>
      </c>
      <c r="E155" s="24" t="s">
        <v>116</v>
      </c>
      <c r="F155" s="37"/>
      <c r="G155" s="162" t="s">
        <v>3848</v>
      </c>
      <c r="H155" s="8"/>
      <c r="I155" s="8"/>
    </row>
    <row r="156" ht="30.0" customHeight="1">
      <c r="A156" s="18"/>
      <c r="B156" s="19"/>
      <c r="C156" s="42" t="s">
        <v>3849</v>
      </c>
      <c r="D156" s="43">
        <v>1.0</v>
      </c>
      <c r="E156" s="24" t="s">
        <v>116</v>
      </c>
      <c r="F156" s="37"/>
      <c r="G156" s="162" t="s">
        <v>3850</v>
      </c>
      <c r="H156" s="8"/>
      <c r="I156" s="8"/>
    </row>
    <row r="157" ht="49.5" customHeight="1">
      <c r="A157" s="18" t="s">
        <v>3737</v>
      </c>
      <c r="B157" s="115" t="s">
        <v>659</v>
      </c>
      <c r="C157" s="5"/>
      <c r="D157" s="5"/>
      <c r="E157" s="5"/>
      <c r="F157" s="5"/>
      <c r="G157" s="6"/>
      <c r="H157" s="8">
        <f>SUM(D158)</f>
        <v>0</v>
      </c>
      <c r="I157" s="8">
        <f>COUNT(D158)*2</f>
        <v>2</v>
      </c>
    </row>
    <row r="158" ht="47.25" customHeight="1">
      <c r="A158" s="18" t="s">
        <v>3739</v>
      </c>
      <c r="B158" s="85" t="s">
        <v>666</v>
      </c>
      <c r="C158" s="67" t="s">
        <v>3853</v>
      </c>
      <c r="D158" s="43">
        <v>0.0</v>
      </c>
      <c r="E158" s="24" t="s">
        <v>715</v>
      </c>
      <c r="F158" s="37"/>
      <c r="G158" s="37"/>
      <c r="H158" s="8"/>
      <c r="I158" s="8"/>
    </row>
    <row r="159" ht="39.0" customHeight="1">
      <c r="A159" s="18" t="s">
        <v>1297</v>
      </c>
      <c r="B159" s="115" t="s">
        <v>672</v>
      </c>
      <c r="C159" s="5"/>
      <c r="D159" s="5"/>
      <c r="E159" s="5"/>
      <c r="F159" s="5"/>
      <c r="G159" s="6"/>
      <c r="H159" s="8">
        <f>SUM(D160:D163)</f>
        <v>5</v>
      </c>
      <c r="I159" s="8">
        <f>COUNT(D160:D163)*2</f>
        <v>8</v>
      </c>
    </row>
    <row r="160" ht="47.25" customHeight="1">
      <c r="A160" s="18" t="s">
        <v>1311</v>
      </c>
      <c r="B160" s="85" t="s">
        <v>679</v>
      </c>
      <c r="C160" s="85" t="s">
        <v>3857</v>
      </c>
      <c r="D160" s="43">
        <v>1.0</v>
      </c>
      <c r="E160" s="24" t="s">
        <v>155</v>
      </c>
      <c r="F160" s="37"/>
      <c r="G160" s="162" t="s">
        <v>1331</v>
      </c>
      <c r="H160" s="8"/>
      <c r="I160" s="8"/>
    </row>
    <row r="161" ht="60.0" customHeight="1">
      <c r="A161" s="18" t="s">
        <v>1317</v>
      </c>
      <c r="B161" s="85" t="s">
        <v>684</v>
      </c>
      <c r="C161" s="23" t="s">
        <v>3858</v>
      </c>
      <c r="D161" s="152">
        <v>2.0</v>
      </c>
      <c r="E161" s="24" t="s">
        <v>118</v>
      </c>
      <c r="F161" s="23" t="s">
        <v>3859</v>
      </c>
      <c r="G161" s="37"/>
      <c r="H161" s="8"/>
      <c r="I161" s="8"/>
    </row>
    <row r="162" ht="30.0" customHeight="1">
      <c r="A162" s="18"/>
      <c r="B162" s="85"/>
      <c r="C162" s="23" t="s">
        <v>1324</v>
      </c>
      <c r="D162" s="152">
        <v>2.0</v>
      </c>
      <c r="E162" s="24" t="s">
        <v>155</v>
      </c>
      <c r="F162" s="24"/>
      <c r="G162" s="37"/>
      <c r="H162" s="8"/>
      <c r="I162" s="8"/>
    </row>
    <row r="163" ht="63.0" customHeight="1">
      <c r="A163" s="18" t="s">
        <v>1329</v>
      </c>
      <c r="B163" s="85" t="s">
        <v>693</v>
      </c>
      <c r="C163" s="39" t="s">
        <v>3861</v>
      </c>
      <c r="D163" s="186">
        <v>0.0</v>
      </c>
      <c r="E163" s="24" t="s">
        <v>87</v>
      </c>
      <c r="F163" s="37"/>
      <c r="G163" s="37"/>
      <c r="H163" s="8"/>
      <c r="I163" s="8"/>
    </row>
    <row r="164" ht="21.0" customHeight="1">
      <c r="A164" s="124"/>
      <c r="B164" s="332" t="s">
        <v>697</v>
      </c>
      <c r="C164" s="5"/>
      <c r="D164" s="5"/>
      <c r="E164" s="5"/>
      <c r="F164" s="5"/>
      <c r="G164" s="6"/>
      <c r="H164" s="8">
        <f t="shared" ref="H164:I164" si="5">H165+H171+H173+H178</f>
        <v>4</v>
      </c>
      <c r="I164" s="8">
        <f t="shared" si="5"/>
        <v>26</v>
      </c>
    </row>
    <row r="165" ht="40.5" customHeight="1">
      <c r="A165" s="18" t="s">
        <v>1485</v>
      </c>
      <c r="B165" s="115" t="s">
        <v>854</v>
      </c>
      <c r="C165" s="5"/>
      <c r="D165" s="5"/>
      <c r="E165" s="5"/>
      <c r="F165" s="5"/>
      <c r="G165" s="6"/>
      <c r="H165" s="8">
        <f>SUM(D166:D170)</f>
        <v>3</v>
      </c>
      <c r="I165" s="8">
        <f>COUNT(D166:D170)*2</f>
        <v>10</v>
      </c>
    </row>
    <row r="166" ht="30.0" customHeight="1">
      <c r="A166" s="18" t="s">
        <v>1493</v>
      </c>
      <c r="B166" s="42" t="s">
        <v>868</v>
      </c>
      <c r="C166" s="52" t="s">
        <v>3875</v>
      </c>
      <c r="D166" s="186">
        <v>0.0</v>
      </c>
      <c r="E166" s="19" t="s">
        <v>118</v>
      </c>
      <c r="F166" s="37"/>
      <c r="G166" s="37"/>
      <c r="H166" s="8"/>
      <c r="I166" s="8"/>
    </row>
    <row r="167" ht="30.0" customHeight="1">
      <c r="A167" s="18"/>
      <c r="B167" s="42"/>
      <c r="C167" s="42" t="s">
        <v>3879</v>
      </c>
      <c r="D167" s="43">
        <v>0.0</v>
      </c>
      <c r="E167" s="23" t="s">
        <v>87</v>
      </c>
      <c r="F167" s="37"/>
      <c r="G167" s="37"/>
      <c r="H167" s="8"/>
      <c r="I167" s="8"/>
    </row>
    <row r="168" ht="47.25" customHeight="1">
      <c r="A168" s="18"/>
      <c r="B168" s="42"/>
      <c r="C168" s="85" t="s">
        <v>3880</v>
      </c>
      <c r="D168" s="186">
        <v>2.0</v>
      </c>
      <c r="E168" s="19" t="s">
        <v>118</v>
      </c>
      <c r="F168" s="37"/>
      <c r="G168" s="37"/>
      <c r="H168" s="8"/>
      <c r="I168" s="8"/>
    </row>
    <row r="169" ht="47.25" customHeight="1">
      <c r="A169" s="18"/>
      <c r="B169" s="42"/>
      <c r="C169" s="85" t="s">
        <v>3882</v>
      </c>
      <c r="D169" s="43">
        <v>1.0</v>
      </c>
      <c r="E169" s="19" t="s">
        <v>118</v>
      </c>
      <c r="F169" s="37"/>
      <c r="G169" s="162" t="s">
        <v>3884</v>
      </c>
      <c r="H169" s="8"/>
      <c r="I169" s="8"/>
    </row>
    <row r="170" ht="63.0" customHeight="1">
      <c r="A170" s="18"/>
      <c r="B170" s="42"/>
      <c r="C170" s="85" t="s">
        <v>3885</v>
      </c>
      <c r="D170" s="43">
        <v>0.0</v>
      </c>
      <c r="E170" s="19" t="s">
        <v>118</v>
      </c>
      <c r="F170" s="37"/>
      <c r="G170" s="37"/>
      <c r="H170" s="8"/>
      <c r="I170" s="8"/>
    </row>
    <row r="171" ht="31.5" customHeight="1">
      <c r="A171" s="18" t="s">
        <v>1510</v>
      </c>
      <c r="B171" s="27" t="s">
        <v>883</v>
      </c>
      <c r="C171" s="5"/>
      <c r="D171" s="5"/>
      <c r="E171" s="5"/>
      <c r="F171" s="5"/>
      <c r="G171" s="6"/>
      <c r="H171" s="8">
        <f>SUM(D172)</f>
        <v>0</v>
      </c>
      <c r="I171" s="8">
        <f>COUNT(D172)*2</f>
        <v>2</v>
      </c>
    </row>
    <row r="172" ht="47.25" customHeight="1">
      <c r="A172" s="18" t="s">
        <v>1887</v>
      </c>
      <c r="B172" s="19" t="s">
        <v>1888</v>
      </c>
      <c r="C172" s="42" t="s">
        <v>3888</v>
      </c>
      <c r="D172" s="43">
        <v>0.0</v>
      </c>
      <c r="E172" s="24" t="s">
        <v>118</v>
      </c>
      <c r="F172" s="37"/>
      <c r="G172" s="37"/>
      <c r="H172" s="8"/>
      <c r="I172" s="8"/>
    </row>
    <row r="173" ht="42.0" customHeight="1">
      <c r="A173" s="18" t="s">
        <v>1554</v>
      </c>
      <c r="B173" s="115" t="s">
        <v>940</v>
      </c>
      <c r="C173" s="5"/>
      <c r="D173" s="5"/>
      <c r="E173" s="5"/>
      <c r="F173" s="5"/>
      <c r="G173" s="6"/>
      <c r="H173" s="8">
        <f>SUM(D174:D177)</f>
        <v>1</v>
      </c>
      <c r="I173" s="8">
        <f>COUNT(D174:D177)*2</f>
        <v>8</v>
      </c>
    </row>
    <row r="174" ht="31.5" customHeight="1">
      <c r="A174" s="18" t="s">
        <v>1587</v>
      </c>
      <c r="B174" s="19" t="s">
        <v>971</v>
      </c>
      <c r="C174" s="39" t="s">
        <v>1929</v>
      </c>
      <c r="D174" s="43">
        <v>0.0</v>
      </c>
      <c r="E174" s="24" t="s">
        <v>105</v>
      </c>
      <c r="F174" s="42" t="s">
        <v>3892</v>
      </c>
      <c r="G174" s="37"/>
      <c r="H174" s="8"/>
      <c r="I174" s="8"/>
    </row>
    <row r="175" ht="31.5" customHeight="1">
      <c r="A175" s="18" t="s">
        <v>1589</v>
      </c>
      <c r="B175" s="19" t="s">
        <v>977</v>
      </c>
      <c r="C175" s="42" t="s">
        <v>3893</v>
      </c>
      <c r="D175" s="43">
        <v>0.0</v>
      </c>
      <c r="E175" s="24" t="s">
        <v>715</v>
      </c>
      <c r="F175" s="37"/>
      <c r="G175" s="37"/>
      <c r="H175" s="8"/>
      <c r="I175" s="8"/>
    </row>
    <row r="176" ht="30.0" customHeight="1">
      <c r="A176" s="18"/>
      <c r="B176" s="19"/>
      <c r="C176" s="42" t="s">
        <v>3894</v>
      </c>
      <c r="D176" s="43">
        <v>0.0</v>
      </c>
      <c r="E176" s="24" t="s">
        <v>715</v>
      </c>
      <c r="F176" s="37"/>
      <c r="G176" s="37"/>
      <c r="H176" s="8"/>
      <c r="I176" s="8"/>
    </row>
    <row r="177" ht="47.25" customHeight="1">
      <c r="A177" s="18" t="s">
        <v>1592</v>
      </c>
      <c r="B177" s="19" t="s">
        <v>987</v>
      </c>
      <c r="C177" s="42" t="s">
        <v>3895</v>
      </c>
      <c r="D177" s="43">
        <v>1.0</v>
      </c>
      <c r="E177" s="24" t="s">
        <v>87</v>
      </c>
      <c r="F177" s="37"/>
      <c r="G177" s="137" t="s">
        <v>3896</v>
      </c>
      <c r="H177" s="8"/>
      <c r="I177" s="8"/>
    </row>
    <row r="178" ht="47.25" customHeight="1">
      <c r="A178" s="18" t="s">
        <v>1597</v>
      </c>
      <c r="B178" s="27" t="s">
        <v>1027</v>
      </c>
      <c r="C178" s="5"/>
      <c r="D178" s="5"/>
      <c r="E178" s="5"/>
      <c r="F178" s="5"/>
      <c r="G178" s="6"/>
      <c r="H178" s="8">
        <f>SUM(D179:D181)</f>
        <v>0</v>
      </c>
      <c r="I178" s="8">
        <f>COUNT(D179:D181)*2</f>
        <v>6</v>
      </c>
    </row>
    <row r="179" ht="31.5" customHeight="1">
      <c r="A179" s="18" t="s">
        <v>1609</v>
      </c>
      <c r="B179" s="19" t="s">
        <v>1053</v>
      </c>
      <c r="C179" s="23" t="s">
        <v>1063</v>
      </c>
      <c r="D179" s="43">
        <v>0.0</v>
      </c>
      <c r="E179" s="173" t="s">
        <v>327</v>
      </c>
      <c r="F179" s="37"/>
      <c r="G179" s="37"/>
      <c r="H179" s="8"/>
      <c r="I179" s="8"/>
    </row>
    <row r="180" ht="30.0" customHeight="1">
      <c r="A180" s="18"/>
      <c r="B180" s="19"/>
      <c r="C180" s="23" t="s">
        <v>1610</v>
      </c>
      <c r="D180" s="43">
        <v>0.0</v>
      </c>
      <c r="E180" s="24" t="s">
        <v>327</v>
      </c>
      <c r="F180" s="37"/>
      <c r="G180" s="37"/>
      <c r="H180" s="8"/>
      <c r="I180" s="8"/>
    </row>
    <row r="181" ht="30.0" customHeight="1">
      <c r="A181" s="18"/>
      <c r="B181" s="19"/>
      <c r="C181" s="108" t="s">
        <v>3903</v>
      </c>
      <c r="D181" s="43">
        <v>0.0</v>
      </c>
      <c r="E181" s="24" t="s">
        <v>327</v>
      </c>
      <c r="F181" s="37"/>
      <c r="G181" s="37"/>
      <c r="H181" s="8"/>
      <c r="I181" s="8"/>
    </row>
    <row r="182" ht="21.0" customHeight="1">
      <c r="A182" s="346"/>
      <c r="B182" s="332" t="s">
        <v>1159</v>
      </c>
      <c r="C182" s="5"/>
      <c r="D182" s="5"/>
      <c r="E182" s="5"/>
      <c r="F182" s="5"/>
      <c r="G182" s="66"/>
      <c r="H182" s="8">
        <f t="shared" ref="H182:I182" si="6">H183+H187+H189</f>
        <v>3</v>
      </c>
      <c r="I182" s="8">
        <f t="shared" si="6"/>
        <v>14</v>
      </c>
    </row>
    <row r="183" ht="37.5" customHeight="1">
      <c r="A183" s="347" t="s">
        <v>1984</v>
      </c>
      <c r="B183" s="115" t="s">
        <v>1164</v>
      </c>
      <c r="C183" s="5"/>
      <c r="D183" s="5"/>
      <c r="E183" s="5"/>
      <c r="F183" s="5"/>
      <c r="G183" s="6"/>
      <c r="H183" s="8">
        <f>SUM(D184:D186)</f>
        <v>0</v>
      </c>
      <c r="I183" s="8">
        <f>COUNT(D184:D186)*2</f>
        <v>6</v>
      </c>
    </row>
    <row r="184" ht="47.25" customHeight="1">
      <c r="A184" s="347" t="s">
        <v>1986</v>
      </c>
      <c r="B184" s="85" t="s">
        <v>3914</v>
      </c>
      <c r="C184" s="23" t="s">
        <v>1170</v>
      </c>
      <c r="D184" s="348">
        <v>0.0</v>
      </c>
      <c r="E184" s="29" t="s">
        <v>327</v>
      </c>
      <c r="F184" s="28" t="s">
        <v>3917</v>
      </c>
      <c r="G184" s="209"/>
      <c r="H184" s="8"/>
      <c r="I184" s="8"/>
    </row>
    <row r="185" ht="30.0" customHeight="1">
      <c r="A185" s="347"/>
      <c r="B185" s="85"/>
      <c r="C185" s="23" t="s">
        <v>3918</v>
      </c>
      <c r="D185" s="348">
        <v>0.0</v>
      </c>
      <c r="E185" s="29" t="s">
        <v>327</v>
      </c>
      <c r="F185" s="29"/>
      <c r="G185" s="209"/>
      <c r="H185" s="8"/>
      <c r="I185" s="8"/>
    </row>
    <row r="186" ht="31.5" customHeight="1">
      <c r="A186" s="347" t="s">
        <v>1177</v>
      </c>
      <c r="B186" s="205" t="s">
        <v>1178</v>
      </c>
      <c r="C186" s="25" t="s">
        <v>3919</v>
      </c>
      <c r="D186" s="338">
        <v>0.0</v>
      </c>
      <c r="E186" s="29" t="s">
        <v>327</v>
      </c>
      <c r="F186" s="209"/>
      <c r="G186" s="209"/>
      <c r="H186" s="8"/>
      <c r="I186" s="8"/>
    </row>
    <row r="187" ht="38.25" customHeight="1">
      <c r="A187" s="349" t="s">
        <v>2092</v>
      </c>
      <c r="B187" s="115" t="s">
        <v>1296</v>
      </c>
      <c r="C187" s="5"/>
      <c r="D187" s="5"/>
      <c r="E187" s="5"/>
      <c r="F187" s="5"/>
      <c r="G187" s="6"/>
      <c r="H187" s="8">
        <f>SUM(D188)</f>
        <v>1</v>
      </c>
      <c r="I187" s="8">
        <f>COUNT(D188)*2</f>
        <v>2</v>
      </c>
    </row>
    <row r="188" ht="45.0" customHeight="1">
      <c r="A188" s="347" t="s">
        <v>2115</v>
      </c>
      <c r="B188" s="39" t="s">
        <v>1302</v>
      </c>
      <c r="C188" s="23" t="s">
        <v>1305</v>
      </c>
      <c r="D188" s="348">
        <v>1.0</v>
      </c>
      <c r="E188" s="29" t="s">
        <v>116</v>
      </c>
      <c r="F188" s="28" t="s">
        <v>1306</v>
      </c>
      <c r="G188" s="282" t="s">
        <v>3923</v>
      </c>
      <c r="H188" s="8"/>
      <c r="I188" s="8"/>
    </row>
    <row r="189" ht="35.25" customHeight="1">
      <c r="A189" s="347" t="s">
        <v>2129</v>
      </c>
      <c r="B189" s="115" t="s">
        <v>1328</v>
      </c>
      <c r="C189" s="5"/>
      <c r="D189" s="5"/>
      <c r="E189" s="5"/>
      <c r="F189" s="5"/>
      <c r="G189" s="6"/>
      <c r="H189" s="8">
        <f>SUM(D190:D192)</f>
        <v>2</v>
      </c>
      <c r="I189" s="8">
        <f>COUNT(D190:D192)*2</f>
        <v>6</v>
      </c>
    </row>
    <row r="190" ht="31.5" customHeight="1">
      <c r="A190" s="347" t="s">
        <v>2133</v>
      </c>
      <c r="B190" s="90" t="s">
        <v>1335</v>
      </c>
      <c r="C190" s="42" t="s">
        <v>3925</v>
      </c>
      <c r="D190" s="338">
        <v>0.0</v>
      </c>
      <c r="E190" s="29" t="s">
        <v>87</v>
      </c>
      <c r="F190" s="209"/>
      <c r="G190" s="209"/>
      <c r="H190" s="8"/>
      <c r="I190" s="8"/>
    </row>
    <row r="191" ht="30.0" customHeight="1">
      <c r="A191" s="347"/>
      <c r="B191" s="90"/>
      <c r="C191" s="23" t="s">
        <v>1342</v>
      </c>
      <c r="D191" s="338">
        <v>0.0</v>
      </c>
      <c r="E191" s="29" t="s">
        <v>87</v>
      </c>
      <c r="F191" s="209"/>
      <c r="G191" s="209"/>
      <c r="H191" s="8"/>
      <c r="I191" s="8"/>
    </row>
    <row r="192" ht="31.5" customHeight="1">
      <c r="A192" s="347" t="s">
        <v>2151</v>
      </c>
      <c r="B192" s="90" t="s">
        <v>1359</v>
      </c>
      <c r="C192" s="67" t="s">
        <v>3927</v>
      </c>
      <c r="D192" s="333">
        <v>2.0</v>
      </c>
      <c r="E192" s="214" t="s">
        <v>56</v>
      </c>
      <c r="F192" s="209"/>
      <c r="G192" s="209"/>
      <c r="H192" s="8"/>
      <c r="I192" s="8"/>
    </row>
    <row r="193" ht="21.0" customHeight="1">
      <c r="A193" s="124"/>
      <c r="B193" s="332" t="s">
        <v>2157</v>
      </c>
      <c r="C193" s="5"/>
      <c r="D193" s="5"/>
      <c r="E193" s="5"/>
      <c r="F193" s="5"/>
      <c r="G193" s="66"/>
      <c r="H193" s="8">
        <f t="shared" ref="H193:I193" si="7">H194+H198+H216+H223+H227</f>
        <v>6</v>
      </c>
      <c r="I193" s="8">
        <f t="shared" si="7"/>
        <v>70</v>
      </c>
    </row>
    <row r="194" ht="44.25" customHeight="1">
      <c r="A194" s="18" t="s">
        <v>2183</v>
      </c>
      <c r="B194" s="115" t="s">
        <v>1396</v>
      </c>
      <c r="C194" s="5"/>
      <c r="D194" s="5"/>
      <c r="E194" s="5"/>
      <c r="F194" s="5"/>
      <c r="G194" s="6"/>
      <c r="H194" s="8">
        <f>SUM(D195:D197)</f>
        <v>2</v>
      </c>
      <c r="I194" s="8">
        <f>COUNT(D195:D197)*2</f>
        <v>6</v>
      </c>
    </row>
    <row r="195" ht="47.25" customHeight="1">
      <c r="A195" s="18" t="s">
        <v>2186</v>
      </c>
      <c r="B195" s="90" t="s">
        <v>1406</v>
      </c>
      <c r="C195" s="42" t="s">
        <v>3935</v>
      </c>
      <c r="D195" s="186">
        <v>0.0</v>
      </c>
      <c r="E195" s="24" t="s">
        <v>327</v>
      </c>
      <c r="F195" s="37"/>
      <c r="G195" s="37"/>
      <c r="H195" s="8"/>
      <c r="I195" s="8"/>
    </row>
    <row r="196" ht="47.25" customHeight="1">
      <c r="A196" s="18" t="s">
        <v>2193</v>
      </c>
      <c r="B196" s="85" t="s">
        <v>1417</v>
      </c>
      <c r="C196" s="90" t="s">
        <v>1419</v>
      </c>
      <c r="D196" s="43">
        <v>0.0</v>
      </c>
      <c r="E196" s="24" t="s">
        <v>327</v>
      </c>
      <c r="F196" s="37"/>
      <c r="G196" s="37"/>
      <c r="H196" s="8"/>
      <c r="I196" s="8"/>
    </row>
    <row r="197" ht="31.5" customHeight="1">
      <c r="A197" s="18"/>
      <c r="B197" s="85"/>
      <c r="C197" s="90" t="s">
        <v>1421</v>
      </c>
      <c r="D197" s="186">
        <v>2.0</v>
      </c>
      <c r="E197" s="24" t="s">
        <v>155</v>
      </c>
      <c r="F197" s="37"/>
      <c r="G197" s="37"/>
      <c r="H197" s="8"/>
      <c r="I197" s="8"/>
    </row>
    <row r="198" ht="47.25" customHeight="1">
      <c r="A198" s="18" t="s">
        <v>2201</v>
      </c>
      <c r="B198" s="115" t="s">
        <v>3938</v>
      </c>
      <c r="C198" s="5"/>
      <c r="D198" s="5"/>
      <c r="E198" s="5"/>
      <c r="F198" s="5"/>
      <c r="G198" s="6"/>
      <c r="H198" s="8">
        <f>SUM(D199:D215)</f>
        <v>4</v>
      </c>
      <c r="I198" s="8">
        <f>COUNT(D199:D215)*2</f>
        <v>34</v>
      </c>
    </row>
    <row r="199" ht="45.0" customHeight="1">
      <c r="A199" s="18" t="s">
        <v>2203</v>
      </c>
      <c r="B199" s="90" t="s">
        <v>1430</v>
      </c>
      <c r="C199" s="52" t="s">
        <v>1432</v>
      </c>
      <c r="D199" s="43">
        <v>0.0</v>
      </c>
      <c r="E199" s="24" t="s">
        <v>715</v>
      </c>
      <c r="F199" s="37"/>
      <c r="G199" s="37"/>
      <c r="H199" s="8"/>
      <c r="I199" s="8"/>
    </row>
    <row r="200" ht="30.0" customHeight="1">
      <c r="A200" s="18"/>
      <c r="B200" s="90"/>
      <c r="C200" s="23" t="s">
        <v>1435</v>
      </c>
      <c r="D200" s="26">
        <v>0.0</v>
      </c>
      <c r="E200" s="24" t="s">
        <v>114</v>
      </c>
      <c r="F200" s="37"/>
      <c r="G200" s="37"/>
      <c r="H200" s="8"/>
      <c r="I200" s="8"/>
    </row>
    <row r="201" ht="47.25" customHeight="1">
      <c r="A201" s="18" t="s">
        <v>2204</v>
      </c>
      <c r="B201" s="90" t="s">
        <v>1439</v>
      </c>
      <c r="C201" s="39" t="s">
        <v>3945</v>
      </c>
      <c r="D201" s="186">
        <v>0.0</v>
      </c>
      <c r="E201" s="24" t="s">
        <v>715</v>
      </c>
      <c r="F201" s="37"/>
      <c r="G201" s="37"/>
      <c r="H201" s="8"/>
      <c r="I201" s="8"/>
    </row>
    <row r="202" ht="45.0" customHeight="1">
      <c r="A202" s="18"/>
      <c r="B202" s="90"/>
      <c r="C202" s="39" t="s">
        <v>3947</v>
      </c>
      <c r="D202" s="43">
        <v>0.0</v>
      </c>
      <c r="E202" s="24" t="s">
        <v>715</v>
      </c>
      <c r="F202" s="37"/>
      <c r="G202" s="37"/>
      <c r="H202" s="8"/>
      <c r="I202" s="8"/>
    </row>
    <row r="203" ht="45.0" customHeight="1">
      <c r="A203" s="18"/>
      <c r="B203" s="90"/>
      <c r="C203" s="39" t="s">
        <v>3948</v>
      </c>
      <c r="D203" s="186">
        <v>0.0</v>
      </c>
      <c r="E203" s="24" t="s">
        <v>715</v>
      </c>
      <c r="F203" s="37"/>
      <c r="G203" s="37"/>
      <c r="H203" s="8"/>
      <c r="I203" s="8"/>
    </row>
    <row r="204" ht="30.0" customHeight="1">
      <c r="A204" s="18"/>
      <c r="B204" s="90"/>
      <c r="C204" s="39" t="s">
        <v>3949</v>
      </c>
      <c r="D204" s="186">
        <v>0.0</v>
      </c>
      <c r="E204" s="24" t="s">
        <v>715</v>
      </c>
      <c r="F204" s="37"/>
      <c r="G204" s="37"/>
      <c r="H204" s="8"/>
      <c r="I204" s="8"/>
    </row>
    <row r="205" ht="45.0" customHeight="1">
      <c r="A205" s="18"/>
      <c r="B205" s="90"/>
      <c r="C205" s="39" t="s">
        <v>3951</v>
      </c>
      <c r="D205" s="43">
        <v>0.0</v>
      </c>
      <c r="E205" s="24" t="s">
        <v>715</v>
      </c>
      <c r="F205" s="37"/>
      <c r="G205" s="37"/>
      <c r="H205" s="8"/>
      <c r="I205" s="8"/>
    </row>
    <row r="206" ht="45.0" customHeight="1">
      <c r="A206" s="18"/>
      <c r="B206" s="90"/>
      <c r="C206" s="39" t="s">
        <v>3952</v>
      </c>
      <c r="D206" s="43">
        <v>1.0</v>
      </c>
      <c r="E206" s="24" t="s">
        <v>715</v>
      </c>
      <c r="F206" s="37"/>
      <c r="G206" s="162" t="s">
        <v>3953</v>
      </c>
      <c r="H206" s="8"/>
      <c r="I206" s="8"/>
    </row>
    <row r="207" ht="45.0" customHeight="1">
      <c r="A207" s="18"/>
      <c r="B207" s="90"/>
      <c r="C207" s="39" t="s">
        <v>3955</v>
      </c>
      <c r="D207" s="43">
        <v>1.0</v>
      </c>
      <c r="E207" s="24" t="s">
        <v>715</v>
      </c>
      <c r="F207" s="37"/>
      <c r="G207" s="162" t="s">
        <v>3956</v>
      </c>
      <c r="H207" s="8"/>
      <c r="I207" s="8"/>
    </row>
    <row r="208" ht="45.0" customHeight="1">
      <c r="A208" s="18"/>
      <c r="B208" s="90"/>
      <c r="C208" s="39" t="s">
        <v>3957</v>
      </c>
      <c r="D208" s="186">
        <v>0.0</v>
      </c>
      <c r="E208" s="24" t="s">
        <v>715</v>
      </c>
      <c r="F208" s="37"/>
      <c r="G208" s="37"/>
      <c r="H208" s="8"/>
      <c r="I208" s="8"/>
    </row>
    <row r="209" ht="60.0" customHeight="1">
      <c r="A209" s="18"/>
      <c r="B209" s="90"/>
      <c r="C209" s="39" t="s">
        <v>3960</v>
      </c>
      <c r="D209" s="186">
        <v>2.0</v>
      </c>
      <c r="E209" s="24" t="s">
        <v>715</v>
      </c>
      <c r="F209" s="37"/>
      <c r="G209" s="37"/>
      <c r="H209" s="8"/>
      <c r="I209" s="8"/>
    </row>
    <row r="210" ht="45.0" customHeight="1">
      <c r="A210" s="18"/>
      <c r="B210" s="90"/>
      <c r="C210" s="39" t="s">
        <v>3961</v>
      </c>
      <c r="D210" s="186">
        <v>0.0</v>
      </c>
      <c r="E210" s="24" t="s">
        <v>715</v>
      </c>
      <c r="F210" s="37"/>
      <c r="G210" s="37"/>
      <c r="H210" s="8"/>
      <c r="I210" s="8"/>
    </row>
    <row r="211" ht="45.0" customHeight="1">
      <c r="A211" s="18"/>
      <c r="B211" s="90"/>
      <c r="C211" s="39" t="s">
        <v>3962</v>
      </c>
      <c r="D211" s="43">
        <v>0.0</v>
      </c>
      <c r="E211" s="24" t="s">
        <v>715</v>
      </c>
      <c r="F211" s="37"/>
      <c r="G211" s="37"/>
      <c r="H211" s="8"/>
      <c r="I211" s="8"/>
    </row>
    <row r="212" ht="45.0" customHeight="1">
      <c r="A212" s="18"/>
      <c r="B212" s="90"/>
      <c r="C212" s="39" t="s">
        <v>3963</v>
      </c>
      <c r="D212" s="186">
        <v>0.0</v>
      </c>
      <c r="E212" s="24" t="s">
        <v>715</v>
      </c>
      <c r="F212" s="37"/>
      <c r="G212" s="37"/>
      <c r="H212" s="8"/>
      <c r="I212" s="8"/>
    </row>
    <row r="213" ht="45.0" customHeight="1">
      <c r="A213" s="18"/>
      <c r="B213" s="90"/>
      <c r="C213" s="39" t="s">
        <v>3964</v>
      </c>
      <c r="D213" s="43">
        <v>0.0</v>
      </c>
      <c r="E213" s="24" t="s">
        <v>715</v>
      </c>
      <c r="F213" s="37"/>
      <c r="G213" s="37"/>
      <c r="H213" s="8"/>
      <c r="I213" s="8"/>
    </row>
    <row r="214" ht="31.5" customHeight="1">
      <c r="A214" s="18" t="s">
        <v>2220</v>
      </c>
      <c r="B214" s="90" t="s">
        <v>1474</v>
      </c>
      <c r="C214" s="39" t="s">
        <v>3965</v>
      </c>
      <c r="D214" s="43">
        <v>0.0</v>
      </c>
      <c r="E214" s="24" t="s">
        <v>327</v>
      </c>
      <c r="F214" s="37"/>
      <c r="G214" s="37"/>
      <c r="H214" s="8"/>
      <c r="I214" s="8"/>
    </row>
    <row r="215" ht="31.5" customHeight="1">
      <c r="A215" s="18" t="s">
        <v>2222</v>
      </c>
      <c r="B215" s="90" t="s">
        <v>1480</v>
      </c>
      <c r="C215" s="39" t="s">
        <v>1481</v>
      </c>
      <c r="D215" s="43">
        <v>0.0</v>
      </c>
      <c r="E215" s="24" t="s">
        <v>87</v>
      </c>
      <c r="F215" s="42" t="s">
        <v>3966</v>
      </c>
      <c r="G215" s="37"/>
      <c r="H215" s="8"/>
      <c r="I215" s="8"/>
    </row>
    <row r="216" ht="39.75" customHeight="1">
      <c r="A216" s="18" t="s">
        <v>2224</v>
      </c>
      <c r="B216" s="27" t="s">
        <v>2225</v>
      </c>
      <c r="C216" s="5"/>
      <c r="D216" s="5"/>
      <c r="E216" s="5"/>
      <c r="F216" s="5"/>
      <c r="G216" s="66"/>
      <c r="H216" s="351">
        <f>SUM(D217:D222)</f>
        <v>0</v>
      </c>
      <c r="I216" s="351">
        <f>COUNT(D217:D222)*2</f>
        <v>12</v>
      </c>
      <c r="J216" s="309"/>
      <c r="K216" s="309"/>
      <c r="L216" s="309"/>
      <c r="M216" s="309"/>
      <c r="N216" s="309"/>
      <c r="O216" s="309"/>
      <c r="P216" s="309"/>
      <c r="Q216" s="309"/>
      <c r="R216" s="309"/>
      <c r="S216" s="309"/>
      <c r="T216" s="309"/>
      <c r="U216" s="309"/>
      <c r="V216" s="309"/>
      <c r="W216" s="309"/>
      <c r="X216" s="309"/>
      <c r="Y216" s="309"/>
      <c r="Z216" s="309"/>
    </row>
    <row r="217" ht="31.5" customHeight="1">
      <c r="A217" s="18" t="s">
        <v>2228</v>
      </c>
      <c r="B217" s="31" t="s">
        <v>2229</v>
      </c>
      <c r="C217" s="91" t="s">
        <v>2230</v>
      </c>
      <c r="D217" s="92">
        <v>0.0</v>
      </c>
      <c r="E217" s="93" t="s">
        <v>118</v>
      </c>
      <c r="F217" s="93"/>
      <c r="G217" s="352"/>
      <c r="H217" s="351"/>
      <c r="I217" s="351"/>
      <c r="J217" s="309"/>
      <c r="K217" s="309"/>
      <c r="L217" s="309"/>
      <c r="M217" s="309"/>
      <c r="N217" s="309"/>
      <c r="O217" s="309"/>
      <c r="P217" s="309"/>
      <c r="Q217" s="309"/>
      <c r="R217" s="309"/>
      <c r="S217" s="309"/>
      <c r="T217" s="309"/>
      <c r="U217" s="309"/>
      <c r="V217" s="309"/>
      <c r="W217" s="309"/>
      <c r="X217" s="309"/>
      <c r="Y217" s="309"/>
      <c r="Z217" s="309"/>
    </row>
    <row r="218" ht="31.5" customHeight="1">
      <c r="A218" s="18" t="s">
        <v>2231</v>
      </c>
      <c r="B218" s="31" t="s">
        <v>2232</v>
      </c>
      <c r="C218" s="91" t="s">
        <v>3973</v>
      </c>
      <c r="D218" s="354">
        <v>0.0</v>
      </c>
      <c r="E218" s="93" t="s">
        <v>118</v>
      </c>
      <c r="F218" s="93"/>
      <c r="G218" s="352"/>
      <c r="H218" s="351"/>
      <c r="I218" s="351"/>
      <c r="J218" s="309"/>
      <c r="K218" s="309"/>
      <c r="L218" s="309"/>
      <c r="M218" s="309"/>
      <c r="N218" s="309"/>
      <c r="O218" s="309"/>
      <c r="P218" s="309"/>
      <c r="Q218" s="309"/>
      <c r="R218" s="309"/>
      <c r="S218" s="309"/>
      <c r="T218" s="309"/>
      <c r="U218" s="309"/>
      <c r="V218" s="309"/>
      <c r="W218" s="309"/>
      <c r="X218" s="309"/>
      <c r="Y218" s="309"/>
      <c r="Z218" s="309"/>
    </row>
    <row r="219" ht="30.0" customHeight="1">
      <c r="A219" s="18"/>
      <c r="B219" s="31"/>
      <c r="C219" s="91" t="s">
        <v>3984</v>
      </c>
      <c r="D219" s="354">
        <v>0.0</v>
      </c>
      <c r="E219" s="93" t="s">
        <v>118</v>
      </c>
      <c r="F219" s="93"/>
      <c r="G219" s="352"/>
      <c r="H219" s="351"/>
      <c r="I219" s="351"/>
      <c r="J219" s="309"/>
      <c r="K219" s="309"/>
      <c r="L219" s="309"/>
      <c r="M219" s="309"/>
      <c r="N219" s="309"/>
      <c r="O219" s="309"/>
      <c r="P219" s="309"/>
      <c r="Q219" s="309"/>
      <c r="R219" s="309"/>
      <c r="S219" s="309"/>
      <c r="T219" s="309"/>
      <c r="U219" s="309"/>
      <c r="V219" s="309"/>
      <c r="W219" s="309"/>
      <c r="X219" s="309"/>
      <c r="Y219" s="309"/>
      <c r="Z219" s="309"/>
    </row>
    <row r="220" ht="47.25" customHeight="1">
      <c r="A220" s="18" t="s">
        <v>2235</v>
      </c>
      <c r="B220" s="31" t="s">
        <v>2237</v>
      </c>
      <c r="C220" s="355" t="s">
        <v>2238</v>
      </c>
      <c r="D220" s="92">
        <v>0.0</v>
      </c>
      <c r="E220" s="93" t="s">
        <v>118</v>
      </c>
      <c r="F220" s="93"/>
      <c r="G220" s="352"/>
      <c r="H220" s="351"/>
      <c r="I220" s="351"/>
      <c r="J220" s="309"/>
      <c r="K220" s="309"/>
      <c r="L220" s="309"/>
      <c r="M220" s="309"/>
      <c r="N220" s="309"/>
      <c r="O220" s="309"/>
      <c r="P220" s="309"/>
      <c r="Q220" s="309"/>
      <c r="R220" s="309"/>
      <c r="S220" s="309"/>
      <c r="T220" s="309"/>
      <c r="U220" s="309"/>
      <c r="V220" s="309"/>
      <c r="W220" s="309"/>
      <c r="X220" s="309"/>
      <c r="Y220" s="309"/>
      <c r="Z220" s="309"/>
    </row>
    <row r="221" ht="47.25" customHeight="1">
      <c r="A221" s="18" t="s">
        <v>3985</v>
      </c>
      <c r="B221" s="31" t="s">
        <v>2240</v>
      </c>
      <c r="C221" s="94" t="s">
        <v>3093</v>
      </c>
      <c r="D221" s="92">
        <v>0.0</v>
      </c>
      <c r="E221" s="93" t="s">
        <v>118</v>
      </c>
      <c r="F221" s="93"/>
      <c r="G221" s="352"/>
      <c r="H221" s="351"/>
      <c r="I221" s="351"/>
      <c r="J221" s="309"/>
      <c r="K221" s="309"/>
      <c r="L221" s="309"/>
      <c r="M221" s="309"/>
      <c r="N221" s="309"/>
      <c r="O221" s="309"/>
      <c r="P221" s="309"/>
      <c r="Q221" s="309"/>
      <c r="R221" s="309"/>
      <c r="S221" s="309"/>
      <c r="T221" s="309"/>
      <c r="U221" s="309"/>
      <c r="V221" s="309"/>
      <c r="W221" s="309"/>
      <c r="X221" s="309"/>
      <c r="Y221" s="309"/>
      <c r="Z221" s="309"/>
    </row>
    <row r="222" ht="47.25" customHeight="1">
      <c r="A222" s="18" t="s">
        <v>2244</v>
      </c>
      <c r="B222" s="31" t="s">
        <v>2245</v>
      </c>
      <c r="C222" s="91" t="s">
        <v>3986</v>
      </c>
      <c r="D222" s="92">
        <v>0.0</v>
      </c>
      <c r="E222" s="93" t="s">
        <v>118</v>
      </c>
      <c r="F222" s="93"/>
      <c r="G222" s="352"/>
      <c r="H222" s="351"/>
      <c r="I222" s="351"/>
      <c r="J222" s="309"/>
      <c r="K222" s="309"/>
      <c r="L222" s="309"/>
      <c r="M222" s="309"/>
      <c r="N222" s="309"/>
      <c r="O222" s="309"/>
      <c r="P222" s="309"/>
      <c r="Q222" s="309"/>
      <c r="R222" s="309"/>
      <c r="S222" s="309"/>
      <c r="T222" s="309"/>
      <c r="U222" s="309"/>
      <c r="V222" s="309"/>
      <c r="W222" s="309"/>
      <c r="X222" s="309"/>
      <c r="Y222" s="309"/>
      <c r="Z222" s="309"/>
    </row>
    <row r="223" ht="42.75" customHeight="1">
      <c r="A223" s="18" t="s">
        <v>2248</v>
      </c>
      <c r="B223" s="27" t="s">
        <v>1487</v>
      </c>
      <c r="C223" s="5"/>
      <c r="D223" s="5"/>
      <c r="E223" s="5"/>
      <c r="F223" s="5"/>
      <c r="G223" s="66"/>
      <c r="H223" s="351">
        <f>SUM(D224:D226)</f>
        <v>0</v>
      </c>
      <c r="I223" s="351">
        <f>COUNT(D224:D226)*2</f>
        <v>6</v>
      </c>
      <c r="J223" s="309"/>
      <c r="K223" s="309"/>
      <c r="L223" s="309"/>
      <c r="M223" s="309"/>
      <c r="N223" s="309"/>
      <c r="O223" s="309"/>
      <c r="P223" s="309"/>
      <c r="Q223" s="309"/>
      <c r="R223" s="309"/>
      <c r="S223" s="309"/>
      <c r="T223" s="309"/>
      <c r="U223" s="309"/>
      <c r="V223" s="309"/>
      <c r="W223" s="309"/>
      <c r="X223" s="309"/>
      <c r="Y223" s="309"/>
      <c r="Z223" s="309"/>
    </row>
    <row r="224" ht="63.0" customHeight="1">
      <c r="A224" s="18" t="s">
        <v>2249</v>
      </c>
      <c r="B224" s="31" t="s">
        <v>1491</v>
      </c>
      <c r="C224" s="91" t="s">
        <v>3989</v>
      </c>
      <c r="D224" s="92">
        <v>0.0</v>
      </c>
      <c r="E224" s="93" t="s">
        <v>118</v>
      </c>
      <c r="F224" s="356"/>
      <c r="G224" s="357"/>
      <c r="H224" s="351"/>
      <c r="I224" s="351"/>
      <c r="J224" s="309"/>
      <c r="K224" s="309"/>
      <c r="L224" s="309"/>
      <c r="M224" s="309"/>
      <c r="N224" s="309"/>
      <c r="O224" s="309"/>
      <c r="P224" s="309"/>
      <c r="Q224" s="309"/>
      <c r="R224" s="309"/>
      <c r="S224" s="309"/>
      <c r="T224" s="309"/>
      <c r="U224" s="309"/>
      <c r="V224" s="309"/>
      <c r="W224" s="309"/>
      <c r="X224" s="309"/>
      <c r="Y224" s="309"/>
      <c r="Z224" s="309"/>
    </row>
    <row r="225" ht="47.25" customHeight="1">
      <c r="A225" s="18" t="s">
        <v>2253</v>
      </c>
      <c r="B225" s="31" t="s">
        <v>1496</v>
      </c>
      <c r="C225" s="91" t="s">
        <v>1497</v>
      </c>
      <c r="D225" s="354">
        <v>0.0</v>
      </c>
      <c r="E225" s="93" t="s">
        <v>155</v>
      </c>
      <c r="F225" s="356"/>
      <c r="G225" s="357"/>
      <c r="H225" s="351"/>
      <c r="I225" s="351"/>
      <c r="J225" s="309"/>
      <c r="K225" s="309"/>
      <c r="L225" s="309"/>
      <c r="M225" s="309"/>
      <c r="N225" s="309"/>
      <c r="O225" s="309"/>
      <c r="P225" s="309"/>
      <c r="Q225" s="309"/>
      <c r="R225" s="309"/>
      <c r="S225" s="309"/>
      <c r="T225" s="309"/>
      <c r="U225" s="309"/>
      <c r="V225" s="309"/>
      <c r="W225" s="309"/>
      <c r="X225" s="309"/>
      <c r="Y225" s="309"/>
      <c r="Z225" s="309"/>
    </row>
    <row r="226" ht="31.5" customHeight="1">
      <c r="A226" s="18" t="s">
        <v>1498</v>
      </c>
      <c r="B226" s="31" t="s">
        <v>1499</v>
      </c>
      <c r="C226" s="94" t="s">
        <v>1500</v>
      </c>
      <c r="D226" s="92">
        <v>0.0</v>
      </c>
      <c r="E226" s="93" t="s">
        <v>327</v>
      </c>
      <c r="F226" s="356"/>
      <c r="G226" s="357"/>
      <c r="H226" s="351"/>
      <c r="I226" s="351"/>
      <c r="J226" s="309"/>
      <c r="K226" s="309"/>
      <c r="L226" s="309"/>
      <c r="M226" s="309"/>
      <c r="N226" s="309"/>
      <c r="O226" s="309"/>
      <c r="P226" s="309"/>
      <c r="Q226" s="309"/>
      <c r="R226" s="309"/>
      <c r="S226" s="309"/>
      <c r="T226" s="309"/>
      <c r="U226" s="309"/>
      <c r="V226" s="309"/>
      <c r="W226" s="309"/>
      <c r="X226" s="309"/>
      <c r="Y226" s="309"/>
      <c r="Z226" s="309"/>
    </row>
    <row r="227" ht="18.75" customHeight="1">
      <c r="A227" s="215" t="s">
        <v>2259</v>
      </c>
      <c r="B227" s="68" t="s">
        <v>2269</v>
      </c>
      <c r="C227" s="5"/>
      <c r="D227" s="5"/>
      <c r="E227" s="5"/>
      <c r="F227" s="5"/>
      <c r="G227" s="66"/>
      <c r="H227" s="351">
        <f>SUM(D228:D233)</f>
        <v>0</v>
      </c>
      <c r="I227" s="351">
        <f>COUNT(D228:D233)*2</f>
        <v>12</v>
      </c>
    </row>
    <row r="228" ht="31.5" customHeight="1">
      <c r="A228" s="18" t="s">
        <v>2276</v>
      </c>
      <c r="B228" s="90" t="s">
        <v>2277</v>
      </c>
      <c r="C228" s="37" t="s">
        <v>2278</v>
      </c>
      <c r="D228" s="43">
        <v>0.0</v>
      </c>
      <c r="E228" s="24" t="s">
        <v>327</v>
      </c>
      <c r="F228" s="37"/>
      <c r="G228" s="315"/>
      <c r="H228" s="359"/>
      <c r="I228" s="359"/>
    </row>
    <row r="229" ht="15.75" customHeight="1">
      <c r="A229" s="18"/>
      <c r="B229" s="90"/>
      <c r="C229" s="37" t="s">
        <v>2279</v>
      </c>
      <c r="D229" s="43">
        <v>0.0</v>
      </c>
      <c r="E229" s="24" t="s">
        <v>56</v>
      </c>
      <c r="F229" s="37"/>
      <c r="G229" s="315"/>
      <c r="H229" s="359"/>
      <c r="I229" s="359"/>
    </row>
    <row r="230" ht="15.75" customHeight="1">
      <c r="A230" s="18"/>
      <c r="B230" s="90"/>
      <c r="C230" s="37" t="s">
        <v>2280</v>
      </c>
      <c r="D230" s="43">
        <v>0.0</v>
      </c>
      <c r="E230" s="24" t="s">
        <v>56</v>
      </c>
      <c r="F230" s="37"/>
      <c r="G230" s="315"/>
      <c r="H230" s="359"/>
      <c r="I230" s="359"/>
    </row>
    <row r="231" ht="15.75" customHeight="1">
      <c r="A231" s="18"/>
      <c r="B231" s="90"/>
      <c r="C231" s="37" t="s">
        <v>2282</v>
      </c>
      <c r="D231" s="43">
        <v>0.0</v>
      </c>
      <c r="E231" s="24" t="s">
        <v>327</v>
      </c>
      <c r="F231" s="37"/>
      <c r="G231" s="315"/>
      <c r="H231" s="359"/>
      <c r="I231" s="359"/>
    </row>
    <row r="232" ht="31.5" customHeight="1">
      <c r="A232" s="18" t="s">
        <v>2283</v>
      </c>
      <c r="B232" s="90" t="s">
        <v>2284</v>
      </c>
      <c r="C232" s="37" t="s">
        <v>2285</v>
      </c>
      <c r="D232" s="43">
        <v>0.0</v>
      </c>
      <c r="E232" s="97" t="s">
        <v>327</v>
      </c>
      <c r="F232" s="37"/>
      <c r="G232" s="315"/>
      <c r="H232" s="359"/>
      <c r="I232" s="359"/>
    </row>
    <row r="233" ht="15.75" customHeight="1">
      <c r="A233" s="18"/>
      <c r="B233" s="90"/>
      <c r="C233" s="37" t="s">
        <v>2286</v>
      </c>
      <c r="D233" s="43">
        <v>0.0</v>
      </c>
      <c r="E233" s="97" t="s">
        <v>327</v>
      </c>
      <c r="F233" s="37"/>
      <c r="G233" s="315"/>
      <c r="H233" s="359"/>
      <c r="I233" s="359"/>
    </row>
    <row r="234" ht="21.0" customHeight="1">
      <c r="A234" s="124"/>
      <c r="B234" s="332" t="s">
        <v>1505</v>
      </c>
      <c r="C234" s="5"/>
      <c r="D234" s="5"/>
      <c r="E234" s="5"/>
      <c r="F234" s="5"/>
      <c r="G234" s="66"/>
      <c r="H234" s="359">
        <f t="shared" ref="H234:I234" si="8">H235+H238+H242+H247</f>
        <v>0</v>
      </c>
      <c r="I234" s="359">
        <f t="shared" si="8"/>
        <v>20</v>
      </c>
    </row>
    <row r="235" ht="39.75" customHeight="1">
      <c r="A235" s="18" t="s">
        <v>2288</v>
      </c>
      <c r="B235" s="115" t="s">
        <v>1517</v>
      </c>
      <c r="C235" s="5"/>
      <c r="D235" s="5"/>
      <c r="E235" s="5"/>
      <c r="F235" s="5"/>
      <c r="G235" s="66"/>
      <c r="H235" s="359">
        <f>SUM(D236:D237)</f>
        <v>0</v>
      </c>
      <c r="I235" s="359">
        <f>COUNT(D236:D237)*2</f>
        <v>4</v>
      </c>
    </row>
    <row r="236" ht="30.0" customHeight="1">
      <c r="A236" s="18" t="s">
        <v>2289</v>
      </c>
      <c r="B236" s="42" t="s">
        <v>1530</v>
      </c>
      <c r="C236" s="105" t="s">
        <v>4002</v>
      </c>
      <c r="D236" s="338">
        <v>0.0</v>
      </c>
      <c r="E236" s="29" t="s">
        <v>715</v>
      </c>
      <c r="F236" s="209"/>
      <c r="G236" s="209"/>
      <c r="H236" s="8"/>
      <c r="I236" s="8"/>
    </row>
    <row r="237" ht="45.0" customHeight="1">
      <c r="A237" s="18" t="s">
        <v>2301</v>
      </c>
      <c r="B237" s="42" t="s">
        <v>1549</v>
      </c>
      <c r="C237" s="57" t="s">
        <v>4004</v>
      </c>
      <c r="D237" s="338">
        <v>0.0</v>
      </c>
      <c r="E237" s="29" t="s">
        <v>715</v>
      </c>
      <c r="F237" s="209"/>
      <c r="G237" s="209"/>
      <c r="H237" s="8"/>
      <c r="I237" s="8"/>
    </row>
    <row r="238" ht="42.0" customHeight="1">
      <c r="A238" s="18" t="s">
        <v>2304</v>
      </c>
      <c r="B238" s="362" t="s">
        <v>1552</v>
      </c>
      <c r="C238" s="363"/>
      <c r="D238" s="363"/>
      <c r="E238" s="363"/>
      <c r="F238" s="363"/>
      <c r="G238" s="364"/>
      <c r="H238" s="8">
        <f>SUM(D239:D241)</f>
        <v>0</v>
      </c>
      <c r="I238" s="8">
        <f>COUNT(D239:D241)*2</f>
        <v>6</v>
      </c>
    </row>
    <row r="239" ht="45.0" customHeight="1">
      <c r="A239" s="18" t="s">
        <v>2307</v>
      </c>
      <c r="B239" s="42" t="s">
        <v>1559</v>
      </c>
      <c r="C239" s="365" t="s">
        <v>4011</v>
      </c>
      <c r="D239" s="338">
        <v>0.0</v>
      </c>
      <c r="E239" s="29" t="s">
        <v>715</v>
      </c>
      <c r="F239" s="209"/>
      <c r="G239" s="209"/>
      <c r="H239" s="8"/>
      <c r="I239" s="8"/>
    </row>
    <row r="240" ht="30.0" customHeight="1">
      <c r="A240" s="18"/>
      <c r="B240" s="42"/>
      <c r="C240" s="366" t="s">
        <v>4012</v>
      </c>
      <c r="D240" s="338">
        <v>0.0</v>
      </c>
      <c r="E240" s="29" t="s">
        <v>715</v>
      </c>
      <c r="F240" s="209"/>
      <c r="G240" s="209"/>
      <c r="H240" s="8"/>
      <c r="I240" s="8"/>
    </row>
    <row r="241" ht="30.0" customHeight="1">
      <c r="A241" s="18"/>
      <c r="B241" s="42"/>
      <c r="C241" s="366" t="s">
        <v>4019</v>
      </c>
      <c r="D241" s="338">
        <v>0.0</v>
      </c>
      <c r="E241" s="29" t="s">
        <v>715</v>
      </c>
      <c r="F241" s="209"/>
      <c r="G241" s="209"/>
      <c r="H241" s="8"/>
      <c r="I241" s="8"/>
    </row>
    <row r="242" ht="37.5" customHeight="1">
      <c r="A242" s="18" t="s">
        <v>2315</v>
      </c>
      <c r="B242" s="115" t="s">
        <v>1584</v>
      </c>
      <c r="C242" s="5"/>
      <c r="D242" s="5"/>
      <c r="E242" s="5"/>
      <c r="F242" s="5"/>
      <c r="G242" s="6"/>
      <c r="H242" s="8">
        <f>SUM(D243:D246)</f>
        <v>0</v>
      </c>
      <c r="I242" s="8">
        <f>COUNT(D243:D246)*2</f>
        <v>8</v>
      </c>
    </row>
    <row r="243" ht="30.0" customHeight="1">
      <c r="A243" s="18" t="s">
        <v>2319</v>
      </c>
      <c r="B243" s="42" t="s">
        <v>1594</v>
      </c>
      <c r="C243" s="105" t="s">
        <v>4022</v>
      </c>
      <c r="D243" s="338">
        <v>0.0</v>
      </c>
      <c r="E243" s="29" t="s">
        <v>715</v>
      </c>
      <c r="F243" s="209"/>
      <c r="G243" s="209"/>
      <c r="H243" s="8"/>
      <c r="I243" s="8"/>
    </row>
    <row r="244" ht="30.0" customHeight="1">
      <c r="A244" s="18"/>
      <c r="B244" s="42"/>
      <c r="C244" s="105" t="s">
        <v>4023</v>
      </c>
      <c r="D244" s="338">
        <v>0.0</v>
      </c>
      <c r="E244" s="29" t="s">
        <v>715</v>
      </c>
      <c r="F244" s="209"/>
      <c r="G244" s="209"/>
      <c r="H244" s="8"/>
      <c r="I244" s="8"/>
    </row>
    <row r="245" ht="45.0" customHeight="1">
      <c r="A245" s="18"/>
      <c r="B245" s="42"/>
      <c r="C245" s="23" t="s">
        <v>4024</v>
      </c>
      <c r="D245" s="338">
        <v>0.0</v>
      </c>
      <c r="E245" s="29" t="s">
        <v>715</v>
      </c>
      <c r="F245" s="117" t="s">
        <v>4025</v>
      </c>
      <c r="G245" s="209"/>
      <c r="H245" s="8"/>
      <c r="I245" s="8"/>
    </row>
    <row r="246" ht="30.0" customHeight="1">
      <c r="A246" s="18"/>
      <c r="B246" s="42"/>
      <c r="C246" s="42" t="s">
        <v>4026</v>
      </c>
      <c r="D246" s="338">
        <v>0.0</v>
      </c>
      <c r="E246" s="29" t="s">
        <v>715</v>
      </c>
      <c r="F246" s="209"/>
      <c r="G246" s="209"/>
      <c r="H246" s="8"/>
      <c r="I246" s="8"/>
    </row>
    <row r="247" ht="42.75" customHeight="1">
      <c r="A247" s="18" t="s">
        <v>2330</v>
      </c>
      <c r="B247" s="115" t="s">
        <v>1601</v>
      </c>
      <c r="C247" s="5"/>
      <c r="D247" s="5"/>
      <c r="E247" s="5"/>
      <c r="F247" s="5"/>
      <c r="G247" s="6"/>
      <c r="H247" s="8">
        <f>SUM(D248)</f>
        <v>0</v>
      </c>
      <c r="I247" s="8">
        <f>COUNT(D248)*2</f>
        <v>2</v>
      </c>
    </row>
    <row r="248">
      <c r="A248" s="18" t="s">
        <v>2332</v>
      </c>
      <c r="B248" s="42">
        <v>0.0</v>
      </c>
      <c r="C248" s="105" t="s">
        <v>4030</v>
      </c>
      <c r="D248" s="333">
        <v>0.0</v>
      </c>
      <c r="E248" s="29" t="s">
        <v>715</v>
      </c>
      <c r="F248" s="209"/>
      <c r="G248" s="209"/>
      <c r="H248" s="8"/>
      <c r="I248" s="8"/>
    </row>
    <row r="249">
      <c r="A249" s="179"/>
      <c r="B249" s="36"/>
      <c r="C249" s="36"/>
      <c r="D249" s="116"/>
      <c r="E249" s="173"/>
      <c r="F249" s="36"/>
      <c r="G249" s="36"/>
      <c r="H249" s="8"/>
      <c r="I249" s="8"/>
    </row>
    <row r="250">
      <c r="A250" s="179"/>
      <c r="B250" s="36"/>
      <c r="C250" s="36"/>
      <c r="D250" s="116"/>
      <c r="E250" s="173"/>
      <c r="F250" s="36"/>
      <c r="G250" s="36"/>
      <c r="H250" s="8"/>
      <c r="I250" s="8"/>
    </row>
    <row r="251" ht="46.5" customHeight="1">
      <c r="A251" s="181" t="s">
        <v>4031</v>
      </c>
      <c r="B251" s="5"/>
      <c r="C251" s="6"/>
      <c r="D251" s="116"/>
      <c r="E251" s="173"/>
      <c r="F251" s="36"/>
      <c r="G251" s="36"/>
      <c r="H251" s="8"/>
      <c r="I251" s="8"/>
    </row>
    <row r="252" ht="46.5" customHeight="1">
      <c r="A252" s="228"/>
      <c r="B252" s="185" t="s">
        <v>4032</v>
      </c>
      <c r="C252" s="229">
        <f>D273</f>
        <v>37.31343284</v>
      </c>
      <c r="D252" s="116"/>
      <c r="E252" s="173"/>
      <c r="F252" s="36"/>
      <c r="G252" s="36"/>
      <c r="H252" s="8"/>
      <c r="I252" s="8"/>
    </row>
    <row r="253" ht="31.5" customHeight="1">
      <c r="A253" s="228"/>
      <c r="B253" s="230" t="s">
        <v>1620</v>
      </c>
      <c r="C253" s="6"/>
      <c r="D253" s="116"/>
      <c r="E253" s="173"/>
      <c r="F253" s="36"/>
      <c r="G253" s="36"/>
      <c r="H253" s="8"/>
      <c r="I253" s="8"/>
    </row>
    <row r="254" ht="21.0" customHeight="1">
      <c r="A254" s="18" t="s">
        <v>1631</v>
      </c>
      <c r="B254" s="191" t="s">
        <v>1632</v>
      </c>
      <c r="C254" s="198">
        <f t="shared" ref="C254:C261" si="9">D265</f>
        <v>82.14285714</v>
      </c>
      <c r="D254" s="116"/>
      <c r="E254" s="173"/>
      <c r="F254" s="36"/>
      <c r="G254" s="36"/>
      <c r="H254" s="8"/>
      <c r="I254" s="8"/>
    </row>
    <row r="255" ht="21.0" customHeight="1">
      <c r="A255" s="18" t="s">
        <v>1646</v>
      </c>
      <c r="B255" s="191" t="s">
        <v>1647</v>
      </c>
      <c r="C255" s="198">
        <f t="shared" si="9"/>
        <v>71.42857143</v>
      </c>
      <c r="D255" s="116"/>
      <c r="E255" s="173"/>
      <c r="F255" s="36"/>
      <c r="G255" s="36"/>
      <c r="H255" s="8"/>
      <c r="I255" s="8"/>
    </row>
    <row r="256" ht="21.0" customHeight="1">
      <c r="A256" s="18" t="s">
        <v>1649</v>
      </c>
      <c r="B256" s="191" t="s">
        <v>1650</v>
      </c>
      <c r="C256" s="198">
        <f t="shared" si="9"/>
        <v>50</v>
      </c>
      <c r="D256" s="116"/>
      <c r="E256" s="173"/>
      <c r="F256" s="36"/>
      <c r="G256" s="36"/>
      <c r="H256" s="8"/>
      <c r="I256" s="8"/>
    </row>
    <row r="257" ht="21.0" customHeight="1">
      <c r="A257" s="18" t="s">
        <v>1653</v>
      </c>
      <c r="B257" s="191" t="s">
        <v>1654</v>
      </c>
      <c r="C257" s="198">
        <f t="shared" si="9"/>
        <v>37.93103448</v>
      </c>
      <c r="D257" s="116"/>
      <c r="E257" s="173"/>
      <c r="F257" s="36"/>
      <c r="G257" s="36"/>
      <c r="H257" s="8"/>
      <c r="I257" s="8"/>
    </row>
    <row r="258" ht="21.0" customHeight="1">
      <c r="A258" s="18" t="s">
        <v>1659</v>
      </c>
      <c r="B258" s="191" t="s">
        <v>1661</v>
      </c>
      <c r="C258" s="198">
        <f t="shared" si="9"/>
        <v>15.38461538</v>
      </c>
      <c r="D258" s="116"/>
      <c r="E258" s="173"/>
      <c r="F258" s="36"/>
      <c r="G258" s="36"/>
      <c r="H258" s="8"/>
      <c r="I258" s="8"/>
    </row>
    <row r="259" ht="21.0" customHeight="1">
      <c r="A259" s="18" t="s">
        <v>1666</v>
      </c>
      <c r="B259" s="191" t="s">
        <v>1667</v>
      </c>
      <c r="C259" s="198">
        <f t="shared" si="9"/>
        <v>21.42857143</v>
      </c>
      <c r="D259" s="116"/>
      <c r="E259" s="173"/>
      <c r="F259" s="36"/>
      <c r="G259" s="36"/>
      <c r="H259" s="8"/>
      <c r="I259" s="8"/>
    </row>
    <row r="260" ht="21.0" customHeight="1">
      <c r="A260" s="18" t="s">
        <v>1671</v>
      </c>
      <c r="B260" s="191" t="s">
        <v>1673</v>
      </c>
      <c r="C260" s="198">
        <f t="shared" si="9"/>
        <v>8.571428571</v>
      </c>
      <c r="D260" s="116"/>
      <c r="E260" s="173"/>
      <c r="F260" s="36"/>
      <c r="G260" s="36"/>
      <c r="H260" s="8"/>
      <c r="I260" s="8"/>
    </row>
    <row r="261" ht="21.0" customHeight="1">
      <c r="A261" s="18" t="s">
        <v>1676</v>
      </c>
      <c r="B261" s="191" t="s">
        <v>1678</v>
      </c>
      <c r="C261" s="198">
        <f t="shared" si="9"/>
        <v>0</v>
      </c>
      <c r="D261" s="116"/>
      <c r="E261" s="173"/>
      <c r="F261" s="36"/>
      <c r="G261" s="36"/>
      <c r="H261" s="8"/>
      <c r="I261" s="8"/>
    </row>
    <row r="262">
      <c r="A262" s="179"/>
      <c r="B262" s="36"/>
      <c r="C262" s="36"/>
      <c r="D262" s="116"/>
      <c r="E262" s="173"/>
      <c r="F262" s="36"/>
      <c r="G262" s="36"/>
      <c r="H262" s="8"/>
      <c r="I262" s="8"/>
    </row>
    <row r="263">
      <c r="A263" s="179"/>
      <c r="B263" s="36"/>
      <c r="C263" s="36"/>
      <c r="D263" s="116"/>
      <c r="E263" s="173"/>
      <c r="F263" s="36"/>
      <c r="G263" s="36"/>
      <c r="H263" s="8"/>
      <c r="I263" s="8"/>
    </row>
    <row r="264">
      <c r="A264" s="179"/>
      <c r="B264" s="193" t="s">
        <v>1682</v>
      </c>
      <c r="C264" s="193" t="s">
        <v>2353</v>
      </c>
      <c r="D264" s="194" t="s">
        <v>3243</v>
      </c>
      <c r="E264" s="173"/>
      <c r="F264" s="36"/>
      <c r="G264" s="36"/>
      <c r="H264" s="8"/>
      <c r="I264" s="8"/>
    </row>
    <row r="265">
      <c r="A265" s="179" t="s">
        <v>1631</v>
      </c>
      <c r="B265" s="193">
        <f t="shared" ref="B265:C265" si="10">H4</f>
        <v>23</v>
      </c>
      <c r="C265" s="193">
        <f t="shared" si="10"/>
        <v>28</v>
      </c>
      <c r="D265" s="194">
        <f t="shared" ref="D265:D273" si="12">B265*100/C265</f>
        <v>82.14285714</v>
      </c>
      <c r="E265" s="173"/>
      <c r="F265" s="36"/>
      <c r="G265" s="36"/>
      <c r="H265" s="8"/>
      <c r="I265" s="8"/>
    </row>
    <row r="266">
      <c r="A266" s="179" t="s">
        <v>1646</v>
      </c>
      <c r="B266" s="193">
        <f t="shared" ref="B266:C266" si="11">H22</f>
        <v>20</v>
      </c>
      <c r="C266" s="193">
        <f t="shared" si="11"/>
        <v>28</v>
      </c>
      <c r="D266" s="194">
        <f t="shared" si="12"/>
        <v>71.42857143</v>
      </c>
      <c r="E266" s="173"/>
      <c r="F266" s="36"/>
      <c r="G266" s="36"/>
      <c r="H266" s="8"/>
      <c r="I266" s="8"/>
    </row>
    <row r="267">
      <c r="A267" s="179" t="s">
        <v>1649</v>
      </c>
      <c r="B267" s="193">
        <f t="shared" ref="B267:C267" si="13">H42</f>
        <v>50</v>
      </c>
      <c r="C267" s="193">
        <f t="shared" si="13"/>
        <v>100</v>
      </c>
      <c r="D267" s="194">
        <f t="shared" si="12"/>
        <v>50</v>
      </c>
      <c r="E267" s="173"/>
      <c r="F267" s="36"/>
      <c r="G267" s="36"/>
      <c r="H267" s="8"/>
      <c r="I267" s="8"/>
    </row>
    <row r="268">
      <c r="A268" s="179" t="s">
        <v>1653</v>
      </c>
      <c r="B268" s="193">
        <f t="shared" ref="B268:C268" si="14">H99</f>
        <v>44</v>
      </c>
      <c r="C268" s="193">
        <f t="shared" si="14"/>
        <v>116</v>
      </c>
      <c r="D268" s="194">
        <f t="shared" si="12"/>
        <v>37.93103448</v>
      </c>
      <c r="E268" s="173"/>
      <c r="F268" s="36"/>
      <c r="G268" s="36"/>
      <c r="H268" s="8"/>
      <c r="I268" s="8"/>
    </row>
    <row r="269">
      <c r="A269" s="179" t="s">
        <v>1659</v>
      </c>
      <c r="B269" s="193">
        <f t="shared" ref="B269:C269" si="15">H164</f>
        <v>4</v>
      </c>
      <c r="C269" s="193">
        <f t="shared" si="15"/>
        <v>26</v>
      </c>
      <c r="D269" s="194">
        <f t="shared" si="12"/>
        <v>15.38461538</v>
      </c>
      <c r="E269" s="173"/>
      <c r="F269" s="36"/>
      <c r="G269" s="36"/>
      <c r="H269" s="8"/>
      <c r="I269" s="8"/>
    </row>
    <row r="270">
      <c r="A270" s="179" t="s">
        <v>1666</v>
      </c>
      <c r="B270" s="193">
        <f t="shared" ref="B270:C270" si="16">H182</f>
        <v>3</v>
      </c>
      <c r="C270" s="193">
        <f t="shared" si="16"/>
        <v>14</v>
      </c>
      <c r="D270" s="194">
        <f t="shared" si="12"/>
        <v>21.42857143</v>
      </c>
      <c r="E270" s="173"/>
      <c r="F270" s="36"/>
      <c r="G270" s="36"/>
      <c r="H270" s="8"/>
      <c r="I270" s="8"/>
    </row>
    <row r="271">
      <c r="A271" s="179" t="s">
        <v>1671</v>
      </c>
      <c r="B271" s="193">
        <f t="shared" ref="B271:C271" si="17">H193</f>
        <v>6</v>
      </c>
      <c r="C271" s="193">
        <f t="shared" si="17"/>
        <v>70</v>
      </c>
      <c r="D271" s="194">
        <f t="shared" si="12"/>
        <v>8.571428571</v>
      </c>
      <c r="E271" s="173"/>
      <c r="F271" s="36"/>
      <c r="G271" s="36"/>
      <c r="H271" s="8"/>
      <c r="I271" s="8"/>
    </row>
    <row r="272">
      <c r="A272" s="179" t="s">
        <v>1676</v>
      </c>
      <c r="B272" s="193">
        <f t="shared" ref="B272:C272" si="18">H234</f>
        <v>0</v>
      </c>
      <c r="C272" s="193">
        <f t="shared" si="18"/>
        <v>20</v>
      </c>
      <c r="D272" s="194">
        <f t="shared" si="12"/>
        <v>0</v>
      </c>
      <c r="E272" s="173"/>
      <c r="F272" s="36"/>
      <c r="G272" s="36"/>
      <c r="H272" s="8"/>
      <c r="I272" s="8"/>
    </row>
    <row r="273">
      <c r="A273" s="179" t="s">
        <v>1735</v>
      </c>
      <c r="B273" s="193">
        <f t="shared" ref="B273:C273" si="19">SUM(B265:B272)</f>
        <v>150</v>
      </c>
      <c r="C273" s="193">
        <f t="shared" si="19"/>
        <v>402</v>
      </c>
      <c r="D273" s="194">
        <f t="shared" si="12"/>
        <v>37.31343284</v>
      </c>
      <c r="E273" s="173"/>
      <c r="F273" s="36"/>
      <c r="G273" s="36"/>
      <c r="H273" s="8"/>
      <c r="I273" s="8"/>
    </row>
    <row r="274">
      <c r="A274" s="370"/>
      <c r="B274" s="8"/>
      <c r="C274" s="48"/>
      <c r="D274" s="371"/>
      <c r="E274" s="1"/>
      <c r="F274" s="1"/>
      <c r="G274" s="1"/>
      <c r="H274" s="8"/>
      <c r="I274" s="8"/>
    </row>
    <row r="275">
      <c r="A275" s="7"/>
      <c r="B275" s="1"/>
      <c r="C275" s="49"/>
      <c r="D275" s="196"/>
      <c r="E275" s="1"/>
      <c r="F275" s="1"/>
      <c r="G275" s="1"/>
      <c r="H275" s="8"/>
      <c r="I275" s="8"/>
    </row>
    <row r="276">
      <c r="A276" s="7"/>
      <c r="B276" s="1"/>
      <c r="C276" s="49"/>
      <c r="D276" s="196"/>
      <c r="E276" s="1"/>
      <c r="F276" s="1"/>
      <c r="G276" s="1"/>
      <c r="H276" s="8"/>
      <c r="I276" s="8"/>
    </row>
    <row r="277">
      <c r="A277" s="7"/>
      <c r="B277" s="1"/>
      <c r="C277" s="49"/>
      <c r="D277" s="196"/>
      <c r="E277" s="1"/>
      <c r="F277" s="1"/>
      <c r="G277" s="1"/>
      <c r="H277" s="8"/>
      <c r="I277" s="8"/>
    </row>
    <row r="278">
      <c r="A278" s="7"/>
      <c r="B278" s="1"/>
      <c r="C278" s="49"/>
      <c r="D278" s="196"/>
      <c r="E278" s="1"/>
      <c r="F278" s="1"/>
      <c r="G278" s="1"/>
      <c r="H278" s="8"/>
      <c r="I278" s="8"/>
    </row>
    <row r="279">
      <c r="A279" s="7"/>
      <c r="B279" s="1"/>
      <c r="C279" s="49"/>
      <c r="D279" s="196"/>
      <c r="E279" s="1"/>
      <c r="F279" s="1"/>
      <c r="G279" s="1"/>
      <c r="H279" s="8"/>
      <c r="I279" s="8"/>
    </row>
    <row r="280">
      <c r="A280" s="7"/>
      <c r="B280" s="1"/>
      <c r="C280" s="49"/>
      <c r="D280" s="196"/>
      <c r="E280" s="1"/>
      <c r="F280" s="1"/>
      <c r="G280" s="1"/>
      <c r="H280" s="8"/>
      <c r="I280" s="8"/>
    </row>
    <row r="281">
      <c r="A281" s="7"/>
      <c r="B281" s="1"/>
      <c r="C281" s="49"/>
      <c r="D281" s="196"/>
      <c r="E281" s="1"/>
      <c r="F281" s="1"/>
      <c r="G281" s="1"/>
      <c r="H281" s="8"/>
      <c r="I281" s="8"/>
    </row>
    <row r="282">
      <c r="A282" s="7"/>
      <c r="B282" s="1"/>
      <c r="C282" s="49"/>
      <c r="D282" s="196"/>
      <c r="E282" s="1"/>
      <c r="F282" s="1"/>
      <c r="G282" s="1"/>
      <c r="H282" s="8"/>
      <c r="I282" s="8"/>
    </row>
    <row r="283">
      <c r="A283" s="7"/>
      <c r="B283" s="1"/>
      <c r="C283" s="49"/>
      <c r="D283" s="196"/>
      <c r="E283" s="1"/>
      <c r="F283" s="1"/>
      <c r="G283" s="1"/>
      <c r="H283" s="8"/>
      <c r="I283" s="8"/>
    </row>
    <row r="284">
      <c r="A284" s="7"/>
      <c r="B284" s="1"/>
      <c r="C284" s="49"/>
      <c r="D284" s="196"/>
      <c r="E284" s="1"/>
      <c r="F284" s="1"/>
      <c r="G284" s="1"/>
      <c r="H284" s="8"/>
      <c r="I284" s="8"/>
    </row>
    <row r="285">
      <c r="A285" s="7"/>
      <c r="B285" s="1"/>
      <c r="C285" s="49"/>
      <c r="D285" s="196"/>
      <c r="E285" s="1"/>
      <c r="F285" s="1"/>
      <c r="G285" s="1"/>
      <c r="H285" s="8"/>
      <c r="I285" s="8"/>
    </row>
    <row r="286">
      <c r="A286" s="7"/>
      <c r="B286" s="1"/>
      <c r="C286" s="49"/>
      <c r="D286" s="196"/>
      <c r="E286" s="1"/>
      <c r="F286" s="1"/>
      <c r="G286" s="1"/>
      <c r="H286" s="8"/>
      <c r="I286" s="8"/>
    </row>
    <row r="287">
      <c r="A287" s="7"/>
      <c r="B287" s="1"/>
      <c r="C287" s="49"/>
      <c r="D287" s="196"/>
      <c r="E287" s="1"/>
      <c r="F287" s="1"/>
      <c r="G287" s="1"/>
      <c r="H287" s="8"/>
      <c r="I287" s="8"/>
    </row>
    <row r="288">
      <c r="A288" s="7"/>
      <c r="B288" s="1"/>
      <c r="C288" s="49"/>
      <c r="D288" s="196"/>
      <c r="E288" s="1"/>
      <c r="F288" s="1"/>
      <c r="G288" s="1"/>
      <c r="H288" s="8"/>
      <c r="I288" s="8"/>
    </row>
    <row r="289">
      <c r="A289" s="7"/>
      <c r="B289" s="1"/>
      <c r="C289" s="49"/>
      <c r="D289" s="196"/>
      <c r="E289" s="1"/>
      <c r="F289" s="1"/>
      <c r="G289" s="1"/>
      <c r="H289" s="8"/>
      <c r="I289" s="8"/>
    </row>
    <row r="290">
      <c r="A290" s="7"/>
      <c r="B290" s="1"/>
      <c r="C290" s="49"/>
      <c r="D290" s="196"/>
      <c r="E290" s="1"/>
      <c r="F290" s="1"/>
      <c r="G290" s="1"/>
      <c r="H290" s="8"/>
      <c r="I290" s="8"/>
    </row>
    <row r="291">
      <c r="A291" s="7"/>
      <c r="B291" s="1"/>
      <c r="C291" s="49"/>
      <c r="D291" s="196"/>
      <c r="E291" s="1"/>
      <c r="F291" s="1"/>
      <c r="G291" s="1"/>
      <c r="H291" s="8"/>
      <c r="I291" s="8"/>
    </row>
    <row r="292">
      <c r="A292" s="7"/>
      <c r="B292" s="1"/>
      <c r="C292" s="49"/>
      <c r="D292" s="196"/>
      <c r="E292" s="1"/>
      <c r="F292" s="1"/>
      <c r="G292" s="1"/>
      <c r="H292" s="8"/>
      <c r="I292" s="8"/>
    </row>
    <row r="293">
      <c r="A293" s="7"/>
      <c r="B293" s="1"/>
      <c r="C293" s="49"/>
      <c r="D293" s="196"/>
      <c r="E293" s="1"/>
      <c r="F293" s="1"/>
      <c r="G293" s="1"/>
      <c r="H293" s="8"/>
      <c r="I293" s="8"/>
    </row>
    <row r="294">
      <c r="A294" s="7"/>
      <c r="B294" s="1"/>
      <c r="C294" s="49"/>
      <c r="D294" s="196"/>
      <c r="E294" s="1"/>
      <c r="F294" s="1"/>
      <c r="G294" s="1"/>
      <c r="H294" s="8"/>
      <c r="I294" s="8"/>
    </row>
    <row r="295">
      <c r="A295" s="7"/>
      <c r="B295" s="1"/>
      <c r="C295" s="49"/>
      <c r="D295" s="196"/>
      <c r="E295" s="1"/>
      <c r="F295" s="1"/>
      <c r="G295" s="1"/>
      <c r="H295" s="8"/>
      <c r="I295" s="8"/>
    </row>
    <row r="296">
      <c r="A296" s="7"/>
      <c r="B296" s="1"/>
      <c r="C296" s="49"/>
      <c r="D296" s="196"/>
      <c r="E296" s="1"/>
      <c r="F296" s="1"/>
      <c r="G296" s="1"/>
      <c r="H296" s="8"/>
      <c r="I296" s="8"/>
    </row>
    <row r="297">
      <c r="A297" s="7"/>
      <c r="B297" s="1"/>
      <c r="C297" s="49"/>
      <c r="D297" s="196"/>
      <c r="E297" s="1"/>
      <c r="F297" s="1"/>
      <c r="G297" s="1"/>
      <c r="H297" s="8"/>
      <c r="I297" s="8"/>
    </row>
    <row r="298">
      <c r="A298" s="7"/>
      <c r="B298" s="1"/>
      <c r="C298" s="49"/>
      <c r="D298" s="196"/>
      <c r="E298" s="1"/>
      <c r="F298" s="1"/>
      <c r="G298" s="1"/>
      <c r="H298" s="8"/>
      <c r="I298" s="8"/>
    </row>
    <row r="299">
      <c r="A299" s="7"/>
      <c r="B299" s="1"/>
      <c r="C299" s="49"/>
      <c r="D299" s="196"/>
      <c r="E299" s="1"/>
      <c r="F299" s="1"/>
      <c r="G299" s="1"/>
      <c r="H299" s="8"/>
      <c r="I299" s="8"/>
    </row>
    <row r="300">
      <c r="A300" s="7"/>
      <c r="B300" s="1"/>
      <c r="C300" s="49"/>
      <c r="D300" s="196"/>
      <c r="E300" s="1"/>
      <c r="F300" s="1"/>
      <c r="G300" s="1"/>
      <c r="H300" s="8"/>
      <c r="I300" s="8"/>
    </row>
    <row r="301">
      <c r="A301" s="7"/>
      <c r="B301" s="1"/>
      <c r="C301" s="49"/>
      <c r="D301" s="196"/>
      <c r="E301" s="1"/>
      <c r="F301" s="1"/>
      <c r="G301" s="1"/>
      <c r="H301" s="8"/>
      <c r="I301" s="8"/>
    </row>
    <row r="302">
      <c r="A302" s="7"/>
      <c r="B302" s="1"/>
      <c r="C302" s="49"/>
      <c r="D302" s="196"/>
      <c r="E302" s="1"/>
      <c r="F302" s="1"/>
      <c r="G302" s="1"/>
      <c r="H302" s="8"/>
      <c r="I302" s="8"/>
    </row>
    <row r="303">
      <c r="A303" s="7"/>
      <c r="B303" s="1"/>
      <c r="C303" s="49"/>
      <c r="D303" s="196"/>
      <c r="E303" s="1"/>
      <c r="F303" s="1"/>
      <c r="G303" s="1"/>
      <c r="H303" s="8"/>
      <c r="I303" s="8"/>
    </row>
    <row r="304">
      <c r="A304" s="7"/>
      <c r="B304" s="1"/>
      <c r="C304" s="49"/>
      <c r="D304" s="196"/>
      <c r="E304" s="1"/>
      <c r="F304" s="1"/>
      <c r="G304" s="1"/>
      <c r="H304" s="8"/>
      <c r="I304" s="8"/>
    </row>
    <row r="305">
      <c r="A305" s="7"/>
      <c r="B305" s="1"/>
      <c r="C305" s="49"/>
      <c r="D305" s="196"/>
      <c r="E305" s="1"/>
      <c r="F305" s="1"/>
      <c r="G305" s="1"/>
      <c r="H305" s="8"/>
      <c r="I305" s="8"/>
    </row>
    <row r="306">
      <c r="A306" s="7"/>
      <c r="B306" s="1"/>
      <c r="C306" s="49"/>
      <c r="D306" s="196"/>
      <c r="E306" s="1"/>
      <c r="F306" s="1"/>
      <c r="G306" s="1"/>
      <c r="H306" s="8"/>
      <c r="I306" s="8"/>
    </row>
    <row r="307">
      <c r="A307" s="7"/>
      <c r="B307" s="1"/>
      <c r="C307" s="49"/>
      <c r="D307" s="196"/>
      <c r="E307" s="1"/>
      <c r="F307" s="1"/>
      <c r="G307" s="1"/>
      <c r="H307" s="8"/>
      <c r="I307" s="8"/>
    </row>
    <row r="308">
      <c r="A308" s="7"/>
      <c r="B308" s="1"/>
      <c r="C308" s="49"/>
      <c r="D308" s="196"/>
      <c r="E308" s="1"/>
      <c r="F308" s="1"/>
      <c r="G308" s="1"/>
      <c r="H308" s="8"/>
      <c r="I308" s="8"/>
    </row>
    <row r="309">
      <c r="A309" s="7"/>
      <c r="B309" s="1"/>
      <c r="C309" s="49"/>
      <c r="D309" s="196"/>
      <c r="E309" s="1"/>
      <c r="F309" s="1"/>
      <c r="G309" s="1"/>
      <c r="H309" s="8"/>
      <c r="I309" s="8"/>
    </row>
    <row r="310">
      <c r="A310" s="7"/>
      <c r="B310" s="1"/>
      <c r="C310" s="49"/>
      <c r="D310" s="196"/>
      <c r="E310" s="1"/>
      <c r="F310" s="1"/>
      <c r="G310" s="1"/>
      <c r="H310" s="8"/>
      <c r="I310" s="8"/>
    </row>
    <row r="311">
      <c r="A311" s="7"/>
      <c r="B311" s="1"/>
      <c r="C311" s="49"/>
      <c r="D311" s="196"/>
      <c r="E311" s="1"/>
      <c r="F311" s="1"/>
      <c r="G311" s="1"/>
      <c r="H311" s="8"/>
      <c r="I311" s="8"/>
    </row>
    <row r="312">
      <c r="A312" s="7"/>
      <c r="B312" s="1"/>
      <c r="C312" s="49"/>
      <c r="D312" s="196"/>
      <c r="E312" s="1"/>
      <c r="F312" s="1"/>
      <c r="G312" s="1"/>
      <c r="H312" s="8"/>
      <c r="I312" s="8"/>
    </row>
    <row r="313">
      <c r="A313" s="7"/>
      <c r="B313" s="1"/>
      <c r="C313" s="49"/>
      <c r="D313" s="196"/>
      <c r="E313" s="1"/>
      <c r="F313" s="1"/>
      <c r="G313" s="1"/>
      <c r="H313" s="8"/>
      <c r="I313" s="8"/>
    </row>
    <row r="314">
      <c r="A314" s="7"/>
      <c r="B314" s="1"/>
      <c r="C314" s="49"/>
      <c r="D314" s="196"/>
      <c r="E314" s="1"/>
      <c r="F314" s="1"/>
      <c r="G314" s="1"/>
      <c r="H314" s="8"/>
      <c r="I314" s="8"/>
    </row>
    <row r="315">
      <c r="A315" s="7"/>
      <c r="B315" s="1"/>
      <c r="C315" s="49"/>
      <c r="D315" s="196"/>
      <c r="E315" s="1"/>
      <c r="F315" s="1"/>
      <c r="G315" s="1"/>
      <c r="H315" s="8"/>
      <c r="I315" s="8"/>
    </row>
    <row r="316">
      <c r="A316" s="7"/>
      <c r="B316" s="1"/>
      <c r="C316" s="49"/>
      <c r="D316" s="196"/>
      <c r="E316" s="1"/>
      <c r="F316" s="1"/>
      <c r="G316" s="1"/>
      <c r="H316" s="8"/>
      <c r="I316" s="8"/>
    </row>
    <row r="317">
      <c r="A317" s="7"/>
      <c r="B317" s="1"/>
      <c r="C317" s="49"/>
      <c r="D317" s="196"/>
      <c r="E317" s="1"/>
      <c r="F317" s="1"/>
      <c r="G317" s="1"/>
      <c r="H317" s="8"/>
      <c r="I317" s="8"/>
    </row>
    <row r="318">
      <c r="A318" s="7"/>
      <c r="B318" s="1"/>
      <c r="C318" s="49"/>
      <c r="D318" s="196"/>
      <c r="E318" s="1"/>
      <c r="F318" s="1"/>
      <c r="G318" s="1"/>
      <c r="H318" s="8"/>
      <c r="I318" s="8"/>
    </row>
    <row r="319">
      <c r="A319" s="7"/>
      <c r="B319" s="1"/>
      <c r="C319" s="49"/>
      <c r="D319" s="196"/>
      <c r="E319" s="1"/>
      <c r="F319" s="1"/>
      <c r="G319" s="1"/>
      <c r="H319" s="8"/>
      <c r="I319" s="8"/>
    </row>
    <row r="320">
      <c r="A320" s="7"/>
      <c r="B320" s="1"/>
      <c r="C320" s="49"/>
      <c r="D320" s="196"/>
      <c r="E320" s="1"/>
      <c r="F320" s="1"/>
      <c r="G320" s="1"/>
      <c r="H320" s="8"/>
      <c r="I320" s="8"/>
    </row>
    <row r="321">
      <c r="A321" s="7"/>
      <c r="B321" s="1"/>
      <c r="C321" s="49"/>
      <c r="D321" s="196"/>
      <c r="E321" s="1"/>
      <c r="F321" s="1"/>
      <c r="G321" s="1"/>
      <c r="H321" s="8"/>
      <c r="I321" s="8"/>
    </row>
    <row r="322">
      <c r="A322" s="7"/>
      <c r="B322" s="1"/>
      <c r="C322" s="49"/>
      <c r="D322" s="196"/>
      <c r="E322" s="1"/>
      <c r="F322" s="1"/>
      <c r="G322" s="1"/>
      <c r="H322" s="8"/>
      <c r="I322" s="8"/>
    </row>
    <row r="323">
      <c r="A323" s="7"/>
      <c r="B323" s="1"/>
      <c r="C323" s="49"/>
      <c r="D323" s="196"/>
      <c r="E323" s="1"/>
      <c r="F323" s="1"/>
      <c r="G323" s="1"/>
      <c r="H323" s="8"/>
      <c r="I323" s="8"/>
    </row>
    <row r="324">
      <c r="A324" s="7"/>
      <c r="B324" s="1"/>
      <c r="C324" s="49"/>
      <c r="D324" s="196"/>
      <c r="E324" s="1"/>
      <c r="F324" s="1"/>
      <c r="G324" s="1"/>
      <c r="H324" s="8"/>
      <c r="I324" s="8"/>
    </row>
    <row r="325">
      <c r="A325" s="7"/>
      <c r="B325" s="1"/>
      <c r="C325" s="49"/>
      <c r="D325" s="196"/>
      <c r="E325" s="1"/>
      <c r="F325" s="1"/>
      <c r="G325" s="1"/>
      <c r="H325" s="8"/>
      <c r="I325" s="8"/>
    </row>
    <row r="326">
      <c r="A326" s="7"/>
      <c r="B326" s="1"/>
      <c r="C326" s="49"/>
      <c r="D326" s="196"/>
      <c r="E326" s="1"/>
      <c r="F326" s="1"/>
      <c r="G326" s="1"/>
      <c r="H326" s="8"/>
      <c r="I326" s="8"/>
    </row>
    <row r="327">
      <c r="A327" s="7"/>
      <c r="B327" s="1"/>
      <c r="C327" s="49"/>
      <c r="D327" s="196"/>
      <c r="E327" s="1"/>
      <c r="F327" s="1"/>
      <c r="G327" s="1"/>
      <c r="H327" s="8"/>
      <c r="I327" s="8"/>
    </row>
    <row r="328">
      <c r="A328" s="7"/>
      <c r="B328" s="1"/>
      <c r="C328" s="49"/>
      <c r="D328" s="196"/>
      <c r="E328" s="1"/>
      <c r="F328" s="1"/>
      <c r="G328" s="1"/>
      <c r="H328" s="8"/>
      <c r="I328" s="8"/>
    </row>
    <row r="329">
      <c r="A329" s="7"/>
      <c r="B329" s="1"/>
      <c r="C329" s="49"/>
      <c r="D329" s="196"/>
      <c r="E329" s="1"/>
      <c r="F329" s="1"/>
      <c r="G329" s="1"/>
      <c r="H329" s="8"/>
      <c r="I329" s="8"/>
    </row>
    <row r="330">
      <c r="A330" s="7"/>
      <c r="B330" s="1"/>
      <c r="C330" s="49"/>
      <c r="D330" s="196"/>
      <c r="E330" s="1"/>
      <c r="F330" s="1"/>
      <c r="G330" s="1"/>
      <c r="H330" s="8"/>
      <c r="I330" s="8"/>
    </row>
    <row r="331">
      <c r="A331" s="7"/>
      <c r="B331" s="1"/>
      <c r="C331" s="49"/>
      <c r="D331" s="196"/>
      <c r="E331" s="1"/>
      <c r="F331" s="1"/>
      <c r="G331" s="1"/>
      <c r="H331" s="8"/>
      <c r="I331" s="8"/>
    </row>
    <row r="332">
      <c r="A332" s="7"/>
      <c r="B332" s="1"/>
      <c r="C332" s="49"/>
      <c r="D332" s="196"/>
      <c r="E332" s="1"/>
      <c r="F332" s="1"/>
      <c r="G332" s="1"/>
      <c r="H332" s="8"/>
      <c r="I332" s="8"/>
    </row>
    <row r="333">
      <c r="A333" s="7"/>
      <c r="B333" s="1"/>
      <c r="C333" s="49"/>
      <c r="D333" s="196"/>
      <c r="E333" s="1"/>
      <c r="F333" s="1"/>
      <c r="G333" s="1"/>
      <c r="H333" s="8"/>
      <c r="I333" s="8"/>
    </row>
    <row r="334">
      <c r="A334" s="7"/>
      <c r="B334" s="1"/>
      <c r="C334" s="49"/>
      <c r="D334" s="196"/>
      <c r="E334" s="1"/>
      <c r="F334" s="1"/>
      <c r="G334" s="1"/>
      <c r="H334" s="8"/>
      <c r="I334" s="8"/>
    </row>
    <row r="335">
      <c r="A335" s="7"/>
      <c r="B335" s="1"/>
      <c r="C335" s="49"/>
      <c r="D335" s="196"/>
      <c r="E335" s="1"/>
      <c r="F335" s="1"/>
      <c r="G335" s="1"/>
      <c r="H335" s="8"/>
      <c r="I335" s="8"/>
    </row>
    <row r="336">
      <c r="A336" s="7"/>
      <c r="B336" s="1"/>
      <c r="C336" s="49"/>
      <c r="D336" s="196"/>
      <c r="E336" s="1"/>
      <c r="F336" s="1"/>
      <c r="G336" s="1"/>
      <c r="H336" s="8"/>
      <c r="I336" s="8"/>
    </row>
    <row r="337">
      <c r="A337" s="7"/>
      <c r="B337" s="1"/>
      <c r="C337" s="49"/>
      <c r="D337" s="196"/>
      <c r="E337" s="1"/>
      <c r="F337" s="1"/>
      <c r="G337" s="1"/>
      <c r="H337" s="8"/>
      <c r="I337" s="8"/>
    </row>
    <row r="338">
      <c r="A338" s="7"/>
      <c r="B338" s="1"/>
      <c r="C338" s="49"/>
      <c r="D338" s="196"/>
      <c r="E338" s="1"/>
      <c r="F338" s="1"/>
      <c r="G338" s="1"/>
      <c r="H338" s="8"/>
      <c r="I338" s="8"/>
    </row>
    <row r="339">
      <c r="A339" s="7"/>
      <c r="B339" s="1"/>
      <c r="C339" s="49"/>
      <c r="D339" s="196"/>
      <c r="E339" s="1"/>
      <c r="F339" s="1"/>
      <c r="G339" s="1"/>
      <c r="H339" s="8"/>
      <c r="I339" s="8"/>
    </row>
    <row r="340">
      <c r="A340" s="7"/>
      <c r="B340" s="1"/>
      <c r="C340" s="49"/>
      <c r="D340" s="196"/>
      <c r="E340" s="1"/>
      <c r="F340" s="1"/>
      <c r="G340" s="1"/>
      <c r="H340" s="8"/>
      <c r="I340" s="8"/>
    </row>
    <row r="341">
      <c r="A341" s="7"/>
      <c r="B341" s="1"/>
      <c r="C341" s="49"/>
      <c r="D341" s="196"/>
      <c r="E341" s="1"/>
      <c r="F341" s="1"/>
      <c r="G341" s="1"/>
      <c r="H341" s="8"/>
      <c r="I341" s="8"/>
    </row>
    <row r="342">
      <c r="A342" s="7"/>
      <c r="B342" s="1"/>
      <c r="C342" s="49"/>
      <c r="D342" s="196"/>
      <c r="E342" s="1"/>
      <c r="F342" s="1"/>
      <c r="G342" s="1"/>
      <c r="H342" s="8"/>
      <c r="I342" s="8"/>
    </row>
    <row r="343">
      <c r="A343" s="7"/>
      <c r="B343" s="1"/>
      <c r="C343" s="49"/>
      <c r="D343" s="196"/>
      <c r="E343" s="1"/>
      <c r="F343" s="1"/>
      <c r="G343" s="1"/>
      <c r="H343" s="8"/>
      <c r="I343" s="8"/>
    </row>
    <row r="344">
      <c r="A344" s="7"/>
      <c r="B344" s="1"/>
      <c r="C344" s="49"/>
      <c r="D344" s="196"/>
      <c r="E344" s="1"/>
      <c r="F344" s="1"/>
      <c r="G344" s="1"/>
      <c r="H344" s="8"/>
      <c r="I344" s="8"/>
    </row>
    <row r="345">
      <c r="A345" s="7"/>
      <c r="B345" s="1"/>
      <c r="C345" s="49"/>
      <c r="D345" s="196"/>
      <c r="E345" s="1"/>
      <c r="F345" s="1"/>
      <c r="G345" s="1"/>
      <c r="H345" s="8"/>
      <c r="I345" s="8"/>
    </row>
    <row r="346">
      <c r="A346" s="7"/>
      <c r="B346" s="1"/>
      <c r="C346" s="49"/>
      <c r="D346" s="196"/>
      <c r="E346" s="1"/>
      <c r="F346" s="1"/>
      <c r="G346" s="1"/>
      <c r="H346" s="8"/>
      <c r="I346" s="8"/>
    </row>
    <row r="347">
      <c r="A347" s="7"/>
      <c r="B347" s="1"/>
      <c r="C347" s="49"/>
      <c r="D347" s="196"/>
      <c r="E347" s="1"/>
      <c r="F347" s="1"/>
      <c r="G347" s="1"/>
      <c r="H347" s="8"/>
      <c r="I347" s="8"/>
    </row>
    <row r="348">
      <c r="A348" s="7"/>
      <c r="B348" s="1"/>
      <c r="C348" s="49"/>
      <c r="D348" s="196"/>
      <c r="E348" s="1"/>
      <c r="F348" s="1"/>
      <c r="G348" s="1"/>
      <c r="H348" s="8"/>
      <c r="I348" s="8"/>
    </row>
    <row r="349">
      <c r="A349" s="7"/>
      <c r="B349" s="1"/>
      <c r="C349" s="49"/>
      <c r="D349" s="196"/>
      <c r="E349" s="1"/>
      <c r="F349" s="1"/>
      <c r="G349" s="1"/>
      <c r="H349" s="8"/>
      <c r="I349" s="8"/>
    </row>
    <row r="350">
      <c r="A350" s="7"/>
      <c r="B350" s="1"/>
      <c r="C350" s="49"/>
      <c r="D350" s="196"/>
      <c r="E350" s="1"/>
      <c r="F350" s="1"/>
      <c r="G350" s="1"/>
      <c r="H350" s="8"/>
      <c r="I350" s="8"/>
    </row>
    <row r="351">
      <c r="A351" s="7"/>
      <c r="B351" s="1"/>
      <c r="C351" s="49"/>
      <c r="D351" s="196"/>
      <c r="E351" s="1"/>
      <c r="F351" s="1"/>
      <c r="G351" s="1"/>
      <c r="H351" s="8"/>
      <c r="I351" s="8"/>
    </row>
    <row r="352">
      <c r="A352" s="7"/>
      <c r="B352" s="1"/>
      <c r="C352" s="49"/>
      <c r="D352" s="196"/>
      <c r="E352" s="1"/>
      <c r="F352" s="1"/>
      <c r="G352" s="1"/>
      <c r="H352" s="8"/>
      <c r="I352" s="8"/>
    </row>
    <row r="353">
      <c r="A353" s="7"/>
      <c r="B353" s="1"/>
      <c r="C353" s="49"/>
      <c r="D353" s="196"/>
      <c r="E353" s="1"/>
      <c r="F353" s="1"/>
      <c r="G353" s="1"/>
      <c r="H353" s="8"/>
      <c r="I353" s="8"/>
    </row>
    <row r="354">
      <c r="A354" s="7"/>
      <c r="B354" s="1"/>
      <c r="C354" s="49"/>
      <c r="D354" s="196"/>
      <c r="E354" s="1"/>
      <c r="F354" s="1"/>
      <c r="G354" s="1"/>
      <c r="H354" s="8"/>
      <c r="I354" s="8"/>
    </row>
    <row r="355">
      <c r="A355" s="7"/>
      <c r="B355" s="1"/>
      <c r="C355" s="49"/>
      <c r="D355" s="196"/>
      <c r="E355" s="1"/>
      <c r="F355" s="1"/>
      <c r="G355" s="1"/>
      <c r="H355" s="8"/>
      <c r="I355" s="8"/>
    </row>
    <row r="356">
      <c r="A356" s="7"/>
      <c r="B356" s="1"/>
      <c r="C356" s="49"/>
      <c r="D356" s="196"/>
      <c r="E356" s="1"/>
      <c r="F356" s="1"/>
      <c r="G356" s="1"/>
      <c r="H356" s="8"/>
      <c r="I356" s="8"/>
    </row>
    <row r="357">
      <c r="A357" s="7"/>
      <c r="B357" s="1"/>
      <c r="C357" s="49"/>
      <c r="D357" s="196"/>
      <c r="E357" s="1"/>
      <c r="F357" s="1"/>
      <c r="G357" s="1"/>
      <c r="H357" s="8"/>
      <c r="I357" s="8"/>
    </row>
    <row r="358">
      <c r="A358" s="7"/>
      <c r="B358" s="1"/>
      <c r="C358" s="49"/>
      <c r="D358" s="196"/>
      <c r="E358" s="1"/>
      <c r="F358" s="1"/>
      <c r="G358" s="1"/>
      <c r="H358" s="8"/>
      <c r="I358" s="8"/>
    </row>
    <row r="359">
      <c r="A359" s="7"/>
      <c r="B359" s="1"/>
      <c r="C359" s="49"/>
      <c r="D359" s="196"/>
      <c r="E359" s="1"/>
      <c r="F359" s="1"/>
      <c r="G359" s="1"/>
      <c r="H359" s="8"/>
      <c r="I359" s="8"/>
    </row>
    <row r="360">
      <c r="A360" s="7"/>
      <c r="B360" s="1"/>
      <c r="C360" s="49"/>
      <c r="D360" s="196"/>
      <c r="E360" s="1"/>
      <c r="F360" s="1"/>
      <c r="G360" s="1"/>
      <c r="H360" s="8"/>
      <c r="I360" s="8"/>
    </row>
    <row r="361">
      <c r="A361" s="7"/>
      <c r="B361" s="1"/>
      <c r="C361" s="49"/>
      <c r="D361" s="196"/>
      <c r="E361" s="1"/>
      <c r="F361" s="1"/>
      <c r="G361" s="1"/>
      <c r="H361" s="8"/>
      <c r="I361" s="8"/>
    </row>
    <row r="362">
      <c r="A362" s="7"/>
      <c r="B362" s="1"/>
      <c r="C362" s="49"/>
      <c r="D362" s="196"/>
      <c r="E362" s="1"/>
      <c r="F362" s="1"/>
      <c r="G362" s="1"/>
      <c r="H362" s="8"/>
      <c r="I362" s="8"/>
    </row>
    <row r="363">
      <c r="A363" s="7"/>
      <c r="B363" s="1"/>
      <c r="C363" s="49"/>
      <c r="D363" s="196"/>
      <c r="E363" s="1"/>
      <c r="F363" s="1"/>
      <c r="G363" s="1"/>
      <c r="H363" s="8"/>
      <c r="I363" s="8"/>
    </row>
    <row r="364">
      <c r="A364" s="7"/>
      <c r="B364" s="1"/>
      <c r="C364" s="49"/>
      <c r="D364" s="196"/>
      <c r="E364" s="1"/>
      <c r="F364" s="1"/>
      <c r="G364" s="1"/>
      <c r="H364" s="8"/>
      <c r="I364" s="8"/>
    </row>
    <row r="365">
      <c r="A365" s="7"/>
      <c r="B365" s="1"/>
      <c r="C365" s="49"/>
      <c r="D365" s="196"/>
      <c r="E365" s="1"/>
      <c r="F365" s="1"/>
      <c r="G365" s="1"/>
      <c r="H365" s="8"/>
      <c r="I365" s="8"/>
    </row>
    <row r="366">
      <c r="A366" s="7"/>
      <c r="B366" s="1"/>
      <c r="C366" s="49"/>
      <c r="D366" s="196"/>
      <c r="E366" s="1"/>
      <c r="F366" s="1"/>
      <c r="G366" s="1"/>
      <c r="H366" s="8"/>
      <c r="I366" s="8"/>
    </row>
    <row r="367">
      <c r="A367" s="7"/>
      <c r="B367" s="1"/>
      <c r="C367" s="49"/>
      <c r="D367" s="196"/>
      <c r="E367" s="1"/>
      <c r="F367" s="1"/>
      <c r="G367" s="1"/>
      <c r="H367" s="8"/>
      <c r="I367" s="8"/>
    </row>
    <row r="368">
      <c r="A368" s="7"/>
      <c r="B368" s="1"/>
      <c r="C368" s="49"/>
      <c r="D368" s="196"/>
      <c r="E368" s="1"/>
      <c r="F368" s="1"/>
      <c r="G368" s="1"/>
      <c r="H368" s="8"/>
      <c r="I368" s="8"/>
    </row>
    <row r="369">
      <c r="A369" s="7"/>
      <c r="B369" s="1"/>
      <c r="C369" s="49"/>
      <c r="D369" s="196"/>
      <c r="E369" s="1"/>
      <c r="F369" s="1"/>
      <c r="G369" s="1"/>
      <c r="H369" s="8"/>
      <c r="I369" s="8"/>
    </row>
    <row r="370">
      <c r="A370" s="7"/>
      <c r="B370" s="1"/>
      <c r="C370" s="49"/>
      <c r="D370" s="196"/>
      <c r="E370" s="1"/>
      <c r="F370" s="1"/>
      <c r="G370" s="1"/>
      <c r="H370" s="8"/>
      <c r="I370" s="8"/>
    </row>
    <row r="371">
      <c r="A371" s="7"/>
      <c r="B371" s="1"/>
      <c r="C371" s="49"/>
      <c r="D371" s="196"/>
      <c r="E371" s="1"/>
      <c r="F371" s="1"/>
      <c r="G371" s="1"/>
      <c r="H371" s="8"/>
      <c r="I371" s="8"/>
    </row>
    <row r="372">
      <c r="A372" s="7"/>
      <c r="B372" s="1"/>
      <c r="C372" s="49"/>
      <c r="D372" s="196"/>
      <c r="E372" s="1"/>
      <c r="F372" s="1"/>
      <c r="G372" s="1"/>
      <c r="H372" s="8"/>
      <c r="I372" s="8"/>
    </row>
    <row r="373">
      <c r="A373" s="7"/>
      <c r="B373" s="1"/>
      <c r="C373" s="49"/>
      <c r="D373" s="196"/>
      <c r="E373" s="1"/>
      <c r="F373" s="1"/>
      <c r="G373" s="1"/>
      <c r="H373" s="8"/>
      <c r="I373" s="8"/>
    </row>
    <row r="374">
      <c r="A374" s="7"/>
      <c r="B374" s="1"/>
      <c r="C374" s="49"/>
      <c r="D374" s="196"/>
      <c r="E374" s="1"/>
      <c r="F374" s="1"/>
      <c r="G374" s="1"/>
      <c r="H374" s="8"/>
      <c r="I374" s="8"/>
    </row>
    <row r="375">
      <c r="A375" s="7"/>
      <c r="B375" s="1"/>
      <c r="C375" s="49"/>
      <c r="D375" s="196"/>
      <c r="E375" s="1"/>
      <c r="F375" s="1"/>
      <c r="G375" s="1"/>
      <c r="H375" s="8"/>
      <c r="I375" s="8"/>
    </row>
    <row r="376">
      <c r="A376" s="7"/>
      <c r="B376" s="1"/>
      <c r="C376" s="49"/>
      <c r="D376" s="196"/>
      <c r="E376" s="1"/>
      <c r="F376" s="1"/>
      <c r="G376" s="1"/>
      <c r="H376" s="8"/>
      <c r="I376" s="8"/>
    </row>
    <row r="377">
      <c r="A377" s="7"/>
      <c r="B377" s="1"/>
      <c r="C377" s="49"/>
      <c r="D377" s="196"/>
      <c r="E377" s="1"/>
      <c r="F377" s="1"/>
      <c r="G377" s="1"/>
      <c r="H377" s="8"/>
      <c r="I377" s="8"/>
    </row>
    <row r="378">
      <c r="A378" s="7"/>
      <c r="B378" s="1"/>
      <c r="C378" s="49"/>
      <c r="D378" s="196"/>
      <c r="E378" s="1"/>
      <c r="F378" s="1"/>
      <c r="G378" s="1"/>
      <c r="H378" s="8"/>
      <c r="I378" s="8"/>
    </row>
    <row r="379">
      <c r="A379" s="7"/>
      <c r="B379" s="1"/>
      <c r="C379" s="49"/>
      <c r="D379" s="196"/>
      <c r="E379" s="1"/>
      <c r="F379" s="1"/>
      <c r="G379" s="1"/>
      <c r="H379" s="8"/>
      <c r="I379" s="8"/>
    </row>
    <row r="380">
      <c r="A380" s="7"/>
      <c r="B380" s="1"/>
      <c r="C380" s="49"/>
      <c r="D380" s="196"/>
      <c r="E380" s="1"/>
      <c r="F380" s="1"/>
      <c r="G380" s="1"/>
      <c r="H380" s="8"/>
      <c r="I380" s="8"/>
    </row>
    <row r="381">
      <c r="A381" s="7"/>
      <c r="B381" s="1"/>
      <c r="C381" s="49"/>
      <c r="D381" s="196"/>
      <c r="E381" s="1"/>
      <c r="F381" s="1"/>
      <c r="G381" s="1"/>
      <c r="H381" s="8"/>
      <c r="I381" s="8"/>
    </row>
    <row r="382">
      <c r="A382" s="7"/>
      <c r="B382" s="1"/>
      <c r="C382" s="49"/>
      <c r="D382" s="196"/>
      <c r="E382" s="1"/>
      <c r="F382" s="1"/>
      <c r="G382" s="1"/>
      <c r="H382" s="8"/>
      <c r="I382" s="8"/>
    </row>
    <row r="383">
      <c r="A383" s="7"/>
      <c r="B383" s="1"/>
      <c r="C383" s="49"/>
      <c r="D383" s="196"/>
      <c r="E383" s="1"/>
      <c r="F383" s="1"/>
      <c r="G383" s="1"/>
      <c r="H383" s="8"/>
      <c r="I383" s="8"/>
    </row>
    <row r="384">
      <c r="A384" s="7"/>
      <c r="B384" s="1"/>
      <c r="C384" s="49"/>
      <c r="D384" s="196"/>
      <c r="E384" s="1"/>
      <c r="F384" s="1"/>
      <c r="G384" s="1"/>
      <c r="H384" s="8"/>
      <c r="I384" s="8"/>
    </row>
    <row r="385">
      <c r="A385" s="7"/>
      <c r="B385" s="1"/>
      <c r="C385" s="49"/>
      <c r="D385" s="196"/>
      <c r="E385" s="1"/>
      <c r="F385" s="1"/>
      <c r="G385" s="1"/>
      <c r="H385" s="8"/>
      <c r="I385" s="8"/>
    </row>
    <row r="386">
      <c r="A386" s="7"/>
      <c r="B386" s="1"/>
      <c r="C386" s="49"/>
      <c r="D386" s="196"/>
      <c r="E386" s="1"/>
      <c r="F386" s="1"/>
      <c r="G386" s="1"/>
      <c r="H386" s="8"/>
      <c r="I386" s="8"/>
    </row>
    <row r="387">
      <c r="A387" s="7"/>
      <c r="B387" s="1"/>
      <c r="C387" s="49"/>
      <c r="D387" s="196"/>
      <c r="E387" s="1"/>
      <c r="F387" s="1"/>
      <c r="G387" s="1"/>
      <c r="H387" s="8"/>
      <c r="I387" s="8"/>
    </row>
    <row r="388">
      <c r="A388" s="7"/>
      <c r="B388" s="1"/>
      <c r="C388" s="49"/>
      <c r="D388" s="196"/>
      <c r="E388" s="1"/>
      <c r="F388" s="1"/>
      <c r="G388" s="1"/>
      <c r="H388" s="8"/>
      <c r="I388" s="8"/>
    </row>
    <row r="389">
      <c r="A389" s="7"/>
      <c r="B389" s="1"/>
      <c r="C389" s="49"/>
      <c r="D389" s="196"/>
      <c r="E389" s="1"/>
      <c r="F389" s="1"/>
      <c r="G389" s="1"/>
      <c r="H389" s="8"/>
      <c r="I389" s="8"/>
    </row>
    <row r="390">
      <c r="A390" s="7"/>
      <c r="B390" s="1"/>
      <c r="C390" s="49"/>
      <c r="D390" s="196"/>
      <c r="E390" s="1"/>
      <c r="F390" s="1"/>
      <c r="G390" s="1"/>
      <c r="H390" s="8"/>
      <c r="I390" s="8"/>
    </row>
    <row r="391">
      <c r="A391" s="7"/>
      <c r="B391" s="1"/>
      <c r="C391" s="49"/>
      <c r="D391" s="196"/>
      <c r="E391" s="1"/>
      <c r="F391" s="1"/>
      <c r="G391" s="1"/>
      <c r="H391" s="8"/>
      <c r="I391" s="8"/>
    </row>
    <row r="392">
      <c r="A392" s="7"/>
      <c r="B392" s="1"/>
      <c r="C392" s="49"/>
      <c r="D392" s="196"/>
      <c r="E392" s="1"/>
      <c r="F392" s="1"/>
      <c r="G392" s="1"/>
      <c r="H392" s="8"/>
      <c r="I392" s="8"/>
    </row>
    <row r="393">
      <c r="A393" s="7"/>
      <c r="B393" s="1"/>
      <c r="C393" s="49"/>
      <c r="D393" s="196"/>
      <c r="E393" s="1"/>
      <c r="F393" s="1"/>
      <c r="G393" s="1"/>
      <c r="H393" s="8"/>
      <c r="I393" s="8"/>
    </row>
    <row r="394">
      <c r="A394" s="7"/>
      <c r="B394" s="1"/>
      <c r="C394" s="49"/>
      <c r="D394" s="196"/>
      <c r="E394" s="1"/>
      <c r="F394" s="1"/>
      <c r="G394" s="1"/>
      <c r="H394" s="8"/>
      <c r="I394" s="8"/>
    </row>
    <row r="395">
      <c r="A395" s="7"/>
      <c r="B395" s="1"/>
      <c r="C395" s="49"/>
      <c r="D395" s="196"/>
      <c r="E395" s="1"/>
      <c r="F395" s="1"/>
      <c r="G395" s="1"/>
      <c r="H395" s="8"/>
      <c r="I395" s="8"/>
    </row>
    <row r="396">
      <c r="A396" s="7"/>
      <c r="B396" s="1"/>
      <c r="C396" s="49"/>
      <c r="D396" s="196"/>
      <c r="E396" s="1"/>
      <c r="F396" s="1"/>
      <c r="G396" s="1"/>
      <c r="H396" s="8"/>
      <c r="I396" s="8"/>
    </row>
    <row r="397">
      <c r="A397" s="7"/>
      <c r="B397" s="1"/>
      <c r="C397" s="49"/>
      <c r="D397" s="196"/>
      <c r="E397" s="1"/>
      <c r="F397" s="1"/>
      <c r="G397" s="1"/>
      <c r="H397" s="8"/>
      <c r="I397" s="8"/>
    </row>
    <row r="398">
      <c r="A398" s="7"/>
      <c r="B398" s="1"/>
      <c r="C398" s="49"/>
      <c r="D398" s="196"/>
      <c r="E398" s="1"/>
      <c r="F398" s="1"/>
      <c r="G398" s="1"/>
      <c r="H398" s="8"/>
      <c r="I398" s="8"/>
    </row>
    <row r="399">
      <c r="A399" s="7"/>
      <c r="B399" s="1"/>
      <c r="C399" s="49"/>
      <c r="D399" s="196"/>
      <c r="E399" s="1"/>
      <c r="F399" s="1"/>
      <c r="G399" s="1"/>
      <c r="H399" s="8"/>
      <c r="I399" s="8"/>
    </row>
    <row r="400">
      <c r="A400" s="7"/>
      <c r="B400" s="1"/>
      <c r="C400" s="49"/>
      <c r="D400" s="196"/>
      <c r="E400" s="1"/>
      <c r="F400" s="1"/>
      <c r="G400" s="1"/>
      <c r="H400" s="8"/>
      <c r="I400" s="8"/>
    </row>
    <row r="401">
      <c r="A401" s="7"/>
      <c r="B401" s="1"/>
      <c r="C401" s="49"/>
      <c r="D401" s="196"/>
      <c r="E401" s="1"/>
      <c r="F401" s="1"/>
      <c r="G401" s="1"/>
      <c r="H401" s="8"/>
      <c r="I401" s="8"/>
    </row>
    <row r="402">
      <c r="A402" s="7"/>
      <c r="B402" s="1"/>
      <c r="C402" s="49"/>
      <c r="D402" s="196"/>
      <c r="E402" s="1"/>
      <c r="F402" s="1"/>
      <c r="G402" s="1"/>
      <c r="H402" s="8"/>
      <c r="I402" s="8"/>
    </row>
    <row r="403">
      <c r="A403" s="7"/>
      <c r="B403" s="1"/>
      <c r="C403" s="49"/>
      <c r="D403" s="196"/>
      <c r="E403" s="1"/>
      <c r="F403" s="1"/>
      <c r="G403" s="1"/>
      <c r="H403" s="8"/>
      <c r="I403" s="8"/>
    </row>
    <row r="404">
      <c r="A404" s="7"/>
      <c r="B404" s="1"/>
      <c r="C404" s="49"/>
      <c r="D404" s="196"/>
      <c r="E404" s="1"/>
      <c r="F404" s="1"/>
      <c r="G404" s="1"/>
      <c r="H404" s="8"/>
      <c r="I404" s="8"/>
    </row>
    <row r="405">
      <c r="A405" s="7"/>
      <c r="B405" s="1"/>
      <c r="C405" s="49"/>
      <c r="D405" s="196"/>
      <c r="E405" s="1"/>
      <c r="F405" s="1"/>
      <c r="G405" s="1"/>
      <c r="H405" s="8"/>
      <c r="I405" s="8"/>
    </row>
    <row r="406">
      <c r="A406" s="7"/>
      <c r="B406" s="1"/>
      <c r="C406" s="49"/>
      <c r="D406" s="196"/>
      <c r="E406" s="1"/>
      <c r="F406" s="1"/>
      <c r="G406" s="1"/>
      <c r="H406" s="8"/>
      <c r="I406" s="8"/>
    </row>
    <row r="407">
      <c r="A407" s="7"/>
      <c r="B407" s="1"/>
      <c r="C407" s="49"/>
      <c r="D407" s="196"/>
      <c r="E407" s="1"/>
      <c r="F407" s="1"/>
      <c r="G407" s="1"/>
      <c r="H407" s="8"/>
      <c r="I407" s="8"/>
    </row>
    <row r="408">
      <c r="A408" s="7"/>
      <c r="B408" s="1"/>
      <c r="C408" s="49"/>
      <c r="D408" s="196"/>
      <c r="E408" s="1"/>
      <c r="F408" s="1"/>
      <c r="G408" s="1"/>
      <c r="H408" s="8"/>
      <c r="I408" s="8"/>
    </row>
    <row r="409">
      <c r="A409" s="7"/>
      <c r="B409" s="1"/>
      <c r="C409" s="49"/>
      <c r="D409" s="196"/>
      <c r="E409" s="1"/>
      <c r="F409" s="1"/>
      <c r="G409" s="1"/>
      <c r="H409" s="8"/>
      <c r="I409" s="8"/>
    </row>
    <row r="410">
      <c r="A410" s="7"/>
      <c r="B410" s="1"/>
      <c r="C410" s="49"/>
      <c r="D410" s="196"/>
      <c r="E410" s="1"/>
      <c r="F410" s="1"/>
      <c r="G410" s="1"/>
      <c r="H410" s="8"/>
      <c r="I410" s="8"/>
    </row>
    <row r="411">
      <c r="A411" s="7"/>
      <c r="B411" s="1"/>
      <c r="C411" s="49"/>
      <c r="D411" s="196"/>
      <c r="E411" s="1"/>
      <c r="F411" s="1"/>
      <c r="G411" s="1"/>
      <c r="H411" s="8"/>
      <c r="I411" s="8"/>
    </row>
    <row r="412">
      <c r="A412" s="7"/>
      <c r="B412" s="1"/>
      <c r="C412" s="49"/>
      <c r="D412" s="196"/>
      <c r="E412" s="1"/>
      <c r="F412" s="1"/>
      <c r="G412" s="1"/>
      <c r="H412" s="8"/>
      <c r="I412" s="8"/>
    </row>
    <row r="413">
      <c r="A413" s="7"/>
      <c r="B413" s="1"/>
      <c r="C413" s="49"/>
      <c r="D413" s="196"/>
      <c r="E413" s="1"/>
      <c r="F413" s="1"/>
      <c r="G413" s="1"/>
      <c r="H413" s="8"/>
      <c r="I413" s="8"/>
    </row>
    <row r="414">
      <c r="A414" s="7"/>
      <c r="B414" s="1"/>
      <c r="C414" s="49"/>
      <c r="D414" s="196"/>
      <c r="E414" s="1"/>
      <c r="F414" s="1"/>
      <c r="G414" s="1"/>
      <c r="H414" s="8"/>
      <c r="I414" s="8"/>
    </row>
    <row r="415">
      <c r="A415" s="7"/>
      <c r="B415" s="1"/>
      <c r="C415" s="49"/>
      <c r="D415" s="196"/>
      <c r="E415" s="1"/>
      <c r="F415" s="1"/>
      <c r="G415" s="1"/>
      <c r="H415" s="8"/>
      <c r="I415" s="8"/>
    </row>
    <row r="416">
      <c r="A416" s="7"/>
      <c r="B416" s="1"/>
      <c r="C416" s="49"/>
      <c r="D416" s="196"/>
      <c r="E416" s="1"/>
      <c r="F416" s="1"/>
      <c r="G416" s="1"/>
      <c r="H416" s="8"/>
      <c r="I416" s="8"/>
    </row>
    <row r="417">
      <c r="A417" s="7"/>
      <c r="B417" s="1"/>
      <c r="C417" s="49"/>
      <c r="D417" s="196"/>
      <c r="E417" s="1"/>
      <c r="F417" s="1"/>
      <c r="G417" s="1"/>
      <c r="H417" s="8"/>
      <c r="I417" s="8"/>
    </row>
    <row r="418">
      <c r="A418" s="7"/>
      <c r="B418" s="1"/>
      <c r="C418" s="49"/>
      <c r="D418" s="196"/>
      <c r="E418" s="1"/>
      <c r="F418" s="1"/>
      <c r="G418" s="1"/>
      <c r="H418" s="8"/>
      <c r="I418" s="8"/>
    </row>
    <row r="419">
      <c r="A419" s="7"/>
      <c r="B419" s="1"/>
      <c r="C419" s="49"/>
      <c r="D419" s="196"/>
      <c r="E419" s="1"/>
      <c r="F419" s="1"/>
      <c r="G419" s="1"/>
      <c r="H419" s="8"/>
      <c r="I419" s="8"/>
    </row>
    <row r="420">
      <c r="A420" s="7"/>
      <c r="B420" s="1"/>
      <c r="C420" s="49"/>
      <c r="D420" s="196"/>
      <c r="E420" s="1"/>
      <c r="F420" s="1"/>
      <c r="G420" s="1"/>
      <c r="H420" s="8"/>
      <c r="I420" s="8"/>
    </row>
    <row r="421">
      <c r="A421" s="7"/>
      <c r="B421" s="1"/>
      <c r="C421" s="49"/>
      <c r="D421" s="196"/>
      <c r="E421" s="1"/>
      <c r="F421" s="1"/>
      <c r="G421" s="1"/>
      <c r="H421" s="8"/>
      <c r="I421" s="8"/>
    </row>
    <row r="422">
      <c r="A422" s="7"/>
      <c r="B422" s="1"/>
      <c r="C422" s="49"/>
      <c r="D422" s="196"/>
      <c r="E422" s="1"/>
      <c r="F422" s="1"/>
      <c r="G422" s="1"/>
      <c r="H422" s="8"/>
      <c r="I422" s="8"/>
    </row>
    <row r="423">
      <c r="A423" s="7"/>
      <c r="B423" s="1"/>
      <c r="C423" s="49"/>
      <c r="D423" s="196"/>
      <c r="E423" s="1"/>
      <c r="F423" s="1"/>
      <c r="G423" s="1"/>
      <c r="H423" s="8"/>
      <c r="I423" s="8"/>
    </row>
    <row r="424">
      <c r="A424" s="7"/>
      <c r="B424" s="1"/>
      <c r="C424" s="49"/>
      <c r="D424" s="196"/>
      <c r="E424" s="1"/>
      <c r="F424" s="1"/>
      <c r="G424" s="1"/>
      <c r="H424" s="8"/>
      <c r="I424" s="8"/>
    </row>
    <row r="425">
      <c r="A425" s="7"/>
      <c r="B425" s="1"/>
      <c r="C425" s="49"/>
      <c r="D425" s="196"/>
      <c r="E425" s="1"/>
      <c r="F425" s="1"/>
      <c r="G425" s="1"/>
      <c r="H425" s="8"/>
      <c r="I425" s="8"/>
    </row>
    <row r="426">
      <c r="A426" s="7"/>
      <c r="B426" s="1"/>
      <c r="C426" s="49"/>
      <c r="D426" s="196"/>
      <c r="E426" s="1"/>
      <c r="F426" s="1"/>
      <c r="G426" s="1"/>
      <c r="H426" s="8"/>
      <c r="I426" s="8"/>
    </row>
    <row r="427">
      <c r="A427" s="7"/>
      <c r="B427" s="1"/>
      <c r="C427" s="49"/>
      <c r="D427" s="196"/>
      <c r="E427" s="1"/>
      <c r="F427" s="1"/>
      <c r="G427" s="1"/>
      <c r="H427" s="8"/>
      <c r="I427" s="8"/>
    </row>
    <row r="428">
      <c r="A428" s="7"/>
      <c r="B428" s="1"/>
      <c r="C428" s="49"/>
      <c r="D428" s="196"/>
      <c r="E428" s="1"/>
      <c r="F428" s="1"/>
      <c r="G428" s="1"/>
      <c r="H428" s="8"/>
      <c r="I428" s="8"/>
    </row>
    <row r="429">
      <c r="A429" s="7"/>
      <c r="B429" s="1"/>
      <c r="C429" s="49"/>
      <c r="D429" s="196"/>
      <c r="E429" s="1"/>
      <c r="F429" s="1"/>
      <c r="G429" s="1"/>
      <c r="H429" s="8"/>
      <c r="I429" s="8"/>
    </row>
    <row r="430">
      <c r="A430" s="7"/>
      <c r="B430" s="1"/>
      <c r="C430" s="49"/>
      <c r="D430" s="196"/>
      <c r="E430" s="1"/>
      <c r="F430" s="1"/>
      <c r="G430" s="1"/>
      <c r="H430" s="8"/>
      <c r="I430" s="8"/>
    </row>
    <row r="431">
      <c r="A431" s="7"/>
      <c r="B431" s="1"/>
      <c r="C431" s="49"/>
      <c r="D431" s="196"/>
      <c r="E431" s="1"/>
      <c r="F431" s="1"/>
      <c r="G431" s="1"/>
      <c r="H431" s="8"/>
      <c r="I431" s="8"/>
    </row>
    <row r="432">
      <c r="A432" s="7"/>
      <c r="B432" s="1"/>
      <c r="C432" s="49"/>
      <c r="D432" s="196"/>
      <c r="E432" s="1"/>
      <c r="F432" s="1"/>
      <c r="G432" s="1"/>
      <c r="H432" s="8"/>
      <c r="I432" s="8"/>
    </row>
    <row r="433">
      <c r="A433" s="7"/>
      <c r="B433" s="1"/>
      <c r="C433" s="49"/>
      <c r="D433" s="196"/>
      <c r="E433" s="1"/>
      <c r="F433" s="1"/>
      <c r="G433" s="1"/>
      <c r="H433" s="8"/>
      <c r="I433" s="8"/>
    </row>
    <row r="434">
      <c r="A434" s="7"/>
      <c r="B434" s="1"/>
      <c r="C434" s="49"/>
      <c r="D434" s="196"/>
      <c r="E434" s="1"/>
      <c r="F434" s="1"/>
      <c r="G434" s="1"/>
      <c r="H434" s="8"/>
      <c r="I434" s="8"/>
    </row>
    <row r="435">
      <c r="A435" s="7"/>
      <c r="B435" s="1"/>
      <c r="C435" s="49"/>
      <c r="D435" s="196"/>
      <c r="E435" s="1"/>
      <c r="F435" s="1"/>
      <c r="G435" s="1"/>
      <c r="H435" s="8"/>
      <c r="I435" s="8"/>
    </row>
    <row r="436">
      <c r="A436" s="7"/>
      <c r="B436" s="1"/>
      <c r="C436" s="49"/>
      <c r="D436" s="196"/>
      <c r="E436" s="1"/>
      <c r="F436" s="1"/>
      <c r="G436" s="1"/>
      <c r="H436" s="8"/>
      <c r="I436" s="8"/>
    </row>
    <row r="437">
      <c r="A437" s="7"/>
      <c r="B437" s="1"/>
      <c r="C437" s="49"/>
      <c r="D437" s="196"/>
      <c r="E437" s="1"/>
      <c r="F437" s="1"/>
      <c r="G437" s="1"/>
      <c r="H437" s="8"/>
      <c r="I437" s="8"/>
    </row>
    <row r="438">
      <c r="A438" s="7"/>
      <c r="B438" s="1"/>
      <c r="C438" s="49"/>
      <c r="D438" s="196"/>
      <c r="E438" s="1"/>
      <c r="F438" s="1"/>
      <c r="G438" s="1"/>
      <c r="H438" s="8"/>
      <c r="I438" s="8"/>
    </row>
    <row r="439">
      <c r="A439" s="7"/>
      <c r="B439" s="1"/>
      <c r="C439" s="49"/>
      <c r="D439" s="196"/>
      <c r="E439" s="1"/>
      <c r="F439" s="1"/>
      <c r="G439" s="1"/>
      <c r="H439" s="8"/>
      <c r="I439" s="8"/>
    </row>
    <row r="440">
      <c r="A440" s="7"/>
      <c r="B440" s="1"/>
      <c r="C440" s="49"/>
      <c r="D440" s="196"/>
      <c r="E440" s="1"/>
      <c r="F440" s="1"/>
      <c r="G440" s="1"/>
      <c r="H440" s="8"/>
      <c r="I440" s="8"/>
    </row>
    <row r="441">
      <c r="A441" s="7"/>
      <c r="B441" s="1"/>
      <c r="C441" s="49"/>
      <c r="D441" s="196"/>
      <c r="E441" s="1"/>
      <c r="F441" s="1"/>
      <c r="G441" s="1"/>
      <c r="H441" s="8"/>
      <c r="I441" s="8"/>
    </row>
    <row r="442">
      <c r="A442" s="7"/>
      <c r="B442" s="1"/>
      <c r="C442" s="49"/>
      <c r="D442" s="196"/>
      <c r="E442" s="1"/>
      <c r="F442" s="1"/>
      <c r="G442" s="1"/>
      <c r="H442" s="8"/>
      <c r="I442" s="8"/>
    </row>
    <row r="443">
      <c r="A443" s="7"/>
      <c r="B443" s="1"/>
      <c r="C443" s="49"/>
      <c r="D443" s="196"/>
      <c r="E443" s="1"/>
      <c r="F443" s="1"/>
      <c r="G443" s="1"/>
      <c r="H443" s="8"/>
      <c r="I443" s="8"/>
    </row>
    <row r="444">
      <c r="A444" s="7"/>
      <c r="B444" s="1"/>
      <c r="C444" s="49"/>
      <c r="D444" s="196"/>
      <c r="E444" s="1"/>
      <c r="F444" s="1"/>
      <c r="G444" s="1"/>
      <c r="H444" s="8"/>
      <c r="I444" s="8"/>
    </row>
    <row r="445">
      <c r="A445" s="7"/>
      <c r="B445" s="1"/>
      <c r="C445" s="49"/>
      <c r="D445" s="196"/>
      <c r="E445" s="1"/>
      <c r="F445" s="1"/>
      <c r="G445" s="1"/>
      <c r="H445" s="8"/>
      <c r="I445" s="8"/>
    </row>
    <row r="446">
      <c r="A446" s="7"/>
      <c r="B446" s="1"/>
      <c r="C446" s="49"/>
      <c r="D446" s="196"/>
      <c r="E446" s="1"/>
      <c r="F446" s="1"/>
      <c r="G446" s="1"/>
      <c r="H446" s="8"/>
      <c r="I446" s="8"/>
    </row>
    <row r="447">
      <c r="A447" s="7"/>
      <c r="B447" s="1"/>
      <c r="C447" s="49"/>
      <c r="D447" s="196"/>
      <c r="E447" s="1"/>
      <c r="F447" s="1"/>
      <c r="G447" s="1"/>
      <c r="H447" s="8"/>
      <c r="I447" s="8"/>
    </row>
    <row r="448">
      <c r="A448" s="7"/>
      <c r="B448" s="1"/>
      <c r="C448" s="49"/>
      <c r="D448" s="196"/>
      <c r="E448" s="1"/>
      <c r="F448" s="1"/>
      <c r="G448" s="1"/>
      <c r="H448" s="8"/>
      <c r="I448" s="8"/>
    </row>
    <row r="449">
      <c r="A449" s="7"/>
      <c r="B449" s="1"/>
      <c r="C449" s="49"/>
      <c r="D449" s="196"/>
      <c r="E449" s="1"/>
      <c r="F449" s="1"/>
      <c r="G449" s="1"/>
      <c r="H449" s="8"/>
      <c r="I449" s="8"/>
    </row>
    <row r="450">
      <c r="A450" s="7"/>
      <c r="B450" s="1"/>
      <c r="C450" s="49"/>
      <c r="D450" s="196"/>
      <c r="E450" s="1"/>
      <c r="F450" s="1"/>
      <c r="G450" s="1"/>
      <c r="H450" s="8"/>
      <c r="I450" s="8"/>
    </row>
    <row r="451">
      <c r="A451" s="7"/>
      <c r="B451" s="1"/>
      <c r="C451" s="49"/>
      <c r="D451" s="196"/>
      <c r="E451" s="1"/>
      <c r="F451" s="1"/>
      <c r="G451" s="1"/>
      <c r="H451" s="8"/>
      <c r="I451" s="8"/>
    </row>
    <row r="452">
      <c r="A452" s="7"/>
      <c r="B452" s="1"/>
      <c r="C452" s="49"/>
      <c r="D452" s="196"/>
      <c r="E452" s="1"/>
      <c r="F452" s="1"/>
      <c r="G452" s="1"/>
      <c r="H452" s="8"/>
      <c r="I452" s="8"/>
    </row>
    <row r="453">
      <c r="A453" s="7"/>
      <c r="B453" s="1"/>
      <c r="C453" s="49"/>
      <c r="D453" s="196"/>
      <c r="E453" s="1"/>
      <c r="F453" s="1"/>
      <c r="G453" s="1"/>
      <c r="H453" s="8"/>
      <c r="I453" s="8"/>
    </row>
    <row r="454">
      <c r="A454" s="7"/>
      <c r="B454" s="1"/>
      <c r="C454" s="49"/>
      <c r="D454" s="196"/>
      <c r="E454" s="1"/>
      <c r="F454" s="1"/>
      <c r="G454" s="1"/>
      <c r="H454" s="8"/>
      <c r="I454" s="8"/>
    </row>
    <row r="455">
      <c r="A455" s="7"/>
      <c r="B455" s="1"/>
      <c r="C455" s="49"/>
      <c r="D455" s="196"/>
      <c r="E455" s="1"/>
      <c r="F455" s="1"/>
      <c r="G455" s="1"/>
      <c r="H455" s="8"/>
      <c r="I455" s="8"/>
    </row>
    <row r="456">
      <c r="A456" s="7"/>
      <c r="B456" s="1"/>
      <c r="C456" s="49"/>
      <c r="D456" s="196"/>
      <c r="E456" s="1"/>
      <c r="F456" s="1"/>
      <c r="G456" s="1"/>
      <c r="H456" s="8"/>
      <c r="I456" s="8"/>
    </row>
    <row r="457">
      <c r="A457" s="7"/>
      <c r="B457" s="1"/>
      <c r="C457" s="49"/>
      <c r="D457" s="196"/>
      <c r="E457" s="1"/>
      <c r="F457" s="1"/>
      <c r="G457" s="1"/>
      <c r="H457" s="8"/>
      <c r="I457" s="8"/>
    </row>
    <row r="458">
      <c r="A458" s="7"/>
      <c r="B458" s="1"/>
      <c r="C458" s="49"/>
      <c r="D458" s="196"/>
      <c r="E458" s="1"/>
      <c r="F458" s="1"/>
      <c r="G458" s="1"/>
      <c r="H458" s="8"/>
      <c r="I458" s="8"/>
    </row>
    <row r="459">
      <c r="A459" s="7"/>
      <c r="B459" s="1"/>
      <c r="C459" s="49"/>
      <c r="D459" s="196"/>
      <c r="E459" s="1"/>
      <c r="F459" s="1"/>
      <c r="G459" s="1"/>
      <c r="H459" s="8"/>
      <c r="I459" s="8"/>
    </row>
    <row r="460">
      <c r="A460" s="7"/>
      <c r="B460" s="1"/>
      <c r="C460" s="49"/>
      <c r="D460" s="196"/>
      <c r="E460" s="1"/>
      <c r="F460" s="1"/>
      <c r="G460" s="1"/>
      <c r="H460" s="8"/>
      <c r="I460" s="8"/>
    </row>
    <row r="461">
      <c r="A461" s="7"/>
      <c r="B461" s="1"/>
      <c r="C461" s="49"/>
      <c r="D461" s="196"/>
      <c r="E461" s="1"/>
      <c r="F461" s="1"/>
      <c r="G461" s="1"/>
      <c r="H461" s="8"/>
      <c r="I461" s="8"/>
    </row>
    <row r="462">
      <c r="A462" s="7"/>
      <c r="B462" s="1"/>
      <c r="C462" s="49"/>
      <c r="D462" s="196"/>
      <c r="E462" s="1"/>
      <c r="F462" s="1"/>
      <c r="G462" s="1"/>
      <c r="H462" s="8"/>
      <c r="I462" s="8"/>
    </row>
    <row r="463">
      <c r="A463" s="7"/>
      <c r="B463" s="1"/>
      <c r="C463" s="49"/>
      <c r="D463" s="196"/>
      <c r="E463" s="1"/>
      <c r="F463" s="1"/>
      <c r="G463" s="1"/>
      <c r="H463" s="8"/>
      <c r="I463" s="8"/>
    </row>
    <row r="464">
      <c r="A464" s="7"/>
      <c r="B464" s="1"/>
      <c r="C464" s="49"/>
      <c r="D464" s="196"/>
      <c r="E464" s="1"/>
      <c r="F464" s="1"/>
      <c r="G464" s="1"/>
      <c r="H464" s="8"/>
      <c r="I464" s="8"/>
    </row>
    <row r="465">
      <c r="A465" s="7"/>
      <c r="B465" s="1"/>
      <c r="C465" s="49"/>
      <c r="D465" s="196"/>
      <c r="E465" s="1"/>
      <c r="F465" s="1"/>
      <c r="G465" s="1"/>
      <c r="H465" s="8"/>
      <c r="I465" s="8"/>
    </row>
    <row r="466">
      <c r="A466" s="7"/>
      <c r="B466" s="1"/>
      <c r="C466" s="49"/>
      <c r="D466" s="196"/>
      <c r="E466" s="1"/>
      <c r="F466" s="1"/>
      <c r="G466" s="1"/>
      <c r="H466" s="8"/>
      <c r="I466" s="8"/>
    </row>
    <row r="467">
      <c r="A467" s="7"/>
      <c r="B467" s="1"/>
      <c r="C467" s="49"/>
      <c r="D467" s="196"/>
      <c r="E467" s="1"/>
      <c r="F467" s="1"/>
      <c r="G467" s="1"/>
      <c r="H467" s="8"/>
      <c r="I467" s="8"/>
    </row>
    <row r="468">
      <c r="A468" s="7"/>
      <c r="B468" s="1"/>
      <c r="C468" s="49"/>
      <c r="D468" s="196"/>
      <c r="E468" s="1"/>
      <c r="F468" s="1"/>
      <c r="G468" s="1"/>
      <c r="H468" s="8"/>
      <c r="I468" s="8"/>
    </row>
    <row r="469">
      <c r="A469" s="7"/>
      <c r="B469" s="1"/>
      <c r="C469" s="49"/>
      <c r="D469" s="196"/>
      <c r="E469" s="1"/>
      <c r="F469" s="1"/>
      <c r="G469" s="1"/>
      <c r="H469" s="8"/>
      <c r="I469" s="8"/>
    </row>
    <row r="470">
      <c r="A470" s="7"/>
      <c r="B470" s="1"/>
      <c r="C470" s="49"/>
      <c r="D470" s="196"/>
      <c r="E470" s="1"/>
      <c r="F470" s="1"/>
      <c r="G470" s="1"/>
      <c r="H470" s="8"/>
      <c r="I470" s="8"/>
    </row>
    <row r="471">
      <c r="A471" s="7"/>
      <c r="B471" s="1"/>
      <c r="C471" s="49"/>
      <c r="D471" s="196"/>
      <c r="E471" s="1"/>
      <c r="F471" s="1"/>
      <c r="G471" s="1"/>
      <c r="H471" s="8"/>
      <c r="I471" s="8"/>
    </row>
    <row r="472">
      <c r="A472" s="7"/>
      <c r="B472" s="1"/>
      <c r="C472" s="49"/>
      <c r="D472" s="196"/>
      <c r="E472" s="1"/>
      <c r="F472" s="1"/>
      <c r="G472" s="1"/>
      <c r="H472" s="8"/>
      <c r="I472" s="8"/>
    </row>
    <row r="473">
      <c r="A473" s="7"/>
      <c r="B473" s="1"/>
      <c r="C473" s="49"/>
      <c r="D473" s="196"/>
      <c r="E473" s="1"/>
      <c r="F473" s="1"/>
      <c r="G473" s="1"/>
      <c r="H473" s="8"/>
      <c r="I473" s="8"/>
    </row>
    <row r="474">
      <c r="A474" s="7"/>
      <c r="B474" s="1"/>
      <c r="C474" s="49"/>
      <c r="D474" s="196"/>
      <c r="E474" s="1"/>
      <c r="F474" s="1"/>
      <c r="G474" s="1"/>
      <c r="H474" s="8"/>
      <c r="I474" s="8"/>
    </row>
    <row r="475">
      <c r="A475" s="7"/>
      <c r="B475" s="1"/>
      <c r="C475" s="49"/>
      <c r="D475" s="196"/>
      <c r="E475" s="1"/>
      <c r="F475" s="1"/>
      <c r="G475" s="1"/>
      <c r="H475" s="8"/>
      <c r="I475" s="8"/>
    </row>
    <row r="476">
      <c r="A476" s="7"/>
      <c r="B476" s="1"/>
      <c r="C476" s="49"/>
      <c r="D476" s="196"/>
      <c r="E476" s="1"/>
      <c r="F476" s="1"/>
      <c r="G476" s="1"/>
      <c r="H476" s="8"/>
      <c r="I476" s="8"/>
    </row>
    <row r="477">
      <c r="A477" s="7"/>
      <c r="B477" s="1"/>
      <c r="C477" s="49"/>
      <c r="D477" s="196"/>
      <c r="E477" s="1"/>
      <c r="F477" s="1"/>
      <c r="G477" s="1"/>
      <c r="H477" s="8"/>
      <c r="I477" s="8"/>
    </row>
    <row r="478">
      <c r="A478" s="7"/>
      <c r="B478" s="1"/>
      <c r="C478" s="49"/>
      <c r="D478" s="196"/>
      <c r="E478" s="1"/>
      <c r="F478" s="1"/>
      <c r="G478" s="1"/>
      <c r="H478" s="8"/>
      <c r="I478" s="8"/>
    </row>
    <row r="479">
      <c r="A479" s="7"/>
      <c r="B479" s="1"/>
      <c r="C479" s="49"/>
      <c r="D479" s="196"/>
      <c r="E479" s="1"/>
      <c r="F479" s="1"/>
      <c r="G479" s="1"/>
      <c r="H479" s="8"/>
      <c r="I479" s="8"/>
    </row>
    <row r="480">
      <c r="A480" s="7"/>
      <c r="B480" s="1"/>
      <c r="C480" s="49"/>
      <c r="D480" s="196"/>
      <c r="E480" s="1"/>
      <c r="F480" s="1"/>
      <c r="G480" s="1"/>
      <c r="H480" s="8"/>
      <c r="I480" s="8"/>
    </row>
    <row r="481">
      <c r="A481" s="7"/>
      <c r="B481" s="1"/>
      <c r="C481" s="49"/>
      <c r="D481" s="196"/>
      <c r="E481" s="1"/>
      <c r="F481" s="1"/>
      <c r="G481" s="1"/>
      <c r="H481" s="8"/>
      <c r="I481" s="8"/>
    </row>
    <row r="482">
      <c r="A482" s="7"/>
      <c r="B482" s="1"/>
      <c r="C482" s="49"/>
      <c r="D482" s="196"/>
      <c r="E482" s="1"/>
      <c r="F482" s="1"/>
      <c r="G482" s="1"/>
      <c r="H482" s="8"/>
      <c r="I482" s="8"/>
    </row>
    <row r="483">
      <c r="A483" s="7"/>
      <c r="B483" s="1"/>
      <c r="C483" s="49"/>
      <c r="D483" s="196"/>
      <c r="E483" s="1"/>
      <c r="F483" s="1"/>
      <c r="G483" s="1"/>
      <c r="H483" s="8"/>
      <c r="I483" s="8"/>
    </row>
    <row r="484">
      <c r="A484" s="7"/>
      <c r="B484" s="1"/>
      <c r="C484" s="49"/>
      <c r="D484" s="196"/>
      <c r="E484" s="1"/>
      <c r="F484" s="1"/>
      <c r="G484" s="1"/>
      <c r="H484" s="8"/>
      <c r="I484" s="8"/>
    </row>
    <row r="485">
      <c r="A485" s="7"/>
      <c r="B485" s="1"/>
      <c r="C485" s="49"/>
      <c r="D485" s="196"/>
      <c r="E485" s="1"/>
      <c r="F485" s="1"/>
      <c r="G485" s="1"/>
      <c r="H485" s="8"/>
      <c r="I485" s="8"/>
    </row>
    <row r="486">
      <c r="A486" s="7"/>
      <c r="B486" s="1"/>
      <c r="C486" s="49"/>
      <c r="D486" s="196"/>
      <c r="E486" s="1"/>
      <c r="F486" s="1"/>
      <c r="G486" s="1"/>
      <c r="H486" s="8"/>
      <c r="I486" s="8"/>
    </row>
    <row r="487">
      <c r="A487" s="7"/>
      <c r="B487" s="1"/>
      <c r="C487" s="49"/>
      <c r="D487" s="196"/>
      <c r="E487" s="1"/>
      <c r="F487" s="1"/>
      <c r="G487" s="1"/>
      <c r="H487" s="8"/>
      <c r="I487" s="8"/>
    </row>
    <row r="488">
      <c r="A488" s="7"/>
      <c r="B488" s="1"/>
      <c r="C488" s="49"/>
      <c r="D488" s="196"/>
      <c r="E488" s="1"/>
      <c r="F488" s="1"/>
      <c r="G488" s="1"/>
      <c r="H488" s="8"/>
      <c r="I488" s="8"/>
    </row>
    <row r="489">
      <c r="A489" s="7"/>
      <c r="B489" s="1"/>
      <c r="C489" s="49"/>
      <c r="D489" s="196"/>
      <c r="E489" s="1"/>
      <c r="F489" s="1"/>
      <c r="G489" s="1"/>
      <c r="H489" s="8"/>
      <c r="I489" s="8"/>
    </row>
    <row r="490">
      <c r="A490" s="7"/>
      <c r="B490" s="1"/>
      <c r="C490" s="49"/>
      <c r="D490" s="196"/>
      <c r="E490" s="1"/>
      <c r="F490" s="1"/>
      <c r="G490" s="1"/>
      <c r="H490" s="8"/>
      <c r="I490" s="8"/>
    </row>
    <row r="491">
      <c r="A491" s="7"/>
      <c r="B491" s="1"/>
      <c r="C491" s="49"/>
      <c r="D491" s="196"/>
      <c r="E491" s="1"/>
      <c r="F491" s="1"/>
      <c r="G491" s="1"/>
      <c r="H491" s="8"/>
      <c r="I491" s="8"/>
    </row>
    <row r="492">
      <c r="A492" s="7"/>
      <c r="B492" s="1"/>
      <c r="C492" s="49"/>
      <c r="D492" s="196"/>
      <c r="E492" s="1"/>
      <c r="F492" s="1"/>
      <c r="G492" s="1"/>
      <c r="H492" s="8"/>
      <c r="I492" s="8"/>
    </row>
    <row r="493">
      <c r="A493" s="7"/>
      <c r="B493" s="1"/>
      <c r="C493" s="49"/>
      <c r="D493" s="196"/>
      <c r="E493" s="1"/>
      <c r="F493" s="1"/>
      <c r="G493" s="1"/>
      <c r="H493" s="8"/>
      <c r="I493" s="8"/>
    </row>
    <row r="494">
      <c r="A494" s="7"/>
      <c r="B494" s="1"/>
      <c r="C494" s="49"/>
      <c r="D494" s="196"/>
      <c r="E494" s="1"/>
      <c r="F494" s="1"/>
      <c r="G494" s="1"/>
      <c r="H494" s="8"/>
      <c r="I494" s="8"/>
    </row>
    <row r="495">
      <c r="A495" s="7"/>
      <c r="B495" s="1"/>
      <c r="C495" s="49"/>
      <c r="D495" s="196"/>
      <c r="E495" s="1"/>
      <c r="F495" s="1"/>
      <c r="G495" s="1"/>
      <c r="H495" s="8"/>
      <c r="I495" s="8"/>
    </row>
    <row r="496">
      <c r="A496" s="7"/>
      <c r="B496" s="1"/>
      <c r="C496" s="49"/>
      <c r="D496" s="196"/>
      <c r="E496" s="1"/>
      <c r="F496" s="1"/>
      <c r="G496" s="1"/>
      <c r="H496" s="8"/>
      <c r="I496" s="8"/>
    </row>
    <row r="497">
      <c r="A497" s="7"/>
      <c r="B497" s="1"/>
      <c r="C497" s="49"/>
      <c r="D497" s="196"/>
      <c r="E497" s="1"/>
      <c r="F497" s="1"/>
      <c r="G497" s="1"/>
      <c r="H497" s="8"/>
      <c r="I497" s="8"/>
    </row>
    <row r="498">
      <c r="A498" s="7"/>
      <c r="B498" s="1"/>
      <c r="C498" s="49"/>
      <c r="D498" s="196"/>
      <c r="E498" s="1"/>
      <c r="F498" s="1"/>
      <c r="G498" s="1"/>
      <c r="H498" s="8"/>
      <c r="I498" s="8"/>
    </row>
    <row r="499">
      <c r="A499" s="7"/>
      <c r="B499" s="1"/>
      <c r="C499" s="49"/>
      <c r="D499" s="196"/>
      <c r="E499" s="1"/>
      <c r="F499" s="1"/>
      <c r="G499" s="1"/>
      <c r="H499" s="8"/>
      <c r="I499" s="8"/>
    </row>
    <row r="500">
      <c r="A500" s="7"/>
      <c r="B500" s="1"/>
      <c r="C500" s="49"/>
      <c r="D500" s="196"/>
      <c r="E500" s="1"/>
      <c r="F500" s="1"/>
      <c r="G500" s="1"/>
      <c r="H500" s="8"/>
      <c r="I500" s="8"/>
    </row>
    <row r="501">
      <c r="A501" s="7"/>
      <c r="B501" s="1"/>
      <c r="C501" s="49"/>
      <c r="D501" s="196"/>
      <c r="E501" s="1"/>
      <c r="F501" s="1"/>
      <c r="G501" s="1"/>
      <c r="H501" s="8"/>
      <c r="I501" s="8"/>
    </row>
    <row r="502">
      <c r="A502" s="7"/>
      <c r="B502" s="1"/>
      <c r="C502" s="49"/>
      <c r="D502" s="196"/>
      <c r="E502" s="1"/>
      <c r="F502" s="1"/>
      <c r="G502" s="1"/>
      <c r="H502" s="8"/>
      <c r="I502" s="8"/>
    </row>
    <row r="503">
      <c r="A503" s="7"/>
      <c r="B503" s="1"/>
      <c r="C503" s="49"/>
      <c r="D503" s="196"/>
      <c r="E503" s="1"/>
      <c r="F503" s="1"/>
      <c r="G503" s="1"/>
      <c r="H503" s="8"/>
      <c r="I503" s="8"/>
    </row>
    <row r="504">
      <c r="A504" s="7"/>
      <c r="B504" s="1"/>
      <c r="C504" s="49"/>
      <c r="D504" s="196"/>
      <c r="E504" s="1"/>
      <c r="F504" s="1"/>
      <c r="G504" s="1"/>
      <c r="H504" s="8"/>
      <c r="I504" s="8"/>
    </row>
    <row r="505">
      <c r="A505" s="7"/>
      <c r="B505" s="1"/>
      <c r="C505" s="49"/>
      <c r="D505" s="196"/>
      <c r="E505" s="1"/>
      <c r="F505" s="1"/>
      <c r="G505" s="1"/>
      <c r="H505" s="8"/>
      <c r="I505" s="8"/>
    </row>
    <row r="506">
      <c r="A506" s="7"/>
      <c r="B506" s="1"/>
      <c r="C506" s="49"/>
      <c r="D506" s="196"/>
      <c r="E506" s="1"/>
      <c r="F506" s="1"/>
      <c r="G506" s="1"/>
      <c r="H506" s="8"/>
      <c r="I506" s="8"/>
    </row>
    <row r="507">
      <c r="A507" s="7"/>
      <c r="B507" s="1"/>
      <c r="C507" s="49"/>
      <c r="D507" s="196"/>
      <c r="E507" s="1"/>
      <c r="F507" s="1"/>
      <c r="G507" s="1"/>
      <c r="H507" s="8"/>
      <c r="I507" s="8"/>
    </row>
    <row r="508">
      <c r="A508" s="7"/>
      <c r="B508" s="1"/>
      <c r="C508" s="49"/>
      <c r="D508" s="196"/>
      <c r="E508" s="1"/>
      <c r="F508" s="1"/>
      <c r="G508" s="1"/>
      <c r="H508" s="8"/>
      <c r="I508" s="8"/>
    </row>
    <row r="509">
      <c r="A509" s="7"/>
      <c r="B509" s="1"/>
      <c r="C509" s="49"/>
      <c r="D509" s="196"/>
      <c r="E509" s="1"/>
      <c r="F509" s="1"/>
      <c r="G509" s="1"/>
      <c r="H509" s="8"/>
      <c r="I509" s="8"/>
    </row>
    <row r="510">
      <c r="A510" s="7"/>
      <c r="B510" s="1"/>
      <c r="C510" s="49"/>
      <c r="D510" s="196"/>
      <c r="E510" s="1"/>
      <c r="F510" s="1"/>
      <c r="G510" s="1"/>
      <c r="H510" s="8"/>
      <c r="I510" s="8"/>
    </row>
    <row r="511">
      <c r="A511" s="7"/>
      <c r="B511" s="1"/>
      <c r="C511" s="49"/>
      <c r="D511" s="196"/>
      <c r="E511" s="1"/>
      <c r="F511" s="1"/>
      <c r="G511" s="1"/>
      <c r="H511" s="8"/>
      <c r="I511" s="8"/>
    </row>
    <row r="512">
      <c r="A512" s="7"/>
      <c r="B512" s="1"/>
      <c r="C512" s="49"/>
      <c r="D512" s="196"/>
      <c r="E512" s="1"/>
      <c r="F512" s="1"/>
      <c r="G512" s="1"/>
      <c r="H512" s="8"/>
      <c r="I512" s="8"/>
    </row>
    <row r="513">
      <c r="A513" s="7"/>
      <c r="B513" s="1"/>
      <c r="C513" s="49"/>
      <c r="D513" s="196"/>
      <c r="E513" s="1"/>
      <c r="F513" s="1"/>
      <c r="G513" s="1"/>
      <c r="H513" s="8"/>
      <c r="I513" s="8"/>
    </row>
    <row r="514">
      <c r="A514" s="7"/>
      <c r="B514" s="1"/>
      <c r="C514" s="49"/>
      <c r="D514" s="196"/>
      <c r="E514" s="1"/>
      <c r="F514" s="1"/>
      <c r="G514" s="1"/>
      <c r="H514" s="8"/>
      <c r="I514" s="8"/>
    </row>
    <row r="515">
      <c r="A515" s="7"/>
      <c r="B515" s="1"/>
      <c r="C515" s="49"/>
      <c r="D515" s="196"/>
      <c r="E515" s="1"/>
      <c r="F515" s="1"/>
      <c r="G515" s="1"/>
      <c r="H515" s="8"/>
      <c r="I515" s="8"/>
    </row>
    <row r="516">
      <c r="A516" s="7"/>
      <c r="B516" s="1"/>
      <c r="C516" s="49"/>
      <c r="D516" s="196"/>
      <c r="E516" s="1"/>
      <c r="F516" s="1"/>
      <c r="G516" s="1"/>
      <c r="H516" s="8"/>
      <c r="I516" s="8"/>
    </row>
    <row r="517">
      <c r="A517" s="7"/>
      <c r="B517" s="1"/>
      <c r="C517" s="49"/>
      <c r="D517" s="196"/>
      <c r="E517" s="1"/>
      <c r="F517" s="1"/>
      <c r="G517" s="1"/>
      <c r="H517" s="8"/>
      <c r="I517" s="8"/>
    </row>
    <row r="518">
      <c r="A518" s="7"/>
      <c r="B518" s="1"/>
      <c r="C518" s="49"/>
      <c r="D518" s="196"/>
      <c r="E518" s="1"/>
      <c r="F518" s="1"/>
      <c r="G518" s="1"/>
      <c r="H518" s="8"/>
      <c r="I518" s="8"/>
    </row>
    <row r="519">
      <c r="A519" s="7"/>
      <c r="B519" s="1"/>
      <c r="C519" s="49"/>
      <c r="D519" s="196"/>
      <c r="E519" s="1"/>
      <c r="F519" s="1"/>
      <c r="G519" s="1"/>
      <c r="H519" s="8"/>
      <c r="I519" s="8"/>
    </row>
    <row r="520">
      <c r="A520" s="7"/>
      <c r="B520" s="1"/>
      <c r="C520" s="49"/>
      <c r="D520" s="196"/>
      <c r="E520" s="1"/>
      <c r="F520" s="1"/>
      <c r="G520" s="1"/>
      <c r="H520" s="8"/>
      <c r="I520" s="8"/>
    </row>
    <row r="521">
      <c r="A521" s="7"/>
      <c r="B521" s="1"/>
      <c r="C521" s="49"/>
      <c r="D521" s="196"/>
      <c r="E521" s="1"/>
      <c r="F521" s="1"/>
      <c r="G521" s="1"/>
      <c r="H521" s="8"/>
      <c r="I521" s="8"/>
    </row>
    <row r="522">
      <c r="A522" s="7"/>
      <c r="B522" s="1"/>
      <c r="C522" s="49"/>
      <c r="D522" s="196"/>
      <c r="E522" s="1"/>
      <c r="F522" s="1"/>
      <c r="G522" s="1"/>
      <c r="H522" s="8"/>
      <c r="I522" s="8"/>
    </row>
    <row r="523">
      <c r="A523" s="7"/>
      <c r="B523" s="1"/>
      <c r="C523" s="49"/>
      <c r="D523" s="196"/>
      <c r="E523" s="1"/>
      <c r="F523" s="1"/>
      <c r="G523" s="1"/>
      <c r="H523" s="8"/>
      <c r="I523" s="8"/>
    </row>
    <row r="524">
      <c r="A524" s="7"/>
      <c r="B524" s="1"/>
      <c r="C524" s="49"/>
      <c r="D524" s="196"/>
      <c r="E524" s="1"/>
      <c r="F524" s="1"/>
      <c r="G524" s="1"/>
      <c r="H524" s="8"/>
      <c r="I524" s="8"/>
    </row>
    <row r="525">
      <c r="A525" s="7"/>
      <c r="B525" s="1"/>
      <c r="C525" s="49"/>
      <c r="D525" s="196"/>
      <c r="E525" s="1"/>
      <c r="F525" s="1"/>
      <c r="G525" s="1"/>
      <c r="H525" s="8"/>
      <c r="I525" s="8"/>
    </row>
    <row r="526">
      <c r="A526" s="7"/>
      <c r="B526" s="1"/>
      <c r="C526" s="49"/>
      <c r="D526" s="196"/>
      <c r="E526" s="1"/>
      <c r="F526" s="1"/>
      <c r="G526" s="1"/>
      <c r="H526" s="8"/>
      <c r="I526" s="8"/>
    </row>
    <row r="527">
      <c r="A527" s="7"/>
      <c r="B527" s="1"/>
      <c r="C527" s="49"/>
      <c r="D527" s="196"/>
      <c r="E527" s="1"/>
      <c r="F527" s="1"/>
      <c r="G527" s="1"/>
      <c r="H527" s="8"/>
      <c r="I527" s="8"/>
    </row>
    <row r="528">
      <c r="A528" s="7"/>
      <c r="B528" s="1"/>
      <c r="C528" s="49"/>
      <c r="D528" s="196"/>
      <c r="E528" s="1"/>
      <c r="F528" s="1"/>
      <c r="G528" s="1"/>
      <c r="H528" s="8"/>
      <c r="I528" s="8"/>
    </row>
    <row r="529">
      <c r="A529" s="7"/>
      <c r="B529" s="1"/>
      <c r="C529" s="49"/>
      <c r="D529" s="196"/>
      <c r="E529" s="1"/>
      <c r="F529" s="1"/>
      <c r="G529" s="1"/>
      <c r="H529" s="8"/>
      <c r="I529" s="8"/>
    </row>
    <row r="530">
      <c r="A530" s="7"/>
      <c r="B530" s="1"/>
      <c r="C530" s="49"/>
      <c r="D530" s="196"/>
      <c r="E530" s="1"/>
      <c r="F530" s="1"/>
      <c r="G530" s="1"/>
      <c r="H530" s="8"/>
      <c r="I530" s="8"/>
    </row>
    <row r="531">
      <c r="A531" s="7"/>
      <c r="B531" s="1"/>
      <c r="C531" s="49"/>
      <c r="D531" s="196"/>
      <c r="E531" s="1"/>
      <c r="F531" s="1"/>
      <c r="G531" s="1"/>
      <c r="H531" s="8"/>
      <c r="I531" s="8"/>
    </row>
    <row r="532">
      <c r="A532" s="7"/>
      <c r="B532" s="1"/>
      <c r="C532" s="49"/>
      <c r="D532" s="196"/>
      <c r="E532" s="1"/>
      <c r="F532" s="1"/>
      <c r="G532" s="1"/>
      <c r="H532" s="8"/>
      <c r="I532" s="8"/>
    </row>
    <row r="533">
      <c r="A533" s="7"/>
      <c r="B533" s="1"/>
      <c r="C533" s="49"/>
      <c r="D533" s="196"/>
      <c r="E533" s="1"/>
      <c r="F533" s="1"/>
      <c r="G533" s="1"/>
      <c r="H533" s="8"/>
      <c r="I533" s="8"/>
    </row>
    <row r="534">
      <c r="A534" s="7"/>
      <c r="B534" s="1"/>
      <c r="C534" s="49"/>
      <c r="D534" s="196"/>
      <c r="E534" s="1"/>
      <c r="F534" s="1"/>
      <c r="G534" s="1"/>
      <c r="H534" s="8"/>
      <c r="I534" s="8"/>
    </row>
    <row r="535">
      <c r="A535" s="7"/>
      <c r="B535" s="1"/>
      <c r="C535" s="49"/>
      <c r="D535" s="196"/>
      <c r="E535" s="1"/>
      <c r="F535" s="1"/>
      <c r="G535" s="1"/>
      <c r="H535" s="8"/>
      <c r="I535" s="8"/>
    </row>
    <row r="536">
      <c r="A536" s="7"/>
      <c r="B536" s="1"/>
      <c r="C536" s="49"/>
      <c r="D536" s="196"/>
      <c r="E536" s="1"/>
      <c r="F536" s="1"/>
      <c r="G536" s="1"/>
      <c r="H536" s="8"/>
      <c r="I536" s="8"/>
    </row>
    <row r="537">
      <c r="A537" s="7"/>
      <c r="B537" s="1"/>
      <c r="C537" s="49"/>
      <c r="D537" s="196"/>
      <c r="E537" s="1"/>
      <c r="F537" s="1"/>
      <c r="G537" s="1"/>
      <c r="H537" s="8"/>
      <c r="I537" s="8"/>
    </row>
    <row r="538">
      <c r="A538" s="7"/>
      <c r="B538" s="1"/>
      <c r="C538" s="49"/>
      <c r="D538" s="196"/>
      <c r="E538" s="1"/>
      <c r="F538" s="1"/>
      <c r="G538" s="1"/>
      <c r="H538" s="8"/>
      <c r="I538" s="8"/>
    </row>
    <row r="539">
      <c r="A539" s="7"/>
      <c r="B539" s="1"/>
      <c r="C539" s="49"/>
      <c r="D539" s="196"/>
      <c r="E539" s="1"/>
      <c r="F539" s="1"/>
      <c r="G539" s="1"/>
      <c r="H539" s="8"/>
      <c r="I539" s="8"/>
    </row>
    <row r="540">
      <c r="A540" s="7"/>
      <c r="B540" s="1"/>
      <c r="C540" s="49"/>
      <c r="D540" s="196"/>
      <c r="E540" s="1"/>
      <c r="F540" s="1"/>
      <c r="G540" s="1"/>
      <c r="H540" s="8"/>
      <c r="I540" s="8"/>
    </row>
    <row r="541">
      <c r="A541" s="7"/>
      <c r="B541" s="1"/>
      <c r="C541" s="49"/>
      <c r="D541" s="196"/>
      <c r="E541" s="1"/>
      <c r="F541" s="1"/>
      <c r="G541" s="1"/>
      <c r="H541" s="8"/>
      <c r="I541" s="8"/>
    </row>
    <row r="542">
      <c r="A542" s="7"/>
      <c r="B542" s="1"/>
      <c r="C542" s="49"/>
      <c r="D542" s="196"/>
      <c r="E542" s="1"/>
      <c r="F542" s="1"/>
      <c r="G542" s="1"/>
      <c r="H542" s="8"/>
      <c r="I542" s="8"/>
    </row>
    <row r="543">
      <c r="A543" s="7"/>
      <c r="B543" s="1"/>
      <c r="C543" s="49"/>
      <c r="D543" s="196"/>
      <c r="E543" s="1"/>
      <c r="F543" s="1"/>
      <c r="G543" s="1"/>
      <c r="H543" s="8"/>
      <c r="I543" s="8"/>
    </row>
    <row r="544">
      <c r="A544" s="7"/>
      <c r="B544" s="1"/>
      <c r="C544" s="49"/>
      <c r="D544" s="196"/>
      <c r="E544" s="1"/>
      <c r="F544" s="1"/>
      <c r="G544" s="1"/>
      <c r="H544" s="8"/>
      <c r="I544" s="8"/>
    </row>
    <row r="545">
      <c r="A545" s="7"/>
      <c r="B545" s="1"/>
      <c r="C545" s="49"/>
      <c r="D545" s="196"/>
      <c r="E545" s="1"/>
      <c r="F545" s="1"/>
      <c r="G545" s="1"/>
      <c r="H545" s="8"/>
      <c r="I545" s="8"/>
    </row>
    <row r="546">
      <c r="A546" s="7"/>
      <c r="B546" s="1"/>
      <c r="C546" s="49"/>
      <c r="D546" s="196"/>
      <c r="E546" s="1"/>
      <c r="F546" s="1"/>
      <c r="G546" s="1"/>
      <c r="H546" s="8"/>
      <c r="I546" s="8"/>
    </row>
    <row r="547">
      <c r="A547" s="7"/>
      <c r="B547" s="1"/>
      <c r="C547" s="49"/>
      <c r="D547" s="196"/>
      <c r="E547" s="1"/>
      <c r="F547" s="1"/>
      <c r="G547" s="1"/>
      <c r="H547" s="8"/>
      <c r="I547" s="8"/>
    </row>
    <row r="548">
      <c r="A548" s="7"/>
      <c r="B548" s="1"/>
      <c r="C548" s="49"/>
      <c r="D548" s="196"/>
      <c r="E548" s="1"/>
      <c r="F548" s="1"/>
      <c r="G548" s="1"/>
      <c r="H548" s="8"/>
      <c r="I548" s="8"/>
    </row>
    <row r="549">
      <c r="A549" s="7"/>
      <c r="B549" s="1"/>
      <c r="C549" s="49"/>
      <c r="D549" s="196"/>
      <c r="E549" s="1"/>
      <c r="F549" s="1"/>
      <c r="G549" s="1"/>
      <c r="H549" s="8"/>
      <c r="I549" s="8"/>
    </row>
    <row r="550">
      <c r="A550" s="7"/>
      <c r="B550" s="1"/>
      <c r="C550" s="49"/>
      <c r="D550" s="196"/>
      <c r="E550" s="1"/>
      <c r="F550" s="1"/>
      <c r="G550" s="1"/>
      <c r="H550" s="8"/>
      <c r="I550" s="8"/>
    </row>
    <row r="551">
      <c r="A551" s="7"/>
      <c r="B551" s="1"/>
      <c r="C551" s="49"/>
      <c r="D551" s="196"/>
      <c r="E551" s="1"/>
      <c r="F551" s="1"/>
      <c r="G551" s="1"/>
      <c r="H551" s="8"/>
      <c r="I551" s="8"/>
    </row>
    <row r="552">
      <c r="A552" s="7"/>
      <c r="B552" s="1"/>
      <c r="C552" s="49"/>
      <c r="D552" s="196"/>
      <c r="E552" s="1"/>
      <c r="F552" s="1"/>
      <c r="G552" s="1"/>
      <c r="H552" s="8"/>
      <c r="I552" s="8"/>
    </row>
    <row r="553">
      <c r="A553" s="7"/>
      <c r="B553" s="1"/>
      <c r="C553" s="49"/>
      <c r="D553" s="196"/>
      <c r="E553" s="1"/>
      <c r="F553" s="1"/>
      <c r="G553" s="1"/>
      <c r="H553" s="8"/>
      <c r="I553" s="8"/>
    </row>
    <row r="554">
      <c r="A554" s="7"/>
      <c r="B554" s="1"/>
      <c r="C554" s="49"/>
      <c r="D554" s="196"/>
      <c r="E554" s="1"/>
      <c r="F554" s="1"/>
      <c r="G554" s="1"/>
      <c r="H554" s="8"/>
      <c r="I554" s="8"/>
    </row>
    <row r="555">
      <c r="A555" s="7"/>
      <c r="B555" s="1"/>
      <c r="C555" s="49"/>
      <c r="D555" s="196"/>
      <c r="E555" s="1"/>
      <c r="F555" s="1"/>
      <c r="G555" s="1"/>
      <c r="H555" s="8"/>
      <c r="I555" s="8"/>
    </row>
    <row r="556">
      <c r="A556" s="7"/>
      <c r="B556" s="1"/>
      <c r="C556" s="49"/>
      <c r="D556" s="196"/>
      <c r="E556" s="1"/>
      <c r="F556" s="1"/>
      <c r="G556" s="1"/>
      <c r="H556" s="8"/>
      <c r="I556" s="8"/>
    </row>
    <row r="557">
      <c r="A557" s="7"/>
      <c r="B557" s="1"/>
      <c r="C557" s="49"/>
      <c r="D557" s="196"/>
      <c r="E557" s="1"/>
      <c r="F557" s="1"/>
      <c r="G557" s="1"/>
      <c r="H557" s="8"/>
      <c r="I557" s="8"/>
    </row>
    <row r="558">
      <c r="A558" s="7"/>
      <c r="B558" s="1"/>
      <c r="C558" s="49"/>
      <c r="D558" s="196"/>
      <c r="E558" s="1"/>
      <c r="F558" s="1"/>
      <c r="G558" s="1"/>
      <c r="H558" s="8"/>
      <c r="I558" s="8"/>
    </row>
    <row r="559">
      <c r="A559" s="7"/>
      <c r="B559" s="1"/>
      <c r="C559" s="49"/>
      <c r="D559" s="196"/>
      <c r="E559" s="1"/>
      <c r="F559" s="1"/>
      <c r="G559" s="1"/>
      <c r="H559" s="8"/>
      <c r="I559" s="8"/>
    </row>
    <row r="560">
      <c r="A560" s="7"/>
      <c r="B560" s="1"/>
      <c r="C560" s="49"/>
      <c r="D560" s="196"/>
      <c r="E560" s="1"/>
      <c r="F560" s="1"/>
      <c r="G560" s="1"/>
      <c r="H560" s="8"/>
      <c r="I560" s="8"/>
    </row>
    <row r="561">
      <c r="A561" s="7"/>
      <c r="B561" s="1"/>
      <c r="C561" s="49"/>
      <c r="D561" s="196"/>
      <c r="E561" s="1"/>
      <c r="F561" s="1"/>
      <c r="G561" s="1"/>
      <c r="H561" s="8"/>
      <c r="I561" s="8"/>
    </row>
    <row r="562">
      <c r="A562" s="7"/>
      <c r="B562" s="1"/>
      <c r="C562" s="49"/>
      <c r="D562" s="196"/>
      <c r="E562" s="1"/>
      <c r="F562" s="1"/>
      <c r="G562" s="1"/>
      <c r="H562" s="8"/>
      <c r="I562" s="8"/>
    </row>
    <row r="563">
      <c r="A563" s="7"/>
      <c r="B563" s="1"/>
      <c r="C563" s="49"/>
      <c r="D563" s="196"/>
      <c r="E563" s="1"/>
      <c r="F563" s="1"/>
      <c r="G563" s="1"/>
      <c r="H563" s="8"/>
      <c r="I563" s="8"/>
    </row>
    <row r="564">
      <c r="A564" s="7"/>
      <c r="B564" s="1"/>
      <c r="C564" s="49"/>
      <c r="D564" s="196"/>
      <c r="E564" s="1"/>
      <c r="F564" s="1"/>
      <c r="G564" s="1"/>
      <c r="H564" s="8"/>
      <c r="I564" s="8"/>
    </row>
    <row r="565">
      <c r="A565" s="7"/>
      <c r="B565" s="1"/>
      <c r="C565" s="49"/>
      <c r="D565" s="196"/>
      <c r="E565" s="1"/>
      <c r="F565" s="1"/>
      <c r="G565" s="1"/>
      <c r="H565" s="8"/>
      <c r="I565" s="8"/>
    </row>
    <row r="566">
      <c r="A566" s="7"/>
      <c r="B566" s="1"/>
      <c r="C566" s="49"/>
      <c r="D566" s="196"/>
      <c r="E566" s="1"/>
      <c r="F566" s="1"/>
      <c r="G566" s="1"/>
      <c r="H566" s="8"/>
      <c r="I566" s="8"/>
    </row>
    <row r="567">
      <c r="A567" s="7"/>
      <c r="B567" s="1"/>
      <c r="C567" s="49"/>
      <c r="D567" s="196"/>
      <c r="E567" s="1"/>
      <c r="F567" s="1"/>
      <c r="G567" s="1"/>
      <c r="H567" s="8"/>
      <c r="I567" s="8"/>
    </row>
    <row r="568">
      <c r="A568" s="7"/>
      <c r="B568" s="1"/>
      <c r="C568" s="49"/>
      <c r="D568" s="196"/>
      <c r="E568" s="1"/>
      <c r="F568" s="1"/>
      <c r="G568" s="1"/>
      <c r="H568" s="8"/>
      <c r="I568" s="8"/>
    </row>
    <row r="569">
      <c r="A569" s="7"/>
      <c r="B569" s="1"/>
      <c r="C569" s="49"/>
      <c r="D569" s="196"/>
      <c r="E569" s="1"/>
      <c r="F569" s="1"/>
      <c r="G569" s="1"/>
      <c r="H569" s="8"/>
      <c r="I569" s="8"/>
    </row>
    <row r="570">
      <c r="A570" s="7"/>
      <c r="B570" s="1"/>
      <c r="C570" s="49"/>
      <c r="D570" s="196"/>
      <c r="E570" s="1"/>
      <c r="F570" s="1"/>
      <c r="G570" s="1"/>
      <c r="H570" s="8"/>
      <c r="I570" s="8"/>
    </row>
    <row r="571">
      <c r="A571" s="7"/>
      <c r="B571" s="1"/>
      <c r="C571" s="49"/>
      <c r="D571" s="196"/>
      <c r="E571" s="1"/>
      <c r="F571" s="1"/>
      <c r="G571" s="1"/>
      <c r="H571" s="8"/>
      <c r="I571" s="8"/>
    </row>
    <row r="572">
      <c r="A572" s="7"/>
      <c r="B572" s="1"/>
      <c r="C572" s="49"/>
      <c r="D572" s="196"/>
      <c r="E572" s="1"/>
      <c r="F572" s="1"/>
      <c r="G572" s="1"/>
      <c r="H572" s="8"/>
      <c r="I572" s="8"/>
    </row>
    <row r="573">
      <c r="A573" s="7"/>
      <c r="B573" s="1"/>
      <c r="C573" s="49"/>
      <c r="D573" s="196"/>
      <c r="E573" s="1"/>
      <c r="F573" s="1"/>
      <c r="G573" s="1"/>
      <c r="H573" s="8"/>
      <c r="I573" s="8"/>
    </row>
    <row r="574">
      <c r="A574" s="7"/>
      <c r="B574" s="1"/>
      <c r="C574" s="49"/>
      <c r="D574" s="196"/>
      <c r="E574" s="1"/>
      <c r="F574" s="1"/>
      <c r="G574" s="1"/>
      <c r="H574" s="8"/>
      <c r="I574" s="8"/>
    </row>
    <row r="575">
      <c r="A575" s="7"/>
      <c r="B575" s="1"/>
      <c r="C575" s="49"/>
      <c r="D575" s="196"/>
      <c r="E575" s="1"/>
      <c r="F575" s="1"/>
      <c r="G575" s="1"/>
      <c r="H575" s="8"/>
      <c r="I575" s="8"/>
    </row>
    <row r="576">
      <c r="A576" s="7"/>
      <c r="B576" s="1"/>
      <c r="C576" s="49"/>
      <c r="D576" s="196"/>
      <c r="E576" s="1"/>
      <c r="F576" s="1"/>
      <c r="G576" s="1"/>
      <c r="H576" s="8"/>
      <c r="I576" s="8"/>
    </row>
    <row r="577">
      <c r="A577" s="7"/>
      <c r="B577" s="1"/>
      <c r="C577" s="49"/>
      <c r="D577" s="196"/>
      <c r="E577" s="1"/>
      <c r="F577" s="1"/>
      <c r="G577" s="1"/>
      <c r="H577" s="8"/>
      <c r="I577" s="8"/>
    </row>
    <row r="578">
      <c r="A578" s="7"/>
      <c r="B578" s="1"/>
      <c r="C578" s="49"/>
      <c r="D578" s="196"/>
      <c r="E578" s="1"/>
      <c r="F578" s="1"/>
      <c r="G578" s="1"/>
      <c r="H578" s="8"/>
      <c r="I578" s="8"/>
    </row>
    <row r="579">
      <c r="A579" s="7"/>
      <c r="B579" s="1"/>
      <c r="C579" s="49"/>
      <c r="D579" s="196"/>
      <c r="E579" s="1"/>
      <c r="F579" s="1"/>
      <c r="G579" s="1"/>
      <c r="H579" s="8"/>
      <c r="I579" s="8"/>
    </row>
    <row r="580">
      <c r="A580" s="7"/>
      <c r="B580" s="1"/>
      <c r="C580" s="49"/>
      <c r="D580" s="196"/>
      <c r="E580" s="1"/>
      <c r="F580" s="1"/>
      <c r="G580" s="1"/>
      <c r="H580" s="8"/>
      <c r="I580" s="8"/>
    </row>
    <row r="581">
      <c r="A581" s="7"/>
      <c r="B581" s="1"/>
      <c r="C581" s="49"/>
      <c r="D581" s="196"/>
      <c r="E581" s="1"/>
      <c r="F581" s="1"/>
      <c r="G581" s="1"/>
      <c r="H581" s="8"/>
      <c r="I581" s="8"/>
    </row>
    <row r="582">
      <c r="A582" s="7"/>
      <c r="B582" s="1"/>
      <c r="C582" s="49"/>
      <c r="D582" s="196"/>
      <c r="E582" s="1"/>
      <c r="F582" s="1"/>
      <c r="G582" s="1"/>
      <c r="H582" s="8"/>
      <c r="I582" s="8"/>
    </row>
    <row r="583">
      <c r="A583" s="7"/>
      <c r="B583" s="1"/>
      <c r="C583" s="49"/>
      <c r="D583" s="196"/>
      <c r="E583" s="1"/>
      <c r="F583" s="1"/>
      <c r="G583" s="1"/>
      <c r="H583" s="8"/>
      <c r="I583" s="8"/>
    </row>
    <row r="584">
      <c r="A584" s="7"/>
      <c r="B584" s="1"/>
      <c r="C584" s="49"/>
      <c r="D584" s="196"/>
      <c r="E584" s="1"/>
      <c r="F584" s="1"/>
      <c r="G584" s="1"/>
      <c r="H584" s="8"/>
      <c r="I584" s="8"/>
    </row>
    <row r="585">
      <c r="A585" s="7"/>
      <c r="B585" s="1"/>
      <c r="C585" s="49"/>
      <c r="D585" s="196"/>
      <c r="E585" s="1"/>
      <c r="F585" s="1"/>
      <c r="G585" s="1"/>
      <c r="H585" s="8"/>
      <c r="I585" s="8"/>
    </row>
    <row r="586">
      <c r="A586" s="7"/>
      <c r="B586" s="1"/>
      <c r="C586" s="49"/>
      <c r="D586" s="196"/>
      <c r="E586" s="1"/>
      <c r="F586" s="1"/>
      <c r="G586" s="1"/>
      <c r="H586" s="8"/>
      <c r="I586" s="8"/>
    </row>
    <row r="587">
      <c r="A587" s="7"/>
      <c r="B587" s="1"/>
      <c r="C587" s="49"/>
      <c r="D587" s="196"/>
      <c r="E587" s="1"/>
      <c r="F587" s="1"/>
      <c r="G587" s="1"/>
      <c r="H587" s="8"/>
      <c r="I587" s="8"/>
    </row>
    <row r="588">
      <c r="A588" s="7"/>
      <c r="B588" s="1"/>
      <c r="C588" s="49"/>
      <c r="D588" s="196"/>
      <c r="E588" s="1"/>
      <c r="F588" s="1"/>
      <c r="G588" s="1"/>
      <c r="H588" s="8"/>
      <c r="I588" s="8"/>
    </row>
    <row r="589">
      <c r="A589" s="7"/>
      <c r="B589" s="1"/>
      <c r="C589" s="49"/>
      <c r="D589" s="196"/>
      <c r="E589" s="1"/>
      <c r="F589" s="1"/>
      <c r="G589" s="1"/>
      <c r="H589" s="8"/>
      <c r="I589" s="8"/>
    </row>
    <row r="590">
      <c r="A590" s="7"/>
      <c r="B590" s="1"/>
      <c r="C590" s="49"/>
      <c r="D590" s="196"/>
      <c r="E590" s="1"/>
      <c r="F590" s="1"/>
      <c r="G590" s="1"/>
      <c r="H590" s="8"/>
      <c r="I590" s="8"/>
    </row>
    <row r="591">
      <c r="A591" s="7"/>
      <c r="B591" s="1"/>
      <c r="C591" s="49"/>
      <c r="D591" s="196"/>
      <c r="E591" s="1"/>
      <c r="F591" s="1"/>
      <c r="G591" s="1"/>
      <c r="H591" s="8"/>
      <c r="I591" s="8"/>
    </row>
    <row r="592">
      <c r="A592" s="7"/>
      <c r="B592" s="1"/>
      <c r="C592" s="49"/>
      <c r="D592" s="196"/>
      <c r="E592" s="1"/>
      <c r="F592" s="1"/>
      <c r="G592" s="1"/>
      <c r="H592" s="8"/>
      <c r="I592" s="8"/>
    </row>
    <row r="593">
      <c r="A593" s="7"/>
      <c r="B593" s="1"/>
      <c r="C593" s="49"/>
      <c r="D593" s="196"/>
      <c r="E593" s="1"/>
      <c r="F593" s="1"/>
      <c r="G593" s="1"/>
      <c r="H593" s="8"/>
      <c r="I593" s="8"/>
    </row>
    <row r="594">
      <c r="A594" s="7"/>
      <c r="B594" s="1"/>
      <c r="C594" s="49"/>
      <c r="D594" s="196"/>
      <c r="E594" s="1"/>
      <c r="F594" s="1"/>
      <c r="G594" s="1"/>
      <c r="H594" s="8"/>
      <c r="I594" s="8"/>
    </row>
    <row r="595">
      <c r="A595" s="7"/>
      <c r="B595" s="1"/>
      <c r="C595" s="49"/>
      <c r="D595" s="196"/>
      <c r="E595" s="1"/>
      <c r="F595" s="1"/>
      <c r="G595" s="1"/>
      <c r="H595" s="8"/>
      <c r="I595" s="8"/>
    </row>
    <row r="596">
      <c r="A596" s="7"/>
      <c r="B596" s="1"/>
      <c r="C596" s="49"/>
      <c r="D596" s="196"/>
      <c r="E596" s="1"/>
      <c r="F596" s="1"/>
      <c r="G596" s="1"/>
      <c r="H596" s="8"/>
      <c r="I596" s="8"/>
    </row>
    <row r="597">
      <c r="A597" s="7"/>
      <c r="B597" s="1"/>
      <c r="C597" s="49"/>
      <c r="D597" s="196"/>
      <c r="E597" s="1"/>
      <c r="F597" s="1"/>
      <c r="G597" s="1"/>
      <c r="H597" s="8"/>
      <c r="I597" s="8"/>
    </row>
    <row r="598">
      <c r="A598" s="7"/>
      <c r="B598" s="1"/>
      <c r="C598" s="49"/>
      <c r="D598" s="196"/>
      <c r="E598" s="1"/>
      <c r="F598" s="1"/>
      <c r="G598" s="1"/>
      <c r="H598" s="8"/>
      <c r="I598" s="8"/>
    </row>
    <row r="599">
      <c r="A599" s="7"/>
      <c r="B599" s="1"/>
      <c r="C599" s="49"/>
      <c r="D599" s="196"/>
      <c r="E599" s="1"/>
      <c r="F599" s="1"/>
      <c r="G599" s="1"/>
      <c r="H599" s="8"/>
      <c r="I599" s="8"/>
    </row>
    <row r="600">
      <c r="A600" s="7"/>
      <c r="B600" s="1"/>
      <c r="C600" s="49"/>
      <c r="D600" s="196"/>
      <c r="E600" s="1"/>
      <c r="F600" s="1"/>
      <c r="G600" s="1"/>
      <c r="H600" s="8"/>
      <c r="I600" s="8"/>
    </row>
    <row r="601">
      <c r="A601" s="7"/>
      <c r="B601" s="1"/>
      <c r="C601" s="49"/>
      <c r="D601" s="196"/>
      <c r="E601" s="1"/>
      <c r="F601" s="1"/>
      <c r="G601" s="1"/>
      <c r="H601" s="8"/>
      <c r="I601" s="8"/>
    </row>
    <row r="602">
      <c r="A602" s="7"/>
      <c r="B602" s="1"/>
      <c r="C602" s="49"/>
      <c r="D602" s="196"/>
      <c r="E602" s="1"/>
      <c r="F602" s="1"/>
      <c r="G602" s="1"/>
      <c r="H602" s="8"/>
      <c r="I602" s="8"/>
    </row>
    <row r="603">
      <c r="A603" s="7"/>
      <c r="B603" s="1"/>
      <c r="C603" s="49"/>
      <c r="D603" s="196"/>
      <c r="E603" s="1"/>
      <c r="F603" s="1"/>
      <c r="G603" s="1"/>
      <c r="H603" s="8"/>
      <c r="I603" s="8"/>
    </row>
    <row r="604">
      <c r="A604" s="7"/>
      <c r="B604" s="1"/>
      <c r="C604" s="49"/>
      <c r="D604" s="196"/>
      <c r="E604" s="1"/>
      <c r="F604" s="1"/>
      <c r="G604" s="1"/>
      <c r="H604" s="8"/>
      <c r="I604" s="8"/>
    </row>
    <row r="605">
      <c r="A605" s="7"/>
      <c r="B605" s="1"/>
      <c r="C605" s="49"/>
      <c r="D605" s="196"/>
      <c r="E605" s="1"/>
      <c r="F605" s="1"/>
      <c r="G605" s="1"/>
      <c r="H605" s="8"/>
      <c r="I605" s="8"/>
    </row>
    <row r="606">
      <c r="A606" s="7"/>
      <c r="B606" s="1"/>
      <c r="C606" s="49"/>
      <c r="D606" s="196"/>
      <c r="E606" s="1"/>
      <c r="F606" s="1"/>
      <c r="G606" s="1"/>
      <c r="H606" s="8"/>
      <c r="I606" s="8"/>
    </row>
    <row r="607">
      <c r="A607" s="7"/>
      <c r="B607" s="1"/>
      <c r="C607" s="49"/>
      <c r="D607" s="196"/>
      <c r="E607" s="1"/>
      <c r="F607" s="1"/>
      <c r="G607" s="1"/>
      <c r="H607" s="8"/>
      <c r="I607" s="8"/>
    </row>
    <row r="608">
      <c r="A608" s="7"/>
      <c r="B608" s="1"/>
      <c r="C608" s="49"/>
      <c r="D608" s="196"/>
      <c r="E608" s="1"/>
      <c r="F608" s="1"/>
      <c r="G608" s="1"/>
      <c r="H608" s="8"/>
      <c r="I608" s="8"/>
    </row>
    <row r="609">
      <c r="A609" s="7"/>
      <c r="B609" s="1"/>
      <c r="C609" s="49"/>
      <c r="D609" s="196"/>
      <c r="E609" s="1"/>
      <c r="F609" s="1"/>
      <c r="G609" s="1"/>
      <c r="H609" s="8"/>
      <c r="I609" s="8"/>
    </row>
    <row r="610">
      <c r="A610" s="7"/>
      <c r="B610" s="1"/>
      <c r="C610" s="49"/>
      <c r="D610" s="196"/>
      <c r="E610" s="1"/>
      <c r="F610" s="1"/>
      <c r="G610" s="1"/>
      <c r="H610" s="8"/>
      <c r="I610" s="8"/>
    </row>
    <row r="611">
      <c r="A611" s="7"/>
      <c r="B611" s="1"/>
      <c r="C611" s="49"/>
      <c r="D611" s="196"/>
      <c r="E611" s="1"/>
      <c r="F611" s="1"/>
      <c r="G611" s="1"/>
      <c r="H611" s="8"/>
      <c r="I611" s="8"/>
    </row>
    <row r="612">
      <c r="A612" s="7"/>
      <c r="B612" s="1"/>
      <c r="C612" s="49"/>
      <c r="D612" s="196"/>
      <c r="E612" s="1"/>
      <c r="F612" s="1"/>
      <c r="G612" s="1"/>
      <c r="H612" s="8"/>
      <c r="I612" s="8"/>
    </row>
    <row r="613">
      <c r="A613" s="7"/>
      <c r="B613" s="1"/>
      <c r="C613" s="49"/>
      <c r="D613" s="196"/>
      <c r="E613" s="1"/>
      <c r="F613" s="1"/>
      <c r="G613" s="1"/>
      <c r="H613" s="8"/>
      <c r="I613" s="8"/>
    </row>
    <row r="614">
      <c r="A614" s="7"/>
      <c r="B614" s="1"/>
      <c r="C614" s="49"/>
      <c r="D614" s="196"/>
      <c r="E614" s="1"/>
      <c r="F614" s="1"/>
      <c r="G614" s="1"/>
      <c r="H614" s="8"/>
      <c r="I614" s="8"/>
    </row>
    <row r="615">
      <c r="A615" s="7"/>
      <c r="B615" s="1"/>
      <c r="C615" s="49"/>
      <c r="D615" s="196"/>
      <c r="E615" s="1"/>
      <c r="F615" s="1"/>
      <c r="G615" s="1"/>
      <c r="H615" s="8"/>
      <c r="I615" s="8"/>
    </row>
    <row r="616">
      <c r="A616" s="7"/>
      <c r="B616" s="1"/>
      <c r="C616" s="49"/>
      <c r="D616" s="196"/>
      <c r="E616" s="1"/>
      <c r="F616" s="1"/>
      <c r="G616" s="1"/>
      <c r="H616" s="8"/>
      <c r="I616" s="8"/>
    </row>
    <row r="617">
      <c r="A617" s="7"/>
      <c r="B617" s="1"/>
      <c r="C617" s="49"/>
      <c r="D617" s="196"/>
      <c r="E617" s="1"/>
      <c r="F617" s="1"/>
      <c r="G617" s="1"/>
      <c r="H617" s="8"/>
      <c r="I617" s="8"/>
    </row>
    <row r="618">
      <c r="A618" s="7"/>
      <c r="B618" s="1"/>
      <c r="C618" s="49"/>
      <c r="D618" s="196"/>
      <c r="E618" s="1"/>
      <c r="F618" s="1"/>
      <c r="G618" s="1"/>
      <c r="H618" s="8"/>
      <c r="I618" s="8"/>
    </row>
    <row r="619">
      <c r="A619" s="7"/>
      <c r="B619" s="1"/>
      <c r="C619" s="49"/>
      <c r="D619" s="196"/>
      <c r="E619" s="1"/>
      <c r="F619" s="1"/>
      <c r="G619" s="1"/>
      <c r="H619" s="8"/>
      <c r="I619" s="8"/>
    </row>
    <row r="620">
      <c r="A620" s="7"/>
      <c r="B620" s="1"/>
      <c r="C620" s="49"/>
      <c r="D620" s="196"/>
      <c r="E620" s="1"/>
      <c r="F620" s="1"/>
      <c r="G620" s="1"/>
      <c r="H620" s="8"/>
      <c r="I620" s="8"/>
    </row>
    <row r="621">
      <c r="A621" s="7"/>
      <c r="B621" s="1"/>
      <c r="C621" s="49"/>
      <c r="D621" s="196"/>
      <c r="E621" s="1"/>
      <c r="F621" s="1"/>
      <c r="G621" s="1"/>
      <c r="H621" s="8"/>
      <c r="I621" s="8"/>
    </row>
    <row r="622">
      <c r="A622" s="7"/>
      <c r="B622" s="1"/>
      <c r="C622" s="49"/>
      <c r="D622" s="196"/>
      <c r="E622" s="1"/>
      <c r="F622" s="1"/>
      <c r="G622" s="1"/>
      <c r="H622" s="8"/>
      <c r="I622" s="8"/>
    </row>
    <row r="623">
      <c r="A623" s="7"/>
      <c r="B623" s="1"/>
      <c r="C623" s="49"/>
      <c r="D623" s="196"/>
      <c r="E623" s="1"/>
      <c r="F623" s="1"/>
      <c r="G623" s="1"/>
      <c r="H623" s="8"/>
      <c r="I623" s="8"/>
    </row>
    <row r="624">
      <c r="A624" s="7"/>
      <c r="B624" s="1"/>
      <c r="C624" s="49"/>
      <c r="D624" s="196"/>
      <c r="E624" s="1"/>
      <c r="F624" s="1"/>
      <c r="G624" s="1"/>
      <c r="H624" s="8"/>
      <c r="I624" s="8"/>
    </row>
    <row r="625">
      <c r="A625" s="7"/>
      <c r="B625" s="1"/>
      <c r="C625" s="49"/>
      <c r="D625" s="196"/>
      <c r="E625" s="1"/>
      <c r="F625" s="1"/>
      <c r="G625" s="1"/>
      <c r="H625" s="8"/>
      <c r="I625" s="8"/>
    </row>
    <row r="626">
      <c r="A626" s="7"/>
      <c r="B626" s="1"/>
      <c r="C626" s="49"/>
      <c r="D626" s="196"/>
      <c r="E626" s="1"/>
      <c r="F626" s="1"/>
      <c r="G626" s="1"/>
      <c r="H626" s="8"/>
      <c r="I626" s="8"/>
    </row>
    <row r="627">
      <c r="A627" s="7"/>
      <c r="B627" s="1"/>
      <c r="C627" s="49"/>
      <c r="D627" s="196"/>
      <c r="E627" s="1"/>
      <c r="F627" s="1"/>
      <c r="G627" s="1"/>
      <c r="H627" s="8"/>
      <c r="I627" s="8"/>
    </row>
    <row r="628">
      <c r="A628" s="7"/>
      <c r="B628" s="1"/>
      <c r="C628" s="49"/>
      <c r="D628" s="196"/>
      <c r="E628" s="1"/>
      <c r="F628" s="1"/>
      <c r="G628" s="1"/>
      <c r="H628" s="8"/>
      <c r="I628" s="8"/>
    </row>
    <row r="629">
      <c r="A629" s="7"/>
      <c r="B629" s="1"/>
      <c r="C629" s="49"/>
      <c r="D629" s="196"/>
      <c r="E629" s="1"/>
      <c r="F629" s="1"/>
      <c r="G629" s="1"/>
      <c r="H629" s="8"/>
      <c r="I629" s="8"/>
    </row>
    <row r="630">
      <c r="A630" s="7"/>
      <c r="B630" s="1"/>
      <c r="C630" s="49"/>
      <c r="D630" s="196"/>
      <c r="E630" s="1"/>
      <c r="F630" s="1"/>
      <c r="G630" s="1"/>
      <c r="H630" s="8"/>
      <c r="I630" s="8"/>
    </row>
    <row r="631">
      <c r="A631" s="7"/>
      <c r="B631" s="1"/>
      <c r="C631" s="49"/>
      <c r="D631" s="196"/>
      <c r="E631" s="1"/>
      <c r="F631" s="1"/>
      <c r="G631" s="1"/>
      <c r="H631" s="8"/>
      <c r="I631" s="8"/>
    </row>
    <row r="632">
      <c r="A632" s="7"/>
      <c r="B632" s="1"/>
      <c r="C632" s="49"/>
      <c r="D632" s="196"/>
      <c r="E632" s="1"/>
      <c r="F632" s="1"/>
      <c r="G632" s="1"/>
      <c r="H632" s="8"/>
      <c r="I632" s="8"/>
    </row>
    <row r="633">
      <c r="A633" s="7"/>
      <c r="B633" s="1"/>
      <c r="C633" s="49"/>
      <c r="D633" s="196"/>
      <c r="E633" s="1"/>
      <c r="F633" s="1"/>
      <c r="G633" s="1"/>
      <c r="H633" s="8"/>
      <c r="I633" s="8"/>
    </row>
    <row r="634">
      <c r="A634" s="7"/>
      <c r="B634" s="1"/>
      <c r="C634" s="49"/>
      <c r="D634" s="196"/>
      <c r="E634" s="1"/>
      <c r="F634" s="1"/>
      <c r="G634" s="1"/>
      <c r="H634" s="8"/>
      <c r="I634" s="8"/>
    </row>
    <row r="635">
      <c r="A635" s="7"/>
      <c r="B635" s="1"/>
      <c r="C635" s="49"/>
      <c r="D635" s="196"/>
      <c r="E635" s="1"/>
      <c r="F635" s="1"/>
      <c r="G635" s="1"/>
      <c r="H635" s="8"/>
      <c r="I635" s="8"/>
    </row>
    <row r="636">
      <c r="A636" s="7"/>
      <c r="B636" s="1"/>
      <c r="C636" s="49"/>
      <c r="D636" s="196"/>
      <c r="E636" s="1"/>
      <c r="F636" s="1"/>
      <c r="G636" s="1"/>
      <c r="H636" s="8"/>
      <c r="I636" s="8"/>
    </row>
    <row r="637">
      <c r="A637" s="7"/>
      <c r="B637" s="1"/>
      <c r="C637" s="49"/>
      <c r="D637" s="196"/>
      <c r="E637" s="1"/>
      <c r="F637" s="1"/>
      <c r="G637" s="1"/>
      <c r="H637" s="8"/>
      <c r="I637" s="8"/>
    </row>
    <row r="638">
      <c r="A638" s="7"/>
      <c r="B638" s="1"/>
      <c r="C638" s="49"/>
      <c r="D638" s="196"/>
      <c r="E638" s="1"/>
      <c r="F638" s="1"/>
      <c r="G638" s="1"/>
      <c r="H638" s="8"/>
      <c r="I638" s="8"/>
    </row>
    <row r="639">
      <c r="A639" s="7"/>
      <c r="B639" s="1"/>
      <c r="C639" s="49"/>
      <c r="D639" s="196"/>
      <c r="E639" s="1"/>
      <c r="F639" s="1"/>
      <c r="G639" s="1"/>
      <c r="H639" s="8"/>
      <c r="I639" s="8"/>
    </row>
    <row r="640">
      <c r="A640" s="7"/>
      <c r="B640" s="1"/>
      <c r="C640" s="49"/>
      <c r="D640" s="196"/>
      <c r="E640" s="1"/>
      <c r="F640" s="1"/>
      <c r="G640" s="1"/>
      <c r="H640" s="8"/>
      <c r="I640" s="8"/>
    </row>
    <row r="641">
      <c r="A641" s="7"/>
      <c r="B641" s="1"/>
      <c r="C641" s="49"/>
      <c r="D641" s="196"/>
      <c r="E641" s="1"/>
      <c r="F641" s="1"/>
      <c r="G641" s="1"/>
      <c r="H641" s="8"/>
      <c r="I641" s="8"/>
    </row>
    <row r="642">
      <c r="A642" s="7"/>
      <c r="B642" s="1"/>
      <c r="C642" s="49"/>
      <c r="D642" s="196"/>
      <c r="E642" s="1"/>
      <c r="F642" s="1"/>
      <c r="G642" s="1"/>
      <c r="H642" s="8"/>
      <c r="I642" s="8"/>
    </row>
    <row r="643">
      <c r="A643" s="7"/>
      <c r="B643" s="1"/>
      <c r="C643" s="49"/>
      <c r="D643" s="196"/>
      <c r="E643" s="1"/>
      <c r="F643" s="1"/>
      <c r="G643" s="1"/>
      <c r="H643" s="8"/>
      <c r="I643" s="8"/>
    </row>
    <row r="644">
      <c r="A644" s="7"/>
      <c r="B644" s="1"/>
      <c r="C644" s="49"/>
      <c r="D644" s="196"/>
      <c r="E644" s="1"/>
      <c r="F644" s="1"/>
      <c r="G644" s="1"/>
      <c r="H644" s="8"/>
      <c r="I644" s="8"/>
    </row>
    <row r="645">
      <c r="A645" s="7"/>
      <c r="B645" s="1"/>
      <c r="C645" s="49"/>
      <c r="D645" s="196"/>
      <c r="E645" s="1"/>
      <c r="F645" s="1"/>
      <c r="G645" s="1"/>
      <c r="H645" s="8"/>
      <c r="I645" s="8"/>
    </row>
    <row r="646">
      <c r="A646" s="7"/>
      <c r="B646" s="1"/>
      <c r="C646" s="49"/>
      <c r="D646" s="196"/>
      <c r="E646" s="1"/>
      <c r="F646" s="1"/>
      <c r="G646" s="1"/>
      <c r="H646" s="8"/>
      <c r="I646" s="8"/>
    </row>
    <row r="647">
      <c r="A647" s="7"/>
      <c r="B647" s="1"/>
      <c r="C647" s="49"/>
      <c r="D647" s="196"/>
      <c r="E647" s="1"/>
      <c r="F647" s="1"/>
      <c r="G647" s="1"/>
      <c r="H647" s="8"/>
      <c r="I647" s="8"/>
    </row>
    <row r="648">
      <c r="A648" s="7"/>
      <c r="B648" s="1"/>
      <c r="C648" s="49"/>
      <c r="D648" s="196"/>
      <c r="E648" s="1"/>
      <c r="F648" s="1"/>
      <c r="G648" s="1"/>
      <c r="H648" s="8"/>
      <c r="I648" s="8"/>
    </row>
    <row r="649">
      <c r="A649" s="7"/>
      <c r="B649" s="1"/>
      <c r="C649" s="49"/>
      <c r="D649" s="196"/>
      <c r="E649" s="1"/>
      <c r="F649" s="1"/>
      <c r="G649" s="1"/>
      <c r="H649" s="8"/>
      <c r="I649" s="8"/>
    </row>
    <row r="650">
      <c r="A650" s="7"/>
      <c r="B650" s="1"/>
      <c r="C650" s="49"/>
      <c r="D650" s="196"/>
      <c r="E650" s="1"/>
      <c r="F650" s="1"/>
      <c r="G650" s="1"/>
      <c r="H650" s="8"/>
      <c r="I650" s="8"/>
    </row>
    <row r="651">
      <c r="A651" s="7"/>
      <c r="B651" s="1"/>
      <c r="C651" s="49"/>
      <c r="D651" s="196"/>
      <c r="E651" s="1"/>
      <c r="F651" s="1"/>
      <c r="G651" s="1"/>
      <c r="H651" s="8"/>
      <c r="I651" s="8"/>
    </row>
    <row r="652">
      <c r="A652" s="7"/>
      <c r="B652" s="1"/>
      <c r="C652" s="49"/>
      <c r="D652" s="196"/>
      <c r="E652" s="1"/>
      <c r="F652" s="1"/>
      <c r="G652" s="1"/>
      <c r="H652" s="8"/>
      <c r="I652" s="8"/>
    </row>
    <row r="653">
      <c r="A653" s="7"/>
      <c r="B653" s="1"/>
      <c r="C653" s="49"/>
      <c r="D653" s="196"/>
      <c r="E653" s="1"/>
      <c r="F653" s="1"/>
      <c r="G653" s="1"/>
      <c r="H653" s="8"/>
      <c r="I653" s="8"/>
    </row>
    <row r="654">
      <c r="A654" s="7"/>
      <c r="B654" s="1"/>
      <c r="C654" s="49"/>
      <c r="D654" s="196"/>
      <c r="E654" s="1"/>
      <c r="F654" s="1"/>
      <c r="G654" s="1"/>
      <c r="H654" s="8"/>
      <c r="I654" s="8"/>
    </row>
    <row r="655">
      <c r="A655" s="7"/>
      <c r="B655" s="1"/>
      <c r="C655" s="49"/>
      <c r="D655" s="196"/>
      <c r="E655" s="1"/>
      <c r="F655" s="1"/>
      <c r="G655" s="1"/>
      <c r="H655" s="8"/>
      <c r="I655" s="8"/>
    </row>
    <row r="656">
      <c r="A656" s="7"/>
      <c r="B656" s="1"/>
      <c r="C656" s="49"/>
      <c r="D656" s="196"/>
      <c r="E656" s="1"/>
      <c r="F656" s="1"/>
      <c r="G656" s="1"/>
      <c r="H656" s="8"/>
      <c r="I656" s="8"/>
    </row>
    <row r="657">
      <c r="A657" s="7"/>
      <c r="B657" s="1"/>
      <c r="C657" s="49"/>
      <c r="D657" s="196"/>
      <c r="E657" s="1"/>
      <c r="F657" s="1"/>
      <c r="G657" s="1"/>
      <c r="H657" s="8"/>
      <c r="I657" s="8"/>
    </row>
    <row r="658">
      <c r="A658" s="7"/>
      <c r="B658" s="1"/>
      <c r="C658" s="49"/>
      <c r="D658" s="196"/>
      <c r="E658" s="1"/>
      <c r="F658" s="1"/>
      <c r="G658" s="1"/>
      <c r="H658" s="8"/>
      <c r="I658" s="8"/>
    </row>
    <row r="659">
      <c r="A659" s="7"/>
      <c r="B659" s="1"/>
      <c r="C659" s="49"/>
      <c r="D659" s="196"/>
      <c r="E659" s="1"/>
      <c r="F659" s="1"/>
      <c r="G659" s="1"/>
      <c r="H659" s="8"/>
      <c r="I659" s="8"/>
    </row>
    <row r="660">
      <c r="A660" s="7"/>
      <c r="B660" s="1"/>
      <c r="C660" s="49"/>
      <c r="D660" s="196"/>
      <c r="E660" s="1"/>
      <c r="F660" s="1"/>
      <c r="G660" s="1"/>
      <c r="H660" s="8"/>
      <c r="I660" s="8"/>
    </row>
    <row r="661">
      <c r="A661" s="7"/>
      <c r="B661" s="1"/>
      <c r="C661" s="49"/>
      <c r="D661" s="196"/>
      <c r="E661" s="1"/>
      <c r="F661" s="1"/>
      <c r="G661" s="1"/>
      <c r="H661" s="8"/>
      <c r="I661" s="8"/>
    </row>
    <row r="662">
      <c r="A662" s="7"/>
      <c r="B662" s="1"/>
      <c r="C662" s="49"/>
      <c r="D662" s="196"/>
      <c r="E662" s="1"/>
      <c r="F662" s="1"/>
      <c r="G662" s="1"/>
      <c r="H662" s="8"/>
      <c r="I662" s="8"/>
    </row>
    <row r="663">
      <c r="A663" s="7"/>
      <c r="B663" s="1"/>
      <c r="C663" s="49"/>
      <c r="D663" s="196"/>
      <c r="E663" s="1"/>
      <c r="F663" s="1"/>
      <c r="G663" s="1"/>
      <c r="H663" s="8"/>
      <c r="I663" s="8"/>
    </row>
    <row r="664">
      <c r="A664" s="7"/>
      <c r="B664" s="1"/>
      <c r="C664" s="49"/>
      <c r="D664" s="196"/>
      <c r="E664" s="1"/>
      <c r="F664" s="1"/>
      <c r="G664" s="1"/>
      <c r="H664" s="8"/>
      <c r="I664" s="8"/>
    </row>
    <row r="665">
      <c r="A665" s="7"/>
      <c r="B665" s="1"/>
      <c r="C665" s="49"/>
      <c r="D665" s="196"/>
      <c r="E665" s="1"/>
      <c r="F665" s="1"/>
      <c r="G665" s="1"/>
      <c r="H665" s="8"/>
      <c r="I665" s="8"/>
    </row>
    <row r="666">
      <c r="A666" s="7"/>
      <c r="B666" s="1"/>
      <c r="C666" s="49"/>
      <c r="D666" s="196"/>
      <c r="E666" s="1"/>
      <c r="F666" s="1"/>
      <c r="G666" s="1"/>
      <c r="H666" s="8"/>
      <c r="I666" s="8"/>
    </row>
    <row r="667">
      <c r="A667" s="7"/>
      <c r="B667" s="1"/>
      <c r="C667" s="49"/>
      <c r="D667" s="196"/>
      <c r="E667" s="1"/>
      <c r="F667" s="1"/>
      <c r="G667" s="1"/>
      <c r="H667" s="8"/>
      <c r="I667" s="8"/>
    </row>
    <row r="668">
      <c r="A668" s="7"/>
      <c r="B668" s="1"/>
      <c r="C668" s="49"/>
      <c r="D668" s="196"/>
      <c r="E668" s="1"/>
      <c r="F668" s="1"/>
      <c r="G668" s="1"/>
      <c r="H668" s="8"/>
      <c r="I668" s="8"/>
    </row>
    <row r="669">
      <c r="A669" s="7"/>
      <c r="B669" s="1"/>
      <c r="C669" s="49"/>
      <c r="D669" s="196"/>
      <c r="E669" s="1"/>
      <c r="F669" s="1"/>
      <c r="G669" s="1"/>
      <c r="H669" s="8"/>
      <c r="I669" s="8"/>
    </row>
    <row r="670">
      <c r="A670" s="7"/>
      <c r="B670" s="1"/>
      <c r="C670" s="49"/>
      <c r="D670" s="196"/>
      <c r="E670" s="1"/>
      <c r="F670" s="1"/>
      <c r="G670" s="1"/>
      <c r="H670" s="8"/>
      <c r="I670" s="8"/>
    </row>
    <row r="671">
      <c r="A671" s="7"/>
      <c r="B671" s="1"/>
      <c r="C671" s="49"/>
      <c r="D671" s="196"/>
      <c r="E671" s="1"/>
      <c r="F671" s="1"/>
      <c r="G671" s="1"/>
      <c r="H671" s="8"/>
      <c r="I671" s="8"/>
    </row>
    <row r="672">
      <c r="A672" s="7"/>
      <c r="B672" s="1"/>
      <c r="C672" s="49"/>
      <c r="D672" s="196"/>
      <c r="E672" s="1"/>
      <c r="F672" s="1"/>
      <c r="G672" s="1"/>
      <c r="H672" s="8"/>
      <c r="I672" s="8"/>
    </row>
    <row r="673">
      <c r="A673" s="7"/>
      <c r="B673" s="1"/>
      <c r="C673" s="49"/>
      <c r="D673" s="196"/>
      <c r="E673" s="1"/>
      <c r="F673" s="1"/>
      <c r="G673" s="1"/>
      <c r="H673" s="8"/>
      <c r="I673" s="8"/>
    </row>
    <row r="674">
      <c r="A674" s="7"/>
      <c r="B674" s="1"/>
      <c r="C674" s="49"/>
      <c r="D674" s="196"/>
      <c r="E674" s="1"/>
      <c r="F674" s="1"/>
      <c r="G674" s="1"/>
      <c r="H674" s="8"/>
      <c r="I674" s="8"/>
    </row>
    <row r="675">
      <c r="A675" s="7"/>
      <c r="B675" s="1"/>
      <c r="C675" s="49"/>
      <c r="D675" s="196"/>
      <c r="E675" s="1"/>
      <c r="F675" s="1"/>
      <c r="G675" s="1"/>
      <c r="H675" s="8"/>
      <c r="I675" s="8"/>
    </row>
    <row r="676">
      <c r="A676" s="7"/>
      <c r="B676" s="1"/>
      <c r="C676" s="49"/>
      <c r="D676" s="196"/>
      <c r="E676" s="1"/>
      <c r="F676" s="1"/>
      <c r="G676" s="1"/>
      <c r="H676" s="8"/>
      <c r="I676" s="8"/>
    </row>
    <row r="677">
      <c r="A677" s="7"/>
      <c r="B677" s="1"/>
      <c r="C677" s="49"/>
      <c r="D677" s="196"/>
      <c r="E677" s="1"/>
      <c r="F677" s="1"/>
      <c r="G677" s="1"/>
      <c r="H677" s="8"/>
      <c r="I677" s="8"/>
    </row>
    <row r="678">
      <c r="A678" s="7"/>
      <c r="B678" s="1"/>
      <c r="C678" s="49"/>
      <c r="D678" s="196"/>
      <c r="E678" s="1"/>
      <c r="F678" s="1"/>
      <c r="G678" s="1"/>
      <c r="H678" s="8"/>
      <c r="I678" s="8"/>
    </row>
    <row r="679">
      <c r="A679" s="7"/>
      <c r="B679" s="1"/>
      <c r="C679" s="49"/>
      <c r="D679" s="196"/>
      <c r="E679" s="1"/>
      <c r="F679" s="1"/>
      <c r="G679" s="1"/>
      <c r="H679" s="8"/>
      <c r="I679" s="8"/>
    </row>
    <row r="680">
      <c r="A680" s="7"/>
      <c r="B680" s="1"/>
      <c r="C680" s="49"/>
      <c r="D680" s="196"/>
      <c r="E680" s="1"/>
      <c r="F680" s="1"/>
      <c r="G680" s="1"/>
      <c r="H680" s="8"/>
      <c r="I680" s="8"/>
    </row>
    <row r="681">
      <c r="A681" s="7"/>
      <c r="B681" s="1"/>
      <c r="C681" s="49"/>
      <c r="D681" s="196"/>
      <c r="E681" s="1"/>
      <c r="F681" s="1"/>
      <c r="G681" s="1"/>
      <c r="H681" s="8"/>
      <c r="I681" s="8"/>
    </row>
    <row r="682">
      <c r="A682" s="7"/>
      <c r="B682" s="1"/>
      <c r="C682" s="49"/>
      <c r="D682" s="196"/>
      <c r="E682" s="1"/>
      <c r="F682" s="1"/>
      <c r="G682" s="1"/>
      <c r="H682" s="8"/>
      <c r="I682" s="8"/>
    </row>
    <row r="683">
      <c r="A683" s="7"/>
      <c r="B683" s="1"/>
      <c r="C683" s="49"/>
      <c r="D683" s="196"/>
      <c r="E683" s="1"/>
      <c r="F683" s="1"/>
      <c r="G683" s="1"/>
      <c r="H683" s="8"/>
      <c r="I683" s="8"/>
    </row>
    <row r="684">
      <c r="A684" s="7"/>
      <c r="B684" s="1"/>
      <c r="C684" s="49"/>
      <c r="D684" s="196"/>
      <c r="E684" s="1"/>
      <c r="F684" s="1"/>
      <c r="G684" s="1"/>
      <c r="H684" s="8"/>
      <c r="I684" s="8"/>
    </row>
    <row r="685">
      <c r="A685" s="7"/>
      <c r="B685" s="1"/>
      <c r="C685" s="49"/>
      <c r="D685" s="196"/>
      <c r="E685" s="1"/>
      <c r="F685" s="1"/>
      <c r="G685" s="1"/>
      <c r="H685" s="8"/>
      <c r="I685" s="8"/>
    </row>
    <row r="686">
      <c r="A686" s="7"/>
      <c r="B686" s="1"/>
      <c r="C686" s="49"/>
      <c r="D686" s="196"/>
      <c r="E686" s="1"/>
      <c r="F686" s="1"/>
      <c r="G686" s="1"/>
      <c r="H686" s="8"/>
      <c r="I686" s="8"/>
    </row>
    <row r="687">
      <c r="A687" s="7"/>
      <c r="B687" s="1"/>
      <c r="C687" s="49"/>
      <c r="D687" s="196"/>
      <c r="E687" s="1"/>
      <c r="F687" s="1"/>
      <c r="G687" s="1"/>
      <c r="H687" s="8"/>
      <c r="I687" s="8"/>
    </row>
    <row r="688">
      <c r="A688" s="7"/>
      <c r="B688" s="1"/>
      <c r="C688" s="49"/>
      <c r="D688" s="196"/>
      <c r="E688" s="1"/>
      <c r="F688" s="1"/>
      <c r="G688" s="1"/>
      <c r="H688" s="8"/>
      <c r="I688" s="8"/>
    </row>
    <row r="689">
      <c r="A689" s="7"/>
      <c r="B689" s="1"/>
      <c r="C689" s="49"/>
      <c r="D689" s="196"/>
      <c r="E689" s="1"/>
      <c r="F689" s="1"/>
      <c r="G689" s="1"/>
      <c r="H689" s="8"/>
      <c r="I689" s="8"/>
    </row>
    <row r="690">
      <c r="A690" s="7"/>
      <c r="B690" s="1"/>
      <c r="C690" s="49"/>
      <c r="D690" s="196"/>
      <c r="E690" s="1"/>
      <c r="F690" s="1"/>
      <c r="G690" s="1"/>
      <c r="H690" s="8"/>
      <c r="I690" s="8"/>
    </row>
    <row r="691">
      <c r="A691" s="7"/>
      <c r="B691" s="1"/>
      <c r="C691" s="49"/>
      <c r="D691" s="196"/>
      <c r="E691" s="1"/>
      <c r="F691" s="1"/>
      <c r="G691" s="1"/>
      <c r="H691" s="8"/>
      <c r="I691" s="8"/>
    </row>
    <row r="692">
      <c r="A692" s="7"/>
      <c r="B692" s="1"/>
      <c r="C692" s="49"/>
      <c r="D692" s="196"/>
      <c r="E692" s="1"/>
      <c r="F692" s="1"/>
      <c r="G692" s="1"/>
      <c r="H692" s="8"/>
      <c r="I692" s="8"/>
    </row>
    <row r="693">
      <c r="A693" s="7"/>
      <c r="B693" s="1"/>
      <c r="C693" s="49"/>
      <c r="D693" s="196"/>
      <c r="E693" s="1"/>
      <c r="F693" s="1"/>
      <c r="G693" s="1"/>
      <c r="H693" s="8"/>
      <c r="I693" s="8"/>
    </row>
    <row r="694">
      <c r="A694" s="7"/>
      <c r="B694" s="1"/>
      <c r="C694" s="49"/>
      <c r="D694" s="196"/>
      <c r="E694" s="1"/>
      <c r="F694" s="1"/>
      <c r="G694" s="1"/>
      <c r="H694" s="8"/>
      <c r="I694" s="8"/>
    </row>
    <row r="695">
      <c r="A695" s="7"/>
      <c r="B695" s="1"/>
      <c r="C695" s="49"/>
      <c r="D695" s="196"/>
      <c r="E695" s="1"/>
      <c r="F695" s="1"/>
      <c r="G695" s="1"/>
      <c r="H695" s="8"/>
      <c r="I695" s="8"/>
    </row>
    <row r="696">
      <c r="A696" s="7"/>
      <c r="B696" s="1"/>
      <c r="C696" s="49"/>
      <c r="D696" s="196"/>
      <c r="E696" s="1"/>
      <c r="F696" s="1"/>
      <c r="G696" s="1"/>
      <c r="H696" s="8"/>
      <c r="I696" s="8"/>
    </row>
    <row r="697">
      <c r="A697" s="7"/>
      <c r="B697" s="1"/>
      <c r="C697" s="49"/>
      <c r="D697" s="196"/>
      <c r="E697" s="1"/>
      <c r="F697" s="1"/>
      <c r="G697" s="1"/>
      <c r="H697" s="8"/>
      <c r="I697" s="8"/>
    </row>
    <row r="698">
      <c r="A698" s="7"/>
      <c r="B698" s="1"/>
      <c r="C698" s="49"/>
      <c r="D698" s="196"/>
      <c r="E698" s="1"/>
      <c r="F698" s="1"/>
      <c r="G698" s="1"/>
      <c r="H698" s="8"/>
      <c r="I698" s="8"/>
    </row>
    <row r="699">
      <c r="A699" s="7"/>
      <c r="B699" s="1"/>
      <c r="C699" s="49"/>
      <c r="D699" s="196"/>
      <c r="E699" s="1"/>
      <c r="F699" s="1"/>
      <c r="G699" s="1"/>
      <c r="H699" s="8"/>
      <c r="I699" s="8"/>
    </row>
    <row r="700">
      <c r="A700" s="7"/>
      <c r="B700" s="1"/>
      <c r="C700" s="49"/>
      <c r="D700" s="196"/>
      <c r="E700" s="1"/>
      <c r="F700" s="1"/>
      <c r="G700" s="1"/>
      <c r="H700" s="8"/>
      <c r="I700" s="8"/>
    </row>
    <row r="701">
      <c r="A701" s="7"/>
      <c r="B701" s="1"/>
      <c r="C701" s="49"/>
      <c r="D701" s="196"/>
      <c r="E701" s="1"/>
      <c r="F701" s="1"/>
      <c r="G701" s="1"/>
      <c r="H701" s="8"/>
      <c r="I701" s="8"/>
    </row>
    <row r="702">
      <c r="A702" s="7"/>
      <c r="B702" s="1"/>
      <c r="C702" s="49"/>
      <c r="D702" s="196"/>
      <c r="E702" s="1"/>
      <c r="F702" s="1"/>
      <c r="G702" s="1"/>
      <c r="H702" s="8"/>
      <c r="I702" s="8"/>
    </row>
    <row r="703">
      <c r="A703" s="7"/>
      <c r="B703" s="1"/>
      <c r="C703" s="49"/>
      <c r="D703" s="196"/>
      <c r="E703" s="1"/>
      <c r="F703" s="1"/>
      <c r="G703" s="1"/>
      <c r="H703" s="8"/>
      <c r="I703" s="8"/>
    </row>
    <row r="704">
      <c r="A704" s="7"/>
      <c r="B704" s="1"/>
      <c r="C704" s="49"/>
      <c r="D704" s="196"/>
      <c r="E704" s="1"/>
      <c r="F704" s="1"/>
      <c r="G704" s="1"/>
      <c r="H704" s="8"/>
      <c r="I704" s="8"/>
    </row>
    <row r="705">
      <c r="A705" s="7"/>
      <c r="B705" s="1"/>
      <c r="C705" s="49"/>
      <c r="D705" s="196"/>
      <c r="E705" s="1"/>
      <c r="F705" s="1"/>
      <c r="G705" s="1"/>
      <c r="H705" s="8"/>
      <c r="I705" s="8"/>
    </row>
    <row r="706">
      <c r="A706" s="7"/>
      <c r="B706" s="1"/>
      <c r="C706" s="49"/>
      <c r="D706" s="196"/>
      <c r="E706" s="1"/>
      <c r="F706" s="1"/>
      <c r="G706" s="1"/>
      <c r="H706" s="8"/>
      <c r="I706" s="8"/>
    </row>
    <row r="707">
      <c r="A707" s="7"/>
      <c r="B707" s="1"/>
      <c r="C707" s="49"/>
      <c r="D707" s="196"/>
      <c r="E707" s="1"/>
      <c r="F707" s="1"/>
      <c r="G707" s="1"/>
      <c r="H707" s="8"/>
      <c r="I707" s="8"/>
    </row>
    <row r="708">
      <c r="A708" s="7"/>
      <c r="B708" s="1"/>
      <c r="C708" s="49"/>
      <c r="D708" s="196"/>
      <c r="E708" s="1"/>
      <c r="F708" s="1"/>
      <c r="G708" s="1"/>
      <c r="H708" s="8"/>
      <c r="I708" s="8"/>
    </row>
    <row r="709">
      <c r="A709" s="7"/>
      <c r="B709" s="1"/>
      <c r="C709" s="49"/>
      <c r="D709" s="196"/>
      <c r="E709" s="1"/>
      <c r="F709" s="1"/>
      <c r="G709" s="1"/>
      <c r="H709" s="8"/>
      <c r="I709" s="8"/>
    </row>
    <row r="710">
      <c r="A710" s="7"/>
      <c r="B710" s="1"/>
      <c r="C710" s="49"/>
      <c r="D710" s="196"/>
      <c r="E710" s="1"/>
      <c r="F710" s="1"/>
      <c r="G710" s="1"/>
      <c r="H710" s="8"/>
      <c r="I710" s="8"/>
    </row>
    <row r="711">
      <c r="A711" s="7"/>
      <c r="B711" s="1"/>
      <c r="C711" s="49"/>
      <c r="D711" s="196"/>
      <c r="E711" s="1"/>
      <c r="F711" s="1"/>
      <c r="G711" s="1"/>
      <c r="H711" s="8"/>
      <c r="I711" s="8"/>
    </row>
    <row r="712">
      <c r="A712" s="7"/>
      <c r="B712" s="1"/>
      <c r="C712" s="49"/>
      <c r="D712" s="196"/>
      <c r="E712" s="1"/>
      <c r="F712" s="1"/>
      <c r="G712" s="1"/>
      <c r="H712" s="8"/>
      <c r="I712" s="8"/>
    </row>
    <row r="713">
      <c r="A713" s="7"/>
      <c r="B713" s="1"/>
      <c r="C713" s="49"/>
      <c r="D713" s="196"/>
      <c r="E713" s="1"/>
      <c r="F713" s="1"/>
      <c r="G713" s="1"/>
      <c r="H713" s="8"/>
      <c r="I713" s="8"/>
    </row>
    <row r="714">
      <c r="A714" s="7"/>
      <c r="B714" s="1"/>
      <c r="C714" s="49"/>
      <c r="D714" s="196"/>
      <c r="E714" s="1"/>
      <c r="F714" s="1"/>
      <c r="G714" s="1"/>
      <c r="H714" s="8"/>
      <c r="I714" s="8"/>
    </row>
    <row r="715">
      <c r="A715" s="7"/>
      <c r="B715" s="1"/>
      <c r="C715" s="49"/>
      <c r="D715" s="196"/>
      <c r="E715" s="1"/>
      <c r="F715" s="1"/>
      <c r="G715" s="1"/>
      <c r="H715" s="8"/>
      <c r="I715" s="8"/>
    </row>
    <row r="716">
      <c r="A716" s="7"/>
      <c r="B716" s="1"/>
      <c r="C716" s="49"/>
      <c r="D716" s="196"/>
      <c r="E716" s="1"/>
      <c r="F716" s="1"/>
      <c r="G716" s="1"/>
      <c r="H716" s="8"/>
      <c r="I716" s="8"/>
    </row>
    <row r="717">
      <c r="A717" s="7"/>
      <c r="B717" s="1"/>
      <c r="C717" s="49"/>
      <c r="D717" s="196"/>
      <c r="E717" s="1"/>
      <c r="F717" s="1"/>
      <c r="G717" s="1"/>
      <c r="H717" s="8"/>
      <c r="I717" s="8"/>
    </row>
    <row r="718">
      <c r="A718" s="7"/>
      <c r="B718" s="1"/>
      <c r="C718" s="49"/>
      <c r="D718" s="196"/>
      <c r="E718" s="1"/>
      <c r="F718" s="1"/>
      <c r="G718" s="1"/>
      <c r="H718" s="8"/>
      <c r="I718" s="8"/>
    </row>
    <row r="719">
      <c r="A719" s="7"/>
      <c r="B719" s="1"/>
      <c r="C719" s="49"/>
      <c r="D719" s="196"/>
      <c r="E719" s="1"/>
      <c r="F719" s="1"/>
      <c r="G719" s="1"/>
      <c r="H719" s="8"/>
      <c r="I719" s="8"/>
    </row>
    <row r="720">
      <c r="A720" s="7"/>
      <c r="B720" s="1"/>
      <c r="C720" s="49"/>
      <c r="D720" s="196"/>
      <c r="E720" s="1"/>
      <c r="F720" s="1"/>
      <c r="G720" s="1"/>
      <c r="H720" s="8"/>
      <c r="I720" s="8"/>
    </row>
    <row r="721">
      <c r="A721" s="7"/>
      <c r="B721" s="1"/>
      <c r="C721" s="49"/>
      <c r="D721" s="196"/>
      <c r="E721" s="1"/>
      <c r="F721" s="1"/>
      <c r="G721" s="1"/>
      <c r="H721" s="8"/>
      <c r="I721" s="8"/>
    </row>
    <row r="722">
      <c r="A722" s="7"/>
      <c r="B722" s="1"/>
      <c r="C722" s="49"/>
      <c r="D722" s="196"/>
      <c r="E722" s="1"/>
      <c r="F722" s="1"/>
      <c r="G722" s="1"/>
      <c r="H722" s="8"/>
      <c r="I722" s="8"/>
    </row>
    <row r="723">
      <c r="A723" s="7"/>
      <c r="B723" s="1"/>
      <c r="C723" s="49"/>
      <c r="D723" s="196"/>
      <c r="E723" s="1"/>
      <c r="F723" s="1"/>
      <c r="G723" s="1"/>
      <c r="H723" s="8"/>
      <c r="I723" s="8"/>
    </row>
    <row r="724">
      <c r="A724" s="7"/>
      <c r="B724" s="1"/>
      <c r="C724" s="49"/>
      <c r="D724" s="196"/>
      <c r="E724" s="1"/>
      <c r="F724" s="1"/>
      <c r="G724" s="1"/>
      <c r="H724" s="8"/>
      <c r="I724" s="8"/>
    </row>
    <row r="725">
      <c r="A725" s="7"/>
      <c r="B725" s="1"/>
      <c r="C725" s="49"/>
      <c r="D725" s="196"/>
      <c r="E725" s="1"/>
      <c r="F725" s="1"/>
      <c r="G725" s="1"/>
      <c r="H725" s="8"/>
      <c r="I725" s="8"/>
    </row>
    <row r="726">
      <c r="A726" s="7"/>
      <c r="B726" s="1"/>
      <c r="C726" s="49"/>
      <c r="D726" s="196"/>
      <c r="E726" s="1"/>
      <c r="F726" s="1"/>
      <c r="G726" s="1"/>
      <c r="H726" s="8"/>
      <c r="I726" s="8"/>
    </row>
    <row r="727">
      <c r="A727" s="7"/>
      <c r="B727" s="1"/>
      <c r="C727" s="49"/>
      <c r="D727" s="196"/>
      <c r="E727" s="1"/>
      <c r="F727" s="1"/>
      <c r="G727" s="1"/>
      <c r="H727" s="8"/>
      <c r="I727" s="8"/>
    </row>
    <row r="728">
      <c r="A728" s="7"/>
      <c r="B728" s="1"/>
      <c r="C728" s="49"/>
      <c r="D728" s="196"/>
      <c r="E728" s="1"/>
      <c r="F728" s="1"/>
      <c r="G728" s="1"/>
      <c r="H728" s="8"/>
      <c r="I728" s="8"/>
    </row>
    <row r="729">
      <c r="A729" s="7"/>
      <c r="B729" s="1"/>
      <c r="C729" s="49"/>
      <c r="D729" s="196"/>
      <c r="E729" s="1"/>
      <c r="F729" s="1"/>
      <c r="G729" s="1"/>
      <c r="H729" s="8"/>
      <c r="I729" s="8"/>
    </row>
    <row r="730">
      <c r="A730" s="7"/>
      <c r="B730" s="1"/>
      <c r="C730" s="49"/>
      <c r="D730" s="196"/>
      <c r="E730" s="1"/>
      <c r="F730" s="1"/>
      <c r="G730" s="1"/>
      <c r="H730" s="8"/>
      <c r="I730" s="8"/>
    </row>
    <row r="731">
      <c r="A731" s="7"/>
      <c r="B731" s="1"/>
      <c r="C731" s="49"/>
      <c r="D731" s="196"/>
      <c r="E731" s="1"/>
      <c r="F731" s="1"/>
      <c r="G731" s="1"/>
      <c r="H731" s="8"/>
      <c r="I731" s="8"/>
    </row>
    <row r="732">
      <c r="A732" s="7"/>
      <c r="B732" s="1"/>
      <c r="C732" s="49"/>
      <c r="D732" s="196"/>
      <c r="E732" s="1"/>
      <c r="F732" s="1"/>
      <c r="G732" s="1"/>
      <c r="H732" s="8"/>
      <c r="I732" s="8"/>
    </row>
    <row r="733">
      <c r="A733" s="7"/>
      <c r="B733" s="1"/>
      <c r="C733" s="49"/>
      <c r="D733" s="196"/>
      <c r="E733" s="1"/>
      <c r="F733" s="1"/>
      <c r="G733" s="1"/>
      <c r="H733" s="8"/>
      <c r="I733" s="8"/>
    </row>
    <row r="734">
      <c r="A734" s="7"/>
      <c r="B734" s="1"/>
      <c r="C734" s="49"/>
      <c r="D734" s="196"/>
      <c r="E734" s="1"/>
      <c r="F734" s="1"/>
      <c r="G734" s="1"/>
      <c r="H734" s="8"/>
      <c r="I734" s="8"/>
    </row>
    <row r="735">
      <c r="A735" s="7"/>
      <c r="B735" s="1"/>
      <c r="C735" s="49"/>
      <c r="D735" s="196"/>
      <c r="E735" s="1"/>
      <c r="F735" s="1"/>
      <c r="G735" s="1"/>
      <c r="H735" s="8"/>
      <c r="I735" s="8"/>
    </row>
    <row r="736">
      <c r="A736" s="7"/>
      <c r="B736" s="1"/>
      <c r="C736" s="49"/>
      <c r="D736" s="196"/>
      <c r="E736" s="1"/>
      <c r="F736" s="1"/>
      <c r="G736" s="1"/>
      <c r="H736" s="8"/>
      <c r="I736" s="8"/>
    </row>
    <row r="737">
      <c r="A737" s="7"/>
      <c r="B737" s="1"/>
      <c r="C737" s="49"/>
      <c r="D737" s="196"/>
      <c r="E737" s="1"/>
      <c r="F737" s="1"/>
      <c r="G737" s="1"/>
      <c r="H737" s="8"/>
      <c r="I737" s="8"/>
    </row>
    <row r="738">
      <c r="A738" s="7"/>
      <c r="B738" s="1"/>
      <c r="C738" s="49"/>
      <c r="D738" s="196"/>
      <c r="E738" s="1"/>
      <c r="F738" s="1"/>
      <c r="G738" s="1"/>
      <c r="H738" s="8"/>
      <c r="I738" s="8"/>
    </row>
    <row r="739">
      <c r="A739" s="7"/>
      <c r="B739" s="1"/>
      <c r="C739" s="49"/>
      <c r="D739" s="196"/>
      <c r="E739" s="1"/>
      <c r="F739" s="1"/>
      <c r="G739" s="1"/>
      <c r="H739" s="8"/>
      <c r="I739" s="8"/>
    </row>
    <row r="740">
      <c r="A740" s="7"/>
      <c r="B740" s="1"/>
      <c r="C740" s="49"/>
      <c r="D740" s="196"/>
      <c r="E740" s="1"/>
      <c r="F740" s="1"/>
      <c r="G740" s="1"/>
      <c r="H740" s="8"/>
      <c r="I740" s="8"/>
    </row>
    <row r="741">
      <c r="A741" s="7"/>
      <c r="B741" s="1"/>
      <c r="C741" s="49"/>
      <c r="D741" s="196"/>
      <c r="E741" s="1"/>
      <c r="F741" s="1"/>
      <c r="G741" s="1"/>
      <c r="H741" s="8"/>
      <c r="I741" s="8"/>
    </row>
    <row r="742">
      <c r="A742" s="7"/>
      <c r="B742" s="1"/>
      <c r="C742" s="49"/>
      <c r="D742" s="196"/>
      <c r="E742" s="1"/>
      <c r="F742" s="1"/>
      <c r="G742" s="1"/>
      <c r="H742" s="8"/>
      <c r="I742" s="8"/>
    </row>
    <row r="743">
      <c r="A743" s="7"/>
      <c r="B743" s="1"/>
      <c r="C743" s="49"/>
      <c r="D743" s="196"/>
      <c r="E743" s="1"/>
      <c r="F743" s="1"/>
      <c r="G743" s="1"/>
      <c r="H743" s="8"/>
      <c r="I743" s="8"/>
    </row>
    <row r="744">
      <c r="A744" s="7"/>
      <c r="B744" s="1"/>
      <c r="C744" s="49"/>
      <c r="D744" s="196"/>
      <c r="E744" s="1"/>
      <c r="F744" s="1"/>
      <c r="G744" s="1"/>
      <c r="H744" s="8"/>
      <c r="I744" s="8"/>
    </row>
    <row r="745">
      <c r="A745" s="7"/>
      <c r="B745" s="1"/>
      <c r="C745" s="49"/>
      <c r="D745" s="196"/>
      <c r="E745" s="1"/>
      <c r="F745" s="1"/>
      <c r="G745" s="1"/>
      <c r="H745" s="8"/>
      <c r="I745" s="8"/>
    </row>
    <row r="746">
      <c r="A746" s="7"/>
      <c r="B746" s="1"/>
      <c r="C746" s="49"/>
      <c r="D746" s="196"/>
      <c r="E746" s="1"/>
      <c r="F746" s="1"/>
      <c r="G746" s="1"/>
      <c r="H746" s="8"/>
      <c r="I746" s="8"/>
    </row>
    <row r="747">
      <c r="A747" s="7"/>
      <c r="B747" s="1"/>
      <c r="C747" s="49"/>
      <c r="D747" s="196"/>
      <c r="E747" s="1"/>
      <c r="F747" s="1"/>
      <c r="G747" s="1"/>
      <c r="H747" s="8"/>
      <c r="I747" s="8"/>
    </row>
    <row r="748">
      <c r="A748" s="7"/>
      <c r="B748" s="1"/>
      <c r="C748" s="49"/>
      <c r="D748" s="196"/>
      <c r="E748" s="1"/>
      <c r="F748" s="1"/>
      <c r="G748" s="1"/>
      <c r="H748" s="8"/>
      <c r="I748" s="8"/>
    </row>
    <row r="749">
      <c r="A749" s="7"/>
      <c r="B749" s="1"/>
      <c r="C749" s="49"/>
      <c r="D749" s="196"/>
      <c r="E749" s="1"/>
      <c r="F749" s="1"/>
      <c r="G749" s="1"/>
      <c r="H749" s="8"/>
      <c r="I749" s="8"/>
    </row>
    <row r="750">
      <c r="A750" s="7"/>
      <c r="B750" s="1"/>
      <c r="C750" s="49"/>
      <c r="D750" s="196"/>
      <c r="E750" s="1"/>
      <c r="F750" s="1"/>
      <c r="G750" s="1"/>
      <c r="H750" s="8"/>
      <c r="I750" s="8"/>
    </row>
    <row r="751">
      <c r="A751" s="7"/>
      <c r="B751" s="1"/>
      <c r="C751" s="49"/>
      <c r="D751" s="196"/>
      <c r="E751" s="1"/>
      <c r="F751" s="1"/>
      <c r="G751" s="1"/>
      <c r="H751" s="8"/>
      <c r="I751" s="8"/>
    </row>
    <row r="752">
      <c r="A752" s="7"/>
      <c r="B752" s="1"/>
      <c r="C752" s="49"/>
      <c r="D752" s="196"/>
      <c r="E752" s="1"/>
      <c r="F752" s="1"/>
      <c r="G752" s="1"/>
      <c r="H752" s="8"/>
      <c r="I752" s="8"/>
    </row>
    <row r="753">
      <c r="A753" s="7"/>
      <c r="B753" s="1"/>
      <c r="C753" s="49"/>
      <c r="D753" s="196"/>
      <c r="E753" s="1"/>
      <c r="F753" s="1"/>
      <c r="G753" s="1"/>
      <c r="H753" s="8"/>
      <c r="I753" s="8"/>
    </row>
    <row r="754">
      <c r="A754" s="7"/>
      <c r="B754" s="1"/>
      <c r="C754" s="49"/>
      <c r="D754" s="196"/>
      <c r="E754" s="1"/>
      <c r="F754" s="1"/>
      <c r="G754" s="1"/>
      <c r="H754" s="8"/>
      <c r="I754" s="8"/>
    </row>
    <row r="755">
      <c r="A755" s="7"/>
      <c r="B755" s="1"/>
      <c r="C755" s="49"/>
      <c r="D755" s="196"/>
      <c r="E755" s="1"/>
      <c r="F755" s="1"/>
      <c r="G755" s="1"/>
      <c r="H755" s="8"/>
      <c r="I755" s="8"/>
    </row>
    <row r="756">
      <c r="A756" s="7"/>
      <c r="B756" s="1"/>
      <c r="C756" s="49"/>
      <c r="D756" s="196"/>
      <c r="E756" s="1"/>
      <c r="F756" s="1"/>
      <c r="G756" s="1"/>
      <c r="H756" s="8"/>
      <c r="I756" s="8"/>
    </row>
    <row r="757">
      <c r="A757" s="7"/>
      <c r="B757" s="1"/>
      <c r="C757" s="49"/>
      <c r="D757" s="196"/>
      <c r="E757" s="1"/>
      <c r="F757" s="1"/>
      <c r="G757" s="1"/>
      <c r="H757" s="8"/>
      <c r="I757" s="8"/>
    </row>
    <row r="758">
      <c r="A758" s="7"/>
      <c r="B758" s="1"/>
      <c r="C758" s="49"/>
      <c r="D758" s="196"/>
      <c r="E758" s="1"/>
      <c r="F758" s="1"/>
      <c r="G758" s="1"/>
      <c r="H758" s="8"/>
      <c r="I758" s="8"/>
    </row>
    <row r="759">
      <c r="A759" s="7"/>
      <c r="B759" s="1"/>
      <c r="C759" s="49"/>
      <c r="D759" s="196"/>
      <c r="E759" s="1"/>
      <c r="F759" s="1"/>
      <c r="G759" s="1"/>
      <c r="H759" s="8"/>
      <c r="I759" s="8"/>
    </row>
    <row r="760">
      <c r="A760" s="7"/>
      <c r="B760" s="1"/>
      <c r="C760" s="49"/>
      <c r="D760" s="196"/>
      <c r="E760" s="1"/>
      <c r="F760" s="1"/>
      <c r="G760" s="1"/>
      <c r="H760" s="8"/>
      <c r="I760" s="8"/>
    </row>
    <row r="761">
      <c r="A761" s="7"/>
      <c r="B761" s="1"/>
      <c r="C761" s="49"/>
      <c r="D761" s="196"/>
      <c r="E761" s="1"/>
      <c r="F761" s="1"/>
      <c r="G761" s="1"/>
      <c r="H761" s="8"/>
      <c r="I761" s="8"/>
    </row>
    <row r="762">
      <c r="A762" s="7"/>
      <c r="B762" s="1"/>
      <c r="C762" s="49"/>
      <c r="D762" s="196"/>
      <c r="E762" s="1"/>
      <c r="F762" s="1"/>
      <c r="G762" s="1"/>
      <c r="H762" s="8"/>
      <c r="I762" s="8"/>
    </row>
    <row r="763">
      <c r="A763" s="7"/>
      <c r="B763" s="1"/>
      <c r="C763" s="49"/>
      <c r="D763" s="196"/>
      <c r="E763" s="1"/>
      <c r="F763" s="1"/>
      <c r="G763" s="1"/>
      <c r="H763" s="8"/>
      <c r="I763" s="8"/>
    </row>
    <row r="764">
      <c r="A764" s="7"/>
      <c r="B764" s="1"/>
      <c r="C764" s="49"/>
      <c r="D764" s="196"/>
      <c r="E764" s="1"/>
      <c r="F764" s="1"/>
      <c r="G764" s="1"/>
      <c r="H764" s="8"/>
      <c r="I764" s="8"/>
    </row>
    <row r="765">
      <c r="A765" s="7"/>
      <c r="B765" s="1"/>
      <c r="C765" s="49"/>
      <c r="D765" s="196"/>
      <c r="E765" s="1"/>
      <c r="F765" s="1"/>
      <c r="G765" s="1"/>
      <c r="H765" s="8"/>
      <c r="I765" s="8"/>
    </row>
    <row r="766">
      <c r="A766" s="7"/>
      <c r="B766" s="1"/>
      <c r="C766" s="49"/>
      <c r="D766" s="196"/>
      <c r="E766" s="1"/>
      <c r="F766" s="1"/>
      <c r="G766" s="1"/>
      <c r="H766" s="8"/>
      <c r="I766" s="8"/>
    </row>
    <row r="767">
      <c r="A767" s="7"/>
      <c r="B767" s="1"/>
      <c r="C767" s="49"/>
      <c r="D767" s="196"/>
      <c r="E767" s="1"/>
      <c r="F767" s="1"/>
      <c r="G767" s="1"/>
      <c r="H767" s="8"/>
      <c r="I767" s="8"/>
    </row>
    <row r="768">
      <c r="A768" s="7"/>
      <c r="B768" s="1"/>
      <c r="C768" s="49"/>
      <c r="D768" s="196"/>
      <c r="E768" s="1"/>
      <c r="F768" s="1"/>
      <c r="G768" s="1"/>
      <c r="H768" s="8"/>
      <c r="I768" s="8"/>
    </row>
    <row r="769">
      <c r="A769" s="7"/>
      <c r="B769" s="1"/>
      <c r="C769" s="49"/>
      <c r="D769" s="196"/>
      <c r="E769" s="1"/>
      <c r="F769" s="1"/>
      <c r="G769" s="1"/>
      <c r="H769" s="8"/>
      <c r="I769" s="8"/>
    </row>
    <row r="770">
      <c r="A770" s="7"/>
      <c r="B770" s="1"/>
      <c r="C770" s="49"/>
      <c r="D770" s="196"/>
      <c r="E770" s="1"/>
      <c r="F770" s="1"/>
      <c r="G770" s="1"/>
      <c r="H770" s="8"/>
      <c r="I770" s="8"/>
    </row>
    <row r="771">
      <c r="A771" s="7"/>
      <c r="B771" s="1"/>
      <c r="C771" s="49"/>
      <c r="D771" s="196"/>
      <c r="E771" s="1"/>
      <c r="F771" s="1"/>
      <c r="G771" s="1"/>
      <c r="H771" s="8"/>
      <c r="I771" s="8"/>
    </row>
    <row r="772">
      <c r="A772" s="7"/>
      <c r="B772" s="1"/>
      <c r="C772" s="49"/>
      <c r="D772" s="196"/>
      <c r="E772" s="1"/>
      <c r="F772" s="1"/>
      <c r="G772" s="1"/>
      <c r="H772" s="8"/>
      <c r="I772" s="8"/>
    </row>
    <row r="773">
      <c r="A773" s="7"/>
      <c r="B773" s="1"/>
      <c r="C773" s="49"/>
      <c r="D773" s="196"/>
      <c r="E773" s="1"/>
      <c r="F773" s="1"/>
      <c r="G773" s="1"/>
      <c r="H773" s="8"/>
      <c r="I773" s="8"/>
    </row>
    <row r="774">
      <c r="A774" s="7"/>
      <c r="B774" s="1"/>
      <c r="C774" s="49"/>
      <c r="D774" s="196"/>
      <c r="E774" s="1"/>
      <c r="F774" s="1"/>
      <c r="G774" s="1"/>
      <c r="H774" s="8"/>
      <c r="I774" s="8"/>
    </row>
    <row r="775">
      <c r="A775" s="7"/>
      <c r="B775" s="1"/>
      <c r="C775" s="49"/>
      <c r="D775" s="196"/>
      <c r="E775" s="1"/>
      <c r="F775" s="1"/>
      <c r="G775" s="1"/>
      <c r="H775" s="8"/>
      <c r="I775" s="8"/>
    </row>
    <row r="776">
      <c r="A776" s="7"/>
      <c r="B776" s="1"/>
      <c r="C776" s="49"/>
      <c r="D776" s="196"/>
      <c r="E776" s="1"/>
      <c r="F776" s="1"/>
      <c r="G776" s="1"/>
      <c r="H776" s="8"/>
      <c r="I776" s="8"/>
    </row>
    <row r="777">
      <c r="A777" s="7"/>
      <c r="B777" s="1"/>
      <c r="C777" s="49"/>
      <c r="D777" s="196"/>
      <c r="E777" s="1"/>
      <c r="F777" s="1"/>
      <c r="G777" s="1"/>
      <c r="H777" s="8"/>
      <c r="I777" s="8"/>
    </row>
    <row r="778">
      <c r="A778" s="7"/>
      <c r="B778" s="1"/>
      <c r="C778" s="49"/>
      <c r="D778" s="196"/>
      <c r="E778" s="1"/>
      <c r="F778" s="1"/>
      <c r="G778" s="1"/>
      <c r="H778" s="8"/>
      <c r="I778" s="8"/>
    </row>
    <row r="779">
      <c r="A779" s="7"/>
      <c r="B779" s="1"/>
      <c r="C779" s="49"/>
      <c r="D779" s="196"/>
      <c r="E779" s="1"/>
      <c r="F779" s="1"/>
      <c r="G779" s="1"/>
      <c r="H779" s="8"/>
      <c r="I779" s="8"/>
    </row>
    <row r="780">
      <c r="A780" s="7"/>
      <c r="B780" s="1"/>
      <c r="C780" s="49"/>
      <c r="D780" s="196"/>
      <c r="E780" s="1"/>
      <c r="F780" s="1"/>
      <c r="G780" s="1"/>
      <c r="H780" s="8"/>
      <c r="I780" s="8"/>
    </row>
    <row r="781">
      <c r="A781" s="7"/>
      <c r="B781" s="1"/>
      <c r="C781" s="49"/>
      <c r="D781" s="196"/>
      <c r="E781" s="1"/>
      <c r="F781" s="1"/>
      <c r="G781" s="1"/>
      <c r="H781" s="8"/>
      <c r="I781" s="8"/>
    </row>
    <row r="782">
      <c r="A782" s="7"/>
      <c r="B782" s="1"/>
      <c r="C782" s="49"/>
      <c r="D782" s="196"/>
      <c r="E782" s="1"/>
      <c r="F782" s="1"/>
      <c r="G782" s="1"/>
      <c r="H782" s="8"/>
      <c r="I782" s="8"/>
    </row>
    <row r="783">
      <c r="A783" s="7"/>
      <c r="B783" s="1"/>
      <c r="C783" s="49"/>
      <c r="D783" s="196"/>
      <c r="E783" s="1"/>
      <c r="F783" s="1"/>
      <c r="G783" s="1"/>
      <c r="H783" s="8"/>
      <c r="I783" s="8"/>
    </row>
    <row r="784">
      <c r="A784" s="7"/>
      <c r="B784" s="1"/>
      <c r="C784" s="49"/>
      <c r="D784" s="196"/>
      <c r="E784" s="1"/>
      <c r="F784" s="1"/>
      <c r="G784" s="1"/>
      <c r="H784" s="8"/>
      <c r="I784" s="8"/>
    </row>
    <row r="785">
      <c r="A785" s="7"/>
      <c r="B785" s="1"/>
      <c r="C785" s="49"/>
      <c r="D785" s="196"/>
      <c r="E785" s="1"/>
      <c r="F785" s="1"/>
      <c r="G785" s="1"/>
      <c r="H785" s="8"/>
      <c r="I785" s="8"/>
    </row>
    <row r="786">
      <c r="A786" s="7"/>
      <c r="B786" s="1"/>
      <c r="C786" s="49"/>
      <c r="D786" s="196"/>
      <c r="E786" s="1"/>
      <c r="F786" s="1"/>
      <c r="G786" s="1"/>
      <c r="H786" s="8"/>
      <c r="I786" s="8"/>
    </row>
    <row r="787">
      <c r="A787" s="7"/>
      <c r="B787" s="1"/>
      <c r="C787" s="49"/>
      <c r="D787" s="196"/>
      <c r="E787" s="1"/>
      <c r="F787" s="1"/>
      <c r="G787" s="1"/>
      <c r="H787" s="8"/>
      <c r="I787" s="8"/>
    </row>
    <row r="788">
      <c r="A788" s="7"/>
      <c r="B788" s="1"/>
      <c r="C788" s="49"/>
      <c r="D788" s="196"/>
      <c r="E788" s="1"/>
      <c r="F788" s="1"/>
      <c r="G788" s="1"/>
      <c r="H788" s="8"/>
      <c r="I788" s="8"/>
    </row>
    <row r="789">
      <c r="A789" s="7"/>
      <c r="B789" s="1"/>
      <c r="C789" s="49"/>
      <c r="D789" s="196"/>
      <c r="E789" s="1"/>
      <c r="F789" s="1"/>
      <c r="G789" s="1"/>
      <c r="H789" s="8"/>
      <c r="I789" s="8"/>
    </row>
    <row r="790">
      <c r="A790" s="7"/>
      <c r="B790" s="1"/>
      <c r="C790" s="49"/>
      <c r="D790" s="196"/>
      <c r="E790" s="1"/>
      <c r="F790" s="1"/>
      <c r="G790" s="1"/>
      <c r="H790" s="8"/>
      <c r="I790" s="8"/>
    </row>
    <row r="791">
      <c r="A791" s="7"/>
      <c r="B791" s="1"/>
      <c r="C791" s="49"/>
      <c r="D791" s="196"/>
      <c r="E791" s="1"/>
      <c r="F791" s="1"/>
      <c r="G791" s="1"/>
      <c r="H791" s="8"/>
      <c r="I791" s="8"/>
    </row>
    <row r="792">
      <c r="A792" s="7"/>
      <c r="B792" s="1"/>
      <c r="C792" s="49"/>
      <c r="D792" s="196"/>
      <c r="E792" s="1"/>
      <c r="F792" s="1"/>
      <c r="G792" s="1"/>
      <c r="H792" s="8"/>
      <c r="I792" s="8"/>
    </row>
    <row r="793">
      <c r="A793" s="7"/>
      <c r="B793" s="1"/>
      <c r="C793" s="49"/>
      <c r="D793" s="196"/>
      <c r="E793" s="1"/>
      <c r="F793" s="1"/>
      <c r="G793" s="1"/>
      <c r="H793" s="8"/>
      <c r="I793" s="8"/>
    </row>
    <row r="794">
      <c r="A794" s="7"/>
      <c r="B794" s="1"/>
      <c r="C794" s="49"/>
      <c r="D794" s="196"/>
      <c r="E794" s="1"/>
      <c r="F794" s="1"/>
      <c r="G794" s="1"/>
      <c r="H794" s="8"/>
      <c r="I794" s="8"/>
    </row>
    <row r="795">
      <c r="A795" s="7"/>
      <c r="B795" s="1"/>
      <c r="C795" s="49"/>
      <c r="D795" s="196"/>
      <c r="E795" s="1"/>
      <c r="F795" s="1"/>
      <c r="G795" s="1"/>
      <c r="H795" s="8"/>
      <c r="I795" s="8"/>
    </row>
    <row r="796">
      <c r="A796" s="7"/>
      <c r="B796" s="1"/>
      <c r="C796" s="49"/>
      <c r="D796" s="196"/>
      <c r="E796" s="1"/>
      <c r="F796" s="1"/>
      <c r="G796" s="1"/>
      <c r="H796" s="8"/>
      <c r="I796" s="8"/>
    </row>
    <row r="797">
      <c r="A797" s="7"/>
      <c r="B797" s="1"/>
      <c r="C797" s="49"/>
      <c r="D797" s="196"/>
      <c r="E797" s="1"/>
      <c r="F797" s="1"/>
      <c r="G797" s="1"/>
      <c r="H797" s="8"/>
      <c r="I797" s="8"/>
    </row>
    <row r="798">
      <c r="A798" s="7"/>
      <c r="B798" s="1"/>
      <c r="C798" s="49"/>
      <c r="D798" s="196"/>
      <c r="E798" s="1"/>
      <c r="F798" s="1"/>
      <c r="G798" s="1"/>
      <c r="H798" s="8"/>
      <c r="I798" s="8"/>
    </row>
    <row r="799">
      <c r="A799" s="7"/>
      <c r="B799" s="1"/>
      <c r="C799" s="49"/>
      <c r="D799" s="196"/>
      <c r="E799" s="1"/>
      <c r="F799" s="1"/>
      <c r="G799" s="1"/>
      <c r="H799" s="8"/>
      <c r="I799" s="8"/>
    </row>
    <row r="800">
      <c r="A800" s="7"/>
      <c r="B800" s="1"/>
      <c r="C800" s="49"/>
      <c r="D800" s="196"/>
      <c r="E800" s="1"/>
      <c r="F800" s="1"/>
      <c r="G800" s="1"/>
      <c r="H800" s="8"/>
      <c r="I800" s="8"/>
    </row>
    <row r="801">
      <c r="A801" s="7"/>
      <c r="B801" s="1"/>
      <c r="C801" s="49"/>
      <c r="D801" s="196"/>
      <c r="E801" s="1"/>
      <c r="F801" s="1"/>
      <c r="G801" s="1"/>
      <c r="H801" s="8"/>
      <c r="I801" s="8"/>
    </row>
    <row r="802">
      <c r="A802" s="7"/>
      <c r="B802" s="1"/>
      <c r="C802" s="49"/>
      <c r="D802" s="196"/>
      <c r="E802" s="1"/>
      <c r="F802" s="1"/>
      <c r="G802" s="1"/>
      <c r="H802" s="8"/>
      <c r="I802" s="8"/>
    </row>
    <row r="803">
      <c r="A803" s="7"/>
      <c r="B803" s="1"/>
      <c r="C803" s="49"/>
      <c r="D803" s="196"/>
      <c r="E803" s="1"/>
      <c r="F803" s="1"/>
      <c r="G803" s="1"/>
      <c r="H803" s="8"/>
      <c r="I803" s="8"/>
    </row>
    <row r="804">
      <c r="A804" s="7"/>
      <c r="B804" s="1"/>
      <c r="C804" s="49"/>
      <c r="D804" s="196"/>
      <c r="E804" s="1"/>
      <c r="F804" s="1"/>
      <c r="G804" s="1"/>
      <c r="H804" s="8"/>
      <c r="I804" s="8"/>
    </row>
    <row r="805">
      <c r="A805" s="7"/>
      <c r="B805" s="1"/>
      <c r="C805" s="49"/>
      <c r="D805" s="196"/>
      <c r="E805" s="1"/>
      <c r="F805" s="1"/>
      <c r="G805" s="1"/>
      <c r="H805" s="8"/>
      <c r="I805" s="8"/>
    </row>
    <row r="806">
      <c r="A806" s="7"/>
      <c r="B806" s="1"/>
      <c r="C806" s="49"/>
      <c r="D806" s="196"/>
      <c r="E806" s="1"/>
      <c r="F806" s="1"/>
      <c r="G806" s="1"/>
      <c r="H806" s="8"/>
      <c r="I806" s="8"/>
    </row>
    <row r="807">
      <c r="A807" s="7"/>
      <c r="B807" s="1"/>
      <c r="C807" s="49"/>
      <c r="D807" s="196"/>
      <c r="E807" s="1"/>
      <c r="F807" s="1"/>
      <c r="G807" s="1"/>
      <c r="H807" s="8"/>
      <c r="I807" s="8"/>
    </row>
    <row r="808">
      <c r="A808" s="7"/>
      <c r="B808" s="1"/>
      <c r="C808" s="49"/>
      <c r="D808" s="196"/>
      <c r="E808" s="1"/>
      <c r="F808" s="1"/>
      <c r="G808" s="1"/>
      <c r="H808" s="8"/>
      <c r="I808" s="8"/>
    </row>
    <row r="809">
      <c r="A809" s="7"/>
      <c r="B809" s="1"/>
      <c r="C809" s="49"/>
      <c r="D809" s="196"/>
      <c r="E809" s="1"/>
      <c r="F809" s="1"/>
      <c r="G809" s="1"/>
      <c r="H809" s="8"/>
      <c r="I809" s="8"/>
    </row>
    <row r="810">
      <c r="A810" s="7"/>
      <c r="B810" s="1"/>
      <c r="C810" s="49"/>
      <c r="D810" s="196"/>
      <c r="E810" s="1"/>
      <c r="F810" s="1"/>
      <c r="G810" s="1"/>
      <c r="H810" s="8"/>
      <c r="I810" s="8"/>
    </row>
    <row r="811">
      <c r="A811" s="7"/>
      <c r="B811" s="1"/>
      <c r="C811" s="49"/>
      <c r="D811" s="196"/>
      <c r="E811" s="1"/>
      <c r="F811" s="1"/>
      <c r="G811" s="1"/>
      <c r="H811" s="8"/>
      <c r="I811" s="8"/>
    </row>
    <row r="812">
      <c r="A812" s="7"/>
      <c r="B812" s="1"/>
      <c r="C812" s="49"/>
      <c r="D812" s="196"/>
      <c r="E812" s="1"/>
      <c r="F812" s="1"/>
      <c r="G812" s="1"/>
      <c r="H812" s="8"/>
      <c r="I812" s="8"/>
    </row>
    <row r="813">
      <c r="A813" s="7"/>
      <c r="B813" s="1"/>
      <c r="C813" s="49"/>
      <c r="D813" s="196"/>
      <c r="E813" s="1"/>
      <c r="F813" s="1"/>
      <c r="G813" s="1"/>
      <c r="H813" s="8"/>
      <c r="I813" s="8"/>
    </row>
    <row r="814">
      <c r="A814" s="7"/>
      <c r="B814" s="1"/>
      <c r="C814" s="49"/>
      <c r="D814" s="196"/>
      <c r="E814" s="1"/>
      <c r="F814" s="1"/>
      <c r="G814" s="1"/>
      <c r="H814" s="8"/>
      <c r="I814" s="8"/>
    </row>
    <row r="815">
      <c r="A815" s="7"/>
      <c r="B815" s="1"/>
      <c r="C815" s="49"/>
      <c r="D815" s="196"/>
      <c r="E815" s="1"/>
      <c r="F815" s="1"/>
      <c r="G815" s="1"/>
      <c r="H815" s="8"/>
      <c r="I815" s="8"/>
    </row>
    <row r="816">
      <c r="A816" s="7"/>
      <c r="B816" s="1"/>
      <c r="C816" s="49"/>
      <c r="D816" s="196"/>
      <c r="E816" s="1"/>
      <c r="F816" s="1"/>
      <c r="G816" s="1"/>
      <c r="H816" s="8"/>
      <c r="I816" s="8"/>
    </row>
    <row r="817">
      <c r="A817" s="7"/>
      <c r="B817" s="1"/>
      <c r="C817" s="49"/>
      <c r="D817" s="196"/>
      <c r="E817" s="1"/>
      <c r="F817" s="1"/>
      <c r="G817" s="1"/>
      <c r="H817" s="8"/>
      <c r="I817" s="8"/>
    </row>
    <row r="818">
      <c r="A818" s="7"/>
      <c r="B818" s="1"/>
      <c r="C818" s="49"/>
      <c r="D818" s="196"/>
      <c r="E818" s="1"/>
      <c r="F818" s="1"/>
      <c r="G818" s="1"/>
      <c r="H818" s="8"/>
      <c r="I818" s="8"/>
    </row>
    <row r="819">
      <c r="A819" s="7"/>
      <c r="B819" s="1"/>
      <c r="C819" s="49"/>
      <c r="D819" s="196"/>
      <c r="E819" s="1"/>
      <c r="F819" s="1"/>
      <c r="G819" s="1"/>
      <c r="H819" s="8"/>
      <c r="I819" s="8"/>
    </row>
    <row r="820">
      <c r="A820" s="7"/>
      <c r="B820" s="1"/>
      <c r="C820" s="49"/>
      <c r="D820" s="196"/>
      <c r="E820" s="1"/>
      <c r="F820" s="1"/>
      <c r="G820" s="1"/>
      <c r="H820" s="8"/>
      <c r="I820" s="8"/>
    </row>
    <row r="821">
      <c r="A821" s="7"/>
      <c r="B821" s="1"/>
      <c r="C821" s="49"/>
      <c r="D821" s="196"/>
      <c r="E821" s="1"/>
      <c r="F821" s="1"/>
      <c r="G821" s="1"/>
      <c r="H821" s="8"/>
      <c r="I821" s="8"/>
    </row>
    <row r="822">
      <c r="A822" s="7"/>
      <c r="B822" s="1"/>
      <c r="C822" s="49"/>
      <c r="D822" s="196"/>
      <c r="E822" s="1"/>
      <c r="F822" s="1"/>
      <c r="G822" s="1"/>
      <c r="H822" s="8"/>
      <c r="I822" s="8"/>
    </row>
    <row r="823">
      <c r="A823" s="7"/>
      <c r="B823" s="1"/>
      <c r="C823" s="49"/>
      <c r="D823" s="196"/>
      <c r="E823" s="1"/>
      <c r="F823" s="1"/>
      <c r="G823" s="1"/>
      <c r="H823" s="8"/>
      <c r="I823" s="8"/>
    </row>
    <row r="824">
      <c r="A824" s="7"/>
      <c r="B824" s="1"/>
      <c r="C824" s="49"/>
      <c r="D824" s="196"/>
      <c r="E824" s="1"/>
      <c r="F824" s="1"/>
      <c r="G824" s="1"/>
      <c r="H824" s="8"/>
      <c r="I824" s="8"/>
    </row>
    <row r="825">
      <c r="A825" s="7"/>
      <c r="B825" s="1"/>
      <c r="C825" s="49"/>
      <c r="D825" s="196"/>
      <c r="E825" s="1"/>
      <c r="F825" s="1"/>
      <c r="G825" s="1"/>
      <c r="H825" s="8"/>
      <c r="I825" s="8"/>
    </row>
    <row r="826">
      <c r="A826" s="7"/>
      <c r="B826" s="1"/>
      <c r="C826" s="49"/>
      <c r="D826" s="196"/>
      <c r="E826" s="1"/>
      <c r="F826" s="1"/>
      <c r="G826" s="1"/>
      <c r="H826" s="8"/>
      <c r="I826" s="8"/>
    </row>
    <row r="827">
      <c r="A827" s="7"/>
      <c r="B827" s="1"/>
      <c r="C827" s="49"/>
      <c r="D827" s="196"/>
      <c r="E827" s="1"/>
      <c r="F827" s="1"/>
      <c r="G827" s="1"/>
      <c r="H827" s="8"/>
      <c r="I827" s="8"/>
    </row>
    <row r="828">
      <c r="A828" s="7"/>
      <c r="B828" s="1"/>
      <c r="C828" s="49"/>
      <c r="D828" s="196"/>
      <c r="E828" s="1"/>
      <c r="F828" s="1"/>
      <c r="G828" s="1"/>
      <c r="H828" s="8"/>
      <c r="I828" s="8"/>
    </row>
    <row r="829">
      <c r="A829" s="7"/>
      <c r="B829" s="1"/>
      <c r="C829" s="49"/>
      <c r="D829" s="196"/>
      <c r="E829" s="1"/>
      <c r="F829" s="1"/>
      <c r="G829" s="1"/>
      <c r="H829" s="8"/>
      <c r="I829" s="8"/>
    </row>
    <row r="830">
      <c r="A830" s="7"/>
      <c r="B830" s="1"/>
      <c r="C830" s="49"/>
      <c r="D830" s="196"/>
      <c r="E830" s="1"/>
      <c r="F830" s="1"/>
      <c r="G830" s="1"/>
      <c r="H830" s="8"/>
      <c r="I830" s="8"/>
    </row>
    <row r="831">
      <c r="A831" s="7"/>
      <c r="B831" s="1"/>
      <c r="C831" s="49"/>
      <c r="D831" s="196"/>
      <c r="E831" s="1"/>
      <c r="F831" s="1"/>
      <c r="G831" s="1"/>
      <c r="H831" s="8"/>
      <c r="I831" s="8"/>
    </row>
    <row r="832">
      <c r="A832" s="7"/>
      <c r="B832" s="1"/>
      <c r="C832" s="49"/>
      <c r="D832" s="196"/>
      <c r="E832" s="1"/>
      <c r="F832" s="1"/>
      <c r="G832" s="1"/>
      <c r="H832" s="8"/>
      <c r="I832" s="8"/>
    </row>
    <row r="833">
      <c r="A833" s="7"/>
      <c r="B833" s="1"/>
      <c r="C833" s="49"/>
      <c r="D833" s="196"/>
      <c r="E833" s="1"/>
      <c r="F833" s="1"/>
      <c r="G833" s="1"/>
      <c r="H833" s="8"/>
      <c r="I833" s="8"/>
    </row>
    <row r="834">
      <c r="A834" s="7"/>
      <c r="B834" s="1"/>
      <c r="C834" s="49"/>
      <c r="D834" s="196"/>
      <c r="E834" s="1"/>
      <c r="F834" s="1"/>
      <c r="G834" s="1"/>
      <c r="H834" s="8"/>
      <c r="I834" s="8"/>
    </row>
    <row r="835">
      <c r="A835" s="7"/>
      <c r="B835" s="1"/>
      <c r="C835" s="49"/>
      <c r="D835" s="196"/>
      <c r="E835" s="1"/>
      <c r="F835" s="1"/>
      <c r="G835" s="1"/>
      <c r="H835" s="8"/>
      <c r="I835" s="8"/>
    </row>
    <row r="836">
      <c r="A836" s="7"/>
      <c r="B836" s="1"/>
      <c r="C836" s="49"/>
      <c r="D836" s="196"/>
      <c r="E836" s="1"/>
      <c r="F836" s="1"/>
      <c r="G836" s="1"/>
      <c r="H836" s="8"/>
      <c r="I836" s="8"/>
    </row>
    <row r="837">
      <c r="A837" s="7"/>
      <c r="B837" s="1"/>
      <c r="C837" s="49"/>
      <c r="D837" s="196"/>
      <c r="E837" s="1"/>
      <c r="F837" s="1"/>
      <c r="G837" s="1"/>
      <c r="H837" s="8"/>
      <c r="I837" s="8"/>
    </row>
    <row r="838">
      <c r="A838" s="7"/>
      <c r="B838" s="1"/>
      <c r="C838" s="49"/>
      <c r="D838" s="196"/>
      <c r="E838" s="1"/>
      <c r="F838" s="1"/>
      <c r="G838" s="1"/>
      <c r="H838" s="8"/>
      <c r="I838" s="8"/>
    </row>
    <row r="839">
      <c r="A839" s="7"/>
      <c r="B839" s="1"/>
      <c r="C839" s="49"/>
      <c r="D839" s="196"/>
      <c r="E839" s="1"/>
      <c r="F839" s="1"/>
      <c r="G839" s="1"/>
      <c r="H839" s="8"/>
      <c r="I839" s="8"/>
    </row>
    <row r="840">
      <c r="A840" s="7"/>
      <c r="B840" s="1"/>
      <c r="C840" s="49"/>
      <c r="D840" s="196"/>
      <c r="E840" s="1"/>
      <c r="F840" s="1"/>
      <c r="G840" s="1"/>
      <c r="H840" s="8"/>
      <c r="I840" s="8"/>
    </row>
    <row r="841">
      <c r="A841" s="7"/>
      <c r="B841" s="1"/>
      <c r="C841" s="49"/>
      <c r="D841" s="196"/>
      <c r="E841" s="1"/>
      <c r="F841" s="1"/>
      <c r="G841" s="1"/>
      <c r="H841" s="8"/>
      <c r="I841" s="8"/>
    </row>
    <row r="842">
      <c r="A842" s="7"/>
      <c r="B842" s="1"/>
      <c r="C842" s="49"/>
      <c r="D842" s="196"/>
      <c r="E842" s="1"/>
      <c r="F842" s="1"/>
      <c r="G842" s="1"/>
      <c r="H842" s="8"/>
      <c r="I842" s="8"/>
    </row>
    <row r="843">
      <c r="A843" s="7"/>
      <c r="B843" s="1"/>
      <c r="C843" s="49"/>
      <c r="D843" s="196"/>
      <c r="E843" s="1"/>
      <c r="F843" s="1"/>
      <c r="G843" s="1"/>
      <c r="H843" s="8"/>
      <c r="I843" s="8"/>
    </row>
    <row r="844">
      <c r="A844" s="7"/>
      <c r="B844" s="1"/>
      <c r="C844" s="49"/>
      <c r="D844" s="196"/>
      <c r="E844" s="1"/>
      <c r="F844" s="1"/>
      <c r="G844" s="1"/>
      <c r="H844" s="8"/>
      <c r="I844" s="8"/>
    </row>
    <row r="845">
      <c r="A845" s="7"/>
      <c r="B845" s="1"/>
      <c r="C845" s="49"/>
      <c r="D845" s="196"/>
      <c r="E845" s="1"/>
      <c r="F845" s="1"/>
      <c r="G845" s="1"/>
      <c r="H845" s="8"/>
      <c r="I845" s="8"/>
    </row>
    <row r="846">
      <c r="A846" s="7"/>
      <c r="B846" s="1"/>
      <c r="C846" s="49"/>
      <c r="D846" s="196"/>
      <c r="E846" s="1"/>
      <c r="F846" s="1"/>
      <c r="G846" s="1"/>
      <c r="H846" s="8"/>
      <c r="I846" s="8"/>
    </row>
    <row r="847">
      <c r="A847" s="7"/>
      <c r="B847" s="1"/>
      <c r="C847" s="49"/>
      <c r="D847" s="196"/>
      <c r="E847" s="1"/>
      <c r="F847" s="1"/>
      <c r="G847" s="1"/>
      <c r="H847" s="8"/>
      <c r="I847" s="8"/>
    </row>
    <row r="848">
      <c r="A848" s="7"/>
      <c r="B848" s="1"/>
      <c r="C848" s="49"/>
      <c r="D848" s="196"/>
      <c r="E848" s="1"/>
      <c r="F848" s="1"/>
      <c r="G848" s="1"/>
      <c r="H848" s="8"/>
      <c r="I848" s="8"/>
    </row>
    <row r="849">
      <c r="A849" s="7"/>
      <c r="B849" s="1"/>
      <c r="C849" s="49"/>
      <c r="D849" s="196"/>
      <c r="E849" s="1"/>
      <c r="F849" s="1"/>
      <c r="G849" s="1"/>
      <c r="H849" s="8"/>
      <c r="I849" s="8"/>
    </row>
    <row r="850">
      <c r="A850" s="7"/>
      <c r="B850" s="1"/>
      <c r="C850" s="49"/>
      <c r="D850" s="196"/>
      <c r="E850" s="1"/>
      <c r="F850" s="1"/>
      <c r="G850" s="1"/>
      <c r="H850" s="8"/>
      <c r="I850" s="8"/>
    </row>
    <row r="851">
      <c r="A851" s="7"/>
      <c r="B851" s="1"/>
      <c r="C851" s="49"/>
      <c r="D851" s="196"/>
      <c r="E851" s="1"/>
      <c r="F851" s="1"/>
      <c r="G851" s="1"/>
      <c r="H851" s="8"/>
      <c r="I851" s="8"/>
    </row>
    <row r="852">
      <c r="A852" s="7"/>
      <c r="B852" s="1"/>
      <c r="C852" s="49"/>
      <c r="D852" s="196"/>
      <c r="E852" s="1"/>
      <c r="F852" s="1"/>
      <c r="G852" s="1"/>
      <c r="H852" s="8"/>
      <c r="I852" s="8"/>
    </row>
    <row r="853">
      <c r="A853" s="7"/>
      <c r="B853" s="1"/>
      <c r="C853" s="49"/>
      <c r="D853" s="196"/>
      <c r="E853" s="1"/>
      <c r="F853" s="1"/>
      <c r="G853" s="1"/>
      <c r="H853" s="8"/>
      <c r="I853" s="8"/>
    </row>
    <row r="854">
      <c r="A854" s="7"/>
      <c r="B854" s="1"/>
      <c r="C854" s="49"/>
      <c r="D854" s="196"/>
      <c r="E854" s="1"/>
      <c r="F854" s="1"/>
      <c r="G854" s="1"/>
      <c r="H854" s="8"/>
      <c r="I854" s="8"/>
    </row>
    <row r="855">
      <c r="A855" s="7"/>
      <c r="B855" s="1"/>
      <c r="C855" s="49"/>
      <c r="D855" s="196"/>
      <c r="E855" s="1"/>
      <c r="F855" s="1"/>
      <c r="G855" s="1"/>
      <c r="H855" s="8"/>
      <c r="I855" s="8"/>
    </row>
    <row r="856">
      <c r="A856" s="7"/>
      <c r="B856" s="1"/>
      <c r="C856" s="49"/>
      <c r="D856" s="196"/>
      <c r="E856" s="1"/>
      <c r="F856" s="1"/>
      <c r="G856" s="1"/>
      <c r="H856" s="8"/>
      <c r="I856" s="8"/>
    </row>
    <row r="857">
      <c r="A857" s="7"/>
      <c r="B857" s="1"/>
      <c r="C857" s="49"/>
      <c r="D857" s="196"/>
      <c r="E857" s="1"/>
      <c r="F857" s="1"/>
      <c r="G857" s="1"/>
      <c r="H857" s="8"/>
      <c r="I857" s="8"/>
    </row>
    <row r="858">
      <c r="A858" s="7"/>
      <c r="B858" s="1"/>
      <c r="C858" s="49"/>
      <c r="D858" s="196"/>
      <c r="E858" s="1"/>
      <c r="F858" s="1"/>
      <c r="G858" s="1"/>
      <c r="H858" s="8"/>
      <c r="I858" s="8"/>
    </row>
    <row r="859">
      <c r="A859" s="7"/>
      <c r="B859" s="1"/>
      <c r="C859" s="49"/>
      <c r="D859" s="196"/>
      <c r="E859" s="1"/>
      <c r="F859" s="1"/>
      <c r="G859" s="1"/>
      <c r="H859" s="8"/>
      <c r="I859" s="8"/>
    </row>
    <row r="860">
      <c r="A860" s="7"/>
      <c r="B860" s="1"/>
      <c r="C860" s="49"/>
      <c r="D860" s="196"/>
      <c r="E860" s="1"/>
      <c r="F860" s="1"/>
      <c r="G860" s="1"/>
      <c r="H860" s="8"/>
      <c r="I860" s="8"/>
    </row>
    <row r="861">
      <c r="A861" s="7"/>
      <c r="B861" s="1"/>
      <c r="C861" s="49"/>
      <c r="D861" s="196"/>
      <c r="E861" s="1"/>
      <c r="F861" s="1"/>
      <c r="G861" s="1"/>
      <c r="H861" s="8"/>
      <c r="I861" s="8"/>
    </row>
    <row r="862">
      <c r="A862" s="7"/>
      <c r="B862" s="1"/>
      <c r="C862" s="49"/>
      <c r="D862" s="196"/>
      <c r="E862" s="1"/>
      <c r="F862" s="1"/>
      <c r="G862" s="1"/>
      <c r="H862" s="8"/>
      <c r="I862" s="8"/>
    </row>
    <row r="863">
      <c r="A863" s="7"/>
      <c r="B863" s="1"/>
      <c r="C863" s="49"/>
      <c r="D863" s="196"/>
      <c r="E863" s="1"/>
      <c r="F863" s="1"/>
      <c r="G863" s="1"/>
      <c r="H863" s="8"/>
      <c r="I863" s="8"/>
    </row>
    <row r="864">
      <c r="A864" s="7"/>
      <c r="B864" s="1"/>
      <c r="C864" s="49"/>
      <c r="D864" s="196"/>
      <c r="E864" s="1"/>
      <c r="F864" s="1"/>
      <c r="G864" s="1"/>
      <c r="H864" s="8"/>
      <c r="I864" s="8"/>
    </row>
    <row r="865">
      <c r="A865" s="7"/>
      <c r="B865" s="1"/>
      <c r="C865" s="49"/>
      <c r="D865" s="196"/>
      <c r="E865" s="1"/>
      <c r="F865" s="1"/>
      <c r="G865" s="1"/>
      <c r="H865" s="8"/>
      <c r="I865" s="8"/>
    </row>
    <row r="866">
      <c r="A866" s="7"/>
      <c r="B866" s="1"/>
      <c r="C866" s="49"/>
      <c r="D866" s="196"/>
      <c r="E866" s="1"/>
      <c r="F866" s="1"/>
      <c r="G866" s="1"/>
      <c r="H866" s="8"/>
      <c r="I866" s="8"/>
    </row>
    <row r="867">
      <c r="A867" s="7"/>
      <c r="B867" s="1"/>
      <c r="C867" s="49"/>
      <c r="D867" s="196"/>
      <c r="E867" s="1"/>
      <c r="F867" s="1"/>
      <c r="G867" s="1"/>
      <c r="H867" s="8"/>
      <c r="I867" s="8"/>
    </row>
    <row r="868">
      <c r="A868" s="7"/>
      <c r="B868" s="1"/>
      <c r="C868" s="49"/>
      <c r="D868" s="196"/>
      <c r="E868" s="1"/>
      <c r="F868" s="1"/>
      <c r="G868" s="1"/>
      <c r="H868" s="8"/>
      <c r="I868" s="8"/>
    </row>
    <row r="869">
      <c r="A869" s="7"/>
      <c r="B869" s="1"/>
      <c r="C869" s="49"/>
      <c r="D869" s="196"/>
      <c r="E869" s="1"/>
      <c r="F869" s="1"/>
      <c r="G869" s="1"/>
      <c r="H869" s="8"/>
      <c r="I869" s="8"/>
    </row>
    <row r="870">
      <c r="A870" s="7"/>
      <c r="B870" s="1"/>
      <c r="C870" s="49"/>
      <c r="D870" s="196"/>
      <c r="E870" s="1"/>
      <c r="F870" s="1"/>
      <c r="G870" s="1"/>
      <c r="H870" s="8"/>
      <c r="I870" s="8"/>
    </row>
    <row r="871">
      <c r="A871" s="7"/>
      <c r="B871" s="1"/>
      <c r="C871" s="49"/>
      <c r="D871" s="196"/>
      <c r="E871" s="1"/>
      <c r="F871" s="1"/>
      <c r="G871" s="1"/>
      <c r="H871" s="8"/>
      <c r="I871" s="8"/>
    </row>
    <row r="872">
      <c r="A872" s="7"/>
      <c r="B872" s="1"/>
      <c r="C872" s="49"/>
      <c r="D872" s="196"/>
      <c r="E872" s="1"/>
      <c r="F872" s="1"/>
      <c r="G872" s="1"/>
      <c r="H872" s="8"/>
      <c r="I872" s="8"/>
    </row>
    <row r="873">
      <c r="A873" s="7"/>
      <c r="B873" s="1"/>
      <c r="C873" s="49"/>
      <c r="D873" s="196"/>
      <c r="E873" s="1"/>
      <c r="F873" s="1"/>
      <c r="G873" s="1"/>
      <c r="H873" s="8"/>
      <c r="I873" s="8"/>
    </row>
    <row r="874">
      <c r="A874" s="7"/>
      <c r="B874" s="1"/>
      <c r="C874" s="49"/>
      <c r="D874" s="196"/>
      <c r="E874" s="1"/>
      <c r="F874" s="1"/>
      <c r="G874" s="1"/>
      <c r="H874" s="8"/>
      <c r="I874" s="8"/>
    </row>
    <row r="875">
      <c r="A875" s="7"/>
      <c r="B875" s="1"/>
      <c r="C875" s="49"/>
      <c r="D875" s="196"/>
      <c r="E875" s="1"/>
      <c r="F875" s="1"/>
      <c r="G875" s="1"/>
      <c r="H875" s="8"/>
      <c r="I875" s="8"/>
    </row>
    <row r="876">
      <c r="A876" s="7"/>
      <c r="B876" s="1"/>
      <c r="C876" s="49"/>
      <c r="D876" s="196"/>
      <c r="E876" s="1"/>
      <c r="F876" s="1"/>
      <c r="G876" s="1"/>
      <c r="H876" s="8"/>
      <c r="I876" s="8"/>
    </row>
    <row r="877">
      <c r="A877" s="7"/>
      <c r="B877" s="1"/>
      <c r="C877" s="49"/>
      <c r="D877" s="196"/>
      <c r="E877" s="1"/>
      <c r="F877" s="1"/>
      <c r="G877" s="1"/>
      <c r="H877" s="8"/>
      <c r="I877" s="8"/>
    </row>
    <row r="878">
      <c r="A878" s="7"/>
      <c r="B878" s="1"/>
      <c r="C878" s="49"/>
      <c r="D878" s="196"/>
      <c r="E878" s="1"/>
      <c r="F878" s="1"/>
      <c r="G878" s="1"/>
      <c r="H878" s="8"/>
      <c r="I878" s="8"/>
    </row>
    <row r="879">
      <c r="A879" s="7"/>
      <c r="B879" s="1"/>
      <c r="C879" s="49"/>
      <c r="D879" s="196"/>
      <c r="E879" s="1"/>
      <c r="F879" s="1"/>
      <c r="G879" s="1"/>
      <c r="H879" s="8"/>
      <c r="I879" s="8"/>
    </row>
    <row r="880">
      <c r="A880" s="7"/>
      <c r="B880" s="1"/>
      <c r="C880" s="49"/>
      <c r="D880" s="196"/>
      <c r="E880" s="1"/>
      <c r="F880" s="1"/>
      <c r="G880" s="1"/>
      <c r="H880" s="8"/>
      <c r="I880" s="8"/>
    </row>
    <row r="881">
      <c r="A881" s="7"/>
      <c r="B881" s="1"/>
      <c r="C881" s="49"/>
      <c r="D881" s="196"/>
      <c r="E881" s="1"/>
      <c r="F881" s="1"/>
      <c r="G881" s="1"/>
      <c r="H881" s="8"/>
      <c r="I881" s="8"/>
    </row>
    <row r="882">
      <c r="A882" s="7"/>
      <c r="B882" s="1"/>
      <c r="C882" s="49"/>
      <c r="D882" s="196"/>
      <c r="E882" s="1"/>
      <c r="F882" s="1"/>
      <c r="G882" s="1"/>
      <c r="H882" s="8"/>
      <c r="I882" s="8"/>
    </row>
    <row r="883">
      <c r="A883" s="7"/>
      <c r="B883" s="1"/>
      <c r="C883" s="49"/>
      <c r="D883" s="196"/>
      <c r="E883" s="1"/>
      <c r="F883" s="1"/>
      <c r="G883" s="1"/>
      <c r="H883" s="8"/>
      <c r="I883" s="8"/>
    </row>
    <row r="884">
      <c r="A884" s="7"/>
      <c r="B884" s="1"/>
      <c r="C884" s="49"/>
      <c r="D884" s="196"/>
      <c r="E884" s="1"/>
      <c r="F884" s="1"/>
      <c r="G884" s="1"/>
      <c r="H884" s="8"/>
      <c r="I884" s="8"/>
    </row>
    <row r="885">
      <c r="A885" s="7"/>
      <c r="B885" s="1"/>
      <c r="C885" s="49"/>
      <c r="D885" s="196"/>
      <c r="E885" s="1"/>
      <c r="F885" s="1"/>
      <c r="G885" s="1"/>
      <c r="H885" s="8"/>
      <c r="I885" s="8"/>
    </row>
    <row r="886">
      <c r="A886" s="7"/>
      <c r="B886" s="1"/>
      <c r="C886" s="49"/>
      <c r="D886" s="196"/>
      <c r="E886" s="1"/>
      <c r="F886" s="1"/>
      <c r="G886" s="1"/>
      <c r="H886" s="8"/>
      <c r="I886" s="8"/>
    </row>
    <row r="887">
      <c r="A887" s="7"/>
      <c r="B887" s="1"/>
      <c r="C887" s="49"/>
      <c r="D887" s="196"/>
      <c r="E887" s="1"/>
      <c r="F887" s="1"/>
      <c r="G887" s="1"/>
      <c r="H887" s="8"/>
      <c r="I887" s="8"/>
    </row>
    <row r="888">
      <c r="A888" s="7"/>
      <c r="B888" s="1"/>
      <c r="C888" s="49"/>
      <c r="D888" s="196"/>
      <c r="E888" s="1"/>
      <c r="F888" s="1"/>
      <c r="G888" s="1"/>
      <c r="H888" s="8"/>
      <c r="I888" s="8"/>
    </row>
    <row r="889">
      <c r="A889" s="7"/>
      <c r="B889" s="1"/>
      <c r="C889" s="49"/>
      <c r="D889" s="196"/>
      <c r="E889" s="1"/>
      <c r="F889" s="1"/>
      <c r="G889" s="1"/>
      <c r="H889" s="8"/>
      <c r="I889" s="8"/>
    </row>
    <row r="890">
      <c r="A890" s="7"/>
      <c r="B890" s="1"/>
      <c r="C890" s="49"/>
      <c r="D890" s="196"/>
      <c r="E890" s="1"/>
      <c r="F890" s="1"/>
      <c r="G890" s="1"/>
      <c r="H890" s="8"/>
      <c r="I890" s="8"/>
    </row>
    <row r="891">
      <c r="A891" s="7"/>
      <c r="B891" s="1"/>
      <c r="C891" s="49"/>
      <c r="D891" s="196"/>
      <c r="E891" s="1"/>
      <c r="F891" s="1"/>
      <c r="G891" s="1"/>
      <c r="H891" s="8"/>
      <c r="I891" s="8"/>
    </row>
    <row r="892">
      <c r="A892" s="7"/>
      <c r="B892" s="1"/>
      <c r="C892" s="49"/>
      <c r="D892" s="196"/>
      <c r="E892" s="1"/>
      <c r="F892" s="1"/>
      <c r="G892" s="1"/>
      <c r="H892" s="8"/>
      <c r="I892" s="8"/>
    </row>
    <row r="893">
      <c r="A893" s="7"/>
      <c r="B893" s="1"/>
      <c r="C893" s="49"/>
      <c r="D893" s="196"/>
      <c r="E893" s="1"/>
      <c r="F893" s="1"/>
      <c r="G893" s="1"/>
      <c r="H893" s="8"/>
      <c r="I893" s="8"/>
    </row>
    <row r="894">
      <c r="A894" s="7"/>
      <c r="B894" s="1"/>
      <c r="C894" s="49"/>
      <c r="D894" s="196"/>
      <c r="E894" s="1"/>
      <c r="F894" s="1"/>
      <c r="G894" s="1"/>
      <c r="H894" s="8"/>
      <c r="I894" s="8"/>
    </row>
    <row r="895">
      <c r="A895" s="7"/>
      <c r="B895" s="1"/>
      <c r="C895" s="49"/>
      <c r="D895" s="196"/>
      <c r="E895" s="1"/>
      <c r="F895" s="1"/>
      <c r="G895" s="1"/>
      <c r="H895" s="8"/>
      <c r="I895" s="8"/>
    </row>
    <row r="896">
      <c r="A896" s="7"/>
      <c r="B896" s="1"/>
      <c r="C896" s="49"/>
      <c r="D896" s="196"/>
      <c r="E896" s="1"/>
      <c r="F896" s="1"/>
      <c r="G896" s="1"/>
      <c r="H896" s="8"/>
      <c r="I896" s="8"/>
    </row>
    <row r="897">
      <c r="A897" s="7"/>
      <c r="B897" s="1"/>
      <c r="C897" s="49"/>
      <c r="D897" s="196"/>
      <c r="E897" s="1"/>
      <c r="F897" s="1"/>
      <c r="G897" s="1"/>
      <c r="H897" s="8"/>
      <c r="I897" s="8"/>
    </row>
    <row r="898">
      <c r="A898" s="7"/>
      <c r="B898" s="1"/>
      <c r="C898" s="49"/>
      <c r="D898" s="196"/>
      <c r="E898" s="1"/>
      <c r="F898" s="1"/>
      <c r="G898" s="1"/>
      <c r="H898" s="8"/>
      <c r="I898" s="8"/>
    </row>
    <row r="899">
      <c r="A899" s="7"/>
      <c r="B899" s="1"/>
      <c r="C899" s="49"/>
      <c r="D899" s="196"/>
      <c r="E899" s="1"/>
      <c r="F899" s="1"/>
      <c r="G899" s="1"/>
      <c r="H899" s="8"/>
      <c r="I899" s="8"/>
    </row>
    <row r="900">
      <c r="A900" s="7"/>
      <c r="B900" s="1"/>
      <c r="C900" s="49"/>
      <c r="D900" s="196"/>
      <c r="E900" s="1"/>
      <c r="F900" s="1"/>
      <c r="G900" s="1"/>
      <c r="H900" s="8"/>
      <c r="I900" s="8"/>
    </row>
    <row r="901">
      <c r="A901" s="7"/>
      <c r="B901" s="1"/>
      <c r="C901" s="49"/>
      <c r="D901" s="196"/>
      <c r="E901" s="1"/>
      <c r="F901" s="1"/>
      <c r="G901" s="1"/>
      <c r="H901" s="8"/>
      <c r="I901" s="8"/>
    </row>
    <row r="902">
      <c r="A902" s="7"/>
      <c r="B902" s="1"/>
      <c r="C902" s="49"/>
      <c r="D902" s="196"/>
      <c r="E902" s="1"/>
      <c r="F902" s="1"/>
      <c r="G902" s="1"/>
      <c r="H902" s="8"/>
      <c r="I902" s="8"/>
    </row>
    <row r="903">
      <c r="A903" s="7"/>
      <c r="B903" s="1"/>
      <c r="C903" s="49"/>
      <c r="D903" s="196"/>
      <c r="E903" s="1"/>
      <c r="F903" s="1"/>
      <c r="G903" s="1"/>
      <c r="H903" s="8"/>
      <c r="I903" s="8"/>
    </row>
    <row r="904">
      <c r="A904" s="7"/>
      <c r="B904" s="1"/>
      <c r="C904" s="49"/>
      <c r="D904" s="196"/>
      <c r="E904" s="1"/>
      <c r="F904" s="1"/>
      <c r="G904" s="1"/>
      <c r="H904" s="8"/>
      <c r="I904" s="8"/>
    </row>
    <row r="905">
      <c r="A905" s="7"/>
      <c r="B905" s="1"/>
      <c r="C905" s="49"/>
      <c r="D905" s="196"/>
      <c r="E905" s="1"/>
      <c r="F905" s="1"/>
      <c r="G905" s="1"/>
      <c r="H905" s="8"/>
      <c r="I905" s="8"/>
    </row>
    <row r="906">
      <c r="A906" s="7"/>
      <c r="B906" s="1"/>
      <c r="C906" s="49"/>
      <c r="D906" s="196"/>
      <c r="E906" s="1"/>
      <c r="F906" s="1"/>
      <c r="G906" s="1"/>
      <c r="H906" s="8"/>
      <c r="I906" s="8"/>
    </row>
    <row r="907">
      <c r="A907" s="7"/>
      <c r="B907" s="1"/>
      <c r="C907" s="49"/>
      <c r="D907" s="196"/>
      <c r="E907" s="1"/>
      <c r="F907" s="1"/>
      <c r="G907" s="1"/>
      <c r="H907" s="8"/>
      <c r="I907" s="8"/>
    </row>
    <row r="908">
      <c r="A908" s="7"/>
      <c r="B908" s="1"/>
      <c r="C908" s="49"/>
      <c r="D908" s="196"/>
      <c r="E908" s="1"/>
      <c r="F908" s="1"/>
      <c r="G908" s="1"/>
      <c r="H908" s="8"/>
      <c r="I908" s="8"/>
    </row>
    <row r="909">
      <c r="A909" s="7"/>
      <c r="B909" s="1"/>
      <c r="C909" s="49"/>
      <c r="D909" s="196"/>
      <c r="E909" s="1"/>
      <c r="F909" s="1"/>
      <c r="G909" s="1"/>
      <c r="H909" s="8"/>
      <c r="I909" s="8"/>
    </row>
    <row r="910">
      <c r="A910" s="7"/>
      <c r="B910" s="1"/>
      <c r="C910" s="49"/>
      <c r="D910" s="196"/>
      <c r="E910" s="1"/>
      <c r="F910" s="1"/>
      <c r="G910" s="1"/>
      <c r="H910" s="8"/>
      <c r="I910" s="8"/>
    </row>
    <row r="911">
      <c r="A911" s="7"/>
      <c r="B911" s="1"/>
      <c r="C911" s="49"/>
      <c r="D911" s="196"/>
      <c r="E911" s="1"/>
      <c r="F911" s="1"/>
      <c r="G911" s="1"/>
      <c r="H911" s="8"/>
      <c r="I911" s="8"/>
    </row>
    <row r="912">
      <c r="A912" s="7"/>
      <c r="B912" s="1"/>
      <c r="C912" s="49"/>
      <c r="D912" s="196"/>
      <c r="E912" s="1"/>
      <c r="F912" s="1"/>
      <c r="G912" s="1"/>
      <c r="H912" s="8"/>
      <c r="I912" s="8"/>
    </row>
    <row r="913">
      <c r="A913" s="7"/>
      <c r="B913" s="1"/>
      <c r="C913" s="49"/>
      <c r="D913" s="196"/>
      <c r="E913" s="1"/>
      <c r="F913" s="1"/>
      <c r="G913" s="1"/>
      <c r="H913" s="8"/>
      <c r="I913" s="8"/>
    </row>
    <row r="914">
      <c r="A914" s="7"/>
      <c r="B914" s="1"/>
      <c r="C914" s="49"/>
      <c r="D914" s="196"/>
      <c r="E914" s="1"/>
      <c r="F914" s="1"/>
      <c r="G914" s="1"/>
      <c r="H914" s="8"/>
      <c r="I914" s="8"/>
    </row>
    <row r="915">
      <c r="A915" s="7"/>
      <c r="B915" s="1"/>
      <c r="C915" s="49"/>
      <c r="D915" s="196"/>
      <c r="E915" s="1"/>
      <c r="F915" s="1"/>
      <c r="G915" s="1"/>
      <c r="H915" s="8"/>
      <c r="I915" s="8"/>
    </row>
    <row r="916">
      <c r="A916" s="7"/>
      <c r="B916" s="1"/>
      <c r="C916" s="49"/>
      <c r="D916" s="196"/>
      <c r="E916" s="1"/>
      <c r="F916" s="1"/>
      <c r="G916" s="1"/>
      <c r="H916" s="8"/>
      <c r="I916" s="8"/>
    </row>
    <row r="917">
      <c r="A917" s="7"/>
      <c r="B917" s="1"/>
      <c r="C917" s="49"/>
      <c r="D917" s="196"/>
      <c r="E917" s="1"/>
      <c r="F917" s="1"/>
      <c r="G917" s="1"/>
      <c r="H917" s="8"/>
      <c r="I917" s="8"/>
    </row>
    <row r="918">
      <c r="A918" s="7"/>
      <c r="B918" s="1"/>
      <c r="C918" s="49"/>
      <c r="D918" s="196"/>
      <c r="E918" s="1"/>
      <c r="F918" s="1"/>
      <c r="G918" s="1"/>
      <c r="H918" s="8"/>
      <c r="I918" s="8"/>
    </row>
    <row r="919">
      <c r="A919" s="7"/>
      <c r="B919" s="1"/>
      <c r="C919" s="49"/>
      <c r="D919" s="196"/>
      <c r="E919" s="1"/>
      <c r="F919" s="1"/>
      <c r="G919" s="1"/>
      <c r="H919" s="8"/>
      <c r="I919" s="8"/>
    </row>
    <row r="920">
      <c r="A920" s="7"/>
      <c r="B920" s="1"/>
      <c r="C920" s="49"/>
      <c r="D920" s="196"/>
      <c r="E920" s="1"/>
      <c r="F920" s="1"/>
      <c r="G920" s="1"/>
      <c r="H920" s="8"/>
      <c r="I920" s="8"/>
    </row>
    <row r="921">
      <c r="A921" s="7"/>
      <c r="B921" s="1"/>
      <c r="C921" s="49"/>
      <c r="D921" s="196"/>
      <c r="E921" s="1"/>
      <c r="F921" s="1"/>
      <c r="G921" s="1"/>
      <c r="H921" s="8"/>
      <c r="I921" s="8"/>
    </row>
    <row r="922">
      <c r="A922" s="7"/>
      <c r="B922" s="1"/>
      <c r="C922" s="49"/>
      <c r="D922" s="196"/>
      <c r="E922" s="1"/>
      <c r="F922" s="1"/>
      <c r="G922" s="1"/>
      <c r="H922" s="8"/>
      <c r="I922" s="8"/>
    </row>
    <row r="923">
      <c r="A923" s="7"/>
      <c r="B923" s="1"/>
      <c r="C923" s="49"/>
      <c r="D923" s="196"/>
      <c r="E923" s="1"/>
      <c r="F923" s="1"/>
      <c r="G923" s="1"/>
      <c r="H923" s="8"/>
      <c r="I923" s="8"/>
    </row>
    <row r="924">
      <c r="A924" s="7"/>
      <c r="B924" s="1"/>
      <c r="C924" s="49"/>
      <c r="D924" s="196"/>
      <c r="E924" s="1"/>
      <c r="F924" s="1"/>
      <c r="G924" s="1"/>
      <c r="H924" s="8"/>
      <c r="I924" s="8"/>
    </row>
    <row r="925">
      <c r="A925" s="7"/>
      <c r="B925" s="1"/>
      <c r="C925" s="49"/>
      <c r="D925" s="196"/>
      <c r="E925" s="1"/>
      <c r="F925" s="1"/>
      <c r="G925" s="1"/>
      <c r="H925" s="8"/>
      <c r="I925" s="8"/>
    </row>
    <row r="926">
      <c r="A926" s="7"/>
      <c r="B926" s="1"/>
      <c r="C926" s="49"/>
      <c r="D926" s="196"/>
      <c r="E926" s="1"/>
      <c r="F926" s="1"/>
      <c r="G926" s="1"/>
      <c r="H926" s="8"/>
      <c r="I926" s="8"/>
    </row>
    <row r="927">
      <c r="A927" s="7"/>
      <c r="B927" s="1"/>
      <c r="C927" s="49"/>
      <c r="D927" s="196"/>
      <c r="E927" s="1"/>
      <c r="F927" s="1"/>
      <c r="G927" s="1"/>
      <c r="H927" s="8"/>
      <c r="I927" s="8"/>
    </row>
    <row r="928">
      <c r="A928" s="7"/>
      <c r="B928" s="1"/>
      <c r="C928" s="49"/>
      <c r="D928" s="196"/>
      <c r="E928" s="1"/>
      <c r="F928" s="1"/>
      <c r="G928" s="1"/>
      <c r="H928" s="8"/>
      <c r="I928" s="8"/>
    </row>
    <row r="929">
      <c r="A929" s="7"/>
      <c r="B929" s="1"/>
      <c r="C929" s="49"/>
      <c r="D929" s="196"/>
      <c r="E929" s="1"/>
      <c r="F929" s="1"/>
      <c r="G929" s="1"/>
      <c r="H929" s="8"/>
      <c r="I929" s="8"/>
    </row>
    <row r="930">
      <c r="A930" s="7"/>
      <c r="B930" s="1"/>
      <c r="C930" s="49"/>
      <c r="D930" s="196"/>
      <c r="E930" s="1"/>
      <c r="F930" s="1"/>
      <c r="G930" s="1"/>
      <c r="H930" s="8"/>
      <c r="I930" s="8"/>
    </row>
    <row r="931">
      <c r="A931" s="7"/>
      <c r="B931" s="1"/>
      <c r="C931" s="49"/>
      <c r="D931" s="196"/>
      <c r="E931" s="1"/>
      <c r="F931" s="1"/>
      <c r="G931" s="1"/>
      <c r="H931" s="8"/>
      <c r="I931" s="8"/>
    </row>
    <row r="932">
      <c r="A932" s="7"/>
      <c r="B932" s="1"/>
      <c r="C932" s="49"/>
      <c r="D932" s="196"/>
      <c r="E932" s="1"/>
      <c r="F932" s="1"/>
      <c r="G932" s="1"/>
      <c r="H932" s="8"/>
      <c r="I932" s="8"/>
    </row>
    <row r="933">
      <c r="A933" s="7"/>
      <c r="B933" s="1"/>
      <c r="C933" s="49"/>
      <c r="D933" s="196"/>
      <c r="E933" s="1"/>
      <c r="F933" s="1"/>
      <c r="G933" s="1"/>
      <c r="H933" s="8"/>
      <c r="I933" s="8"/>
    </row>
    <row r="934">
      <c r="A934" s="7"/>
      <c r="B934" s="1"/>
      <c r="C934" s="49"/>
      <c r="D934" s="196"/>
      <c r="E934" s="1"/>
      <c r="F934" s="1"/>
      <c r="G934" s="1"/>
      <c r="H934" s="8"/>
      <c r="I934" s="8"/>
    </row>
    <row r="935">
      <c r="A935" s="7"/>
      <c r="B935" s="1"/>
      <c r="C935" s="49"/>
      <c r="D935" s="196"/>
      <c r="E935" s="1"/>
      <c r="F935" s="1"/>
      <c r="G935" s="1"/>
      <c r="H935" s="8"/>
      <c r="I935" s="8"/>
    </row>
    <row r="936">
      <c r="A936" s="7"/>
      <c r="B936" s="1"/>
      <c r="C936" s="49"/>
      <c r="D936" s="196"/>
      <c r="E936" s="1"/>
      <c r="F936" s="1"/>
      <c r="G936" s="1"/>
      <c r="H936" s="8"/>
      <c r="I936" s="8"/>
    </row>
    <row r="937">
      <c r="A937" s="7"/>
      <c r="B937" s="1"/>
      <c r="C937" s="49"/>
      <c r="D937" s="196"/>
      <c r="E937" s="1"/>
      <c r="F937" s="1"/>
      <c r="G937" s="1"/>
      <c r="H937" s="8"/>
      <c r="I937" s="8"/>
    </row>
    <row r="938">
      <c r="A938" s="7"/>
      <c r="B938" s="1"/>
      <c r="C938" s="49"/>
      <c r="D938" s="196"/>
      <c r="E938" s="1"/>
      <c r="F938" s="1"/>
      <c r="G938" s="1"/>
      <c r="H938" s="8"/>
      <c r="I938" s="8"/>
    </row>
    <row r="939">
      <c r="A939" s="7"/>
      <c r="B939" s="1"/>
      <c r="C939" s="49"/>
      <c r="D939" s="196"/>
      <c r="E939" s="1"/>
      <c r="F939" s="1"/>
      <c r="G939" s="1"/>
      <c r="H939" s="8"/>
      <c r="I939" s="8"/>
    </row>
    <row r="940">
      <c r="A940" s="7"/>
      <c r="B940" s="1"/>
      <c r="C940" s="49"/>
      <c r="D940" s="196"/>
      <c r="E940" s="1"/>
      <c r="F940" s="1"/>
      <c r="G940" s="1"/>
      <c r="H940" s="8"/>
      <c r="I940" s="8"/>
    </row>
    <row r="941">
      <c r="A941" s="7"/>
      <c r="B941" s="1"/>
      <c r="C941" s="49"/>
      <c r="D941" s="196"/>
      <c r="E941" s="1"/>
      <c r="F941" s="1"/>
      <c r="G941" s="1"/>
      <c r="H941" s="8"/>
      <c r="I941" s="8"/>
    </row>
    <row r="942">
      <c r="A942" s="7"/>
      <c r="B942" s="1"/>
      <c r="C942" s="49"/>
      <c r="D942" s="196"/>
      <c r="E942" s="1"/>
      <c r="F942" s="1"/>
      <c r="G942" s="1"/>
      <c r="H942" s="8"/>
      <c r="I942" s="8"/>
    </row>
    <row r="943">
      <c r="A943" s="7"/>
      <c r="B943" s="1"/>
      <c r="C943" s="49"/>
      <c r="D943" s="196"/>
      <c r="E943" s="1"/>
      <c r="F943" s="1"/>
      <c r="G943" s="1"/>
      <c r="H943" s="8"/>
      <c r="I943" s="8"/>
    </row>
    <row r="944">
      <c r="A944" s="7"/>
      <c r="B944" s="1"/>
      <c r="C944" s="49"/>
      <c r="D944" s="196"/>
      <c r="E944" s="1"/>
      <c r="F944" s="1"/>
      <c r="G944" s="1"/>
      <c r="H944" s="8"/>
      <c r="I944" s="8"/>
    </row>
    <row r="945">
      <c r="A945" s="7"/>
      <c r="B945" s="1"/>
      <c r="C945" s="49"/>
      <c r="D945" s="196"/>
      <c r="E945" s="1"/>
      <c r="F945" s="1"/>
      <c r="G945" s="1"/>
      <c r="H945" s="8"/>
      <c r="I945" s="8"/>
    </row>
    <row r="946">
      <c r="A946" s="7"/>
      <c r="B946" s="1"/>
      <c r="C946" s="49"/>
      <c r="D946" s="196"/>
      <c r="E946" s="1"/>
      <c r="F946" s="1"/>
      <c r="G946" s="1"/>
      <c r="H946" s="8"/>
      <c r="I946" s="8"/>
    </row>
    <row r="947">
      <c r="A947" s="7"/>
      <c r="B947" s="1"/>
      <c r="C947" s="49"/>
      <c r="D947" s="196"/>
      <c r="E947" s="1"/>
      <c r="F947" s="1"/>
      <c r="G947" s="1"/>
      <c r="H947" s="8"/>
      <c r="I947" s="8"/>
    </row>
    <row r="948">
      <c r="A948" s="7"/>
      <c r="B948" s="1"/>
      <c r="C948" s="49"/>
      <c r="D948" s="196"/>
      <c r="E948" s="1"/>
      <c r="F948" s="1"/>
      <c r="G948" s="1"/>
      <c r="H948" s="8"/>
      <c r="I948" s="8"/>
    </row>
    <row r="949">
      <c r="A949" s="7"/>
      <c r="B949" s="1"/>
      <c r="C949" s="49"/>
      <c r="D949" s="196"/>
      <c r="E949" s="1"/>
      <c r="F949" s="1"/>
      <c r="G949" s="1"/>
      <c r="H949" s="8"/>
      <c r="I949" s="8"/>
    </row>
    <row r="950">
      <c r="A950" s="7"/>
      <c r="B950" s="1"/>
      <c r="C950" s="49"/>
      <c r="D950" s="196"/>
      <c r="E950" s="1"/>
      <c r="F950" s="1"/>
      <c r="G950" s="1"/>
      <c r="H950" s="8"/>
      <c r="I950" s="8"/>
    </row>
    <row r="951">
      <c r="A951" s="7"/>
      <c r="B951" s="1"/>
      <c r="C951" s="49"/>
      <c r="D951" s="196"/>
      <c r="E951" s="1"/>
      <c r="F951" s="1"/>
      <c r="G951" s="1"/>
      <c r="H951" s="8"/>
      <c r="I951" s="8"/>
    </row>
    <row r="952">
      <c r="A952" s="7"/>
      <c r="B952" s="1"/>
      <c r="C952" s="49"/>
      <c r="D952" s="196"/>
      <c r="E952" s="1"/>
      <c r="F952" s="1"/>
      <c r="G952" s="1"/>
      <c r="H952" s="8"/>
      <c r="I952" s="8"/>
    </row>
    <row r="953">
      <c r="A953" s="7"/>
      <c r="B953" s="1"/>
      <c r="C953" s="49"/>
      <c r="D953" s="196"/>
      <c r="E953" s="1"/>
      <c r="F953" s="1"/>
      <c r="G953" s="1"/>
      <c r="H953" s="8"/>
      <c r="I953" s="8"/>
    </row>
    <row r="954">
      <c r="A954" s="7"/>
      <c r="B954" s="1"/>
      <c r="C954" s="49"/>
      <c r="D954" s="196"/>
      <c r="E954" s="1"/>
      <c r="F954" s="1"/>
      <c r="G954" s="1"/>
      <c r="H954" s="8"/>
      <c r="I954" s="8"/>
    </row>
    <row r="955">
      <c r="A955" s="7"/>
      <c r="B955" s="1"/>
      <c r="C955" s="49"/>
      <c r="D955" s="196"/>
      <c r="E955" s="1"/>
      <c r="F955" s="1"/>
      <c r="G955" s="1"/>
      <c r="H955" s="8"/>
      <c r="I955" s="8"/>
    </row>
    <row r="956">
      <c r="A956" s="7"/>
      <c r="B956" s="1"/>
      <c r="C956" s="49"/>
      <c r="D956" s="196"/>
      <c r="E956" s="1"/>
      <c r="F956" s="1"/>
      <c r="G956" s="1"/>
      <c r="H956" s="8"/>
      <c r="I956" s="8"/>
    </row>
    <row r="957">
      <c r="A957" s="7"/>
      <c r="B957" s="1"/>
      <c r="C957" s="49"/>
      <c r="D957" s="196"/>
      <c r="E957" s="1"/>
      <c r="F957" s="1"/>
      <c r="G957" s="1"/>
      <c r="H957" s="8"/>
      <c r="I957" s="8"/>
    </row>
    <row r="958">
      <c r="A958" s="7"/>
      <c r="B958" s="1"/>
      <c r="C958" s="49"/>
      <c r="D958" s="196"/>
      <c r="E958" s="1"/>
      <c r="F958" s="1"/>
      <c r="G958" s="1"/>
      <c r="H958" s="8"/>
      <c r="I958" s="8"/>
    </row>
    <row r="959">
      <c r="A959" s="7"/>
      <c r="B959" s="1"/>
      <c r="C959" s="49"/>
      <c r="D959" s="196"/>
      <c r="E959" s="1"/>
      <c r="F959" s="1"/>
      <c r="G959" s="1"/>
      <c r="H959" s="8"/>
      <c r="I959" s="8"/>
    </row>
    <row r="960">
      <c r="A960" s="7"/>
      <c r="B960" s="1"/>
      <c r="C960" s="49"/>
      <c r="D960" s="196"/>
      <c r="E960" s="1"/>
      <c r="F960" s="1"/>
      <c r="G960" s="1"/>
      <c r="H960" s="8"/>
      <c r="I960" s="8"/>
    </row>
    <row r="961">
      <c r="A961" s="7"/>
      <c r="B961" s="1"/>
      <c r="C961" s="49"/>
      <c r="D961" s="196"/>
      <c r="E961" s="1"/>
      <c r="F961" s="1"/>
      <c r="G961" s="1"/>
      <c r="H961" s="8"/>
      <c r="I961" s="8"/>
    </row>
    <row r="962">
      <c r="A962" s="7"/>
      <c r="B962" s="1"/>
      <c r="C962" s="49"/>
      <c r="D962" s="196"/>
      <c r="E962" s="1"/>
      <c r="F962" s="1"/>
      <c r="G962" s="1"/>
      <c r="H962" s="8"/>
      <c r="I962" s="8"/>
    </row>
    <row r="963">
      <c r="A963" s="7"/>
      <c r="B963" s="1"/>
      <c r="C963" s="49"/>
      <c r="D963" s="196"/>
      <c r="E963" s="1"/>
      <c r="F963" s="1"/>
      <c r="G963" s="1"/>
      <c r="H963" s="8"/>
      <c r="I963" s="8"/>
    </row>
    <row r="964">
      <c r="A964" s="7"/>
      <c r="B964" s="1"/>
      <c r="C964" s="49"/>
      <c r="D964" s="196"/>
      <c r="E964" s="1"/>
      <c r="F964" s="1"/>
      <c r="G964" s="1"/>
      <c r="H964" s="8"/>
      <c r="I964" s="8"/>
    </row>
    <row r="965">
      <c r="A965" s="7"/>
      <c r="B965" s="1"/>
      <c r="C965" s="49"/>
      <c r="D965" s="196"/>
      <c r="E965" s="1"/>
      <c r="F965" s="1"/>
      <c r="G965" s="1"/>
      <c r="H965" s="8"/>
      <c r="I965" s="8"/>
    </row>
    <row r="966">
      <c r="A966" s="7"/>
      <c r="B966" s="1"/>
      <c r="C966" s="49"/>
      <c r="D966" s="196"/>
      <c r="E966" s="1"/>
      <c r="F966" s="1"/>
      <c r="G966" s="1"/>
      <c r="H966" s="8"/>
      <c r="I966" s="8"/>
    </row>
    <row r="967">
      <c r="A967" s="7"/>
      <c r="B967" s="1"/>
      <c r="C967" s="49"/>
      <c r="D967" s="196"/>
      <c r="E967" s="1"/>
      <c r="F967" s="1"/>
      <c r="G967" s="1"/>
      <c r="H967" s="8"/>
      <c r="I967" s="8"/>
    </row>
    <row r="968">
      <c r="A968" s="7"/>
      <c r="B968" s="1"/>
      <c r="C968" s="49"/>
      <c r="D968" s="196"/>
      <c r="E968" s="1"/>
      <c r="F968" s="1"/>
      <c r="G968" s="1"/>
      <c r="H968" s="8"/>
      <c r="I968" s="8"/>
    </row>
    <row r="969">
      <c r="A969" s="7"/>
      <c r="B969" s="1"/>
      <c r="C969" s="49"/>
      <c r="D969" s="196"/>
      <c r="E969" s="1"/>
      <c r="F969" s="1"/>
      <c r="G969" s="1"/>
      <c r="H969" s="8"/>
      <c r="I969" s="8"/>
    </row>
    <row r="970">
      <c r="A970" s="7"/>
      <c r="B970" s="1"/>
      <c r="C970" s="49"/>
      <c r="D970" s="196"/>
      <c r="E970" s="1"/>
      <c r="F970" s="1"/>
      <c r="G970" s="1"/>
      <c r="H970" s="8"/>
      <c r="I970" s="8"/>
    </row>
    <row r="971">
      <c r="A971" s="7"/>
      <c r="B971" s="1"/>
      <c r="C971" s="49"/>
      <c r="D971" s="196"/>
      <c r="E971" s="1"/>
      <c r="F971" s="1"/>
      <c r="G971" s="1"/>
      <c r="H971" s="8"/>
      <c r="I971" s="8"/>
    </row>
    <row r="972">
      <c r="A972" s="7"/>
      <c r="B972" s="1"/>
      <c r="C972" s="49"/>
      <c r="D972" s="196"/>
      <c r="E972" s="1"/>
      <c r="F972" s="1"/>
      <c r="G972" s="1"/>
      <c r="H972" s="8"/>
      <c r="I972" s="8"/>
    </row>
    <row r="973">
      <c r="A973" s="7"/>
      <c r="B973" s="1"/>
      <c r="C973" s="49"/>
      <c r="D973" s="196"/>
      <c r="E973" s="1"/>
      <c r="F973" s="1"/>
      <c r="G973" s="1"/>
      <c r="H973" s="8"/>
      <c r="I973" s="8"/>
    </row>
    <row r="974">
      <c r="A974" s="7"/>
      <c r="B974" s="1"/>
      <c r="C974" s="49"/>
      <c r="D974" s="196"/>
      <c r="E974" s="1"/>
      <c r="F974" s="1"/>
      <c r="G974" s="1"/>
      <c r="H974" s="8"/>
      <c r="I974" s="8"/>
    </row>
    <row r="975">
      <c r="A975" s="7"/>
      <c r="B975" s="1"/>
      <c r="C975" s="49"/>
      <c r="D975" s="196"/>
      <c r="E975" s="1"/>
      <c r="F975" s="1"/>
      <c r="G975" s="1"/>
      <c r="H975" s="8"/>
      <c r="I975" s="8"/>
    </row>
    <row r="976">
      <c r="A976" s="7"/>
      <c r="B976" s="1"/>
      <c r="C976" s="49"/>
      <c r="D976" s="196"/>
      <c r="E976" s="1"/>
      <c r="F976" s="1"/>
      <c r="G976" s="1"/>
      <c r="H976" s="8"/>
      <c r="I976" s="8"/>
    </row>
    <row r="977">
      <c r="A977" s="7"/>
      <c r="B977" s="1"/>
      <c r="C977" s="49"/>
      <c r="D977" s="196"/>
      <c r="E977" s="1"/>
      <c r="F977" s="1"/>
      <c r="G977" s="1"/>
      <c r="H977" s="8"/>
      <c r="I977" s="8"/>
    </row>
    <row r="978">
      <c r="A978" s="7"/>
      <c r="B978" s="1"/>
      <c r="C978" s="49"/>
      <c r="D978" s="196"/>
      <c r="E978" s="1"/>
      <c r="F978" s="1"/>
      <c r="G978" s="1"/>
      <c r="H978" s="8"/>
      <c r="I978" s="8"/>
    </row>
    <row r="979">
      <c r="A979" s="7"/>
      <c r="B979" s="1"/>
      <c r="C979" s="49"/>
      <c r="D979" s="196"/>
      <c r="E979" s="1"/>
      <c r="F979" s="1"/>
      <c r="G979" s="1"/>
      <c r="H979" s="8"/>
      <c r="I979" s="8"/>
    </row>
    <row r="980">
      <c r="A980" s="7"/>
      <c r="B980" s="1"/>
      <c r="C980" s="49"/>
      <c r="D980" s="196"/>
      <c r="E980" s="1"/>
      <c r="F980" s="1"/>
      <c r="G980" s="1"/>
      <c r="H980" s="8"/>
      <c r="I980" s="8"/>
    </row>
    <row r="981">
      <c r="A981" s="7"/>
      <c r="B981" s="1"/>
      <c r="C981" s="49"/>
      <c r="D981" s="196"/>
      <c r="E981" s="1"/>
      <c r="F981" s="1"/>
      <c r="G981" s="1"/>
      <c r="H981" s="8"/>
      <c r="I981" s="8"/>
    </row>
    <row r="982">
      <c r="A982" s="7"/>
      <c r="B982" s="1"/>
      <c r="C982" s="49"/>
      <c r="D982" s="196"/>
      <c r="E982" s="1"/>
      <c r="F982" s="1"/>
      <c r="G982" s="1"/>
      <c r="H982" s="8"/>
      <c r="I982" s="8"/>
    </row>
    <row r="983">
      <c r="A983" s="7"/>
      <c r="B983" s="1"/>
      <c r="C983" s="49"/>
      <c r="D983" s="196"/>
      <c r="E983" s="1"/>
      <c r="F983" s="1"/>
      <c r="G983" s="1"/>
      <c r="H983" s="8"/>
      <c r="I983" s="8"/>
    </row>
    <row r="984">
      <c r="A984" s="7"/>
      <c r="B984" s="1"/>
      <c r="C984" s="49"/>
      <c r="D984" s="196"/>
      <c r="E984" s="1"/>
      <c r="F984" s="1"/>
      <c r="G984" s="1"/>
      <c r="H984" s="8"/>
      <c r="I984" s="8"/>
    </row>
    <row r="985">
      <c r="A985" s="7"/>
      <c r="B985" s="1"/>
      <c r="C985" s="49"/>
      <c r="D985" s="196"/>
      <c r="E985" s="1"/>
      <c r="F985" s="1"/>
      <c r="G985" s="1"/>
      <c r="H985" s="8"/>
      <c r="I985" s="8"/>
    </row>
    <row r="986">
      <c r="A986" s="7"/>
      <c r="B986" s="1"/>
      <c r="C986" s="49"/>
      <c r="D986" s="196"/>
      <c r="E986" s="1"/>
      <c r="F986" s="1"/>
      <c r="G986" s="1"/>
      <c r="H986" s="8"/>
      <c r="I986" s="8"/>
    </row>
    <row r="987">
      <c r="A987" s="7"/>
      <c r="B987" s="1"/>
      <c r="C987" s="49"/>
      <c r="D987" s="196"/>
      <c r="E987" s="1"/>
      <c r="F987" s="1"/>
      <c r="G987" s="1"/>
      <c r="H987" s="8"/>
      <c r="I987" s="8"/>
    </row>
    <row r="988">
      <c r="A988" s="7"/>
      <c r="B988" s="1"/>
      <c r="C988" s="49"/>
      <c r="D988" s="196"/>
      <c r="E988" s="1"/>
      <c r="F988" s="1"/>
      <c r="G988" s="1"/>
      <c r="H988" s="8"/>
      <c r="I988" s="8"/>
    </row>
    <row r="989">
      <c r="A989" s="7"/>
      <c r="B989" s="1"/>
      <c r="C989" s="49"/>
      <c r="D989" s="196"/>
      <c r="E989" s="1"/>
      <c r="F989" s="1"/>
      <c r="G989" s="1"/>
      <c r="H989" s="8"/>
      <c r="I989" s="8"/>
    </row>
    <row r="990">
      <c r="A990" s="7"/>
      <c r="B990" s="1"/>
      <c r="C990" s="49"/>
      <c r="D990" s="196"/>
      <c r="E990" s="1"/>
      <c r="F990" s="1"/>
      <c r="G990" s="1"/>
      <c r="H990" s="8"/>
      <c r="I990" s="8"/>
    </row>
    <row r="991">
      <c r="A991" s="7"/>
      <c r="B991" s="1"/>
      <c r="C991" s="49"/>
      <c r="D991" s="196"/>
      <c r="E991" s="1"/>
      <c r="F991" s="1"/>
      <c r="G991" s="1"/>
      <c r="H991" s="8"/>
      <c r="I991" s="8"/>
    </row>
    <row r="992">
      <c r="A992" s="7"/>
      <c r="B992" s="1"/>
      <c r="C992" s="49"/>
      <c r="D992" s="196"/>
      <c r="E992" s="1"/>
      <c r="F992" s="1"/>
      <c r="G992" s="1"/>
      <c r="H992" s="8"/>
      <c r="I992" s="8"/>
    </row>
    <row r="993">
      <c r="A993" s="7"/>
      <c r="B993" s="1"/>
      <c r="C993" s="49"/>
      <c r="D993" s="196"/>
      <c r="E993" s="1"/>
      <c r="F993" s="1"/>
      <c r="G993" s="1"/>
      <c r="H993" s="8"/>
      <c r="I993" s="8"/>
    </row>
    <row r="994">
      <c r="A994" s="7"/>
      <c r="B994" s="1"/>
      <c r="C994" s="49"/>
      <c r="D994" s="196"/>
      <c r="E994" s="1"/>
      <c r="F994" s="1"/>
      <c r="G994" s="1"/>
      <c r="H994" s="8"/>
      <c r="I994" s="8"/>
    </row>
    <row r="995">
      <c r="A995" s="7"/>
      <c r="B995" s="1"/>
      <c r="C995" s="49"/>
      <c r="D995" s="196"/>
      <c r="E995" s="1"/>
      <c r="F995" s="1"/>
      <c r="G995" s="1"/>
      <c r="H995" s="8"/>
      <c r="I995" s="8"/>
    </row>
    <row r="996">
      <c r="A996" s="7"/>
      <c r="B996" s="1"/>
      <c r="C996" s="49"/>
      <c r="D996" s="196"/>
      <c r="E996" s="1"/>
      <c r="F996" s="1"/>
      <c r="G996" s="1"/>
      <c r="H996" s="8"/>
      <c r="I996" s="8"/>
    </row>
    <row r="997">
      <c r="A997" s="7"/>
      <c r="B997" s="1"/>
      <c r="C997" s="49"/>
      <c r="D997" s="196"/>
      <c r="E997" s="1"/>
      <c r="F997" s="1"/>
      <c r="G997" s="1"/>
      <c r="H997" s="8"/>
      <c r="I997" s="8"/>
    </row>
    <row r="998">
      <c r="A998" s="7"/>
      <c r="B998" s="1"/>
      <c r="C998" s="49"/>
      <c r="D998" s="196"/>
      <c r="E998" s="1"/>
      <c r="F998" s="1"/>
      <c r="G998" s="1"/>
      <c r="H998" s="8"/>
      <c r="I998" s="8"/>
    </row>
    <row r="999">
      <c r="A999" s="7"/>
      <c r="B999" s="1"/>
      <c r="C999" s="49"/>
      <c r="D999" s="196"/>
      <c r="E999" s="1"/>
      <c r="F999" s="1"/>
      <c r="G999" s="1"/>
      <c r="H999" s="8"/>
      <c r="I999" s="8"/>
    </row>
    <row r="1000">
      <c r="A1000" s="7"/>
      <c r="B1000" s="1"/>
      <c r="C1000" s="49"/>
      <c r="D1000" s="196"/>
      <c r="E1000" s="1"/>
      <c r="F1000" s="1"/>
      <c r="G1000" s="1"/>
      <c r="H1000" s="8"/>
      <c r="I1000" s="8"/>
    </row>
  </sheetData>
  <mergeCells count="47">
    <mergeCell ref="B173:G173"/>
    <mergeCell ref="B171:G171"/>
    <mergeCell ref="B165:G165"/>
    <mergeCell ref="B159:G159"/>
    <mergeCell ref="B164:G164"/>
    <mergeCell ref="B193:G193"/>
    <mergeCell ref="B178:G178"/>
    <mergeCell ref="B187:G187"/>
    <mergeCell ref="B189:G189"/>
    <mergeCell ref="B74:G74"/>
    <mergeCell ref="B66:G66"/>
    <mergeCell ref="B100:G100"/>
    <mergeCell ref="B103:G103"/>
    <mergeCell ref="B143:G143"/>
    <mergeCell ref="B99:G99"/>
    <mergeCell ref="B95:G95"/>
    <mergeCell ref="B43:G43"/>
    <mergeCell ref="B56:G56"/>
    <mergeCell ref="B183:G183"/>
    <mergeCell ref="B182:G182"/>
    <mergeCell ref="B223:G223"/>
    <mergeCell ref="B216:G216"/>
    <mergeCell ref="B227:G227"/>
    <mergeCell ref="B247:G247"/>
    <mergeCell ref="A251:C251"/>
    <mergeCell ref="B253:C253"/>
    <mergeCell ref="B238:G238"/>
    <mergeCell ref="B234:G234"/>
    <mergeCell ref="B235:G235"/>
    <mergeCell ref="B242:G242"/>
    <mergeCell ref="B157:G157"/>
    <mergeCell ref="B154:G154"/>
    <mergeCell ref="B194:G194"/>
    <mergeCell ref="B198:G198"/>
    <mergeCell ref="B4:G4"/>
    <mergeCell ref="A1:G1"/>
    <mergeCell ref="A2:G2"/>
    <mergeCell ref="B5:G5"/>
    <mergeCell ref="B8:G8"/>
    <mergeCell ref="B14:G14"/>
    <mergeCell ref="B42:G42"/>
    <mergeCell ref="B34:G34"/>
    <mergeCell ref="B32:G32"/>
    <mergeCell ref="B29:G29"/>
    <mergeCell ref="B36:G36"/>
    <mergeCell ref="B23:G23"/>
    <mergeCell ref="B22:G22"/>
  </mergeCells>
  <dataValidations>
    <dataValidation type="decimal" allowBlank="1" showErrorMessage="1" sqref="D6:D7 D9:D13 D15:D21 D24:D28 D30:D31 D33 D35 D37:D41 D44:D55 D57:D65 D67:D73 D75:D94 D96:D98 D101:D102 D104:D142 D144:D153 D155:D156 D158 D160:D163 D166:D170 D172 D174:D177 D179:D181 D184:D186 D188 D190:D192 D195:D197 D199:D215 D217:D222 D224:D226 D228:D233 D236:D237 D239:D241 D243:D246 D248:D1000">
      <formula1>0.0</formula1>
      <formula2>2.0</formula2>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4.63"/>
    <col customWidth="1" min="2" max="2" width="25.25"/>
    <col customWidth="1" min="3" max="3" width="25.63"/>
    <col customWidth="1" min="4" max="4" width="12.25"/>
    <col customWidth="1" min="5" max="5" width="14.88"/>
    <col customWidth="1" min="6" max="6" width="25.38"/>
    <col customWidth="1" min="7" max="7" width="19.88"/>
    <col customWidth="1" min="8" max="26" width="7.75"/>
  </cols>
  <sheetData>
    <row r="1" ht="33.75" customHeight="1">
      <c r="A1" s="2" t="s">
        <v>0</v>
      </c>
      <c r="B1" s="5"/>
      <c r="C1" s="5"/>
      <c r="D1" s="5"/>
      <c r="E1" s="5"/>
      <c r="F1" s="5"/>
      <c r="G1" s="6"/>
      <c r="H1" s="8"/>
      <c r="I1" s="8"/>
    </row>
    <row r="2" ht="26.25" customHeight="1">
      <c r="A2" s="10" t="s">
        <v>4102</v>
      </c>
      <c r="B2" s="5"/>
      <c r="C2" s="5"/>
      <c r="D2" s="5"/>
      <c r="E2" s="5"/>
      <c r="F2" s="5"/>
      <c r="G2" s="6"/>
      <c r="H2" s="8"/>
      <c r="I2" s="8"/>
    </row>
    <row r="3" ht="31.5" customHeight="1">
      <c r="A3" s="374" t="s">
        <v>7</v>
      </c>
      <c r="B3" s="54" t="s">
        <v>8</v>
      </c>
      <c r="C3" s="375" t="s">
        <v>9</v>
      </c>
      <c r="D3" s="376" t="s">
        <v>10</v>
      </c>
      <c r="E3" s="377" t="s">
        <v>4103</v>
      </c>
      <c r="F3" s="254" t="s">
        <v>240</v>
      </c>
      <c r="G3" s="254" t="s">
        <v>13</v>
      </c>
      <c r="H3" s="8"/>
      <c r="I3" s="8"/>
    </row>
    <row r="4" ht="18.75" customHeight="1">
      <c r="A4" s="378" t="s">
        <v>14</v>
      </c>
      <c r="B4" s="379"/>
      <c r="C4" s="380" t="s">
        <v>15</v>
      </c>
      <c r="D4" s="381"/>
      <c r="E4" s="383"/>
      <c r="F4" s="384"/>
      <c r="G4" s="384"/>
      <c r="H4" s="8">
        <f t="shared" ref="H4:I4" si="1">H5+H10+H12</f>
        <v>0</v>
      </c>
      <c r="I4" s="8">
        <f t="shared" si="1"/>
        <v>10</v>
      </c>
    </row>
    <row r="5" ht="18.75" customHeight="1">
      <c r="A5" s="18" t="s">
        <v>16</v>
      </c>
      <c r="B5" s="385" t="s">
        <v>17</v>
      </c>
      <c r="C5" s="5"/>
      <c r="D5" s="5"/>
      <c r="E5" s="5"/>
      <c r="F5" s="5"/>
      <c r="G5" s="6"/>
      <c r="H5" s="8">
        <f>SUM(D6:D9)</f>
        <v>0</v>
      </c>
      <c r="I5" s="8">
        <f>COUNT(D6:D9)*2</f>
        <v>6</v>
      </c>
    </row>
    <row r="6" ht="31.5" customHeight="1">
      <c r="A6" s="18" t="s">
        <v>41</v>
      </c>
      <c r="B6" s="19" t="s">
        <v>4132</v>
      </c>
      <c r="C6" s="105" t="s">
        <v>4133</v>
      </c>
      <c r="D6" s="43">
        <v>0.0</v>
      </c>
      <c r="E6" s="88" t="s">
        <v>327</v>
      </c>
      <c r="F6" s="42" t="s">
        <v>4134</v>
      </c>
      <c r="G6" s="37"/>
      <c r="H6" s="8"/>
      <c r="I6" s="8"/>
    </row>
    <row r="7" ht="59.25" customHeight="1">
      <c r="A7" s="18" t="s">
        <v>4135</v>
      </c>
      <c r="B7" s="19" t="s">
        <v>4136</v>
      </c>
      <c r="C7" s="105" t="s">
        <v>4137</v>
      </c>
      <c r="D7" s="43">
        <v>0.0</v>
      </c>
      <c r="E7" s="88" t="s">
        <v>56</v>
      </c>
      <c r="F7" s="37"/>
      <c r="G7" s="37"/>
      <c r="H7" s="8"/>
      <c r="I7" s="8"/>
    </row>
    <row r="8" ht="78.75" customHeight="1">
      <c r="A8" s="18"/>
      <c r="B8" s="19"/>
      <c r="C8" s="105" t="s">
        <v>4138</v>
      </c>
      <c r="D8" s="43"/>
      <c r="E8" s="88"/>
      <c r="F8" s="37"/>
      <c r="G8" s="37"/>
      <c r="H8" s="8"/>
      <c r="I8" s="8"/>
    </row>
    <row r="9" ht="97.5" customHeight="1">
      <c r="A9" s="18" t="s">
        <v>14</v>
      </c>
      <c r="B9" s="19"/>
      <c r="C9" s="105" t="s">
        <v>4139</v>
      </c>
      <c r="D9" s="43">
        <v>0.0</v>
      </c>
      <c r="E9" s="88" t="s">
        <v>56</v>
      </c>
      <c r="F9" s="42" t="s">
        <v>4140</v>
      </c>
      <c r="G9" s="37"/>
      <c r="H9" s="8"/>
      <c r="I9" s="8"/>
    </row>
    <row r="10" ht="18.75" customHeight="1">
      <c r="A10" s="18" t="s">
        <v>379</v>
      </c>
      <c r="B10" s="385" t="s">
        <v>51</v>
      </c>
      <c r="C10" s="5"/>
      <c r="D10" s="5"/>
      <c r="E10" s="5"/>
      <c r="F10" s="5"/>
      <c r="G10" s="6"/>
      <c r="H10" s="8">
        <f>SUM(D11)</f>
        <v>0</v>
      </c>
      <c r="I10" s="8">
        <f>COUNT(D11)*2</f>
        <v>2</v>
      </c>
    </row>
    <row r="11" ht="45.0" customHeight="1">
      <c r="A11" s="18" t="s">
        <v>933</v>
      </c>
      <c r="B11" s="85" t="s">
        <v>59</v>
      </c>
      <c r="C11" s="386" t="s">
        <v>4144</v>
      </c>
      <c r="D11" s="43">
        <v>0.0</v>
      </c>
      <c r="E11" s="88" t="s">
        <v>56</v>
      </c>
      <c r="F11" s="37"/>
      <c r="G11" s="37"/>
      <c r="H11" s="8"/>
      <c r="I11" s="8"/>
    </row>
    <row r="12" ht="18.75" customHeight="1">
      <c r="A12" s="18" t="s">
        <v>394</v>
      </c>
      <c r="B12" s="385" t="s">
        <v>4146</v>
      </c>
      <c r="C12" s="5"/>
      <c r="D12" s="5"/>
      <c r="E12" s="5"/>
      <c r="F12" s="5"/>
      <c r="G12" s="6"/>
      <c r="H12" s="8">
        <f>SUM(D13)</f>
        <v>0</v>
      </c>
      <c r="I12" s="8">
        <f>COUNT(D13)*2</f>
        <v>2</v>
      </c>
    </row>
    <row r="13" ht="63.0" customHeight="1">
      <c r="A13" s="18" t="s">
        <v>406</v>
      </c>
      <c r="B13" s="19" t="s">
        <v>407</v>
      </c>
      <c r="C13" s="105" t="s">
        <v>4151</v>
      </c>
      <c r="D13" s="43">
        <v>0.0</v>
      </c>
      <c r="E13" s="88" t="s">
        <v>327</v>
      </c>
      <c r="F13" s="37"/>
      <c r="G13" s="37"/>
      <c r="H13" s="8"/>
      <c r="I13" s="8"/>
    </row>
    <row r="14" ht="18.75" customHeight="1">
      <c r="A14" s="228" t="s">
        <v>14</v>
      </c>
      <c r="B14" s="379"/>
      <c r="C14" s="380" t="s">
        <v>81</v>
      </c>
      <c r="D14" s="381"/>
      <c r="E14" s="383"/>
      <c r="F14" s="384"/>
      <c r="G14" s="384"/>
      <c r="H14" s="8">
        <f t="shared" ref="H14:I14" si="2">H15+H21+H23</f>
        <v>1</v>
      </c>
      <c r="I14" s="8">
        <f t="shared" si="2"/>
        <v>18</v>
      </c>
    </row>
    <row r="15" ht="39.0" customHeight="1">
      <c r="A15" s="154" t="s">
        <v>82</v>
      </c>
      <c r="B15" s="68" t="s">
        <v>83</v>
      </c>
      <c r="C15" s="5"/>
      <c r="D15" s="5"/>
      <c r="E15" s="5"/>
      <c r="F15" s="5"/>
      <c r="G15" s="6"/>
      <c r="H15" s="8">
        <f>SUM(D16:D20)</f>
        <v>0</v>
      </c>
      <c r="I15" s="8">
        <f>COUNT(D16:D20)*2</f>
        <v>10</v>
      </c>
    </row>
    <row r="16" ht="45.0" customHeight="1">
      <c r="A16" s="18" t="s">
        <v>84</v>
      </c>
      <c r="B16" s="31" t="s">
        <v>85</v>
      </c>
      <c r="C16" s="57" t="s">
        <v>4160</v>
      </c>
      <c r="D16" s="43">
        <v>0.0</v>
      </c>
      <c r="E16" s="88" t="s">
        <v>87</v>
      </c>
      <c r="F16" s="39" t="s">
        <v>494</v>
      </c>
      <c r="G16" s="37"/>
      <c r="H16" s="8"/>
      <c r="I16" s="8"/>
    </row>
    <row r="17" ht="47.25" customHeight="1">
      <c r="A17" s="18" t="s">
        <v>93</v>
      </c>
      <c r="B17" s="31" t="s">
        <v>94</v>
      </c>
      <c r="C17" s="57" t="s">
        <v>4164</v>
      </c>
      <c r="D17" s="43">
        <v>0.0</v>
      </c>
      <c r="E17" s="88" t="s">
        <v>87</v>
      </c>
      <c r="F17" s="37"/>
      <c r="G17" s="37"/>
      <c r="H17" s="8"/>
      <c r="I17" s="8"/>
    </row>
    <row r="18" ht="47.25" customHeight="1">
      <c r="A18" s="18" t="s">
        <v>4166</v>
      </c>
      <c r="B18" s="31" t="s">
        <v>524</v>
      </c>
      <c r="C18" s="57" t="s">
        <v>4167</v>
      </c>
      <c r="D18" s="43">
        <v>0.0</v>
      </c>
      <c r="E18" s="88" t="s">
        <v>87</v>
      </c>
      <c r="F18" s="37"/>
      <c r="G18" s="37"/>
      <c r="H18" s="8"/>
      <c r="I18" s="8"/>
    </row>
    <row r="19" ht="63.0" customHeight="1">
      <c r="A19" s="18" t="s">
        <v>4168</v>
      </c>
      <c r="B19" s="31" t="s">
        <v>527</v>
      </c>
      <c r="C19" s="57" t="s">
        <v>4169</v>
      </c>
      <c r="D19" s="43">
        <v>0.0</v>
      </c>
      <c r="E19" s="88" t="s">
        <v>87</v>
      </c>
      <c r="F19" s="37"/>
      <c r="G19" s="37"/>
      <c r="H19" s="8"/>
      <c r="I19" s="8"/>
    </row>
    <row r="20" ht="47.25" customHeight="1">
      <c r="A20" s="18" t="s">
        <v>99</v>
      </c>
      <c r="B20" s="31" t="s">
        <v>100</v>
      </c>
      <c r="C20" s="32" t="s">
        <v>101</v>
      </c>
      <c r="D20" s="43">
        <v>0.0</v>
      </c>
      <c r="E20" s="88" t="s">
        <v>87</v>
      </c>
      <c r="F20" s="37"/>
      <c r="G20" s="37"/>
      <c r="H20" s="8"/>
      <c r="I20" s="8"/>
    </row>
    <row r="21" ht="45.75" customHeight="1">
      <c r="A21" s="18" t="s">
        <v>126</v>
      </c>
      <c r="B21" s="68" t="s">
        <v>127</v>
      </c>
      <c r="C21" s="5"/>
      <c r="D21" s="5"/>
      <c r="E21" s="5"/>
      <c r="F21" s="5"/>
      <c r="G21" s="6"/>
      <c r="H21" s="8">
        <f>SUM(D22)</f>
        <v>1</v>
      </c>
      <c r="I21" s="8">
        <f>COUNT(D22)*2</f>
        <v>2</v>
      </c>
    </row>
    <row r="22" ht="63.0" customHeight="1">
      <c r="A22" s="18" t="s">
        <v>618</v>
      </c>
      <c r="B22" s="19" t="s">
        <v>137</v>
      </c>
      <c r="C22" s="32" t="s">
        <v>138</v>
      </c>
      <c r="D22" s="43">
        <v>1.0</v>
      </c>
      <c r="E22" s="88" t="s">
        <v>605</v>
      </c>
      <c r="F22" s="37"/>
      <c r="G22" s="37"/>
      <c r="H22" s="8"/>
      <c r="I22" s="8"/>
    </row>
    <row r="23" ht="41.25" customHeight="1">
      <c r="A23" s="18" t="s">
        <v>165</v>
      </c>
      <c r="B23" s="68" t="s">
        <v>4179</v>
      </c>
      <c r="C23" s="5"/>
      <c r="D23" s="5"/>
      <c r="E23" s="5"/>
      <c r="F23" s="5"/>
      <c r="G23" s="6"/>
      <c r="H23" s="8">
        <f>SUM(D24:D26)</f>
        <v>0</v>
      </c>
      <c r="I23" s="8">
        <f>COUNT(D24:D26)*2</f>
        <v>6</v>
      </c>
    </row>
    <row r="24" ht="78.75" customHeight="1">
      <c r="A24" s="18" t="s">
        <v>4183</v>
      </c>
      <c r="B24" s="19" t="s">
        <v>168</v>
      </c>
      <c r="C24" s="57" t="s">
        <v>4185</v>
      </c>
      <c r="D24" s="43">
        <v>0.0</v>
      </c>
      <c r="E24" s="88" t="s">
        <v>170</v>
      </c>
      <c r="F24" s="37"/>
      <c r="G24" s="162" t="s">
        <v>2387</v>
      </c>
      <c r="H24" s="8"/>
      <c r="I24" s="8"/>
    </row>
    <row r="25" ht="63.0" customHeight="1">
      <c r="A25" s="18" t="s">
        <v>675</v>
      </c>
      <c r="B25" s="19" t="s">
        <v>172</v>
      </c>
      <c r="C25" s="32" t="s">
        <v>4188</v>
      </c>
      <c r="D25" s="43">
        <v>0.0</v>
      </c>
      <c r="E25" s="88" t="s">
        <v>170</v>
      </c>
      <c r="F25" s="37"/>
      <c r="G25" s="162" t="s">
        <v>4189</v>
      </c>
      <c r="H25" s="8"/>
      <c r="I25" s="8"/>
    </row>
    <row r="26" ht="63.0" customHeight="1">
      <c r="A26" s="18" t="s">
        <v>4190</v>
      </c>
      <c r="B26" s="19" t="s">
        <v>2424</v>
      </c>
      <c r="C26" s="57" t="s">
        <v>4191</v>
      </c>
      <c r="D26" s="43">
        <v>0.0</v>
      </c>
      <c r="E26" s="88" t="s">
        <v>689</v>
      </c>
      <c r="F26" s="37"/>
      <c r="G26" s="37"/>
      <c r="H26" s="8"/>
      <c r="I26" s="8"/>
    </row>
    <row r="27" ht="24.75" customHeight="1">
      <c r="A27" s="228" t="s">
        <v>14</v>
      </c>
      <c r="B27" s="388" t="s">
        <v>4192</v>
      </c>
      <c r="C27" s="5"/>
      <c r="D27" s="5"/>
      <c r="E27" s="5"/>
      <c r="F27" s="5"/>
      <c r="G27" s="6"/>
      <c r="H27" s="8">
        <f t="shared" ref="H27:I27" si="3">H28+H33+H42+H48+H51</f>
        <v>23</v>
      </c>
      <c r="I27" s="8">
        <f t="shared" si="3"/>
        <v>42</v>
      </c>
    </row>
    <row r="28" ht="42.0" customHeight="1">
      <c r="A28" s="18" t="s">
        <v>178</v>
      </c>
      <c r="B28" s="17" t="s">
        <v>179</v>
      </c>
      <c r="C28" s="5"/>
      <c r="D28" s="5"/>
      <c r="E28" s="5"/>
      <c r="F28" s="5"/>
      <c r="G28" s="6"/>
      <c r="H28" s="8">
        <f>SUM(D29:D32)</f>
        <v>6</v>
      </c>
      <c r="I28" s="8">
        <f>COUNT(D29:D32)*2</f>
        <v>8</v>
      </c>
    </row>
    <row r="29" ht="47.25" customHeight="1">
      <c r="A29" s="18" t="s">
        <v>180</v>
      </c>
      <c r="B29" s="19" t="s">
        <v>181</v>
      </c>
      <c r="C29" s="105" t="s">
        <v>4206</v>
      </c>
      <c r="D29" s="43">
        <v>2.0</v>
      </c>
      <c r="E29" s="88" t="s">
        <v>87</v>
      </c>
      <c r="F29" s="42" t="s">
        <v>4207</v>
      </c>
      <c r="G29" s="37"/>
      <c r="H29" s="8"/>
      <c r="I29" s="8"/>
    </row>
    <row r="30" ht="47.25" customHeight="1">
      <c r="A30" s="18" t="s">
        <v>189</v>
      </c>
      <c r="B30" s="19" t="s">
        <v>190</v>
      </c>
      <c r="C30" s="105" t="s">
        <v>4208</v>
      </c>
      <c r="D30" s="43">
        <v>2.0</v>
      </c>
      <c r="E30" s="88" t="s">
        <v>87</v>
      </c>
      <c r="F30" s="37"/>
      <c r="G30" s="37"/>
      <c r="H30" s="8"/>
      <c r="I30" s="8"/>
    </row>
    <row r="31" ht="30.0" customHeight="1">
      <c r="A31" s="18" t="s">
        <v>14</v>
      </c>
      <c r="B31" s="19"/>
      <c r="C31" s="105" t="s">
        <v>4209</v>
      </c>
      <c r="D31" s="43">
        <v>2.0</v>
      </c>
      <c r="E31" s="88" t="s">
        <v>87</v>
      </c>
      <c r="F31" s="37"/>
      <c r="G31" s="37"/>
      <c r="H31" s="8"/>
      <c r="I31" s="8"/>
    </row>
    <row r="32" ht="47.25" customHeight="1">
      <c r="A32" s="18" t="s">
        <v>211</v>
      </c>
      <c r="B32" s="19" t="s">
        <v>212</v>
      </c>
      <c r="C32" s="57" t="s">
        <v>4210</v>
      </c>
      <c r="D32" s="43">
        <v>0.0</v>
      </c>
      <c r="E32" s="88" t="s">
        <v>87</v>
      </c>
      <c r="F32" s="37"/>
      <c r="G32" s="37"/>
      <c r="H32" s="8"/>
      <c r="I32" s="8"/>
    </row>
    <row r="33" ht="43.5" customHeight="1">
      <c r="A33" s="18" t="s">
        <v>228</v>
      </c>
      <c r="B33" s="68" t="s">
        <v>229</v>
      </c>
      <c r="C33" s="5"/>
      <c r="D33" s="5"/>
      <c r="E33" s="5"/>
      <c r="F33" s="5"/>
      <c r="G33" s="6"/>
      <c r="H33" s="8">
        <f>SUM(D34:D41)</f>
        <v>6</v>
      </c>
      <c r="I33" s="8">
        <f>COUNT(D34:D41)*2</f>
        <v>16</v>
      </c>
    </row>
    <row r="34" ht="153.0" customHeight="1">
      <c r="A34" s="18" t="s">
        <v>231</v>
      </c>
      <c r="B34" s="76" t="s">
        <v>232</v>
      </c>
      <c r="C34" s="32" t="s">
        <v>233</v>
      </c>
      <c r="D34" s="26">
        <v>0.0</v>
      </c>
      <c r="E34" s="88" t="s">
        <v>87</v>
      </c>
      <c r="F34" s="23" t="s">
        <v>4217</v>
      </c>
      <c r="G34" s="162" t="s">
        <v>3556</v>
      </c>
      <c r="H34" s="8"/>
      <c r="I34" s="8"/>
    </row>
    <row r="35" ht="45.0" customHeight="1">
      <c r="A35" s="18" t="s">
        <v>793</v>
      </c>
      <c r="B35" s="31" t="s">
        <v>236</v>
      </c>
      <c r="C35" s="105" t="s">
        <v>4220</v>
      </c>
      <c r="D35" s="26">
        <v>2.0</v>
      </c>
      <c r="E35" s="88" t="s">
        <v>87</v>
      </c>
      <c r="F35" s="37"/>
      <c r="G35" s="37"/>
      <c r="H35" s="8"/>
      <c r="I35" s="8"/>
    </row>
    <row r="36" ht="60.0" customHeight="1">
      <c r="A36" s="18" t="s">
        <v>14</v>
      </c>
      <c r="B36" s="31"/>
      <c r="C36" s="105" t="s">
        <v>4222</v>
      </c>
      <c r="D36" s="26">
        <v>2.0</v>
      </c>
      <c r="E36" s="88" t="s">
        <v>114</v>
      </c>
      <c r="F36" s="37"/>
      <c r="G36" s="37"/>
      <c r="H36" s="8"/>
      <c r="I36" s="8"/>
    </row>
    <row r="37" ht="47.25" customHeight="1">
      <c r="A37" s="18" t="s">
        <v>238</v>
      </c>
      <c r="B37" s="76" t="s">
        <v>239</v>
      </c>
      <c r="C37" s="105" t="s">
        <v>3569</v>
      </c>
      <c r="D37" s="152">
        <v>2.0</v>
      </c>
      <c r="E37" s="88" t="s">
        <v>87</v>
      </c>
      <c r="F37" s="37"/>
      <c r="G37" s="37"/>
      <c r="H37" s="8"/>
      <c r="I37" s="8"/>
    </row>
    <row r="38" ht="60.0" customHeight="1">
      <c r="A38" s="18"/>
      <c r="B38" s="76"/>
      <c r="C38" s="105" t="s">
        <v>4225</v>
      </c>
      <c r="D38" s="43">
        <v>0.0</v>
      </c>
      <c r="E38" s="88" t="s">
        <v>87</v>
      </c>
      <c r="F38" s="37"/>
      <c r="G38" s="37"/>
      <c r="H38" s="8"/>
      <c r="I38" s="8"/>
    </row>
    <row r="39" ht="45.0" customHeight="1">
      <c r="A39" s="18" t="s">
        <v>819</v>
      </c>
      <c r="B39" s="76" t="s">
        <v>251</v>
      </c>
      <c r="C39" s="105" t="s">
        <v>4226</v>
      </c>
      <c r="D39" s="43">
        <v>0.0</v>
      </c>
      <c r="E39" s="88" t="s">
        <v>114</v>
      </c>
      <c r="F39" s="37"/>
      <c r="G39" s="162" t="s">
        <v>4227</v>
      </c>
      <c r="H39" s="8"/>
      <c r="I39" s="8"/>
    </row>
    <row r="40" ht="75.0" customHeight="1">
      <c r="A40" s="18" t="s">
        <v>14</v>
      </c>
      <c r="B40" s="76"/>
      <c r="C40" s="57" t="s">
        <v>253</v>
      </c>
      <c r="D40" s="43">
        <v>0.0</v>
      </c>
      <c r="E40" s="88" t="s">
        <v>114</v>
      </c>
      <c r="F40" s="37"/>
      <c r="G40" s="37"/>
      <c r="H40" s="8"/>
      <c r="I40" s="8"/>
    </row>
    <row r="41" ht="114.0" customHeight="1">
      <c r="A41" s="18" t="s">
        <v>255</v>
      </c>
      <c r="B41" s="76" t="s">
        <v>256</v>
      </c>
      <c r="C41" s="32" t="s">
        <v>258</v>
      </c>
      <c r="D41" s="43">
        <v>0.0</v>
      </c>
      <c r="E41" s="88" t="s">
        <v>44</v>
      </c>
      <c r="F41" s="37"/>
      <c r="G41" s="37"/>
      <c r="H41" s="8"/>
      <c r="I41" s="8"/>
    </row>
    <row r="42" ht="40.5" customHeight="1">
      <c r="A42" s="18" t="s">
        <v>4228</v>
      </c>
      <c r="B42" s="17" t="s">
        <v>260</v>
      </c>
      <c r="C42" s="5"/>
      <c r="D42" s="5"/>
      <c r="E42" s="5"/>
      <c r="F42" s="5"/>
      <c r="G42" s="6"/>
      <c r="H42" s="8">
        <f>SUM(D43:D47)</f>
        <v>6</v>
      </c>
      <c r="I42" s="8">
        <f>COUNT(D43:D47)*2</f>
        <v>10</v>
      </c>
    </row>
    <row r="43" ht="47.25" customHeight="1">
      <c r="A43" s="18" t="s">
        <v>4234</v>
      </c>
      <c r="B43" s="85" t="s">
        <v>4235</v>
      </c>
      <c r="C43" s="105" t="s">
        <v>4236</v>
      </c>
      <c r="D43" s="43">
        <v>2.0</v>
      </c>
      <c r="E43" s="159" t="s">
        <v>114</v>
      </c>
      <c r="F43" s="42" t="s">
        <v>4237</v>
      </c>
      <c r="G43" s="37"/>
      <c r="H43" s="8"/>
      <c r="I43" s="8"/>
    </row>
    <row r="44" ht="47.25" customHeight="1">
      <c r="A44" s="18" t="s">
        <v>309</v>
      </c>
      <c r="B44" s="85" t="s">
        <v>310</v>
      </c>
      <c r="C44" s="105" t="s">
        <v>4238</v>
      </c>
      <c r="D44" s="43">
        <v>2.0</v>
      </c>
      <c r="E44" s="88" t="s">
        <v>44</v>
      </c>
      <c r="F44" s="42" t="s">
        <v>4239</v>
      </c>
      <c r="G44" s="37"/>
      <c r="H44" s="8"/>
      <c r="I44" s="8"/>
    </row>
    <row r="45" ht="31.5" customHeight="1">
      <c r="A45" s="18" t="s">
        <v>2479</v>
      </c>
      <c r="B45" s="85" t="s">
        <v>323</v>
      </c>
      <c r="C45" s="105" t="s">
        <v>1387</v>
      </c>
      <c r="D45" s="43">
        <v>0.0</v>
      </c>
      <c r="E45" s="88" t="s">
        <v>44</v>
      </c>
      <c r="F45" s="36"/>
      <c r="G45" s="37"/>
      <c r="H45" s="8"/>
      <c r="I45" s="8"/>
    </row>
    <row r="46" ht="15.75" customHeight="1">
      <c r="A46" s="18"/>
      <c r="B46" s="85"/>
      <c r="C46" s="57" t="s">
        <v>4241</v>
      </c>
      <c r="D46" s="43">
        <v>0.0</v>
      </c>
      <c r="E46" s="88"/>
      <c r="F46" s="37"/>
      <c r="G46" s="37"/>
      <c r="H46" s="8"/>
      <c r="I46" s="8"/>
    </row>
    <row r="47" ht="31.5" customHeight="1">
      <c r="A47" s="18" t="s">
        <v>347</v>
      </c>
      <c r="B47" s="85" t="s">
        <v>348</v>
      </c>
      <c r="C47" s="105" t="s">
        <v>4244</v>
      </c>
      <c r="D47" s="43">
        <v>2.0</v>
      </c>
      <c r="E47" s="88" t="s">
        <v>44</v>
      </c>
      <c r="F47" s="37"/>
      <c r="G47" s="37"/>
      <c r="H47" s="8"/>
      <c r="I47" s="8"/>
    </row>
    <row r="48" ht="33.0" customHeight="1">
      <c r="A48" s="18" t="s">
        <v>362</v>
      </c>
      <c r="B48" s="68" t="s">
        <v>363</v>
      </c>
      <c r="C48" s="5"/>
      <c r="D48" s="5"/>
      <c r="E48" s="5"/>
      <c r="F48" s="5"/>
      <c r="G48" s="6"/>
      <c r="H48" s="8">
        <f>SUM(D49:D50)</f>
        <v>4</v>
      </c>
      <c r="I48" s="8">
        <f>COUNT(D49:D50)*2</f>
        <v>4</v>
      </c>
    </row>
    <row r="49" ht="60.0" customHeight="1">
      <c r="A49" s="18" t="s">
        <v>364</v>
      </c>
      <c r="B49" s="85" t="s">
        <v>365</v>
      </c>
      <c r="C49" s="57" t="s">
        <v>4257</v>
      </c>
      <c r="D49" s="186">
        <v>2.0</v>
      </c>
      <c r="E49" s="88" t="s">
        <v>367</v>
      </c>
      <c r="F49" s="67" t="s">
        <v>4259</v>
      </c>
      <c r="G49" s="37"/>
      <c r="H49" s="8"/>
      <c r="I49" s="8"/>
    </row>
    <row r="50" ht="47.25" customHeight="1">
      <c r="A50" s="18" t="s">
        <v>392</v>
      </c>
      <c r="B50" s="85" t="s">
        <v>393</v>
      </c>
      <c r="C50" s="105" t="s">
        <v>4261</v>
      </c>
      <c r="D50" s="186">
        <v>2.0</v>
      </c>
      <c r="E50" s="88" t="s">
        <v>367</v>
      </c>
      <c r="F50" s="42" t="s">
        <v>4263</v>
      </c>
      <c r="G50" s="37"/>
      <c r="H50" s="8"/>
      <c r="I50" s="8"/>
    </row>
    <row r="51" ht="35.25" customHeight="1">
      <c r="A51" s="18" t="s">
        <v>404</v>
      </c>
      <c r="B51" s="68" t="s">
        <v>405</v>
      </c>
      <c r="C51" s="5"/>
      <c r="D51" s="5"/>
      <c r="E51" s="5"/>
      <c r="F51" s="5"/>
      <c r="G51" s="6"/>
      <c r="H51" s="8">
        <f>SUM(D52:D53)</f>
        <v>1</v>
      </c>
      <c r="I51" s="8">
        <f>COUNT(D52:D53)*2</f>
        <v>4</v>
      </c>
    </row>
    <row r="52" ht="63.0" customHeight="1">
      <c r="A52" s="18" t="s">
        <v>435</v>
      </c>
      <c r="B52" s="85" t="s">
        <v>436</v>
      </c>
      <c r="C52" s="105" t="s">
        <v>4273</v>
      </c>
      <c r="D52" s="43">
        <v>1.0</v>
      </c>
      <c r="E52" s="88" t="s">
        <v>91</v>
      </c>
      <c r="F52" s="42" t="s">
        <v>4276</v>
      </c>
      <c r="G52" s="162" t="s">
        <v>4277</v>
      </c>
      <c r="H52" s="8"/>
      <c r="I52" s="8"/>
    </row>
    <row r="53" ht="90.0" customHeight="1">
      <c r="A53" s="18" t="s">
        <v>443</v>
      </c>
      <c r="B53" s="85" t="s">
        <v>445</v>
      </c>
      <c r="C53" s="105" t="s">
        <v>4279</v>
      </c>
      <c r="D53" s="43">
        <v>0.0</v>
      </c>
      <c r="E53" s="88" t="s">
        <v>91</v>
      </c>
      <c r="F53" s="42" t="s">
        <v>4280</v>
      </c>
      <c r="G53" s="137" t="s">
        <v>4282</v>
      </c>
      <c r="H53" s="8"/>
      <c r="I53" s="8"/>
    </row>
    <row r="54" ht="18.75" customHeight="1">
      <c r="A54" s="390" t="s">
        <v>14</v>
      </c>
      <c r="B54" s="258" t="s">
        <v>489</v>
      </c>
      <c r="C54" s="5"/>
      <c r="D54" s="5"/>
      <c r="E54" s="5"/>
      <c r="F54" s="5"/>
      <c r="G54" s="6"/>
      <c r="H54" s="8">
        <f t="shared" ref="H54:I54" si="4">H55+H66+H77+H84+H88+H92</f>
        <v>20</v>
      </c>
      <c r="I54" s="8">
        <f t="shared" si="4"/>
        <v>72</v>
      </c>
    </row>
    <row r="55" ht="40.5" customHeight="1">
      <c r="A55" s="18" t="s">
        <v>492</v>
      </c>
      <c r="B55" s="68" t="s">
        <v>493</v>
      </c>
      <c r="C55" s="5"/>
      <c r="D55" s="5"/>
      <c r="E55" s="5"/>
      <c r="F55" s="5"/>
      <c r="G55" s="6"/>
      <c r="H55" s="8">
        <f>SUM(D56:D65)</f>
        <v>0</v>
      </c>
      <c r="I55" s="8">
        <f>COUNT(D56:D65)*2</f>
        <v>20</v>
      </c>
    </row>
    <row r="56" ht="47.25" customHeight="1">
      <c r="A56" s="18" t="s">
        <v>497</v>
      </c>
      <c r="B56" s="76" t="s">
        <v>498</v>
      </c>
      <c r="C56" s="32" t="s">
        <v>499</v>
      </c>
      <c r="D56" s="43">
        <v>0.0</v>
      </c>
      <c r="E56" s="88" t="s">
        <v>327</v>
      </c>
      <c r="F56" s="42" t="s">
        <v>4291</v>
      </c>
      <c r="G56" s="37"/>
      <c r="H56" s="8"/>
      <c r="I56" s="8"/>
    </row>
    <row r="57" ht="60.0" customHeight="1">
      <c r="A57" s="18" t="s">
        <v>14</v>
      </c>
      <c r="B57" s="76"/>
      <c r="C57" s="113" t="s">
        <v>4292</v>
      </c>
      <c r="D57" s="43">
        <v>0.0</v>
      </c>
      <c r="E57" s="88" t="s">
        <v>327</v>
      </c>
      <c r="F57" s="37"/>
      <c r="G57" s="37"/>
      <c r="H57" s="8"/>
      <c r="I57" s="8"/>
    </row>
    <row r="58" ht="75.0" customHeight="1">
      <c r="A58" s="18" t="s">
        <v>14</v>
      </c>
      <c r="B58" s="76"/>
      <c r="C58" s="105" t="s">
        <v>4293</v>
      </c>
      <c r="D58" s="43">
        <v>0.0</v>
      </c>
      <c r="E58" s="159" t="s">
        <v>114</v>
      </c>
      <c r="F58" s="37"/>
      <c r="G58" s="37"/>
      <c r="H58" s="8"/>
      <c r="I58" s="8"/>
    </row>
    <row r="59" ht="45.0" customHeight="1">
      <c r="A59" s="18"/>
      <c r="B59" s="76"/>
      <c r="C59" s="32" t="s">
        <v>2979</v>
      </c>
      <c r="D59" s="43">
        <v>0.0</v>
      </c>
      <c r="E59" s="88" t="s">
        <v>327</v>
      </c>
      <c r="F59" s="37"/>
      <c r="G59" s="37"/>
      <c r="H59" s="8"/>
      <c r="I59" s="8"/>
    </row>
    <row r="60" ht="60.0" customHeight="1">
      <c r="A60" s="18"/>
      <c r="B60" s="76"/>
      <c r="C60" s="105" t="s">
        <v>4294</v>
      </c>
      <c r="D60" s="43">
        <v>0.0</v>
      </c>
      <c r="E60" s="88" t="s">
        <v>327</v>
      </c>
      <c r="F60" s="37"/>
      <c r="G60" s="37"/>
      <c r="H60" s="8"/>
      <c r="I60" s="8"/>
    </row>
    <row r="61" ht="101.25" customHeight="1">
      <c r="A61" s="18" t="s">
        <v>505</v>
      </c>
      <c r="B61" s="85" t="s">
        <v>506</v>
      </c>
      <c r="C61" s="32" t="s">
        <v>4295</v>
      </c>
      <c r="D61" s="43">
        <v>0.0</v>
      </c>
      <c r="E61" s="88" t="s">
        <v>510</v>
      </c>
      <c r="F61" s="42"/>
      <c r="G61" s="37"/>
      <c r="H61" s="8"/>
      <c r="I61" s="8"/>
    </row>
    <row r="62" ht="93.0" customHeight="1">
      <c r="A62" s="18" t="s">
        <v>14</v>
      </c>
      <c r="B62" s="85"/>
      <c r="C62" s="57" t="s">
        <v>2983</v>
      </c>
      <c r="D62" s="43">
        <v>0.0</v>
      </c>
      <c r="E62" s="88" t="s">
        <v>510</v>
      </c>
      <c r="F62" s="42"/>
      <c r="G62" s="37"/>
      <c r="H62" s="8"/>
      <c r="I62" s="8"/>
    </row>
    <row r="63" ht="45.0" customHeight="1">
      <c r="A63" s="18" t="s">
        <v>14</v>
      </c>
      <c r="B63" s="85"/>
      <c r="C63" s="105" t="s">
        <v>4296</v>
      </c>
      <c r="D63" s="43">
        <v>0.0</v>
      </c>
      <c r="E63" s="88" t="s">
        <v>327</v>
      </c>
      <c r="F63" s="42" t="s">
        <v>4297</v>
      </c>
      <c r="G63" s="37"/>
      <c r="H63" s="8"/>
      <c r="I63" s="8"/>
    </row>
    <row r="64" ht="141.0" customHeight="1">
      <c r="A64" s="18" t="s">
        <v>14</v>
      </c>
      <c r="B64" s="85"/>
      <c r="C64" s="386" t="s">
        <v>4298</v>
      </c>
      <c r="D64" s="43">
        <v>0.0</v>
      </c>
      <c r="E64" s="391" t="s">
        <v>327</v>
      </c>
      <c r="F64" s="77"/>
      <c r="G64" s="37"/>
      <c r="H64" s="8"/>
      <c r="I64" s="8"/>
    </row>
    <row r="65" ht="60.0" customHeight="1">
      <c r="A65" s="18" t="s">
        <v>512</v>
      </c>
      <c r="B65" s="85" t="s">
        <v>513</v>
      </c>
      <c r="C65" s="57" t="s">
        <v>4301</v>
      </c>
      <c r="D65" s="43">
        <v>0.0</v>
      </c>
      <c r="E65" s="88" t="s">
        <v>116</v>
      </c>
      <c r="F65" s="37"/>
      <c r="G65" s="37"/>
      <c r="H65" s="8"/>
      <c r="I65" s="8"/>
    </row>
    <row r="66" ht="39.75" customHeight="1">
      <c r="A66" s="18" t="s">
        <v>520</v>
      </c>
      <c r="B66" s="68" t="s">
        <v>522</v>
      </c>
      <c r="C66" s="5"/>
      <c r="D66" s="5"/>
      <c r="E66" s="5"/>
      <c r="F66" s="5"/>
      <c r="G66" s="6"/>
      <c r="H66" s="8">
        <f>SUM(D67:D76)</f>
        <v>0</v>
      </c>
      <c r="I66" s="8">
        <f>COUNT(D67:D76)*2</f>
        <v>20</v>
      </c>
    </row>
    <row r="67" ht="63.0" customHeight="1">
      <c r="A67" s="18" t="s">
        <v>4311</v>
      </c>
      <c r="B67" s="85" t="s">
        <v>1105</v>
      </c>
      <c r="C67" s="57" t="s">
        <v>3770</v>
      </c>
      <c r="D67" s="26">
        <v>0.0</v>
      </c>
      <c r="E67" s="88" t="s">
        <v>327</v>
      </c>
      <c r="F67" s="39" t="s">
        <v>1623</v>
      </c>
      <c r="G67" s="162" t="s">
        <v>4314</v>
      </c>
      <c r="H67" s="8"/>
      <c r="I67" s="8"/>
    </row>
    <row r="68" ht="60.0" customHeight="1">
      <c r="A68" s="18" t="s">
        <v>1108</v>
      </c>
      <c r="B68" s="85" t="s">
        <v>531</v>
      </c>
      <c r="C68" s="105" t="s">
        <v>3775</v>
      </c>
      <c r="D68" s="26">
        <v>0.0</v>
      </c>
      <c r="E68" s="159" t="s">
        <v>114</v>
      </c>
      <c r="F68" s="37"/>
      <c r="G68" s="37"/>
      <c r="H68" s="8"/>
      <c r="I68" s="8"/>
    </row>
    <row r="69" ht="75.0" customHeight="1">
      <c r="A69" s="18"/>
      <c r="B69" s="85"/>
      <c r="C69" s="105" t="s">
        <v>3781</v>
      </c>
      <c r="D69" s="26">
        <v>0.0</v>
      </c>
      <c r="E69" s="159" t="s">
        <v>114</v>
      </c>
      <c r="F69" s="42" t="s">
        <v>3666</v>
      </c>
      <c r="G69" s="37"/>
      <c r="H69" s="8"/>
      <c r="I69" s="8"/>
    </row>
    <row r="70" ht="47.25" customHeight="1">
      <c r="A70" s="18" t="s">
        <v>537</v>
      </c>
      <c r="B70" s="85" t="s">
        <v>538</v>
      </c>
      <c r="C70" s="32" t="s">
        <v>4319</v>
      </c>
      <c r="D70" s="26">
        <v>0.0</v>
      </c>
      <c r="E70" s="88" t="s">
        <v>114</v>
      </c>
      <c r="F70" s="37"/>
      <c r="G70" s="37"/>
      <c r="H70" s="8"/>
      <c r="I70" s="8"/>
    </row>
    <row r="71" ht="30.0" customHeight="1">
      <c r="A71" s="18"/>
      <c r="B71" s="85"/>
      <c r="C71" s="113" t="s">
        <v>4321</v>
      </c>
      <c r="D71" s="26">
        <v>0.0</v>
      </c>
      <c r="E71" s="159" t="s">
        <v>114</v>
      </c>
      <c r="F71" s="37"/>
      <c r="G71" s="37"/>
      <c r="H71" s="8"/>
      <c r="I71" s="8"/>
    </row>
    <row r="72" ht="30.0" customHeight="1">
      <c r="A72" s="18"/>
      <c r="B72" s="85"/>
      <c r="C72" s="392" t="s">
        <v>4322</v>
      </c>
      <c r="D72" s="26">
        <v>0.0</v>
      </c>
      <c r="E72" s="159" t="s">
        <v>715</v>
      </c>
      <c r="F72" s="37"/>
      <c r="G72" s="37"/>
      <c r="H72" s="8"/>
      <c r="I72" s="8"/>
    </row>
    <row r="73" ht="47.25" customHeight="1">
      <c r="A73" s="18" t="s">
        <v>1128</v>
      </c>
      <c r="B73" s="76" t="s">
        <v>543</v>
      </c>
      <c r="C73" s="105" t="s">
        <v>4323</v>
      </c>
      <c r="D73" s="26">
        <v>0.0</v>
      </c>
      <c r="E73" s="173" t="s">
        <v>327</v>
      </c>
      <c r="F73" s="37"/>
      <c r="G73" s="37"/>
      <c r="H73" s="8"/>
      <c r="I73" s="8"/>
    </row>
    <row r="74" ht="45.0" customHeight="1">
      <c r="A74" s="18" t="s">
        <v>1139</v>
      </c>
      <c r="B74" s="42" t="s">
        <v>546</v>
      </c>
      <c r="C74" s="32" t="s">
        <v>4324</v>
      </c>
      <c r="D74" s="26">
        <v>0.0</v>
      </c>
      <c r="E74" s="88" t="s">
        <v>551</v>
      </c>
      <c r="F74" s="37"/>
      <c r="G74" s="37"/>
      <c r="H74" s="8"/>
      <c r="I74" s="8"/>
    </row>
    <row r="75" ht="75.0" customHeight="1">
      <c r="A75" s="18" t="s">
        <v>553</v>
      </c>
      <c r="B75" s="85" t="s">
        <v>554</v>
      </c>
      <c r="C75" s="113" t="s">
        <v>4325</v>
      </c>
      <c r="D75" s="26">
        <v>0.0</v>
      </c>
      <c r="E75" s="88" t="s">
        <v>327</v>
      </c>
      <c r="F75" s="23" t="s">
        <v>4326</v>
      </c>
      <c r="G75" s="37"/>
      <c r="H75" s="8"/>
      <c r="I75" s="8"/>
    </row>
    <row r="76" ht="15.75" customHeight="1">
      <c r="A76" s="18" t="s">
        <v>14</v>
      </c>
      <c r="B76" s="85"/>
      <c r="C76" s="105" t="s">
        <v>3798</v>
      </c>
      <c r="D76" s="26">
        <v>0.0</v>
      </c>
      <c r="E76" s="88" t="s">
        <v>327</v>
      </c>
      <c r="F76" s="37"/>
      <c r="G76" s="37"/>
      <c r="H76" s="8"/>
      <c r="I76" s="8"/>
    </row>
    <row r="77" ht="38.25" customHeight="1">
      <c r="A77" s="18" t="s">
        <v>560</v>
      </c>
      <c r="B77" s="68" t="s">
        <v>561</v>
      </c>
      <c r="C77" s="5"/>
      <c r="D77" s="5"/>
      <c r="E77" s="5"/>
      <c r="F77" s="5"/>
      <c r="G77" s="6"/>
      <c r="H77" s="8">
        <f>SUM(D78:D83)</f>
        <v>6</v>
      </c>
      <c r="I77" s="8">
        <f>COUNT(D78:D83)*2</f>
        <v>12</v>
      </c>
    </row>
    <row r="78" ht="31.5" customHeight="1">
      <c r="A78" s="18" t="s">
        <v>568</v>
      </c>
      <c r="B78" s="19" t="s">
        <v>570</v>
      </c>
      <c r="C78" s="393" t="s">
        <v>4329</v>
      </c>
      <c r="D78" s="43">
        <v>2.0</v>
      </c>
      <c r="E78" s="88" t="s">
        <v>87</v>
      </c>
      <c r="F78" s="37"/>
      <c r="G78" s="37"/>
      <c r="H78" s="8"/>
      <c r="I78" s="8"/>
    </row>
    <row r="79" ht="30.0" customHeight="1">
      <c r="A79" s="18"/>
      <c r="B79" s="19"/>
      <c r="C79" s="57" t="s">
        <v>575</v>
      </c>
      <c r="D79" s="43">
        <v>2.0</v>
      </c>
      <c r="E79" s="88" t="s">
        <v>87</v>
      </c>
      <c r="F79" s="37"/>
      <c r="G79" s="37"/>
      <c r="H79" s="8"/>
      <c r="I79" s="8"/>
    </row>
    <row r="80" ht="45.0" customHeight="1">
      <c r="A80" s="18" t="s">
        <v>2950</v>
      </c>
      <c r="B80" s="19" t="s">
        <v>581</v>
      </c>
      <c r="C80" s="57" t="s">
        <v>4330</v>
      </c>
      <c r="D80" s="43">
        <v>0.0</v>
      </c>
      <c r="E80" s="88" t="s">
        <v>87</v>
      </c>
      <c r="F80" s="39" t="s">
        <v>583</v>
      </c>
      <c r="G80" s="137" t="s">
        <v>4331</v>
      </c>
      <c r="H80" s="8"/>
      <c r="I80" s="8"/>
    </row>
    <row r="81" ht="30.0" customHeight="1">
      <c r="A81" s="18"/>
      <c r="B81" s="19"/>
      <c r="C81" s="32" t="s">
        <v>584</v>
      </c>
      <c r="D81" s="43">
        <v>0.0</v>
      </c>
      <c r="E81" s="88" t="s">
        <v>87</v>
      </c>
      <c r="F81" s="23"/>
      <c r="G81" s="37"/>
      <c r="H81" s="8"/>
      <c r="I81" s="8"/>
    </row>
    <row r="82" ht="47.25" customHeight="1">
      <c r="A82" s="18" t="s">
        <v>585</v>
      </c>
      <c r="B82" s="19" t="s">
        <v>586</v>
      </c>
      <c r="C82" s="105" t="s">
        <v>4333</v>
      </c>
      <c r="D82" s="43">
        <v>0.0</v>
      </c>
      <c r="E82" s="88" t="s">
        <v>87</v>
      </c>
      <c r="F82" s="37"/>
      <c r="G82" s="37"/>
      <c r="H82" s="8"/>
      <c r="I82" s="8"/>
    </row>
    <row r="83" ht="75.0" customHeight="1">
      <c r="A83" s="18" t="s">
        <v>591</v>
      </c>
      <c r="B83" s="85" t="s">
        <v>592</v>
      </c>
      <c r="C83" s="105" t="s">
        <v>4334</v>
      </c>
      <c r="D83" s="43">
        <v>2.0</v>
      </c>
      <c r="E83" s="88" t="s">
        <v>87</v>
      </c>
      <c r="F83" s="42" t="s">
        <v>4335</v>
      </c>
      <c r="G83" s="37"/>
      <c r="H83" s="8"/>
      <c r="I83" s="8"/>
    </row>
    <row r="84" ht="41.25" customHeight="1">
      <c r="A84" s="18" t="s">
        <v>4336</v>
      </c>
      <c r="B84" s="17" t="s">
        <v>621</v>
      </c>
      <c r="C84" s="5"/>
      <c r="D84" s="5"/>
      <c r="E84" s="5"/>
      <c r="F84" s="5"/>
      <c r="G84" s="6"/>
      <c r="H84" s="8">
        <f>SUM(D85:D87)</f>
        <v>6</v>
      </c>
      <c r="I84" s="8">
        <f>COUNT(D85:D87)*2</f>
        <v>6</v>
      </c>
    </row>
    <row r="85" ht="63.0" customHeight="1">
      <c r="A85" s="18" t="s">
        <v>1269</v>
      </c>
      <c r="B85" s="19" t="s">
        <v>2540</v>
      </c>
      <c r="C85" s="32" t="s">
        <v>629</v>
      </c>
      <c r="D85" s="43">
        <v>2.0</v>
      </c>
      <c r="E85" s="88" t="s">
        <v>116</v>
      </c>
      <c r="F85" s="37"/>
      <c r="G85" s="37"/>
      <c r="H85" s="8"/>
      <c r="I85" s="8"/>
    </row>
    <row r="86" ht="63.0" customHeight="1">
      <c r="A86" s="18" t="s">
        <v>631</v>
      </c>
      <c r="B86" s="19" t="s">
        <v>632</v>
      </c>
      <c r="C86" s="57" t="s">
        <v>4343</v>
      </c>
      <c r="D86" s="43">
        <v>2.0</v>
      </c>
      <c r="E86" s="88" t="s">
        <v>116</v>
      </c>
      <c r="F86" s="37"/>
      <c r="G86" s="37"/>
      <c r="H86" s="8"/>
      <c r="I86" s="8"/>
    </row>
    <row r="87" ht="15.75" customHeight="1">
      <c r="A87" s="18"/>
      <c r="B87" s="19"/>
      <c r="C87" s="32" t="s">
        <v>1700</v>
      </c>
      <c r="D87" s="43">
        <v>2.0</v>
      </c>
      <c r="E87" s="88" t="s">
        <v>116</v>
      </c>
      <c r="F87" s="37"/>
      <c r="G87" s="37"/>
      <c r="H87" s="8"/>
      <c r="I87" s="8"/>
    </row>
    <row r="88" ht="38.25" customHeight="1">
      <c r="A88" s="18" t="s">
        <v>658</v>
      </c>
      <c r="B88" s="68" t="s">
        <v>659</v>
      </c>
      <c r="C88" s="5"/>
      <c r="D88" s="5"/>
      <c r="E88" s="5"/>
      <c r="F88" s="5"/>
      <c r="G88" s="6"/>
      <c r="H88" s="8">
        <f>SUM(D89:D91)</f>
        <v>2</v>
      </c>
      <c r="I88" s="8">
        <f>COUNT(D89:D91)*2</f>
        <v>6</v>
      </c>
    </row>
    <row r="89" ht="63.0" customHeight="1">
      <c r="A89" s="18" t="s">
        <v>665</v>
      </c>
      <c r="B89" s="85" t="s">
        <v>666</v>
      </c>
      <c r="C89" s="386" t="s">
        <v>4348</v>
      </c>
      <c r="D89" s="43">
        <v>0.0</v>
      </c>
      <c r="E89" s="88" t="s">
        <v>715</v>
      </c>
      <c r="F89" s="37"/>
      <c r="G89" s="162" t="s">
        <v>4350</v>
      </c>
      <c r="H89" s="8"/>
      <c r="I89" s="8"/>
    </row>
    <row r="90" ht="30.0" customHeight="1">
      <c r="A90" s="18"/>
      <c r="B90" s="76"/>
      <c r="C90" s="105" t="s">
        <v>4352</v>
      </c>
      <c r="D90" s="43">
        <v>0.0</v>
      </c>
      <c r="E90" s="88" t="s">
        <v>118</v>
      </c>
      <c r="F90" s="37"/>
      <c r="G90" s="162" t="s">
        <v>4353</v>
      </c>
      <c r="H90" s="8"/>
      <c r="I90" s="8"/>
    </row>
    <row r="91" ht="63.0" customHeight="1">
      <c r="A91" s="18"/>
      <c r="B91" s="36"/>
      <c r="C91" s="130" t="s">
        <v>4356</v>
      </c>
      <c r="D91" s="186">
        <v>2.0</v>
      </c>
      <c r="E91" s="88" t="s">
        <v>715</v>
      </c>
      <c r="F91" s="37"/>
      <c r="G91" s="37"/>
      <c r="H91" s="8"/>
      <c r="I91" s="8"/>
    </row>
    <row r="92" ht="42.75" customHeight="1">
      <c r="A92" s="18" t="s">
        <v>671</v>
      </c>
      <c r="B92" s="68" t="s">
        <v>672</v>
      </c>
      <c r="C92" s="5"/>
      <c r="D92" s="5"/>
      <c r="E92" s="5"/>
      <c r="F92" s="5"/>
      <c r="G92" s="6"/>
      <c r="H92" s="8">
        <f>SUM(D93:D96)</f>
        <v>6</v>
      </c>
      <c r="I92" s="8">
        <f>COUNT(D93:D96)*2</f>
        <v>8</v>
      </c>
    </row>
    <row r="93" ht="47.25" customHeight="1">
      <c r="A93" s="18" t="s">
        <v>678</v>
      </c>
      <c r="B93" s="85" t="s">
        <v>679</v>
      </c>
      <c r="C93" s="106" t="s">
        <v>2569</v>
      </c>
      <c r="D93" s="43">
        <v>2.0</v>
      </c>
      <c r="E93" s="88" t="s">
        <v>155</v>
      </c>
      <c r="F93" s="37"/>
      <c r="G93" s="37"/>
      <c r="H93" s="8"/>
      <c r="I93" s="8"/>
    </row>
    <row r="94" ht="63.0" customHeight="1">
      <c r="A94" s="18" t="s">
        <v>4360</v>
      </c>
      <c r="B94" s="85" t="s">
        <v>684</v>
      </c>
      <c r="C94" s="32" t="s">
        <v>686</v>
      </c>
      <c r="D94" s="186">
        <v>2.0</v>
      </c>
      <c r="E94" s="88" t="s">
        <v>118</v>
      </c>
      <c r="F94" s="23" t="s">
        <v>3859</v>
      </c>
      <c r="G94" s="37"/>
      <c r="H94" s="8"/>
      <c r="I94" s="8"/>
    </row>
    <row r="95" ht="30.0" customHeight="1">
      <c r="A95" s="18"/>
      <c r="B95" s="85"/>
      <c r="C95" s="32" t="s">
        <v>1324</v>
      </c>
      <c r="D95" s="186">
        <v>2.0</v>
      </c>
      <c r="E95" s="88" t="s">
        <v>155</v>
      </c>
      <c r="F95" s="24"/>
      <c r="G95" s="162" t="s">
        <v>4363</v>
      </c>
      <c r="H95" s="8"/>
      <c r="I95" s="8"/>
    </row>
    <row r="96" ht="78.75" customHeight="1">
      <c r="A96" s="18" t="s">
        <v>691</v>
      </c>
      <c r="B96" s="85" t="s">
        <v>693</v>
      </c>
      <c r="C96" s="57" t="s">
        <v>4365</v>
      </c>
      <c r="D96" s="43">
        <v>0.0</v>
      </c>
      <c r="E96" s="88" t="s">
        <v>87</v>
      </c>
      <c r="F96" s="42"/>
      <c r="G96" s="37"/>
      <c r="H96" s="8"/>
      <c r="I96" s="8"/>
    </row>
    <row r="97" ht="18.75" customHeight="1">
      <c r="A97" s="390" t="s">
        <v>14</v>
      </c>
      <c r="B97" s="384"/>
      <c r="C97" s="380" t="s">
        <v>697</v>
      </c>
      <c r="D97" s="394"/>
      <c r="E97" s="395"/>
      <c r="F97" s="396"/>
      <c r="G97" s="396"/>
      <c r="H97" s="8">
        <f t="shared" ref="H97:I97" si="5">H98+H101+H106+H108</f>
        <v>2</v>
      </c>
      <c r="I97" s="8">
        <f t="shared" si="5"/>
        <v>52</v>
      </c>
    </row>
    <row r="98" ht="41.25" customHeight="1">
      <c r="A98" s="18" t="s">
        <v>755</v>
      </c>
      <c r="B98" s="68" t="s">
        <v>756</v>
      </c>
      <c r="C98" s="5"/>
      <c r="D98" s="5"/>
      <c r="E98" s="5"/>
      <c r="F98" s="5"/>
      <c r="G98" s="6"/>
      <c r="H98" s="8">
        <f>SUM(D99:D100)</f>
        <v>2</v>
      </c>
      <c r="I98" s="8">
        <f>COUNT(D99:D100)*2</f>
        <v>4</v>
      </c>
    </row>
    <row r="99" ht="75.0" customHeight="1">
      <c r="A99" s="18" t="s">
        <v>770</v>
      </c>
      <c r="B99" s="42" t="s">
        <v>771</v>
      </c>
      <c r="C99" s="106" t="s">
        <v>4374</v>
      </c>
      <c r="D99" s="186">
        <v>2.0</v>
      </c>
      <c r="E99" s="397" t="s">
        <v>327</v>
      </c>
      <c r="F99" s="37"/>
      <c r="G99" s="37"/>
      <c r="H99" s="8"/>
      <c r="I99" s="8"/>
    </row>
    <row r="100" ht="47.25" customHeight="1">
      <c r="A100" s="124" t="s">
        <v>14</v>
      </c>
      <c r="B100" s="85"/>
      <c r="C100" s="106" t="s">
        <v>4375</v>
      </c>
      <c r="D100" s="43">
        <v>0.0</v>
      </c>
      <c r="E100" s="397" t="s">
        <v>327</v>
      </c>
      <c r="F100" s="37"/>
      <c r="G100" s="37"/>
      <c r="H100" s="8"/>
      <c r="I100" s="8"/>
    </row>
    <row r="101" ht="40.5" customHeight="1">
      <c r="A101" s="18" t="s">
        <v>938</v>
      </c>
      <c r="B101" s="68" t="s">
        <v>940</v>
      </c>
      <c r="C101" s="5"/>
      <c r="D101" s="5"/>
      <c r="E101" s="5"/>
      <c r="F101" s="5"/>
      <c r="G101" s="6"/>
      <c r="H101" s="8">
        <f>SUM(D102:D105)</f>
        <v>0</v>
      </c>
      <c r="I101" s="8">
        <f>COUNT(D102:D105)*2</f>
        <v>8</v>
      </c>
    </row>
    <row r="102" ht="45.0" customHeight="1">
      <c r="A102" s="18" t="s">
        <v>1587</v>
      </c>
      <c r="B102" s="19" t="s">
        <v>971</v>
      </c>
      <c r="C102" s="57" t="s">
        <v>1929</v>
      </c>
      <c r="D102" s="43">
        <v>0.0</v>
      </c>
      <c r="E102" s="88" t="s">
        <v>105</v>
      </c>
      <c r="F102" s="42" t="s">
        <v>4379</v>
      </c>
      <c r="G102" s="37"/>
      <c r="H102" s="8"/>
      <c r="I102" s="8"/>
    </row>
    <row r="103" ht="31.5" customHeight="1">
      <c r="A103" s="18" t="s">
        <v>976</v>
      </c>
      <c r="B103" s="19" t="s">
        <v>977</v>
      </c>
      <c r="C103" s="105" t="s">
        <v>4381</v>
      </c>
      <c r="D103" s="43">
        <v>0.0</v>
      </c>
      <c r="E103" s="88" t="s">
        <v>715</v>
      </c>
      <c r="F103" s="37"/>
      <c r="G103" s="37"/>
      <c r="H103" s="8"/>
      <c r="I103" s="8"/>
    </row>
    <row r="104" ht="364.5" customHeight="1">
      <c r="A104" s="18" t="s">
        <v>14</v>
      </c>
      <c r="B104" s="19"/>
      <c r="C104" s="105" t="s">
        <v>4383</v>
      </c>
      <c r="D104" s="43">
        <v>0.0</v>
      </c>
      <c r="E104" s="88" t="s">
        <v>715</v>
      </c>
      <c r="F104" s="42" t="s">
        <v>4385</v>
      </c>
      <c r="G104" s="37"/>
      <c r="H104" s="8"/>
      <c r="I104" s="8"/>
    </row>
    <row r="105" ht="47.25" customHeight="1">
      <c r="A105" s="18" t="s">
        <v>986</v>
      </c>
      <c r="B105" s="19" t="s">
        <v>987</v>
      </c>
      <c r="C105" s="398" t="s">
        <v>2641</v>
      </c>
      <c r="D105" s="43">
        <v>0.0</v>
      </c>
      <c r="E105" s="88" t="s">
        <v>87</v>
      </c>
      <c r="F105" s="42" t="s">
        <v>4389</v>
      </c>
      <c r="G105" s="37"/>
      <c r="H105" s="8"/>
      <c r="I105" s="8"/>
    </row>
    <row r="106" ht="40.5" customHeight="1">
      <c r="A106" s="18" t="s">
        <v>1026</v>
      </c>
      <c r="B106" s="17" t="s">
        <v>1027</v>
      </c>
      <c r="C106" s="5"/>
      <c r="D106" s="5"/>
      <c r="E106" s="5"/>
      <c r="F106" s="5"/>
      <c r="G106" s="6"/>
      <c r="H106" s="8">
        <f>SUM(D107)</f>
        <v>0</v>
      </c>
      <c r="I106" s="8">
        <f>COUNT(D107)*2</f>
        <v>2</v>
      </c>
    </row>
    <row r="107" ht="45.0" customHeight="1">
      <c r="A107" s="18" t="s">
        <v>1052</v>
      </c>
      <c r="B107" s="19" t="s">
        <v>1053</v>
      </c>
      <c r="C107" s="105" t="s">
        <v>4395</v>
      </c>
      <c r="D107" s="43">
        <v>0.0</v>
      </c>
      <c r="E107" s="88" t="s">
        <v>327</v>
      </c>
      <c r="F107" s="37"/>
      <c r="G107" s="37"/>
      <c r="H107" s="8"/>
      <c r="I107" s="8"/>
    </row>
    <row r="108" ht="39.75" customHeight="1">
      <c r="A108" s="18" t="s">
        <v>1961</v>
      </c>
      <c r="B108" s="68" t="s">
        <v>4397</v>
      </c>
      <c r="C108" s="5"/>
      <c r="D108" s="5"/>
      <c r="E108" s="5"/>
      <c r="F108" s="5"/>
      <c r="G108" s="6"/>
      <c r="H108" s="8">
        <f>SUM(D109:D127)</f>
        <v>0</v>
      </c>
      <c r="I108" s="8">
        <f>COUNT(D109:D127)*2</f>
        <v>38</v>
      </c>
    </row>
    <row r="109" ht="63.0" customHeight="1">
      <c r="A109" s="18" t="s">
        <v>4405</v>
      </c>
      <c r="B109" s="76" t="s">
        <v>4407</v>
      </c>
      <c r="C109" s="105" t="s">
        <v>4408</v>
      </c>
      <c r="D109" s="43">
        <v>0.0</v>
      </c>
      <c r="E109" s="88" t="s">
        <v>118</v>
      </c>
      <c r="F109" s="105"/>
      <c r="G109" s="37"/>
      <c r="H109" s="8"/>
      <c r="I109" s="8"/>
    </row>
    <row r="110" ht="75.0" customHeight="1">
      <c r="A110" s="343"/>
      <c r="B110" s="76"/>
      <c r="C110" s="105" t="s">
        <v>4410</v>
      </c>
      <c r="D110" s="43">
        <v>0.0</v>
      </c>
      <c r="E110" s="88" t="s">
        <v>551</v>
      </c>
      <c r="F110" s="105" t="s">
        <v>4412</v>
      </c>
      <c r="G110" s="137" t="s">
        <v>4413</v>
      </c>
      <c r="H110" s="8"/>
      <c r="I110" s="8"/>
    </row>
    <row r="111" ht="75.0" customHeight="1">
      <c r="A111" s="18" t="s">
        <v>4414</v>
      </c>
      <c r="B111" s="85" t="s">
        <v>4416</v>
      </c>
      <c r="C111" s="105" t="s">
        <v>4417</v>
      </c>
      <c r="D111" s="43">
        <v>0.0</v>
      </c>
      <c r="E111" s="88" t="s">
        <v>118</v>
      </c>
      <c r="F111" s="105" t="s">
        <v>4419</v>
      </c>
      <c r="G111" s="37"/>
      <c r="H111" s="8"/>
      <c r="I111" s="8"/>
    </row>
    <row r="112" ht="60.0" customHeight="1">
      <c r="A112" s="343"/>
      <c r="B112" s="85"/>
      <c r="C112" s="105" t="s">
        <v>4421</v>
      </c>
      <c r="D112" s="43">
        <v>0.0</v>
      </c>
      <c r="E112" s="88" t="s">
        <v>87</v>
      </c>
      <c r="F112" s="315" t="s">
        <v>4423</v>
      </c>
      <c r="G112" s="37"/>
      <c r="H112" s="8"/>
      <c r="I112" s="8"/>
    </row>
    <row r="113" ht="47.25" customHeight="1">
      <c r="A113" s="343"/>
      <c r="B113" s="85"/>
      <c r="C113" s="52" t="s">
        <v>4425</v>
      </c>
      <c r="D113" s="43">
        <v>0.0</v>
      </c>
      <c r="E113" s="88" t="s">
        <v>114</v>
      </c>
      <c r="F113" s="52" t="s">
        <v>4426</v>
      </c>
      <c r="G113" s="37"/>
      <c r="H113" s="8"/>
      <c r="I113" s="8"/>
    </row>
    <row r="114" ht="30.0" customHeight="1">
      <c r="A114" s="343"/>
      <c r="B114" s="85"/>
      <c r="C114" s="105" t="s">
        <v>4427</v>
      </c>
      <c r="D114" s="43">
        <v>0.0</v>
      </c>
      <c r="E114" s="88" t="s">
        <v>114</v>
      </c>
      <c r="F114" s="315" t="s">
        <v>2039</v>
      </c>
      <c r="G114" s="37"/>
      <c r="H114" s="8"/>
      <c r="I114" s="8"/>
    </row>
    <row r="115" ht="30.0" customHeight="1">
      <c r="A115" s="343"/>
      <c r="B115" s="85"/>
      <c r="C115" s="105" t="s">
        <v>4428</v>
      </c>
      <c r="D115" s="43">
        <v>0.0</v>
      </c>
      <c r="E115" s="88" t="s">
        <v>118</v>
      </c>
      <c r="F115" s="315"/>
      <c r="G115" s="37"/>
      <c r="H115" s="8"/>
      <c r="I115" s="8"/>
    </row>
    <row r="116" ht="45.0" customHeight="1">
      <c r="A116" s="343"/>
      <c r="B116" s="85"/>
      <c r="C116" s="105" t="s">
        <v>4429</v>
      </c>
      <c r="D116" s="43">
        <v>0.0</v>
      </c>
      <c r="E116" s="88" t="s">
        <v>118</v>
      </c>
      <c r="F116" s="315"/>
      <c r="G116" s="37"/>
      <c r="H116" s="8"/>
      <c r="I116" s="8"/>
    </row>
    <row r="117" ht="79.5" customHeight="1">
      <c r="A117" s="18" t="s">
        <v>14</v>
      </c>
      <c r="B117" s="85"/>
      <c r="C117" s="105" t="s">
        <v>4430</v>
      </c>
      <c r="D117" s="43">
        <v>0.0</v>
      </c>
      <c r="E117" s="88" t="s">
        <v>118</v>
      </c>
      <c r="F117" s="105" t="s">
        <v>4431</v>
      </c>
      <c r="G117" s="37"/>
      <c r="H117" s="8"/>
      <c r="I117" s="8"/>
    </row>
    <row r="118" ht="47.25" customHeight="1">
      <c r="A118" s="18" t="s">
        <v>4432</v>
      </c>
      <c r="B118" s="85" t="s">
        <v>4433</v>
      </c>
      <c r="C118" s="105" t="s">
        <v>4434</v>
      </c>
      <c r="D118" s="43">
        <v>0.0</v>
      </c>
      <c r="E118" s="88" t="s">
        <v>118</v>
      </c>
      <c r="F118" s="42" t="s">
        <v>4435</v>
      </c>
      <c r="G118" s="37"/>
      <c r="H118" s="8"/>
      <c r="I118" s="8"/>
    </row>
    <row r="119" ht="60.0" customHeight="1">
      <c r="A119" s="18"/>
      <c r="B119" s="85"/>
      <c r="C119" s="105" t="s">
        <v>4436</v>
      </c>
      <c r="D119" s="43">
        <v>0.0</v>
      </c>
      <c r="E119" s="88" t="s">
        <v>118</v>
      </c>
      <c r="F119" s="42" t="s">
        <v>4437</v>
      </c>
      <c r="G119" s="37"/>
      <c r="H119" s="8"/>
      <c r="I119" s="8"/>
    </row>
    <row r="120" ht="60.0" customHeight="1">
      <c r="A120" s="18"/>
      <c r="B120" s="76"/>
      <c r="C120" s="105" t="s">
        <v>4438</v>
      </c>
      <c r="D120" s="43">
        <v>0.0</v>
      </c>
      <c r="E120" s="88" t="s">
        <v>118</v>
      </c>
      <c r="F120" s="42" t="s">
        <v>4439</v>
      </c>
      <c r="G120" s="37"/>
      <c r="H120" s="8"/>
      <c r="I120" s="8"/>
    </row>
    <row r="121" ht="60.0" customHeight="1">
      <c r="A121" s="18" t="s">
        <v>3159</v>
      </c>
      <c r="B121" s="19" t="s">
        <v>3160</v>
      </c>
      <c r="C121" s="105" t="s">
        <v>4440</v>
      </c>
      <c r="D121" s="43">
        <v>0.0</v>
      </c>
      <c r="E121" s="88" t="s">
        <v>118</v>
      </c>
      <c r="F121" s="42" t="s">
        <v>4441</v>
      </c>
      <c r="G121" s="37"/>
      <c r="H121" s="8"/>
      <c r="I121" s="8"/>
    </row>
    <row r="122" ht="75.0" customHeight="1">
      <c r="A122" s="18" t="s">
        <v>14</v>
      </c>
      <c r="B122" s="19"/>
      <c r="C122" s="105" t="s">
        <v>4442</v>
      </c>
      <c r="D122" s="43">
        <v>0.0</v>
      </c>
      <c r="E122" s="88" t="s">
        <v>118</v>
      </c>
      <c r="F122" s="37"/>
      <c r="G122" s="37"/>
      <c r="H122" s="8"/>
      <c r="I122" s="8"/>
    </row>
    <row r="123" ht="75.0" customHeight="1">
      <c r="A123" s="18" t="s">
        <v>14</v>
      </c>
      <c r="B123" s="19"/>
      <c r="C123" s="105" t="s">
        <v>4443</v>
      </c>
      <c r="D123" s="43">
        <v>0.0</v>
      </c>
      <c r="E123" s="88" t="s">
        <v>118</v>
      </c>
      <c r="F123" s="37"/>
      <c r="G123" s="37"/>
      <c r="H123" s="8"/>
      <c r="I123" s="8"/>
    </row>
    <row r="124" ht="45.0" customHeight="1">
      <c r="A124" s="18" t="s">
        <v>14</v>
      </c>
      <c r="B124" s="19"/>
      <c r="C124" s="105" t="s">
        <v>4445</v>
      </c>
      <c r="D124" s="43">
        <v>0.0</v>
      </c>
      <c r="E124" s="88" t="s">
        <v>118</v>
      </c>
      <c r="F124" s="37"/>
      <c r="G124" s="37"/>
      <c r="H124" s="8"/>
      <c r="I124" s="8"/>
    </row>
    <row r="125" ht="45.0" customHeight="1">
      <c r="A125" s="18" t="s">
        <v>14</v>
      </c>
      <c r="B125" s="19"/>
      <c r="C125" s="105" t="s">
        <v>4447</v>
      </c>
      <c r="D125" s="43">
        <v>0.0</v>
      </c>
      <c r="E125" s="88" t="s">
        <v>118</v>
      </c>
      <c r="F125" s="37"/>
      <c r="G125" s="37"/>
      <c r="H125" s="8"/>
      <c r="I125" s="8"/>
    </row>
    <row r="126" ht="63.0" customHeight="1">
      <c r="A126" s="18" t="s">
        <v>2678</v>
      </c>
      <c r="B126" s="19" t="s">
        <v>1982</v>
      </c>
      <c r="C126" s="105" t="s">
        <v>4448</v>
      </c>
      <c r="D126" s="43">
        <v>0.0</v>
      </c>
      <c r="E126" s="88" t="s">
        <v>118</v>
      </c>
      <c r="F126" s="37"/>
      <c r="G126" s="37"/>
      <c r="H126" s="8"/>
      <c r="I126" s="8"/>
    </row>
    <row r="127" ht="60.0" customHeight="1">
      <c r="A127" s="18" t="s">
        <v>14</v>
      </c>
      <c r="B127" s="19"/>
      <c r="C127" s="105" t="s">
        <v>4450</v>
      </c>
      <c r="D127" s="43">
        <v>0.0</v>
      </c>
      <c r="E127" s="88" t="s">
        <v>118</v>
      </c>
      <c r="F127" s="37"/>
      <c r="G127" s="37"/>
      <c r="H127" s="8"/>
      <c r="I127" s="8"/>
    </row>
    <row r="128" ht="18.75" customHeight="1">
      <c r="A128" s="345" t="s">
        <v>14</v>
      </c>
      <c r="B128" s="384"/>
      <c r="C128" s="380" t="s">
        <v>1159</v>
      </c>
      <c r="D128" s="399"/>
      <c r="E128" s="395"/>
      <c r="F128" s="379"/>
      <c r="G128" s="379"/>
      <c r="H128" s="8">
        <f t="shared" ref="H128:I128" si="6">H129+H132+H140+H143+H149+H153</f>
        <v>8</v>
      </c>
      <c r="I128" s="8">
        <f t="shared" si="6"/>
        <v>66</v>
      </c>
    </row>
    <row r="129" ht="39.0" customHeight="1">
      <c r="A129" s="154" t="s">
        <v>1163</v>
      </c>
      <c r="B129" s="68" t="s">
        <v>1164</v>
      </c>
      <c r="C129" s="5"/>
      <c r="D129" s="5"/>
      <c r="E129" s="5"/>
      <c r="F129" s="5"/>
      <c r="G129" s="6"/>
      <c r="H129" s="8">
        <f>SUM(D130:D131)</f>
        <v>0</v>
      </c>
      <c r="I129" s="8">
        <f>COUNT(D130:D131)*2</f>
        <v>4</v>
      </c>
    </row>
    <row r="130" ht="47.25" customHeight="1">
      <c r="A130" s="154" t="s">
        <v>1168</v>
      </c>
      <c r="B130" s="85" t="s">
        <v>3914</v>
      </c>
      <c r="C130" s="32" t="s">
        <v>3275</v>
      </c>
      <c r="D130" s="26">
        <v>0.0</v>
      </c>
      <c r="E130" s="159" t="s">
        <v>327</v>
      </c>
      <c r="F130" s="25" t="s">
        <v>3917</v>
      </c>
      <c r="G130" s="78"/>
      <c r="H130" s="8"/>
      <c r="I130" s="8"/>
    </row>
    <row r="131" ht="63.0" customHeight="1">
      <c r="A131" s="154" t="s">
        <v>4452</v>
      </c>
      <c r="B131" s="85" t="s">
        <v>1174</v>
      </c>
      <c r="C131" s="149" t="s">
        <v>1175</v>
      </c>
      <c r="D131" s="26">
        <v>0.0</v>
      </c>
      <c r="E131" s="159" t="s">
        <v>327</v>
      </c>
      <c r="F131" s="42" t="s">
        <v>1176</v>
      </c>
      <c r="G131" s="78"/>
      <c r="H131" s="8"/>
      <c r="I131" s="8"/>
    </row>
    <row r="132" ht="39.75" customHeight="1">
      <c r="A132" s="154" t="s">
        <v>1181</v>
      </c>
      <c r="B132" s="68" t="s">
        <v>1182</v>
      </c>
      <c r="C132" s="5"/>
      <c r="D132" s="5"/>
      <c r="E132" s="5"/>
      <c r="F132" s="5"/>
      <c r="G132" s="6"/>
      <c r="H132" s="8">
        <f>SUM(D133:D139)</f>
        <v>8</v>
      </c>
      <c r="I132" s="8">
        <f>COUNT(D133:D139)*2</f>
        <v>14</v>
      </c>
    </row>
    <row r="133" ht="31.5" customHeight="1">
      <c r="A133" s="154" t="s">
        <v>1184</v>
      </c>
      <c r="B133" s="85" t="s">
        <v>1185</v>
      </c>
      <c r="C133" s="32" t="s">
        <v>1186</v>
      </c>
      <c r="D133" s="43">
        <v>2.0</v>
      </c>
      <c r="E133" s="159" t="s">
        <v>87</v>
      </c>
      <c r="F133" s="39" t="s">
        <v>2019</v>
      </c>
      <c r="G133" s="78"/>
      <c r="H133" s="8"/>
      <c r="I133" s="8"/>
    </row>
    <row r="134" ht="30.0" customHeight="1">
      <c r="A134" s="154" t="s">
        <v>14</v>
      </c>
      <c r="B134" s="85"/>
      <c r="C134" s="32" t="s">
        <v>1187</v>
      </c>
      <c r="D134" s="43">
        <v>2.0</v>
      </c>
      <c r="E134" s="159" t="s">
        <v>116</v>
      </c>
      <c r="F134" s="39" t="s">
        <v>4340</v>
      </c>
      <c r="G134" s="78"/>
      <c r="H134" s="8"/>
      <c r="I134" s="8"/>
    </row>
    <row r="135" ht="45.0" customHeight="1">
      <c r="A135" s="154" t="s">
        <v>14</v>
      </c>
      <c r="B135" s="85"/>
      <c r="C135" s="32" t="s">
        <v>1189</v>
      </c>
      <c r="D135" s="43">
        <v>0.0</v>
      </c>
      <c r="E135" s="159" t="s">
        <v>116</v>
      </c>
      <c r="F135" s="39" t="s">
        <v>1190</v>
      </c>
      <c r="G135" s="78"/>
      <c r="H135" s="8"/>
      <c r="I135" s="8"/>
    </row>
    <row r="136" ht="45.0" customHeight="1">
      <c r="A136" s="154"/>
      <c r="B136" s="85"/>
      <c r="C136" s="32" t="s">
        <v>1194</v>
      </c>
      <c r="D136" s="43">
        <v>0.0</v>
      </c>
      <c r="E136" s="159" t="s">
        <v>87</v>
      </c>
      <c r="F136" s="39" t="s">
        <v>1197</v>
      </c>
      <c r="G136" s="78"/>
      <c r="H136" s="8"/>
      <c r="I136" s="8"/>
    </row>
    <row r="137" ht="60.0" customHeight="1">
      <c r="A137" s="154"/>
      <c r="B137" s="85"/>
      <c r="C137" s="113" t="s">
        <v>2136</v>
      </c>
      <c r="D137" s="43">
        <v>2.0</v>
      </c>
      <c r="E137" s="159" t="s">
        <v>87</v>
      </c>
      <c r="F137" s="25"/>
      <c r="G137" s="78"/>
      <c r="H137" s="8"/>
      <c r="I137" s="8"/>
    </row>
    <row r="138" ht="47.25" customHeight="1">
      <c r="A138" s="154" t="s">
        <v>1199</v>
      </c>
      <c r="B138" s="85" t="s">
        <v>1200</v>
      </c>
      <c r="C138" s="32" t="s">
        <v>1201</v>
      </c>
      <c r="D138" s="43">
        <v>0.0</v>
      </c>
      <c r="E138" s="159" t="s">
        <v>56</v>
      </c>
      <c r="F138" s="39" t="s">
        <v>2138</v>
      </c>
      <c r="G138" s="78"/>
      <c r="H138" s="8"/>
      <c r="I138" s="8"/>
    </row>
    <row r="139" ht="30.0" customHeight="1">
      <c r="A139" s="154" t="s">
        <v>14</v>
      </c>
      <c r="B139" s="85"/>
      <c r="C139" s="32" t="s">
        <v>3991</v>
      </c>
      <c r="D139" s="43">
        <v>2.0</v>
      </c>
      <c r="E139" s="159" t="s">
        <v>155</v>
      </c>
      <c r="F139" s="22"/>
      <c r="G139" s="78"/>
      <c r="H139" s="8"/>
      <c r="I139" s="8"/>
    </row>
    <row r="140" ht="40.5" customHeight="1">
      <c r="A140" s="154" t="s">
        <v>1229</v>
      </c>
      <c r="B140" s="68" t="s">
        <v>1231</v>
      </c>
      <c r="C140" s="5"/>
      <c r="D140" s="5"/>
      <c r="E140" s="5"/>
      <c r="F140" s="5"/>
      <c r="G140" s="6"/>
      <c r="H140" s="8">
        <f>SUM(D141:D142)</f>
        <v>0</v>
      </c>
      <c r="I140" s="8">
        <f>COUNT(D141:D142)*2</f>
        <v>4</v>
      </c>
    </row>
    <row r="141" ht="63.0" customHeight="1">
      <c r="A141" s="154" t="s">
        <v>1243</v>
      </c>
      <c r="B141" s="90" t="s">
        <v>4344</v>
      </c>
      <c r="C141" s="105" t="s">
        <v>1245</v>
      </c>
      <c r="D141" s="43">
        <v>0.0</v>
      </c>
      <c r="E141" s="159" t="s">
        <v>116</v>
      </c>
      <c r="F141" s="42" t="s">
        <v>4453</v>
      </c>
      <c r="G141" s="78"/>
      <c r="H141" s="8"/>
      <c r="I141" s="8"/>
    </row>
    <row r="142" ht="15.75" customHeight="1">
      <c r="A142" s="154" t="s">
        <v>14</v>
      </c>
      <c r="B142" s="90"/>
      <c r="C142" s="105" t="s">
        <v>4000</v>
      </c>
      <c r="D142" s="43">
        <v>0.0</v>
      </c>
      <c r="E142" s="159" t="s">
        <v>116</v>
      </c>
      <c r="F142" s="42" t="s">
        <v>4454</v>
      </c>
      <c r="G142" s="78"/>
      <c r="H142" s="8"/>
      <c r="I142" s="8"/>
    </row>
    <row r="143" ht="26.25" customHeight="1">
      <c r="A143" s="154" t="s">
        <v>1258</v>
      </c>
      <c r="B143" s="68" t="s">
        <v>4357</v>
      </c>
      <c r="C143" s="5"/>
      <c r="D143" s="5"/>
      <c r="E143" s="5"/>
      <c r="F143" s="5"/>
      <c r="G143" s="6"/>
      <c r="H143" s="8">
        <f>SUM(D144:D148)</f>
        <v>0</v>
      </c>
      <c r="I143" s="8">
        <f>COUNT(D144:D148)*2</f>
        <v>10</v>
      </c>
    </row>
    <row r="144" ht="90.0" customHeight="1">
      <c r="A144" s="154" t="s">
        <v>1261</v>
      </c>
      <c r="B144" s="39" t="s">
        <v>1262</v>
      </c>
      <c r="C144" s="105" t="s">
        <v>1267</v>
      </c>
      <c r="D144" s="43">
        <v>0.0</v>
      </c>
      <c r="E144" s="159" t="s">
        <v>56</v>
      </c>
      <c r="F144" s="42" t="s">
        <v>1268</v>
      </c>
      <c r="G144" s="78"/>
      <c r="H144" s="8"/>
      <c r="I144" s="8"/>
    </row>
    <row r="145" ht="30.0" customHeight="1">
      <c r="A145" s="154" t="s">
        <v>14</v>
      </c>
      <c r="B145" s="39"/>
      <c r="C145" s="105" t="s">
        <v>1270</v>
      </c>
      <c r="D145" s="43">
        <v>0.0</v>
      </c>
      <c r="E145" s="159" t="s">
        <v>56</v>
      </c>
      <c r="F145" s="37" t="s">
        <v>1271</v>
      </c>
      <c r="G145" s="78"/>
      <c r="H145" s="8"/>
      <c r="I145" s="8"/>
    </row>
    <row r="146" ht="45.0" customHeight="1">
      <c r="A146" s="154"/>
      <c r="B146" s="39"/>
      <c r="C146" s="105" t="s">
        <v>1272</v>
      </c>
      <c r="D146" s="43">
        <v>0.0</v>
      </c>
      <c r="E146" s="159" t="s">
        <v>56</v>
      </c>
      <c r="F146" s="25" t="s">
        <v>1273</v>
      </c>
      <c r="G146" s="78"/>
      <c r="H146" s="8"/>
      <c r="I146" s="8"/>
    </row>
    <row r="147" ht="30.0" customHeight="1">
      <c r="A147" s="154"/>
      <c r="B147" s="39"/>
      <c r="C147" s="402" t="s">
        <v>3306</v>
      </c>
      <c r="D147" s="43">
        <v>0.0</v>
      </c>
      <c r="E147" s="159" t="s">
        <v>56</v>
      </c>
      <c r="F147" s="39"/>
      <c r="G147" s="78"/>
      <c r="H147" s="8"/>
      <c r="I147" s="8"/>
    </row>
    <row r="148" ht="75.0" customHeight="1">
      <c r="A148" s="154" t="s">
        <v>1279</v>
      </c>
      <c r="B148" s="39" t="s">
        <v>4461</v>
      </c>
      <c r="C148" s="403" t="s">
        <v>4016</v>
      </c>
      <c r="D148" s="43">
        <v>0.0</v>
      </c>
      <c r="E148" s="159" t="s">
        <v>56</v>
      </c>
      <c r="F148" s="42" t="s">
        <v>4018</v>
      </c>
      <c r="G148" s="78"/>
      <c r="H148" s="8"/>
      <c r="I148" s="8"/>
    </row>
    <row r="149" ht="36.0" customHeight="1">
      <c r="A149" s="164" t="s">
        <v>1294</v>
      </c>
      <c r="B149" s="68" t="s">
        <v>1296</v>
      </c>
      <c r="C149" s="5"/>
      <c r="D149" s="5"/>
      <c r="E149" s="5"/>
      <c r="F149" s="5"/>
      <c r="G149" s="6"/>
      <c r="H149" s="8">
        <f>SUM(D150:D152)</f>
        <v>0</v>
      </c>
      <c r="I149" s="8">
        <f>COUNT(D150:D152)*2</f>
        <v>6</v>
      </c>
    </row>
    <row r="150" ht="60.0" customHeight="1">
      <c r="A150" s="154" t="s">
        <v>1307</v>
      </c>
      <c r="B150" s="39" t="s">
        <v>1308</v>
      </c>
      <c r="C150" s="32" t="s">
        <v>2119</v>
      </c>
      <c r="D150" s="26">
        <v>0.0</v>
      </c>
      <c r="E150" s="159" t="s">
        <v>327</v>
      </c>
      <c r="F150" s="22"/>
      <c r="G150" s="78"/>
      <c r="H150" s="8"/>
      <c r="I150" s="8"/>
    </row>
    <row r="151" ht="45.0" customHeight="1">
      <c r="A151" s="154"/>
      <c r="B151" s="39"/>
      <c r="C151" s="105" t="s">
        <v>2123</v>
      </c>
      <c r="D151" s="26">
        <v>0.0</v>
      </c>
      <c r="E151" s="159" t="s">
        <v>327</v>
      </c>
      <c r="F151" s="22"/>
      <c r="G151" s="78"/>
      <c r="H151" s="8"/>
      <c r="I151" s="8"/>
    </row>
    <row r="152" ht="30.0" customHeight="1">
      <c r="A152" s="154"/>
      <c r="B152" s="39"/>
      <c r="C152" s="32" t="s">
        <v>1316</v>
      </c>
      <c r="D152" s="26">
        <v>0.0</v>
      </c>
      <c r="E152" s="159" t="s">
        <v>116</v>
      </c>
      <c r="F152" s="25" t="s">
        <v>1318</v>
      </c>
      <c r="G152" s="78"/>
      <c r="H152" s="8"/>
      <c r="I152" s="8"/>
    </row>
    <row r="153" ht="46.5" customHeight="1">
      <c r="A153" s="18" t="s">
        <v>1327</v>
      </c>
      <c r="B153" s="68" t="s">
        <v>1328</v>
      </c>
      <c r="C153" s="5"/>
      <c r="D153" s="5"/>
      <c r="E153" s="5"/>
      <c r="F153" s="5"/>
      <c r="G153" s="6"/>
      <c r="H153" s="8">
        <f>SUM(D154:D167)</f>
        <v>0</v>
      </c>
      <c r="I153" s="8">
        <f>COUNT(D154:D167)*2</f>
        <v>28</v>
      </c>
    </row>
    <row r="154" ht="47.25" customHeight="1">
      <c r="A154" s="154" t="s">
        <v>1334</v>
      </c>
      <c r="B154" s="90" t="s">
        <v>1335</v>
      </c>
      <c r="C154" s="105" t="s">
        <v>1336</v>
      </c>
      <c r="D154" s="43">
        <v>0.0</v>
      </c>
      <c r="E154" s="159" t="s">
        <v>87</v>
      </c>
      <c r="F154" s="78"/>
      <c r="G154" s="78"/>
      <c r="H154" s="8"/>
      <c r="I154" s="8"/>
    </row>
    <row r="155" ht="30.0" customHeight="1">
      <c r="A155" s="154" t="s">
        <v>14</v>
      </c>
      <c r="B155" s="90"/>
      <c r="C155" s="105" t="s">
        <v>1337</v>
      </c>
      <c r="D155" s="43">
        <v>0.0</v>
      </c>
      <c r="E155" s="159" t="s">
        <v>87</v>
      </c>
      <c r="F155" s="78"/>
      <c r="G155" s="78"/>
      <c r="H155" s="8"/>
      <c r="I155" s="8"/>
    </row>
    <row r="156" ht="45.0" customHeight="1">
      <c r="A156" s="154" t="s">
        <v>14</v>
      </c>
      <c r="B156" s="90"/>
      <c r="C156" s="105" t="s">
        <v>1339</v>
      </c>
      <c r="D156" s="43">
        <v>0.0</v>
      </c>
      <c r="E156" s="159" t="s">
        <v>116</v>
      </c>
      <c r="F156" s="78"/>
      <c r="G156" s="78"/>
      <c r="H156" s="8"/>
      <c r="I156" s="8"/>
    </row>
    <row r="157" ht="45.0" customHeight="1">
      <c r="A157" s="154" t="s">
        <v>14</v>
      </c>
      <c r="B157" s="90"/>
      <c r="C157" s="105" t="s">
        <v>1340</v>
      </c>
      <c r="D157" s="43">
        <v>0.0</v>
      </c>
      <c r="E157" s="159" t="s">
        <v>87</v>
      </c>
      <c r="F157" s="78"/>
      <c r="G157" s="78"/>
      <c r="H157" s="8"/>
      <c r="I157" s="8"/>
    </row>
    <row r="158" ht="30.0" customHeight="1">
      <c r="A158" s="154"/>
      <c r="B158" s="90"/>
      <c r="C158" s="32" t="s">
        <v>1342</v>
      </c>
      <c r="D158" s="43">
        <v>0.0</v>
      </c>
      <c r="E158" s="159" t="s">
        <v>87</v>
      </c>
      <c r="F158" s="78"/>
      <c r="G158" s="78"/>
      <c r="H158" s="8"/>
      <c r="I158" s="8"/>
    </row>
    <row r="159" ht="31.5" customHeight="1">
      <c r="A159" s="154" t="s">
        <v>1343</v>
      </c>
      <c r="B159" s="90" t="s">
        <v>1344</v>
      </c>
      <c r="C159" s="32" t="s">
        <v>1345</v>
      </c>
      <c r="D159" s="43">
        <v>0.0</v>
      </c>
      <c r="E159" s="159" t="s">
        <v>87</v>
      </c>
      <c r="F159" s="39" t="s">
        <v>2144</v>
      </c>
      <c r="G159" s="78"/>
      <c r="H159" s="8"/>
      <c r="I159" s="8"/>
    </row>
    <row r="160" ht="60.0" customHeight="1">
      <c r="A160" s="154" t="s">
        <v>14</v>
      </c>
      <c r="B160" s="90"/>
      <c r="C160" s="32" t="s">
        <v>1347</v>
      </c>
      <c r="D160" s="43">
        <v>0.0</v>
      </c>
      <c r="E160" s="159" t="s">
        <v>87</v>
      </c>
      <c r="F160" s="39" t="s">
        <v>1350</v>
      </c>
      <c r="G160" s="78"/>
      <c r="H160" s="8"/>
      <c r="I160" s="8"/>
    </row>
    <row r="161" ht="30.0" customHeight="1">
      <c r="A161" s="154" t="s">
        <v>14</v>
      </c>
      <c r="B161" s="90"/>
      <c r="C161" s="32" t="s">
        <v>1351</v>
      </c>
      <c r="D161" s="43">
        <v>0.0</v>
      </c>
      <c r="E161" s="159" t="s">
        <v>116</v>
      </c>
      <c r="F161" s="23" t="s">
        <v>1352</v>
      </c>
      <c r="G161" s="78"/>
      <c r="H161" s="8"/>
      <c r="I161" s="8"/>
    </row>
    <row r="162" ht="45.0" customHeight="1">
      <c r="A162" s="154" t="s">
        <v>14</v>
      </c>
      <c r="B162" s="90"/>
      <c r="C162" s="32" t="s">
        <v>1354</v>
      </c>
      <c r="D162" s="43">
        <v>0.0</v>
      </c>
      <c r="E162" s="159" t="s">
        <v>155</v>
      </c>
      <c r="F162" s="39" t="s">
        <v>1355</v>
      </c>
      <c r="G162" s="78"/>
      <c r="H162" s="8"/>
      <c r="I162" s="8"/>
    </row>
    <row r="163" ht="30.0" customHeight="1">
      <c r="A163" s="154"/>
      <c r="B163" s="90"/>
      <c r="C163" s="404" t="s">
        <v>1353</v>
      </c>
      <c r="D163" s="43">
        <v>0.0</v>
      </c>
      <c r="E163" s="159" t="s">
        <v>116</v>
      </c>
      <c r="F163" s="39"/>
      <c r="G163" s="78"/>
      <c r="H163" s="8"/>
      <c r="I163" s="8"/>
    </row>
    <row r="164" ht="60.0" customHeight="1">
      <c r="A164" s="154" t="s">
        <v>14</v>
      </c>
      <c r="B164" s="90"/>
      <c r="C164" s="32" t="s">
        <v>2149</v>
      </c>
      <c r="D164" s="43">
        <v>0.0</v>
      </c>
      <c r="E164" s="159" t="s">
        <v>155</v>
      </c>
      <c r="F164" s="39" t="s">
        <v>3344</v>
      </c>
      <c r="G164" s="78"/>
      <c r="H164" s="8"/>
      <c r="I164" s="8"/>
    </row>
    <row r="165" ht="47.25" customHeight="1">
      <c r="A165" s="154" t="s">
        <v>1358</v>
      </c>
      <c r="B165" s="90" t="s">
        <v>1359</v>
      </c>
      <c r="C165" s="105" t="s">
        <v>1366</v>
      </c>
      <c r="D165" s="43">
        <v>0.0</v>
      </c>
      <c r="E165" s="170" t="s">
        <v>56</v>
      </c>
      <c r="F165" s="42"/>
      <c r="G165" s="78"/>
      <c r="H165" s="8"/>
      <c r="I165" s="8"/>
    </row>
    <row r="166" ht="30.0" customHeight="1">
      <c r="A166" s="154" t="s">
        <v>14</v>
      </c>
      <c r="B166" s="78"/>
      <c r="C166" s="105" t="s">
        <v>4476</v>
      </c>
      <c r="D166" s="43">
        <v>0.0</v>
      </c>
      <c r="E166" s="170" t="s">
        <v>56</v>
      </c>
      <c r="F166" s="78"/>
      <c r="G166" s="78"/>
      <c r="H166" s="8"/>
      <c r="I166" s="8"/>
    </row>
    <row r="167" ht="30.0" customHeight="1">
      <c r="A167" s="154" t="s">
        <v>14</v>
      </c>
      <c r="B167" s="78"/>
      <c r="C167" s="52" t="s">
        <v>2210</v>
      </c>
      <c r="D167" s="43">
        <v>0.0</v>
      </c>
      <c r="E167" s="159" t="s">
        <v>155</v>
      </c>
      <c r="F167" s="78"/>
      <c r="G167" s="78"/>
      <c r="H167" s="8"/>
      <c r="I167" s="8"/>
    </row>
    <row r="168" ht="18.75" customHeight="1">
      <c r="A168" s="124" t="s">
        <v>14</v>
      </c>
      <c r="B168" s="405"/>
      <c r="C168" s="380" t="s">
        <v>2157</v>
      </c>
      <c r="D168" s="399"/>
      <c r="E168" s="395"/>
      <c r="F168" s="379"/>
      <c r="G168" s="379"/>
      <c r="H168" s="8">
        <f t="shared" ref="H168:I168" si="7">H169+H171+H176+H190+H195</f>
        <v>0</v>
      </c>
      <c r="I168" s="8">
        <f t="shared" si="7"/>
        <v>52</v>
      </c>
    </row>
    <row r="169" ht="21.75" customHeight="1">
      <c r="A169" s="18" t="s">
        <v>2171</v>
      </c>
      <c r="B169" s="68" t="s">
        <v>2172</v>
      </c>
      <c r="C169" s="5"/>
      <c r="D169" s="5"/>
      <c r="E169" s="5"/>
      <c r="F169" s="5"/>
      <c r="G169" s="6"/>
      <c r="H169" s="8">
        <f>SUM(D170)</f>
        <v>0</v>
      </c>
      <c r="I169" s="8">
        <f>COUNT(D170)*2</f>
        <v>2</v>
      </c>
    </row>
    <row r="170" ht="47.25" customHeight="1">
      <c r="A170" s="18" t="s">
        <v>2179</v>
      </c>
      <c r="B170" s="90" t="s">
        <v>2180</v>
      </c>
      <c r="C170" s="57" t="s">
        <v>3943</v>
      </c>
      <c r="D170" s="43">
        <v>0.0</v>
      </c>
      <c r="E170" s="88" t="s">
        <v>715</v>
      </c>
      <c r="F170" s="37"/>
      <c r="G170" s="37"/>
      <c r="H170" s="8"/>
      <c r="I170" s="8"/>
    </row>
    <row r="171" ht="39.75" customHeight="1">
      <c r="A171" s="18" t="s">
        <v>1395</v>
      </c>
      <c r="B171" s="68" t="s">
        <v>1396</v>
      </c>
      <c r="C171" s="5"/>
      <c r="D171" s="5"/>
      <c r="E171" s="5"/>
      <c r="F171" s="5"/>
      <c r="G171" s="6"/>
      <c r="H171" s="8">
        <f>SUM(D172:D175)</f>
        <v>0</v>
      </c>
      <c r="I171" s="8">
        <f>COUNT(D172:D175)*2</f>
        <v>8</v>
      </c>
    </row>
    <row r="172" ht="63.0" customHeight="1">
      <c r="A172" s="18" t="s">
        <v>1405</v>
      </c>
      <c r="B172" s="90" t="s">
        <v>1406</v>
      </c>
      <c r="C172" s="57" t="s">
        <v>4477</v>
      </c>
      <c r="D172" s="43">
        <v>0.0</v>
      </c>
      <c r="E172" s="88" t="s">
        <v>327</v>
      </c>
      <c r="F172" s="37"/>
      <c r="G172" s="37"/>
      <c r="H172" s="8"/>
      <c r="I172" s="8"/>
    </row>
    <row r="173" ht="30.0" customHeight="1">
      <c r="A173" s="18" t="s">
        <v>14</v>
      </c>
      <c r="B173" s="90"/>
      <c r="C173" s="57" t="s">
        <v>4038</v>
      </c>
      <c r="D173" s="43">
        <v>0.0</v>
      </c>
      <c r="E173" s="88" t="s">
        <v>327</v>
      </c>
      <c r="F173" s="37"/>
      <c r="G173" s="37"/>
      <c r="H173" s="8"/>
      <c r="I173" s="8"/>
    </row>
    <row r="174" ht="63.0" customHeight="1">
      <c r="A174" s="18" t="s">
        <v>1416</v>
      </c>
      <c r="B174" s="85" t="s">
        <v>1417</v>
      </c>
      <c r="C174" s="368" t="s">
        <v>1419</v>
      </c>
      <c r="D174" s="43">
        <v>0.0</v>
      </c>
      <c r="E174" s="88" t="s">
        <v>327</v>
      </c>
      <c r="F174" s="37"/>
      <c r="G174" s="37"/>
      <c r="H174" s="8"/>
      <c r="I174" s="8"/>
    </row>
    <row r="175" ht="47.25" customHeight="1">
      <c r="A175" s="18" t="s">
        <v>14</v>
      </c>
      <c r="B175" s="37"/>
      <c r="C175" s="368" t="s">
        <v>1421</v>
      </c>
      <c r="D175" s="43">
        <v>0.0</v>
      </c>
      <c r="E175" s="88" t="s">
        <v>155</v>
      </c>
      <c r="F175" s="37"/>
      <c r="G175" s="37"/>
      <c r="H175" s="8"/>
      <c r="I175" s="8"/>
    </row>
    <row r="176" ht="45.75" customHeight="1">
      <c r="A176" s="18" t="s">
        <v>1422</v>
      </c>
      <c r="B176" s="68" t="s">
        <v>1424</v>
      </c>
      <c r="C176" s="5"/>
      <c r="D176" s="5"/>
      <c r="E176" s="5"/>
      <c r="F176" s="5"/>
      <c r="G176" s="6"/>
      <c r="H176" s="8">
        <f>SUM(D177:D189)</f>
        <v>0</v>
      </c>
      <c r="I176" s="8">
        <f>COUNT(D177:D189)*2</f>
        <v>26</v>
      </c>
    </row>
    <row r="177" ht="47.25" customHeight="1">
      <c r="A177" s="18" t="s">
        <v>1429</v>
      </c>
      <c r="B177" s="90" t="s">
        <v>1430</v>
      </c>
      <c r="C177" s="52" t="s">
        <v>1432</v>
      </c>
      <c r="D177" s="43">
        <v>0.0</v>
      </c>
      <c r="E177" s="88" t="s">
        <v>715</v>
      </c>
      <c r="F177" s="37"/>
      <c r="G177" s="37"/>
      <c r="H177" s="8"/>
      <c r="I177" s="8"/>
    </row>
    <row r="178" ht="30.0" customHeight="1">
      <c r="A178" s="124" t="s">
        <v>14</v>
      </c>
      <c r="B178" s="90"/>
      <c r="C178" s="32" t="s">
        <v>1435</v>
      </c>
      <c r="D178" s="43">
        <v>0.0</v>
      </c>
      <c r="E178" s="88" t="s">
        <v>114</v>
      </c>
      <c r="F178" s="37"/>
      <c r="G178" s="37"/>
      <c r="H178" s="8"/>
      <c r="I178" s="8"/>
    </row>
    <row r="179" ht="63.0" customHeight="1">
      <c r="A179" s="18" t="s">
        <v>1438</v>
      </c>
      <c r="B179" s="90" t="s">
        <v>1439</v>
      </c>
      <c r="C179" s="57" t="s">
        <v>4478</v>
      </c>
      <c r="D179" s="43">
        <v>0.0</v>
      </c>
      <c r="E179" s="88" t="s">
        <v>715</v>
      </c>
      <c r="F179" s="37"/>
      <c r="G179" s="37"/>
      <c r="H179" s="8"/>
      <c r="I179" s="8"/>
    </row>
    <row r="180" ht="60.75" customHeight="1">
      <c r="A180" s="18" t="s">
        <v>14</v>
      </c>
      <c r="B180" s="90"/>
      <c r="C180" s="57" t="s">
        <v>4479</v>
      </c>
      <c r="D180" s="43">
        <v>0.0</v>
      </c>
      <c r="E180" s="88" t="s">
        <v>715</v>
      </c>
      <c r="F180" s="37"/>
      <c r="G180" s="37"/>
      <c r="H180" s="8"/>
      <c r="I180" s="8"/>
    </row>
    <row r="181" ht="45.0" customHeight="1">
      <c r="A181" s="18" t="s">
        <v>14</v>
      </c>
      <c r="B181" s="90"/>
      <c r="C181" s="57" t="s">
        <v>4480</v>
      </c>
      <c r="D181" s="43">
        <v>0.0</v>
      </c>
      <c r="E181" s="88" t="s">
        <v>715</v>
      </c>
      <c r="F181" s="37"/>
      <c r="G181" s="37"/>
      <c r="H181" s="8"/>
      <c r="I181" s="8"/>
    </row>
    <row r="182" ht="45.0" customHeight="1">
      <c r="A182" s="18" t="s">
        <v>14</v>
      </c>
      <c r="B182" s="90"/>
      <c r="C182" s="57" t="s">
        <v>4481</v>
      </c>
      <c r="D182" s="43">
        <v>0.0</v>
      </c>
      <c r="E182" s="88" t="s">
        <v>715</v>
      </c>
      <c r="F182" s="37"/>
      <c r="G182" s="37"/>
      <c r="H182" s="8"/>
      <c r="I182" s="8"/>
    </row>
    <row r="183" ht="45.0" customHeight="1">
      <c r="A183" s="18" t="s">
        <v>14</v>
      </c>
      <c r="B183" s="90"/>
      <c r="C183" s="57" t="s">
        <v>4482</v>
      </c>
      <c r="D183" s="43">
        <v>0.0</v>
      </c>
      <c r="E183" s="88" t="s">
        <v>715</v>
      </c>
      <c r="F183" s="37"/>
      <c r="G183" s="37"/>
      <c r="H183" s="8"/>
      <c r="I183" s="8"/>
    </row>
    <row r="184" ht="45.0" customHeight="1">
      <c r="A184" s="18" t="s">
        <v>14</v>
      </c>
      <c r="B184" s="90"/>
      <c r="C184" s="57" t="s">
        <v>4483</v>
      </c>
      <c r="D184" s="43">
        <v>0.0</v>
      </c>
      <c r="E184" s="88" t="s">
        <v>715</v>
      </c>
      <c r="F184" s="37"/>
      <c r="G184" s="37"/>
      <c r="H184" s="8"/>
      <c r="I184" s="8"/>
    </row>
    <row r="185" ht="45.0" customHeight="1">
      <c r="A185" s="18" t="s">
        <v>14</v>
      </c>
      <c r="B185" s="90"/>
      <c r="C185" s="57" t="s">
        <v>4484</v>
      </c>
      <c r="D185" s="43">
        <v>0.0</v>
      </c>
      <c r="E185" s="88" t="s">
        <v>715</v>
      </c>
      <c r="F185" s="37"/>
      <c r="G185" s="37"/>
      <c r="H185" s="8"/>
      <c r="I185" s="8"/>
    </row>
    <row r="186" ht="60.0" customHeight="1">
      <c r="A186" s="18" t="s">
        <v>14</v>
      </c>
      <c r="B186" s="90"/>
      <c r="C186" s="57" t="s">
        <v>4485</v>
      </c>
      <c r="D186" s="43">
        <v>0.0</v>
      </c>
      <c r="E186" s="88" t="s">
        <v>715</v>
      </c>
      <c r="F186" s="37"/>
      <c r="G186" s="37"/>
      <c r="H186" s="8"/>
      <c r="I186" s="8"/>
    </row>
    <row r="187" ht="60.0" customHeight="1">
      <c r="A187" s="18" t="s">
        <v>14</v>
      </c>
      <c r="B187" s="90"/>
      <c r="C187" s="57" t="s">
        <v>4486</v>
      </c>
      <c r="D187" s="43">
        <v>0.0</v>
      </c>
      <c r="E187" s="88" t="s">
        <v>715</v>
      </c>
      <c r="F187" s="37"/>
      <c r="G187" s="37"/>
      <c r="H187" s="8"/>
      <c r="I187" s="8"/>
    </row>
    <row r="188" ht="47.25" customHeight="1">
      <c r="A188" s="18" t="s">
        <v>1473</v>
      </c>
      <c r="B188" s="90" t="s">
        <v>1474</v>
      </c>
      <c r="C188" s="57" t="s">
        <v>3965</v>
      </c>
      <c r="D188" s="43">
        <v>0.0</v>
      </c>
      <c r="E188" s="88" t="s">
        <v>327</v>
      </c>
      <c r="F188" s="37"/>
      <c r="G188" s="37"/>
      <c r="H188" s="8"/>
      <c r="I188" s="8"/>
    </row>
    <row r="189" ht="75.0" customHeight="1">
      <c r="A189" s="18" t="s">
        <v>1479</v>
      </c>
      <c r="B189" s="90" t="s">
        <v>1480</v>
      </c>
      <c r="C189" s="57" t="s">
        <v>1481</v>
      </c>
      <c r="D189" s="43">
        <v>0.0</v>
      </c>
      <c r="E189" s="88" t="s">
        <v>87</v>
      </c>
      <c r="F189" s="42" t="s">
        <v>4487</v>
      </c>
      <c r="G189" s="37"/>
      <c r="H189" s="8"/>
      <c r="I189" s="8"/>
    </row>
    <row r="190" ht="45.0" customHeight="1">
      <c r="A190" s="18" t="s">
        <v>4488</v>
      </c>
      <c r="B190" s="17" t="s">
        <v>2225</v>
      </c>
      <c r="C190" s="5"/>
      <c r="D190" s="5"/>
      <c r="E190" s="5"/>
      <c r="F190" s="5"/>
      <c r="G190" s="6"/>
      <c r="H190" s="8">
        <f>SUM(D191:D194)</f>
        <v>0</v>
      </c>
      <c r="I190" s="8">
        <f>COUNT(D191:D194)*2</f>
        <v>8</v>
      </c>
    </row>
    <row r="191" ht="31.5" customHeight="1">
      <c r="A191" s="18" t="s">
        <v>4489</v>
      </c>
      <c r="B191" s="19" t="s">
        <v>2229</v>
      </c>
      <c r="C191" s="113" t="s">
        <v>2230</v>
      </c>
      <c r="D191" s="43">
        <v>0.0</v>
      </c>
      <c r="E191" s="88" t="s">
        <v>118</v>
      </c>
      <c r="F191" s="37"/>
      <c r="G191" s="37"/>
      <c r="H191" s="8"/>
      <c r="I191" s="8"/>
    </row>
    <row r="192" ht="47.25" customHeight="1">
      <c r="A192" s="18" t="s">
        <v>4490</v>
      </c>
      <c r="B192" s="31" t="s">
        <v>2237</v>
      </c>
      <c r="C192" s="52" t="s">
        <v>2238</v>
      </c>
      <c r="D192" s="43">
        <v>0.0</v>
      </c>
      <c r="E192" s="88" t="s">
        <v>118</v>
      </c>
      <c r="F192" s="37"/>
      <c r="G192" s="37"/>
      <c r="H192" s="8"/>
      <c r="I192" s="8"/>
    </row>
    <row r="193" ht="47.25" customHeight="1">
      <c r="A193" s="18" t="s">
        <v>4491</v>
      </c>
      <c r="B193" s="19" t="s">
        <v>2240</v>
      </c>
      <c r="C193" s="57" t="s">
        <v>2242</v>
      </c>
      <c r="D193" s="43">
        <v>0.0</v>
      </c>
      <c r="E193" s="88" t="s">
        <v>118</v>
      </c>
      <c r="F193" s="37"/>
      <c r="G193" s="37"/>
      <c r="H193" s="8"/>
      <c r="I193" s="8"/>
    </row>
    <row r="194" ht="63.0" customHeight="1">
      <c r="A194" s="18" t="s">
        <v>4492</v>
      </c>
      <c r="B194" s="19" t="s">
        <v>2245</v>
      </c>
      <c r="C194" s="113" t="s">
        <v>2246</v>
      </c>
      <c r="D194" s="43">
        <v>0.0</v>
      </c>
      <c r="E194" s="88" t="s">
        <v>118</v>
      </c>
      <c r="F194" s="37"/>
      <c r="G194" s="37"/>
      <c r="H194" s="8"/>
      <c r="I194" s="8"/>
    </row>
    <row r="195" ht="36.75" customHeight="1">
      <c r="A195" s="18" t="s">
        <v>1484</v>
      </c>
      <c r="B195" s="17" t="s">
        <v>1487</v>
      </c>
      <c r="C195" s="5"/>
      <c r="D195" s="5"/>
      <c r="E195" s="5"/>
      <c r="F195" s="5"/>
      <c r="G195" s="6"/>
      <c r="H195" s="8">
        <f>SUM(D196:D199)</f>
        <v>0</v>
      </c>
      <c r="I195" s="8">
        <f>COUNT(D196:D199)*2</f>
        <v>8</v>
      </c>
    </row>
    <row r="196" ht="63.0" customHeight="1">
      <c r="A196" s="18" t="s">
        <v>1490</v>
      </c>
      <c r="B196" s="19" t="s">
        <v>1491</v>
      </c>
      <c r="C196" s="57" t="s">
        <v>4493</v>
      </c>
      <c r="D196" s="43">
        <v>0.0</v>
      </c>
      <c r="E196" s="88" t="s">
        <v>118</v>
      </c>
      <c r="F196" s="37"/>
      <c r="G196" s="37"/>
      <c r="H196" s="8"/>
      <c r="I196" s="8"/>
    </row>
    <row r="197" ht="47.25" customHeight="1">
      <c r="A197" s="18" t="s">
        <v>1495</v>
      </c>
      <c r="B197" s="19" t="s">
        <v>1496</v>
      </c>
      <c r="C197" s="113" t="s">
        <v>1497</v>
      </c>
      <c r="D197" s="43">
        <v>0.0</v>
      </c>
      <c r="E197" s="88" t="s">
        <v>155</v>
      </c>
      <c r="F197" s="37"/>
      <c r="G197" s="37"/>
      <c r="H197" s="8"/>
      <c r="I197" s="8"/>
    </row>
    <row r="198" ht="47.25" customHeight="1">
      <c r="A198" s="18" t="s">
        <v>1498</v>
      </c>
      <c r="B198" s="19" t="s">
        <v>1499</v>
      </c>
      <c r="C198" s="32" t="s">
        <v>1500</v>
      </c>
      <c r="D198" s="43">
        <v>0.0</v>
      </c>
      <c r="E198" s="88" t="s">
        <v>327</v>
      </c>
      <c r="F198" s="37"/>
      <c r="G198" s="37"/>
      <c r="H198" s="8"/>
      <c r="I198" s="8"/>
    </row>
    <row r="199">
      <c r="A199" s="60"/>
      <c r="B199" s="37"/>
      <c r="C199" s="315" t="s">
        <v>4077</v>
      </c>
      <c r="D199" s="43">
        <v>0.0</v>
      </c>
      <c r="E199" s="406" t="s">
        <v>327</v>
      </c>
      <c r="F199" s="37"/>
      <c r="G199" s="37"/>
      <c r="H199" s="8"/>
      <c r="I199" s="8"/>
    </row>
    <row r="200" ht="18.75" customHeight="1">
      <c r="A200" s="228" t="s">
        <v>14</v>
      </c>
      <c r="B200" s="384"/>
      <c r="C200" s="380" t="s">
        <v>1505</v>
      </c>
      <c r="D200" s="399"/>
      <c r="E200" s="395"/>
      <c r="F200" s="379"/>
      <c r="G200" s="379"/>
      <c r="H200" s="8">
        <f t="shared" ref="H200:I200" si="8">H201+H205+H208+H213</f>
        <v>0</v>
      </c>
      <c r="I200" s="8">
        <f t="shared" si="8"/>
        <v>24</v>
      </c>
    </row>
    <row r="201" ht="36.75" customHeight="1">
      <c r="A201" s="18" t="s">
        <v>1516</v>
      </c>
      <c r="B201" s="68" t="s">
        <v>1517</v>
      </c>
      <c r="C201" s="5"/>
      <c r="D201" s="5"/>
      <c r="E201" s="5"/>
      <c r="F201" s="5"/>
      <c r="G201" s="6"/>
      <c r="H201" s="8">
        <f>SUM(D202:D204)</f>
        <v>0</v>
      </c>
      <c r="I201" s="8">
        <f>COUNT(D202:D204)*2</f>
        <v>6</v>
      </c>
    </row>
    <row r="202" ht="30.0" customHeight="1">
      <c r="A202" s="18" t="s">
        <v>1529</v>
      </c>
      <c r="B202" s="42" t="s">
        <v>1530</v>
      </c>
      <c r="C202" s="105" t="s">
        <v>4494</v>
      </c>
      <c r="D202" s="43">
        <v>0.0</v>
      </c>
      <c r="E202" s="397" t="s">
        <v>715</v>
      </c>
      <c r="F202" s="39" t="s">
        <v>4495</v>
      </c>
      <c r="G202" s="78"/>
      <c r="H202" s="8"/>
      <c r="I202" s="8"/>
    </row>
    <row r="203" ht="60.0" customHeight="1">
      <c r="A203" s="18"/>
      <c r="B203" s="42"/>
      <c r="C203" s="105" t="s">
        <v>4496</v>
      </c>
      <c r="D203" s="43">
        <v>0.0</v>
      </c>
      <c r="E203" s="397"/>
      <c r="F203" s="39" t="s">
        <v>4497</v>
      </c>
      <c r="G203" s="78"/>
      <c r="H203" s="8"/>
      <c r="I203" s="8"/>
    </row>
    <row r="204" ht="30.0" customHeight="1">
      <c r="A204" s="18" t="s">
        <v>1548</v>
      </c>
      <c r="B204" s="42" t="s">
        <v>1549</v>
      </c>
      <c r="C204" s="57" t="s">
        <v>4498</v>
      </c>
      <c r="D204" s="43">
        <v>0.0</v>
      </c>
      <c r="E204" s="397" t="s">
        <v>715</v>
      </c>
      <c r="F204" s="39" t="s">
        <v>4499</v>
      </c>
      <c r="G204" s="78"/>
      <c r="H204" s="8"/>
      <c r="I204" s="8"/>
    </row>
    <row r="205" ht="39.75" customHeight="1">
      <c r="A205" s="18" t="s">
        <v>1551</v>
      </c>
      <c r="B205" s="68" t="s">
        <v>1552</v>
      </c>
      <c r="C205" s="5"/>
      <c r="D205" s="5"/>
      <c r="E205" s="5"/>
      <c r="F205" s="5"/>
      <c r="G205" s="6"/>
      <c r="H205" s="8">
        <f>SUM(D206:D207)</f>
        <v>0</v>
      </c>
      <c r="I205" s="8">
        <f>COUNT(D206:D207)*2</f>
        <v>4</v>
      </c>
    </row>
    <row r="206" ht="60.0" customHeight="1">
      <c r="A206" s="18" t="s">
        <v>1557</v>
      </c>
      <c r="B206" s="42" t="s">
        <v>1559</v>
      </c>
      <c r="C206" s="105" t="s">
        <v>4500</v>
      </c>
      <c r="D206" s="43">
        <v>0.0</v>
      </c>
      <c r="E206" s="159" t="s">
        <v>715</v>
      </c>
      <c r="F206" s="39" t="s">
        <v>4501</v>
      </c>
      <c r="G206" s="78"/>
      <c r="H206" s="8"/>
      <c r="I206" s="8"/>
    </row>
    <row r="207" ht="30.0" customHeight="1">
      <c r="A207" s="18" t="s">
        <v>14</v>
      </c>
      <c r="B207" s="42"/>
      <c r="C207" s="105" t="s">
        <v>4502</v>
      </c>
      <c r="D207" s="43">
        <v>0.0</v>
      </c>
      <c r="E207" s="159" t="s">
        <v>715</v>
      </c>
      <c r="F207" s="39" t="s">
        <v>4503</v>
      </c>
      <c r="G207" s="78"/>
      <c r="H207" s="8"/>
      <c r="I207" s="8"/>
    </row>
    <row r="208" ht="45.75" customHeight="1">
      <c r="A208" s="18" t="s">
        <v>1582</v>
      </c>
      <c r="B208" s="68" t="s">
        <v>1584</v>
      </c>
      <c r="C208" s="5"/>
      <c r="D208" s="5"/>
      <c r="E208" s="5"/>
      <c r="F208" s="5"/>
      <c r="G208" s="6"/>
      <c r="H208" s="8">
        <f>SUM(D209:D212)</f>
        <v>0</v>
      </c>
      <c r="I208" s="8">
        <f>COUNT(D209:D212)*2</f>
        <v>8</v>
      </c>
    </row>
    <row r="209" ht="45.0" customHeight="1">
      <c r="A209" s="18" t="s">
        <v>1593</v>
      </c>
      <c r="B209" s="42" t="s">
        <v>1594</v>
      </c>
      <c r="C209" s="407" t="s">
        <v>4504</v>
      </c>
      <c r="D209" s="43">
        <v>0.0</v>
      </c>
      <c r="E209" s="159" t="s">
        <v>715</v>
      </c>
      <c r="F209" s="39" t="s">
        <v>4505</v>
      </c>
      <c r="G209" s="78"/>
      <c r="H209" s="8"/>
      <c r="I209" s="8"/>
    </row>
    <row r="210" ht="75.0" customHeight="1">
      <c r="A210" s="18" t="s">
        <v>14</v>
      </c>
      <c r="B210" s="42"/>
      <c r="C210" s="57" t="s">
        <v>4506</v>
      </c>
      <c r="D210" s="43">
        <v>0.0</v>
      </c>
      <c r="E210" s="159" t="s">
        <v>715</v>
      </c>
      <c r="F210" s="39" t="s">
        <v>4507</v>
      </c>
      <c r="G210" s="39"/>
      <c r="H210" s="8"/>
      <c r="I210" s="8"/>
    </row>
    <row r="211" ht="45.0" customHeight="1">
      <c r="A211" s="18" t="s">
        <v>14</v>
      </c>
      <c r="B211" s="42"/>
      <c r="C211" s="57" t="s">
        <v>4508</v>
      </c>
      <c r="D211" s="43">
        <v>0.0</v>
      </c>
      <c r="E211" s="159" t="s">
        <v>715</v>
      </c>
      <c r="F211" s="39" t="s">
        <v>4509</v>
      </c>
      <c r="G211" s="39"/>
      <c r="H211" s="8"/>
      <c r="I211" s="8"/>
    </row>
    <row r="212" ht="45.0" customHeight="1">
      <c r="A212" s="18" t="s">
        <v>14</v>
      </c>
      <c r="B212" s="42"/>
      <c r="C212" s="57" t="s">
        <v>4510</v>
      </c>
      <c r="D212" s="43">
        <v>0.0</v>
      </c>
      <c r="E212" s="159" t="s">
        <v>715</v>
      </c>
      <c r="F212" s="39" t="s">
        <v>4511</v>
      </c>
      <c r="G212" s="39"/>
      <c r="H212" s="8"/>
      <c r="I212" s="8"/>
    </row>
    <row r="213" ht="48.0" customHeight="1">
      <c r="A213" s="18" t="s">
        <v>1600</v>
      </c>
      <c r="B213" s="68" t="s">
        <v>1601</v>
      </c>
      <c r="C213" s="5"/>
      <c r="D213" s="5"/>
      <c r="E213" s="5"/>
      <c r="F213" s="5"/>
      <c r="G213" s="6"/>
      <c r="H213" s="8">
        <f>SUM(D214:D216)</f>
        <v>0</v>
      </c>
      <c r="I213" s="8">
        <f>COUNT(D214:D216)*2</f>
        <v>6</v>
      </c>
    </row>
    <row r="214" ht="45.0" customHeight="1">
      <c r="A214" s="18" t="s">
        <v>1602</v>
      </c>
      <c r="B214" s="42" t="s">
        <v>1603</v>
      </c>
      <c r="C214" s="57" t="s">
        <v>4512</v>
      </c>
      <c r="D214" s="43">
        <v>0.0</v>
      </c>
      <c r="E214" s="159" t="s">
        <v>715</v>
      </c>
      <c r="F214" s="78"/>
      <c r="G214" s="78"/>
      <c r="H214" s="8"/>
      <c r="I214" s="8"/>
    </row>
    <row r="215" ht="45.0" customHeight="1">
      <c r="A215" s="18" t="s">
        <v>14</v>
      </c>
      <c r="B215" s="42"/>
      <c r="C215" s="57" t="s">
        <v>4513</v>
      </c>
      <c r="D215" s="43">
        <v>0.0</v>
      </c>
      <c r="E215" s="159" t="s">
        <v>715</v>
      </c>
      <c r="F215" s="78"/>
      <c r="G215" s="78"/>
      <c r="H215" s="8"/>
      <c r="I215" s="8"/>
    </row>
    <row r="216" ht="60.0" customHeight="1">
      <c r="A216" s="18" t="s">
        <v>14</v>
      </c>
      <c r="B216" s="42"/>
      <c r="C216" s="57" t="s">
        <v>4514</v>
      </c>
      <c r="D216" s="43">
        <v>0.0</v>
      </c>
      <c r="E216" s="159" t="s">
        <v>715</v>
      </c>
      <c r="F216" s="39" t="s">
        <v>4515</v>
      </c>
      <c r="G216" s="78"/>
      <c r="H216" s="8"/>
      <c r="I216" s="8"/>
    </row>
    <row r="217">
      <c r="A217" s="228"/>
      <c r="B217" s="36"/>
      <c r="C217" s="36"/>
      <c r="D217" s="196"/>
      <c r="E217" s="173"/>
      <c r="F217" s="36"/>
      <c r="G217" s="36"/>
      <c r="H217" s="8"/>
      <c r="I217" s="8"/>
    </row>
    <row r="218">
      <c r="A218" s="228"/>
      <c r="B218" s="36"/>
      <c r="C218" s="36"/>
      <c r="D218" s="116"/>
      <c r="E218" s="173"/>
      <c r="F218" s="36"/>
      <c r="G218" s="36"/>
      <c r="H218" s="8"/>
      <c r="I218" s="8"/>
    </row>
    <row r="219" ht="46.5" customHeight="1">
      <c r="A219" s="181" t="s">
        <v>4516</v>
      </c>
      <c r="B219" s="5"/>
      <c r="C219" s="6"/>
      <c r="D219" s="116"/>
      <c r="E219" s="173"/>
      <c r="F219" s="36"/>
      <c r="G219" s="36"/>
      <c r="H219" s="8"/>
      <c r="I219" s="8"/>
    </row>
    <row r="220" ht="63.0" customHeight="1">
      <c r="A220" s="228"/>
      <c r="B220" s="185" t="s">
        <v>4517</v>
      </c>
      <c r="C220" s="187">
        <f>D240</f>
        <v>16.07142857</v>
      </c>
      <c r="D220" s="116"/>
      <c r="E220" s="173"/>
      <c r="F220" s="36"/>
      <c r="G220" s="36"/>
      <c r="H220" s="8"/>
      <c r="I220" s="8"/>
    </row>
    <row r="221" ht="28.5" customHeight="1">
      <c r="A221" s="228"/>
      <c r="B221" s="230" t="s">
        <v>1620</v>
      </c>
      <c r="C221" s="6"/>
      <c r="D221" s="116"/>
      <c r="E221" s="173"/>
      <c r="F221" s="36"/>
      <c r="G221" s="36"/>
      <c r="H221" s="8"/>
      <c r="I221" s="8"/>
    </row>
    <row r="222" ht="21.0" customHeight="1">
      <c r="A222" s="18" t="s">
        <v>1631</v>
      </c>
      <c r="B222" s="191" t="s">
        <v>1632</v>
      </c>
      <c r="C222" s="408">
        <f t="shared" ref="C222:C229" si="9">D232</f>
        <v>0</v>
      </c>
      <c r="D222" s="116"/>
      <c r="E222" s="173"/>
      <c r="F222" s="36"/>
      <c r="G222" s="36"/>
      <c r="H222" s="8"/>
      <c r="I222" s="8"/>
    </row>
    <row r="223" ht="21.0" customHeight="1">
      <c r="A223" s="18" t="s">
        <v>1646</v>
      </c>
      <c r="B223" s="191" t="s">
        <v>1647</v>
      </c>
      <c r="C223" s="408">
        <f t="shared" si="9"/>
        <v>5.555555556</v>
      </c>
      <c r="D223" s="116"/>
      <c r="E223" s="173"/>
      <c r="F223" s="36"/>
      <c r="G223" s="36"/>
      <c r="H223" s="8"/>
      <c r="I223" s="8"/>
    </row>
    <row r="224" ht="21.0" customHeight="1">
      <c r="A224" s="18" t="s">
        <v>1649</v>
      </c>
      <c r="B224" s="191" t="s">
        <v>1650</v>
      </c>
      <c r="C224" s="408">
        <f t="shared" si="9"/>
        <v>54.76190476</v>
      </c>
      <c r="D224" s="116"/>
      <c r="E224" s="173"/>
      <c r="F224" s="36"/>
      <c r="G224" s="36"/>
      <c r="H224" s="8"/>
      <c r="I224" s="8"/>
    </row>
    <row r="225" ht="21.0" customHeight="1">
      <c r="A225" s="18" t="s">
        <v>1653</v>
      </c>
      <c r="B225" s="191" t="s">
        <v>1654</v>
      </c>
      <c r="C225" s="408">
        <f t="shared" si="9"/>
        <v>27.77777778</v>
      </c>
      <c r="D225" s="116"/>
      <c r="E225" s="173"/>
      <c r="F225" s="36"/>
      <c r="G225" s="36"/>
      <c r="H225" s="8"/>
      <c r="I225" s="8"/>
    </row>
    <row r="226" ht="21.0" customHeight="1">
      <c r="A226" s="18" t="s">
        <v>1659</v>
      </c>
      <c r="B226" s="191" t="s">
        <v>1661</v>
      </c>
      <c r="C226" s="408">
        <f t="shared" si="9"/>
        <v>3.846153846</v>
      </c>
      <c r="D226" s="116"/>
      <c r="E226" s="173"/>
      <c r="F226" s="36"/>
      <c r="G226" s="36"/>
      <c r="H226" s="8"/>
      <c r="I226" s="8"/>
    </row>
    <row r="227" ht="21.0" customHeight="1">
      <c r="A227" s="18" t="s">
        <v>1666</v>
      </c>
      <c r="B227" s="191" t="s">
        <v>1667</v>
      </c>
      <c r="C227" s="408">
        <f t="shared" si="9"/>
        <v>12.12121212</v>
      </c>
      <c r="D227" s="116"/>
      <c r="E227" s="173"/>
      <c r="F227" s="36"/>
      <c r="G227" s="36"/>
      <c r="H227" s="8"/>
      <c r="I227" s="8"/>
    </row>
    <row r="228" ht="21.0" customHeight="1">
      <c r="A228" s="18" t="s">
        <v>1671</v>
      </c>
      <c r="B228" s="191" t="s">
        <v>1673</v>
      </c>
      <c r="C228" s="408">
        <f t="shared" si="9"/>
        <v>0</v>
      </c>
      <c r="D228" s="116"/>
      <c r="E228" s="173"/>
      <c r="F228" s="36"/>
      <c r="G228" s="36"/>
      <c r="H228" s="8"/>
      <c r="I228" s="8"/>
    </row>
    <row r="229" ht="21.0" customHeight="1">
      <c r="A229" s="18" t="s">
        <v>1676</v>
      </c>
      <c r="B229" s="191" t="s">
        <v>1678</v>
      </c>
      <c r="C229" s="408">
        <f t="shared" si="9"/>
        <v>0</v>
      </c>
      <c r="D229" s="116"/>
      <c r="E229" s="173"/>
      <c r="F229" s="36"/>
      <c r="G229" s="36"/>
      <c r="H229" s="8"/>
      <c r="I229" s="8"/>
    </row>
    <row r="230">
      <c r="A230" s="228"/>
      <c r="B230" s="36"/>
      <c r="C230" s="36"/>
      <c r="D230" s="116"/>
      <c r="E230" s="173"/>
      <c r="F230" s="36"/>
      <c r="G230" s="36"/>
      <c r="H230" s="8"/>
      <c r="I230" s="8"/>
    </row>
    <row r="231">
      <c r="A231" s="124"/>
      <c r="B231" s="409" t="s">
        <v>1682</v>
      </c>
      <c r="C231" s="409" t="s">
        <v>2353</v>
      </c>
      <c r="D231" s="410" t="s">
        <v>3243</v>
      </c>
      <c r="E231" s="173"/>
      <c r="F231" s="36"/>
      <c r="G231" s="36"/>
      <c r="H231" s="8"/>
      <c r="I231" s="8"/>
    </row>
    <row r="232">
      <c r="A232" s="411" t="s">
        <v>1631</v>
      </c>
      <c r="B232" s="409">
        <f t="shared" ref="B232:C232" si="10">H4</f>
        <v>0</v>
      </c>
      <c r="C232" s="409">
        <f t="shared" si="10"/>
        <v>10</v>
      </c>
      <c r="D232" s="412">
        <f t="shared" ref="D232:D240" si="12">B232*100/C232</f>
        <v>0</v>
      </c>
      <c r="E232" s="173"/>
      <c r="F232" s="36"/>
      <c r="G232" s="36"/>
      <c r="H232" s="8"/>
      <c r="I232" s="8"/>
    </row>
    <row r="233">
      <c r="A233" s="411" t="s">
        <v>1646</v>
      </c>
      <c r="B233" s="409">
        <f t="shared" ref="B233:C233" si="11">H14</f>
        <v>1</v>
      </c>
      <c r="C233" s="409">
        <f t="shared" si="11"/>
        <v>18</v>
      </c>
      <c r="D233" s="412">
        <f t="shared" si="12"/>
        <v>5.555555556</v>
      </c>
      <c r="E233" s="173"/>
      <c r="F233" s="36"/>
      <c r="G233" s="36"/>
      <c r="H233" s="8"/>
      <c r="I233" s="8"/>
    </row>
    <row r="234">
      <c r="A234" s="411" t="s">
        <v>1649</v>
      </c>
      <c r="B234" s="409">
        <f t="shared" ref="B234:C234" si="13">H27</f>
        <v>23</v>
      </c>
      <c r="C234" s="409">
        <f t="shared" si="13"/>
        <v>42</v>
      </c>
      <c r="D234" s="412">
        <f t="shared" si="12"/>
        <v>54.76190476</v>
      </c>
      <c r="E234" s="173"/>
      <c r="F234" s="36"/>
      <c r="G234" s="36"/>
      <c r="H234" s="8"/>
      <c r="I234" s="8"/>
    </row>
    <row r="235">
      <c r="A235" s="411" t="s">
        <v>1653</v>
      </c>
      <c r="B235" s="409">
        <f t="shared" ref="B235:C235" si="14">H54</f>
        <v>20</v>
      </c>
      <c r="C235" s="409">
        <f t="shared" si="14"/>
        <v>72</v>
      </c>
      <c r="D235" s="412">
        <f t="shared" si="12"/>
        <v>27.77777778</v>
      </c>
      <c r="E235" s="173"/>
      <c r="F235" s="36"/>
      <c r="G235" s="36"/>
      <c r="H235" s="8"/>
      <c r="I235" s="8"/>
    </row>
    <row r="236">
      <c r="A236" s="411" t="s">
        <v>1659</v>
      </c>
      <c r="B236" s="409">
        <f t="shared" ref="B236:C236" si="15">H97</f>
        <v>2</v>
      </c>
      <c r="C236" s="409">
        <f t="shared" si="15"/>
        <v>52</v>
      </c>
      <c r="D236" s="412">
        <f t="shared" si="12"/>
        <v>3.846153846</v>
      </c>
      <c r="E236" s="173"/>
      <c r="F236" s="36"/>
      <c r="G236" s="36"/>
      <c r="H236" s="8"/>
      <c r="I236" s="8"/>
    </row>
    <row r="237">
      <c r="A237" s="411" t="s">
        <v>1666</v>
      </c>
      <c r="B237" s="409">
        <f t="shared" ref="B237:C237" si="16">H128</f>
        <v>8</v>
      </c>
      <c r="C237" s="409">
        <f t="shared" si="16"/>
        <v>66</v>
      </c>
      <c r="D237" s="412">
        <f t="shared" si="12"/>
        <v>12.12121212</v>
      </c>
      <c r="E237" s="173"/>
      <c r="F237" s="36"/>
      <c r="G237" s="36"/>
      <c r="H237" s="8"/>
      <c r="I237" s="8"/>
    </row>
    <row r="238">
      <c r="A238" s="411" t="s">
        <v>1671</v>
      </c>
      <c r="B238" s="409">
        <f t="shared" ref="B238:C238" si="17">H168</f>
        <v>0</v>
      </c>
      <c r="C238" s="409">
        <f t="shared" si="17"/>
        <v>52</v>
      </c>
      <c r="D238" s="412">
        <f t="shared" si="12"/>
        <v>0</v>
      </c>
      <c r="E238" s="173"/>
      <c r="F238" s="36"/>
      <c r="G238" s="36"/>
      <c r="H238" s="8"/>
      <c r="I238" s="8"/>
    </row>
    <row r="239">
      <c r="A239" s="411" t="s">
        <v>1676</v>
      </c>
      <c r="B239" s="409">
        <f t="shared" ref="B239:C239" si="18">H200</f>
        <v>0</v>
      </c>
      <c r="C239" s="409">
        <f t="shared" si="18"/>
        <v>24</v>
      </c>
      <c r="D239" s="412">
        <f t="shared" si="12"/>
        <v>0</v>
      </c>
      <c r="E239" s="173"/>
      <c r="F239" s="36"/>
      <c r="G239" s="36"/>
      <c r="H239" s="8"/>
      <c r="I239" s="8"/>
    </row>
    <row r="240">
      <c r="A240" s="411" t="s">
        <v>1735</v>
      </c>
      <c r="B240" s="409">
        <f t="shared" ref="B240:C240" si="19">SUM(B232:B239)</f>
        <v>54</v>
      </c>
      <c r="C240" s="409">
        <f t="shared" si="19"/>
        <v>336</v>
      </c>
      <c r="D240" s="412">
        <f t="shared" si="12"/>
        <v>16.07142857</v>
      </c>
      <c r="E240" s="173"/>
      <c r="F240" s="36"/>
      <c r="G240" s="36"/>
      <c r="H240" s="8"/>
      <c r="I240" s="8"/>
    </row>
    <row r="241">
      <c r="A241" s="413"/>
      <c r="B241" s="209"/>
      <c r="C241" s="209"/>
      <c r="D241" s="338"/>
      <c r="E241" s="1"/>
      <c r="F241" s="1"/>
      <c r="G241" s="1"/>
      <c r="H241" s="8"/>
      <c r="I241" s="8"/>
    </row>
    <row r="242">
      <c r="A242" s="414"/>
      <c r="B242" s="1"/>
      <c r="C242" s="1"/>
      <c r="D242" s="338"/>
      <c r="E242" s="1"/>
      <c r="F242" s="1"/>
      <c r="G242" s="1"/>
      <c r="H242" s="8"/>
      <c r="I242" s="8"/>
    </row>
    <row r="243">
      <c r="A243" s="414"/>
      <c r="B243" s="1"/>
      <c r="C243" s="1"/>
      <c r="D243" s="338"/>
      <c r="E243" s="1"/>
      <c r="F243" s="1"/>
      <c r="G243" s="1"/>
      <c r="H243" s="8"/>
      <c r="I243" s="8"/>
    </row>
    <row r="244">
      <c r="A244" s="414"/>
      <c r="B244" s="1"/>
      <c r="C244" s="1"/>
      <c r="D244" s="338"/>
      <c r="E244" s="1"/>
      <c r="F244" s="1"/>
      <c r="G244" s="1"/>
      <c r="H244" s="8"/>
      <c r="I244" s="8"/>
    </row>
    <row r="245">
      <c r="A245" s="414"/>
      <c r="B245" s="1"/>
      <c r="C245" s="1"/>
      <c r="D245" s="338"/>
      <c r="E245" s="1"/>
      <c r="F245" s="1"/>
      <c r="G245" s="1"/>
      <c r="H245" s="8"/>
      <c r="I245" s="8"/>
    </row>
    <row r="246">
      <c r="A246" s="414"/>
      <c r="B246" s="1"/>
      <c r="C246" s="1"/>
      <c r="D246" s="338"/>
      <c r="E246" s="1"/>
      <c r="F246" s="1"/>
      <c r="G246" s="1"/>
      <c r="H246" s="8"/>
      <c r="I246" s="8"/>
    </row>
    <row r="247">
      <c r="A247" s="414"/>
      <c r="B247" s="1"/>
      <c r="C247" s="1"/>
      <c r="D247" s="338"/>
      <c r="E247" s="1"/>
      <c r="F247" s="1"/>
      <c r="G247" s="1"/>
      <c r="H247" s="8"/>
      <c r="I247" s="8"/>
    </row>
    <row r="248">
      <c r="A248" s="414"/>
      <c r="B248" s="1"/>
      <c r="C248" s="1"/>
      <c r="D248" s="338"/>
      <c r="E248" s="1"/>
      <c r="F248" s="1"/>
      <c r="G248" s="1"/>
      <c r="H248" s="8"/>
      <c r="I248" s="8"/>
    </row>
    <row r="249">
      <c r="A249" s="414"/>
      <c r="B249" s="1"/>
      <c r="C249" s="1"/>
      <c r="D249" s="338"/>
      <c r="E249" s="1"/>
      <c r="F249" s="1"/>
      <c r="G249" s="1"/>
      <c r="H249" s="8"/>
      <c r="I249" s="8"/>
    </row>
    <row r="250">
      <c r="A250" s="414"/>
      <c r="B250" s="1"/>
      <c r="C250" s="1"/>
      <c r="D250" s="338"/>
      <c r="E250" s="1"/>
      <c r="F250" s="1"/>
      <c r="G250" s="1"/>
      <c r="H250" s="8"/>
      <c r="I250" s="8"/>
    </row>
    <row r="251">
      <c r="A251" s="414"/>
      <c r="B251" s="1"/>
      <c r="C251" s="1"/>
      <c r="D251" s="338"/>
      <c r="E251" s="1"/>
      <c r="F251" s="1"/>
      <c r="G251" s="1"/>
      <c r="H251" s="8"/>
      <c r="I251" s="8"/>
    </row>
    <row r="252">
      <c r="A252" s="414"/>
      <c r="B252" s="1"/>
      <c r="C252" s="1"/>
      <c r="D252" s="338"/>
      <c r="E252" s="1"/>
      <c r="F252" s="1"/>
      <c r="G252" s="1"/>
      <c r="H252" s="8"/>
      <c r="I252" s="8"/>
    </row>
    <row r="253">
      <c r="A253" s="414"/>
      <c r="B253" s="1"/>
      <c r="C253" s="1"/>
      <c r="D253" s="338"/>
      <c r="E253" s="1"/>
      <c r="F253" s="1"/>
      <c r="G253" s="1"/>
      <c r="H253" s="8"/>
      <c r="I253" s="8"/>
    </row>
    <row r="254">
      <c r="A254" s="414"/>
      <c r="B254" s="1"/>
      <c r="C254" s="1"/>
      <c r="D254" s="338"/>
      <c r="E254" s="1"/>
      <c r="F254" s="1"/>
      <c r="G254" s="1"/>
      <c r="H254" s="8"/>
      <c r="I254" s="8"/>
    </row>
    <row r="255">
      <c r="A255" s="414"/>
      <c r="B255" s="1"/>
      <c r="C255" s="1"/>
      <c r="D255" s="338"/>
      <c r="E255" s="1"/>
      <c r="F255" s="1"/>
      <c r="G255" s="1"/>
      <c r="H255" s="8"/>
      <c r="I255" s="8"/>
    </row>
    <row r="256">
      <c r="A256" s="414"/>
      <c r="B256" s="1"/>
      <c r="C256" s="1"/>
      <c r="D256" s="338"/>
      <c r="E256" s="1"/>
      <c r="F256" s="1"/>
      <c r="G256" s="1"/>
      <c r="H256" s="8"/>
      <c r="I256" s="8"/>
    </row>
    <row r="257">
      <c r="A257" s="414"/>
      <c r="B257" s="1"/>
      <c r="C257" s="1"/>
      <c r="D257" s="338"/>
      <c r="E257" s="1"/>
      <c r="F257" s="1"/>
      <c r="G257" s="1"/>
      <c r="H257" s="8"/>
      <c r="I257" s="8"/>
    </row>
    <row r="258">
      <c r="A258" s="414"/>
      <c r="B258" s="1"/>
      <c r="C258" s="1"/>
      <c r="D258" s="338"/>
      <c r="E258" s="1"/>
      <c r="F258" s="1"/>
      <c r="G258" s="1"/>
      <c r="H258" s="8"/>
      <c r="I258" s="8"/>
    </row>
    <row r="259">
      <c r="A259" s="414"/>
      <c r="B259" s="1"/>
      <c r="C259" s="1"/>
      <c r="D259" s="338"/>
      <c r="E259" s="1"/>
      <c r="F259" s="1"/>
      <c r="G259" s="1"/>
      <c r="H259" s="8"/>
      <c r="I259" s="8"/>
    </row>
    <row r="260">
      <c r="A260" s="414"/>
      <c r="B260" s="1"/>
      <c r="C260" s="1"/>
      <c r="D260" s="338"/>
      <c r="E260" s="1"/>
      <c r="F260" s="1"/>
      <c r="G260" s="1"/>
      <c r="H260" s="8"/>
      <c r="I260" s="8"/>
    </row>
    <row r="261">
      <c r="A261" s="414"/>
      <c r="B261" s="1"/>
      <c r="C261" s="1"/>
      <c r="D261" s="338"/>
      <c r="E261" s="1"/>
      <c r="F261" s="1"/>
      <c r="G261" s="1"/>
      <c r="H261" s="8"/>
      <c r="I261" s="8"/>
    </row>
    <row r="262">
      <c r="A262" s="414"/>
      <c r="B262" s="1"/>
      <c r="C262" s="1"/>
      <c r="D262" s="338"/>
      <c r="E262" s="1"/>
      <c r="F262" s="1"/>
      <c r="G262" s="1"/>
      <c r="H262" s="8"/>
      <c r="I262" s="8"/>
    </row>
    <row r="263">
      <c r="A263" s="414"/>
      <c r="B263" s="1"/>
      <c r="C263" s="1"/>
      <c r="D263" s="338"/>
      <c r="E263" s="1"/>
      <c r="F263" s="1"/>
      <c r="G263" s="1"/>
      <c r="H263" s="8"/>
      <c r="I263" s="8"/>
    </row>
    <row r="264">
      <c r="A264" s="414"/>
      <c r="B264" s="1"/>
      <c r="C264" s="1"/>
      <c r="D264" s="338"/>
      <c r="E264" s="1"/>
      <c r="F264" s="1"/>
      <c r="G264" s="1"/>
      <c r="H264" s="8"/>
      <c r="I264" s="8"/>
    </row>
    <row r="265">
      <c r="A265" s="414"/>
      <c r="B265" s="1"/>
      <c r="C265" s="1"/>
      <c r="D265" s="338"/>
      <c r="E265" s="1"/>
      <c r="F265" s="1"/>
      <c r="G265" s="1"/>
      <c r="H265" s="8"/>
      <c r="I265" s="8"/>
    </row>
    <row r="266">
      <c r="A266" s="414"/>
      <c r="B266" s="1"/>
      <c r="C266" s="1"/>
      <c r="D266" s="338"/>
      <c r="E266" s="1"/>
      <c r="F266" s="1"/>
      <c r="G266" s="1"/>
      <c r="H266" s="8"/>
      <c r="I266" s="8"/>
    </row>
    <row r="267">
      <c r="A267" s="414"/>
      <c r="B267" s="1"/>
      <c r="C267" s="1"/>
      <c r="D267" s="338"/>
      <c r="E267" s="1"/>
      <c r="F267" s="1"/>
      <c r="G267" s="1"/>
      <c r="H267" s="8"/>
      <c r="I267" s="8"/>
    </row>
    <row r="268">
      <c r="A268" s="414"/>
      <c r="B268" s="1"/>
      <c r="C268" s="1"/>
      <c r="D268" s="338"/>
      <c r="E268" s="1"/>
      <c r="F268" s="1"/>
      <c r="G268" s="1"/>
      <c r="H268" s="8"/>
      <c r="I268" s="8"/>
    </row>
    <row r="269">
      <c r="A269" s="414"/>
      <c r="B269" s="1"/>
      <c r="C269" s="1"/>
      <c r="D269" s="338"/>
      <c r="E269" s="1"/>
      <c r="F269" s="1"/>
      <c r="G269" s="1"/>
      <c r="H269" s="8"/>
      <c r="I269" s="8"/>
    </row>
    <row r="270">
      <c r="A270" s="414"/>
      <c r="B270" s="1"/>
      <c r="C270" s="1"/>
      <c r="D270" s="338"/>
      <c r="E270" s="1"/>
      <c r="F270" s="1"/>
      <c r="G270" s="1"/>
      <c r="H270" s="8"/>
      <c r="I270" s="8"/>
    </row>
    <row r="271">
      <c r="A271" s="414"/>
      <c r="B271" s="1"/>
      <c r="C271" s="1"/>
      <c r="D271" s="338"/>
      <c r="E271" s="1"/>
      <c r="F271" s="1"/>
      <c r="G271" s="1"/>
      <c r="H271" s="8"/>
      <c r="I271" s="8"/>
    </row>
    <row r="272">
      <c r="A272" s="414"/>
      <c r="B272" s="1"/>
      <c r="C272" s="1"/>
      <c r="D272" s="338"/>
      <c r="E272" s="1"/>
      <c r="F272" s="1"/>
      <c r="G272" s="1"/>
      <c r="H272" s="8"/>
      <c r="I272" s="8"/>
    </row>
    <row r="273">
      <c r="A273" s="414"/>
      <c r="B273" s="1"/>
      <c r="C273" s="1"/>
      <c r="D273" s="338"/>
      <c r="E273" s="1"/>
      <c r="F273" s="1"/>
      <c r="G273" s="1"/>
      <c r="H273" s="8"/>
      <c r="I273" s="8"/>
    </row>
    <row r="274">
      <c r="A274" s="414"/>
      <c r="B274" s="1"/>
      <c r="C274" s="1"/>
      <c r="D274" s="338"/>
      <c r="E274" s="1"/>
      <c r="F274" s="1"/>
      <c r="G274" s="1"/>
      <c r="H274" s="8"/>
      <c r="I274" s="8"/>
    </row>
    <row r="275">
      <c r="A275" s="414"/>
      <c r="B275" s="1"/>
      <c r="C275" s="1"/>
      <c r="D275" s="338"/>
      <c r="E275" s="1"/>
      <c r="F275" s="1"/>
      <c r="G275" s="1"/>
      <c r="H275" s="8"/>
      <c r="I275" s="8"/>
    </row>
    <row r="276">
      <c r="A276" s="414"/>
      <c r="B276" s="1"/>
      <c r="C276" s="1"/>
      <c r="D276" s="338"/>
      <c r="E276" s="1"/>
      <c r="F276" s="1"/>
      <c r="G276" s="1"/>
      <c r="H276" s="8"/>
      <c r="I276" s="8"/>
    </row>
    <row r="277">
      <c r="A277" s="414"/>
      <c r="B277" s="1"/>
      <c r="C277" s="1"/>
      <c r="D277" s="338"/>
      <c r="E277" s="1"/>
      <c r="F277" s="1"/>
      <c r="G277" s="1"/>
      <c r="H277" s="8"/>
      <c r="I277" s="8"/>
    </row>
    <row r="278">
      <c r="A278" s="414"/>
      <c r="B278" s="1"/>
      <c r="C278" s="1"/>
      <c r="D278" s="338"/>
      <c r="E278" s="1"/>
      <c r="F278" s="1"/>
      <c r="G278" s="1"/>
      <c r="H278" s="8"/>
      <c r="I278" s="8"/>
    </row>
    <row r="279">
      <c r="A279" s="414"/>
      <c r="B279" s="1"/>
      <c r="C279" s="1"/>
      <c r="D279" s="338"/>
      <c r="E279" s="1"/>
      <c r="F279" s="1"/>
      <c r="G279" s="1"/>
      <c r="H279" s="8"/>
      <c r="I279" s="8"/>
    </row>
    <row r="280">
      <c r="A280" s="414"/>
      <c r="B280" s="1"/>
      <c r="C280" s="1"/>
      <c r="D280" s="338"/>
      <c r="E280" s="1"/>
      <c r="F280" s="1"/>
      <c r="G280" s="1"/>
      <c r="H280" s="8"/>
      <c r="I280" s="8"/>
    </row>
    <row r="281">
      <c r="A281" s="414"/>
      <c r="B281" s="1"/>
      <c r="C281" s="1"/>
      <c r="D281" s="338"/>
      <c r="E281" s="1"/>
      <c r="F281" s="1"/>
      <c r="G281" s="1"/>
      <c r="H281" s="8"/>
      <c r="I281" s="8"/>
    </row>
    <row r="282">
      <c r="A282" s="414"/>
      <c r="B282" s="1"/>
      <c r="C282" s="1"/>
      <c r="D282" s="338"/>
      <c r="E282" s="1"/>
      <c r="F282" s="1"/>
      <c r="G282" s="1"/>
      <c r="H282" s="8"/>
      <c r="I282" s="8"/>
    </row>
    <row r="283">
      <c r="A283" s="414"/>
      <c r="B283" s="1"/>
      <c r="C283" s="1"/>
      <c r="D283" s="338"/>
      <c r="E283" s="1"/>
      <c r="F283" s="1"/>
      <c r="G283" s="1"/>
      <c r="H283" s="8"/>
      <c r="I283" s="8"/>
    </row>
    <row r="284">
      <c r="A284" s="414"/>
      <c r="B284" s="1"/>
      <c r="C284" s="1"/>
      <c r="D284" s="338"/>
      <c r="E284" s="1"/>
      <c r="F284" s="1"/>
      <c r="G284" s="1"/>
      <c r="H284" s="8"/>
      <c r="I284" s="8"/>
    </row>
    <row r="285">
      <c r="A285" s="414"/>
      <c r="B285" s="1"/>
      <c r="C285" s="1"/>
      <c r="D285" s="338"/>
      <c r="E285" s="1"/>
      <c r="F285" s="1"/>
      <c r="G285" s="1"/>
      <c r="H285" s="8"/>
      <c r="I285" s="8"/>
    </row>
    <row r="286">
      <c r="A286" s="414"/>
      <c r="B286" s="1"/>
      <c r="C286" s="1"/>
      <c r="D286" s="338"/>
      <c r="E286" s="1"/>
      <c r="F286" s="1"/>
      <c r="G286" s="1"/>
      <c r="H286" s="8"/>
      <c r="I286" s="8"/>
    </row>
    <row r="287">
      <c r="A287" s="414"/>
      <c r="B287" s="1"/>
      <c r="C287" s="1"/>
      <c r="D287" s="338"/>
      <c r="E287" s="1"/>
      <c r="F287" s="1"/>
      <c r="G287" s="1"/>
      <c r="H287" s="8"/>
      <c r="I287" s="8"/>
    </row>
    <row r="288">
      <c r="A288" s="414"/>
      <c r="B288" s="1"/>
      <c r="C288" s="1"/>
      <c r="D288" s="338"/>
      <c r="E288" s="1"/>
      <c r="F288" s="1"/>
      <c r="G288" s="1"/>
      <c r="H288" s="8"/>
      <c r="I288" s="8"/>
    </row>
    <row r="289">
      <c r="A289" s="414"/>
      <c r="B289" s="1"/>
      <c r="C289" s="1"/>
      <c r="D289" s="338"/>
      <c r="E289" s="1"/>
      <c r="F289" s="1"/>
      <c r="G289" s="1"/>
      <c r="H289" s="8"/>
      <c r="I289" s="8"/>
    </row>
    <row r="290">
      <c r="A290" s="414"/>
      <c r="B290" s="1"/>
      <c r="C290" s="1"/>
      <c r="D290" s="338"/>
      <c r="E290" s="1"/>
      <c r="F290" s="1"/>
      <c r="G290" s="1"/>
      <c r="H290" s="8"/>
      <c r="I290" s="8"/>
    </row>
    <row r="291">
      <c r="A291" s="414"/>
      <c r="B291" s="1"/>
      <c r="C291" s="1"/>
      <c r="D291" s="338"/>
      <c r="E291" s="1"/>
      <c r="F291" s="1"/>
      <c r="G291" s="1"/>
      <c r="H291" s="8"/>
      <c r="I291" s="8"/>
    </row>
    <row r="292">
      <c r="A292" s="414"/>
      <c r="B292" s="1"/>
      <c r="C292" s="1"/>
      <c r="D292" s="338"/>
      <c r="E292" s="1"/>
      <c r="F292" s="1"/>
      <c r="G292" s="1"/>
      <c r="H292" s="8"/>
      <c r="I292" s="8"/>
    </row>
    <row r="293">
      <c r="A293" s="414"/>
      <c r="B293" s="1"/>
      <c r="C293" s="1"/>
      <c r="D293" s="338"/>
      <c r="E293" s="1"/>
      <c r="F293" s="1"/>
      <c r="G293" s="1"/>
      <c r="H293" s="8"/>
      <c r="I293" s="8"/>
    </row>
    <row r="294">
      <c r="A294" s="414"/>
      <c r="B294" s="1"/>
      <c r="C294" s="1"/>
      <c r="D294" s="338"/>
      <c r="E294" s="1"/>
      <c r="F294" s="1"/>
      <c r="G294" s="1"/>
      <c r="H294" s="8"/>
      <c r="I294" s="8"/>
    </row>
    <row r="295">
      <c r="A295" s="414"/>
      <c r="B295" s="1"/>
      <c r="C295" s="1"/>
      <c r="D295" s="338"/>
      <c r="E295" s="1"/>
      <c r="F295" s="1"/>
      <c r="G295" s="1"/>
      <c r="H295" s="8"/>
      <c r="I295" s="8"/>
    </row>
    <row r="296">
      <c r="A296" s="414"/>
      <c r="B296" s="1"/>
      <c r="C296" s="1"/>
      <c r="D296" s="338"/>
      <c r="E296" s="1"/>
      <c r="F296" s="1"/>
      <c r="G296" s="1"/>
      <c r="H296" s="8"/>
      <c r="I296" s="8"/>
    </row>
    <row r="297">
      <c r="A297" s="414"/>
      <c r="B297" s="1"/>
      <c r="C297" s="1"/>
      <c r="D297" s="338"/>
      <c r="E297" s="1"/>
      <c r="F297" s="1"/>
      <c r="G297" s="1"/>
      <c r="H297" s="8"/>
      <c r="I297" s="8"/>
    </row>
    <row r="298">
      <c r="A298" s="414"/>
      <c r="B298" s="1"/>
      <c r="C298" s="1"/>
      <c r="D298" s="338"/>
      <c r="E298" s="1"/>
      <c r="F298" s="1"/>
      <c r="G298" s="1"/>
      <c r="H298" s="8"/>
      <c r="I298" s="8"/>
    </row>
    <row r="299">
      <c r="A299" s="414"/>
      <c r="B299" s="1"/>
      <c r="C299" s="1"/>
      <c r="D299" s="338"/>
      <c r="E299" s="1"/>
      <c r="F299" s="1"/>
      <c r="G299" s="1"/>
      <c r="H299" s="8"/>
      <c r="I299" s="8"/>
    </row>
    <row r="300">
      <c r="A300" s="414"/>
      <c r="B300" s="1"/>
      <c r="C300" s="1"/>
      <c r="D300" s="338"/>
      <c r="E300" s="1"/>
      <c r="F300" s="1"/>
      <c r="G300" s="1"/>
      <c r="H300" s="8"/>
      <c r="I300" s="8"/>
    </row>
    <row r="301">
      <c r="A301" s="414"/>
      <c r="B301" s="1"/>
      <c r="C301" s="1"/>
      <c r="D301" s="338"/>
      <c r="E301" s="1"/>
      <c r="F301" s="1"/>
      <c r="G301" s="1"/>
      <c r="H301" s="8"/>
      <c r="I301" s="8"/>
    </row>
    <row r="302">
      <c r="A302" s="414"/>
      <c r="B302" s="1"/>
      <c r="C302" s="1"/>
      <c r="D302" s="338"/>
      <c r="E302" s="1"/>
      <c r="F302" s="1"/>
      <c r="G302" s="1"/>
      <c r="H302" s="8"/>
      <c r="I302" s="8"/>
    </row>
    <row r="303">
      <c r="A303" s="414"/>
      <c r="B303" s="1"/>
      <c r="C303" s="1"/>
      <c r="D303" s="338"/>
      <c r="E303" s="1"/>
      <c r="F303" s="1"/>
      <c r="G303" s="1"/>
      <c r="H303" s="8"/>
      <c r="I303" s="8"/>
    </row>
    <row r="304">
      <c r="A304" s="414"/>
      <c r="B304" s="1"/>
      <c r="C304" s="1"/>
      <c r="D304" s="338"/>
      <c r="E304" s="1"/>
      <c r="F304" s="1"/>
      <c r="G304" s="1"/>
      <c r="H304" s="8"/>
      <c r="I304" s="8"/>
    </row>
    <row r="305">
      <c r="A305" s="414"/>
      <c r="B305" s="1"/>
      <c r="C305" s="1"/>
      <c r="D305" s="338"/>
      <c r="E305" s="1"/>
      <c r="F305" s="1"/>
      <c r="G305" s="1"/>
      <c r="H305" s="8"/>
      <c r="I305" s="8"/>
    </row>
    <row r="306">
      <c r="A306" s="414"/>
      <c r="B306" s="1"/>
      <c r="C306" s="1"/>
      <c r="D306" s="338"/>
      <c r="E306" s="1"/>
      <c r="F306" s="1"/>
      <c r="G306" s="1"/>
      <c r="H306" s="8"/>
      <c r="I306" s="8"/>
    </row>
    <row r="307">
      <c r="A307" s="414"/>
      <c r="B307" s="1"/>
      <c r="C307" s="1"/>
      <c r="D307" s="338"/>
      <c r="E307" s="1"/>
      <c r="F307" s="1"/>
      <c r="G307" s="1"/>
      <c r="H307" s="8"/>
      <c r="I307" s="8"/>
    </row>
    <row r="308">
      <c r="A308" s="414"/>
      <c r="B308" s="1"/>
      <c r="C308" s="1"/>
      <c r="D308" s="338"/>
      <c r="E308" s="1"/>
      <c r="F308" s="1"/>
      <c r="G308" s="1"/>
      <c r="H308" s="8"/>
      <c r="I308" s="8"/>
    </row>
    <row r="309">
      <c r="A309" s="414"/>
      <c r="B309" s="1"/>
      <c r="C309" s="1"/>
      <c r="D309" s="338"/>
      <c r="E309" s="1"/>
      <c r="F309" s="1"/>
      <c r="G309" s="1"/>
      <c r="H309" s="8"/>
      <c r="I309" s="8"/>
    </row>
    <row r="310">
      <c r="A310" s="414"/>
      <c r="B310" s="1"/>
      <c r="C310" s="1"/>
      <c r="D310" s="338"/>
      <c r="E310" s="1"/>
      <c r="F310" s="1"/>
      <c r="G310" s="1"/>
      <c r="H310" s="8"/>
      <c r="I310" s="8"/>
    </row>
    <row r="311">
      <c r="A311" s="414"/>
      <c r="B311" s="1"/>
      <c r="C311" s="1"/>
      <c r="D311" s="338"/>
      <c r="E311" s="1"/>
      <c r="F311" s="1"/>
      <c r="G311" s="1"/>
      <c r="H311" s="8"/>
      <c r="I311" s="8"/>
    </row>
    <row r="312">
      <c r="A312" s="414"/>
      <c r="B312" s="1"/>
      <c r="C312" s="1"/>
      <c r="D312" s="338"/>
      <c r="E312" s="1"/>
      <c r="F312" s="1"/>
      <c r="G312" s="1"/>
      <c r="H312" s="8"/>
      <c r="I312" s="8"/>
    </row>
    <row r="313">
      <c r="A313" s="414"/>
      <c r="B313" s="1"/>
      <c r="C313" s="1"/>
      <c r="D313" s="338"/>
      <c r="E313" s="1"/>
      <c r="F313" s="1"/>
      <c r="G313" s="1"/>
      <c r="H313" s="8"/>
      <c r="I313" s="8"/>
    </row>
    <row r="314">
      <c r="A314" s="414"/>
      <c r="B314" s="1"/>
      <c r="C314" s="1"/>
      <c r="D314" s="338"/>
      <c r="E314" s="1"/>
      <c r="F314" s="1"/>
      <c r="G314" s="1"/>
      <c r="H314" s="8"/>
      <c r="I314" s="8"/>
    </row>
    <row r="315">
      <c r="A315" s="414"/>
      <c r="B315" s="1"/>
      <c r="C315" s="1"/>
      <c r="D315" s="338"/>
      <c r="E315" s="1"/>
      <c r="F315" s="1"/>
      <c r="G315" s="1"/>
      <c r="H315" s="8"/>
      <c r="I315" s="8"/>
    </row>
    <row r="316">
      <c r="A316" s="414"/>
      <c r="B316" s="1"/>
      <c r="C316" s="1"/>
      <c r="D316" s="338"/>
      <c r="E316" s="1"/>
      <c r="F316" s="1"/>
      <c r="G316" s="1"/>
      <c r="H316" s="8"/>
      <c r="I316" s="8"/>
    </row>
    <row r="317">
      <c r="A317" s="414"/>
      <c r="B317" s="1"/>
      <c r="C317" s="1"/>
      <c r="D317" s="338"/>
      <c r="E317" s="1"/>
      <c r="F317" s="1"/>
      <c r="G317" s="1"/>
      <c r="H317" s="8"/>
      <c r="I317" s="8"/>
    </row>
    <row r="318">
      <c r="A318" s="414"/>
      <c r="B318" s="1"/>
      <c r="C318" s="1"/>
      <c r="D318" s="338"/>
      <c r="E318" s="1"/>
      <c r="F318" s="1"/>
      <c r="G318" s="1"/>
      <c r="H318" s="8"/>
      <c r="I318" s="8"/>
    </row>
    <row r="319">
      <c r="A319" s="414"/>
      <c r="B319" s="1"/>
      <c r="C319" s="1"/>
      <c r="D319" s="338"/>
      <c r="E319" s="1"/>
      <c r="F319" s="1"/>
      <c r="G319" s="1"/>
      <c r="H319" s="8"/>
      <c r="I319" s="8"/>
    </row>
    <row r="320">
      <c r="A320" s="414"/>
      <c r="B320" s="1"/>
      <c r="C320" s="1"/>
      <c r="D320" s="338"/>
      <c r="E320" s="1"/>
      <c r="F320" s="1"/>
      <c r="G320" s="1"/>
      <c r="H320" s="8"/>
      <c r="I320" s="8"/>
    </row>
    <row r="321">
      <c r="A321" s="414"/>
      <c r="B321" s="1"/>
      <c r="C321" s="1"/>
      <c r="D321" s="338"/>
      <c r="E321" s="1"/>
      <c r="F321" s="1"/>
      <c r="G321" s="1"/>
      <c r="H321" s="8"/>
      <c r="I321" s="8"/>
    </row>
    <row r="322">
      <c r="A322" s="414"/>
      <c r="B322" s="1"/>
      <c r="C322" s="1"/>
      <c r="D322" s="338"/>
      <c r="E322" s="1"/>
      <c r="F322" s="1"/>
      <c r="G322" s="1"/>
      <c r="H322" s="8"/>
      <c r="I322" s="8"/>
    </row>
    <row r="323">
      <c r="A323" s="414"/>
      <c r="B323" s="1"/>
      <c r="C323" s="1"/>
      <c r="D323" s="338"/>
      <c r="E323" s="1"/>
      <c r="F323" s="1"/>
      <c r="G323" s="1"/>
      <c r="H323" s="8"/>
      <c r="I323" s="8"/>
    </row>
    <row r="324">
      <c r="A324" s="414"/>
      <c r="B324" s="1"/>
      <c r="C324" s="1"/>
      <c r="D324" s="338"/>
      <c r="E324" s="1"/>
      <c r="F324" s="1"/>
      <c r="G324" s="1"/>
      <c r="H324" s="8"/>
      <c r="I324" s="8"/>
    </row>
    <row r="325">
      <c r="A325" s="414"/>
      <c r="B325" s="1"/>
      <c r="C325" s="1"/>
      <c r="D325" s="338"/>
      <c r="E325" s="1"/>
      <c r="F325" s="1"/>
      <c r="G325" s="1"/>
      <c r="H325" s="8"/>
      <c r="I325" s="8"/>
    </row>
    <row r="326">
      <c r="A326" s="414"/>
      <c r="B326" s="1"/>
      <c r="C326" s="1"/>
      <c r="D326" s="338"/>
      <c r="E326" s="1"/>
      <c r="F326" s="1"/>
      <c r="G326" s="1"/>
      <c r="H326" s="8"/>
      <c r="I326" s="8"/>
    </row>
    <row r="327">
      <c r="A327" s="414"/>
      <c r="B327" s="1"/>
      <c r="C327" s="1"/>
      <c r="D327" s="338"/>
      <c r="E327" s="1"/>
      <c r="F327" s="1"/>
      <c r="G327" s="1"/>
      <c r="H327" s="8"/>
      <c r="I327" s="8"/>
    </row>
    <row r="328">
      <c r="A328" s="414"/>
      <c r="B328" s="1"/>
      <c r="C328" s="1"/>
      <c r="D328" s="338"/>
      <c r="E328" s="1"/>
      <c r="F328" s="1"/>
      <c r="G328" s="1"/>
      <c r="H328" s="8"/>
      <c r="I328" s="8"/>
    </row>
    <row r="329">
      <c r="A329" s="414"/>
      <c r="B329" s="1"/>
      <c r="C329" s="1"/>
      <c r="D329" s="338"/>
      <c r="E329" s="1"/>
      <c r="F329" s="1"/>
      <c r="G329" s="1"/>
      <c r="H329" s="8"/>
      <c r="I329" s="8"/>
    </row>
    <row r="330">
      <c r="A330" s="414"/>
      <c r="B330" s="1"/>
      <c r="C330" s="1"/>
      <c r="D330" s="338"/>
      <c r="E330" s="1"/>
      <c r="F330" s="1"/>
      <c r="G330" s="1"/>
      <c r="H330" s="8"/>
      <c r="I330" s="8"/>
    </row>
    <row r="331">
      <c r="A331" s="414"/>
      <c r="B331" s="1"/>
      <c r="C331" s="1"/>
      <c r="D331" s="338"/>
      <c r="E331" s="1"/>
      <c r="F331" s="1"/>
      <c r="G331" s="1"/>
      <c r="H331" s="8"/>
      <c r="I331" s="8"/>
    </row>
    <row r="332">
      <c r="A332" s="414"/>
      <c r="B332" s="1"/>
      <c r="C332" s="1"/>
      <c r="D332" s="338"/>
      <c r="E332" s="1"/>
      <c r="F332" s="1"/>
      <c r="G332" s="1"/>
      <c r="H332" s="8"/>
      <c r="I332" s="8"/>
    </row>
    <row r="333">
      <c r="A333" s="414"/>
      <c r="B333" s="1"/>
      <c r="C333" s="1"/>
      <c r="D333" s="338"/>
      <c r="E333" s="1"/>
      <c r="F333" s="1"/>
      <c r="G333" s="1"/>
      <c r="H333" s="8"/>
      <c r="I333" s="8"/>
    </row>
    <row r="334">
      <c r="A334" s="414"/>
      <c r="B334" s="1"/>
      <c r="C334" s="1"/>
      <c r="D334" s="338"/>
      <c r="E334" s="1"/>
      <c r="F334" s="1"/>
      <c r="G334" s="1"/>
      <c r="H334" s="8"/>
      <c r="I334" s="8"/>
    </row>
    <row r="335">
      <c r="A335" s="414"/>
      <c r="B335" s="1"/>
      <c r="C335" s="1"/>
      <c r="D335" s="338"/>
      <c r="E335" s="1"/>
      <c r="F335" s="1"/>
      <c r="G335" s="1"/>
      <c r="H335" s="8"/>
      <c r="I335" s="8"/>
    </row>
    <row r="336">
      <c r="A336" s="414"/>
      <c r="B336" s="1"/>
      <c r="C336" s="1"/>
      <c r="D336" s="338"/>
      <c r="E336" s="1"/>
      <c r="F336" s="1"/>
      <c r="G336" s="1"/>
      <c r="H336" s="8"/>
      <c r="I336" s="8"/>
    </row>
    <row r="337">
      <c r="A337" s="414"/>
      <c r="B337" s="1"/>
      <c r="C337" s="1"/>
      <c r="D337" s="338"/>
      <c r="E337" s="1"/>
      <c r="F337" s="1"/>
      <c r="G337" s="1"/>
      <c r="H337" s="8"/>
      <c r="I337" s="8"/>
    </row>
    <row r="338">
      <c r="A338" s="414"/>
      <c r="B338" s="1"/>
      <c r="C338" s="1"/>
      <c r="D338" s="338"/>
      <c r="E338" s="1"/>
      <c r="F338" s="1"/>
      <c r="G338" s="1"/>
      <c r="H338" s="8"/>
      <c r="I338" s="8"/>
    </row>
    <row r="339">
      <c r="A339" s="414"/>
      <c r="B339" s="1"/>
      <c r="C339" s="1"/>
      <c r="D339" s="338"/>
      <c r="E339" s="1"/>
      <c r="F339" s="1"/>
      <c r="G339" s="1"/>
      <c r="H339" s="8"/>
      <c r="I339" s="8"/>
    </row>
    <row r="340">
      <c r="A340" s="414"/>
      <c r="B340" s="1"/>
      <c r="C340" s="1"/>
      <c r="D340" s="338"/>
      <c r="E340" s="1"/>
      <c r="F340" s="1"/>
      <c r="G340" s="1"/>
      <c r="H340" s="8"/>
      <c r="I340" s="8"/>
    </row>
    <row r="341">
      <c r="A341" s="414"/>
      <c r="B341" s="1"/>
      <c r="C341" s="1"/>
      <c r="D341" s="338"/>
      <c r="E341" s="1"/>
      <c r="F341" s="1"/>
      <c r="G341" s="1"/>
      <c r="H341" s="8"/>
      <c r="I341" s="8"/>
    </row>
    <row r="342">
      <c r="A342" s="414"/>
      <c r="B342" s="1"/>
      <c r="C342" s="1"/>
      <c r="D342" s="338"/>
      <c r="E342" s="1"/>
      <c r="F342" s="1"/>
      <c r="G342" s="1"/>
      <c r="H342" s="8"/>
      <c r="I342" s="8"/>
    </row>
    <row r="343">
      <c r="A343" s="414"/>
      <c r="B343" s="1"/>
      <c r="C343" s="1"/>
      <c r="D343" s="338"/>
      <c r="E343" s="1"/>
      <c r="F343" s="1"/>
      <c r="G343" s="1"/>
      <c r="H343" s="8"/>
      <c r="I343" s="8"/>
    </row>
    <row r="344">
      <c r="A344" s="414"/>
      <c r="B344" s="1"/>
      <c r="C344" s="1"/>
      <c r="D344" s="338"/>
      <c r="E344" s="1"/>
      <c r="F344" s="1"/>
      <c r="G344" s="1"/>
      <c r="H344" s="8"/>
      <c r="I344" s="8"/>
    </row>
    <row r="345">
      <c r="A345" s="414"/>
      <c r="B345" s="1"/>
      <c r="C345" s="1"/>
      <c r="D345" s="338"/>
      <c r="E345" s="1"/>
      <c r="F345" s="1"/>
      <c r="G345" s="1"/>
      <c r="H345" s="8"/>
      <c r="I345" s="8"/>
    </row>
    <row r="346">
      <c r="A346" s="414"/>
      <c r="B346" s="1"/>
      <c r="C346" s="1"/>
      <c r="D346" s="338"/>
      <c r="E346" s="1"/>
      <c r="F346" s="1"/>
      <c r="G346" s="1"/>
      <c r="H346" s="8"/>
      <c r="I346" s="8"/>
    </row>
    <row r="347">
      <c r="A347" s="414"/>
      <c r="B347" s="1"/>
      <c r="C347" s="1"/>
      <c r="D347" s="338"/>
      <c r="E347" s="1"/>
      <c r="F347" s="1"/>
      <c r="G347" s="1"/>
      <c r="H347" s="8"/>
      <c r="I347" s="8"/>
    </row>
    <row r="348">
      <c r="A348" s="414"/>
      <c r="B348" s="1"/>
      <c r="C348" s="1"/>
      <c r="D348" s="338"/>
      <c r="E348" s="1"/>
      <c r="F348" s="1"/>
      <c r="G348" s="1"/>
      <c r="H348" s="8"/>
      <c r="I348" s="8"/>
    </row>
    <row r="349">
      <c r="A349" s="414"/>
      <c r="B349" s="1"/>
      <c r="C349" s="1"/>
      <c r="D349" s="338"/>
      <c r="E349" s="1"/>
      <c r="F349" s="1"/>
      <c r="G349" s="1"/>
      <c r="H349" s="8"/>
      <c r="I349" s="8"/>
    </row>
    <row r="350">
      <c r="A350" s="414"/>
      <c r="B350" s="1"/>
      <c r="C350" s="1"/>
      <c r="D350" s="338"/>
      <c r="E350" s="1"/>
      <c r="F350" s="1"/>
      <c r="G350" s="1"/>
      <c r="H350" s="8"/>
      <c r="I350" s="8"/>
    </row>
    <row r="351">
      <c r="A351" s="414"/>
      <c r="B351" s="1"/>
      <c r="C351" s="1"/>
      <c r="D351" s="338"/>
      <c r="E351" s="1"/>
      <c r="F351" s="1"/>
      <c r="G351" s="1"/>
      <c r="H351" s="8"/>
      <c r="I351" s="8"/>
    </row>
    <row r="352">
      <c r="A352" s="414"/>
      <c r="B352" s="1"/>
      <c r="C352" s="1"/>
      <c r="D352" s="338"/>
      <c r="E352" s="1"/>
      <c r="F352" s="1"/>
      <c r="G352" s="1"/>
      <c r="H352" s="8"/>
      <c r="I352" s="8"/>
    </row>
    <row r="353">
      <c r="A353" s="414"/>
      <c r="B353" s="1"/>
      <c r="C353" s="1"/>
      <c r="D353" s="338"/>
      <c r="E353" s="1"/>
      <c r="F353" s="1"/>
      <c r="G353" s="1"/>
      <c r="H353" s="8"/>
      <c r="I353" s="8"/>
    </row>
    <row r="354">
      <c r="A354" s="414"/>
      <c r="B354" s="1"/>
      <c r="C354" s="1"/>
      <c r="D354" s="338"/>
      <c r="E354" s="1"/>
      <c r="F354" s="1"/>
      <c r="G354" s="1"/>
      <c r="H354" s="8"/>
      <c r="I354" s="8"/>
    </row>
    <row r="355">
      <c r="A355" s="414"/>
      <c r="B355" s="1"/>
      <c r="C355" s="1"/>
      <c r="D355" s="338"/>
      <c r="E355" s="1"/>
      <c r="F355" s="1"/>
      <c r="G355" s="1"/>
      <c r="H355" s="8"/>
      <c r="I355" s="8"/>
    </row>
    <row r="356">
      <c r="A356" s="414"/>
      <c r="B356" s="1"/>
      <c r="C356" s="1"/>
      <c r="D356" s="338"/>
      <c r="E356" s="1"/>
      <c r="F356" s="1"/>
      <c r="G356" s="1"/>
      <c r="H356" s="8"/>
      <c r="I356" s="8"/>
    </row>
    <row r="357">
      <c r="A357" s="414"/>
      <c r="B357" s="1"/>
      <c r="C357" s="1"/>
      <c r="D357" s="338"/>
      <c r="E357" s="1"/>
      <c r="F357" s="1"/>
      <c r="G357" s="1"/>
      <c r="H357" s="8"/>
      <c r="I357" s="8"/>
    </row>
    <row r="358">
      <c r="A358" s="414"/>
      <c r="B358" s="1"/>
      <c r="C358" s="1"/>
      <c r="D358" s="338"/>
      <c r="E358" s="1"/>
      <c r="F358" s="1"/>
      <c r="G358" s="1"/>
      <c r="H358" s="8"/>
      <c r="I358" s="8"/>
    </row>
    <row r="359">
      <c r="A359" s="414"/>
      <c r="B359" s="1"/>
      <c r="C359" s="1"/>
      <c r="D359" s="338"/>
      <c r="E359" s="1"/>
      <c r="F359" s="1"/>
      <c r="G359" s="1"/>
      <c r="H359" s="8"/>
      <c r="I359" s="8"/>
    </row>
    <row r="360">
      <c r="A360" s="414"/>
      <c r="B360" s="1"/>
      <c r="C360" s="1"/>
      <c r="D360" s="338"/>
      <c r="E360" s="1"/>
      <c r="F360" s="1"/>
      <c r="G360" s="1"/>
      <c r="H360" s="8"/>
      <c r="I360" s="8"/>
    </row>
    <row r="361">
      <c r="A361" s="414"/>
      <c r="B361" s="1"/>
      <c r="C361" s="1"/>
      <c r="D361" s="338"/>
      <c r="E361" s="1"/>
      <c r="F361" s="1"/>
      <c r="G361" s="1"/>
      <c r="H361" s="8"/>
      <c r="I361" s="8"/>
    </row>
    <row r="362">
      <c r="A362" s="414"/>
      <c r="B362" s="1"/>
      <c r="C362" s="1"/>
      <c r="D362" s="338"/>
      <c r="E362" s="1"/>
      <c r="F362" s="1"/>
      <c r="G362" s="1"/>
      <c r="H362" s="8"/>
      <c r="I362" s="8"/>
    </row>
    <row r="363">
      <c r="A363" s="414"/>
      <c r="B363" s="1"/>
      <c r="C363" s="1"/>
      <c r="D363" s="338"/>
      <c r="E363" s="1"/>
      <c r="F363" s="1"/>
      <c r="G363" s="1"/>
      <c r="H363" s="8"/>
      <c r="I363" s="8"/>
    </row>
    <row r="364">
      <c r="A364" s="414"/>
      <c r="B364" s="1"/>
      <c r="C364" s="1"/>
      <c r="D364" s="338"/>
      <c r="E364" s="1"/>
      <c r="F364" s="1"/>
      <c r="G364" s="1"/>
      <c r="H364" s="8"/>
      <c r="I364" s="8"/>
    </row>
    <row r="365">
      <c r="A365" s="414"/>
      <c r="B365" s="1"/>
      <c r="C365" s="1"/>
      <c r="D365" s="338"/>
      <c r="E365" s="1"/>
      <c r="F365" s="1"/>
      <c r="G365" s="1"/>
      <c r="H365" s="8"/>
      <c r="I365" s="8"/>
    </row>
    <row r="366">
      <c r="A366" s="414"/>
      <c r="B366" s="1"/>
      <c r="C366" s="1"/>
      <c r="D366" s="338"/>
      <c r="E366" s="1"/>
      <c r="F366" s="1"/>
      <c r="G366" s="1"/>
      <c r="H366" s="8"/>
      <c r="I366" s="8"/>
    </row>
    <row r="367">
      <c r="A367" s="414"/>
      <c r="B367" s="1"/>
      <c r="C367" s="1"/>
      <c r="D367" s="338"/>
      <c r="E367" s="1"/>
      <c r="F367" s="1"/>
      <c r="G367" s="1"/>
      <c r="H367" s="8"/>
      <c r="I367" s="8"/>
    </row>
    <row r="368">
      <c r="A368" s="414"/>
      <c r="B368" s="1"/>
      <c r="C368" s="1"/>
      <c r="D368" s="338"/>
      <c r="E368" s="1"/>
      <c r="F368" s="1"/>
      <c r="G368" s="1"/>
      <c r="H368" s="8"/>
      <c r="I368" s="8"/>
    </row>
    <row r="369">
      <c r="A369" s="414"/>
      <c r="B369" s="1"/>
      <c r="C369" s="1"/>
      <c r="D369" s="338"/>
      <c r="E369" s="1"/>
      <c r="F369" s="1"/>
      <c r="G369" s="1"/>
      <c r="H369" s="8"/>
      <c r="I369" s="8"/>
    </row>
    <row r="370">
      <c r="A370" s="414"/>
      <c r="B370" s="1"/>
      <c r="C370" s="1"/>
      <c r="D370" s="338"/>
      <c r="E370" s="1"/>
      <c r="F370" s="1"/>
      <c r="G370" s="1"/>
      <c r="H370" s="8"/>
      <c r="I370" s="8"/>
    </row>
    <row r="371">
      <c r="A371" s="414"/>
      <c r="B371" s="1"/>
      <c r="C371" s="1"/>
      <c r="D371" s="338"/>
      <c r="E371" s="1"/>
      <c r="F371" s="1"/>
      <c r="G371" s="1"/>
      <c r="H371" s="8"/>
      <c r="I371" s="8"/>
    </row>
    <row r="372">
      <c r="A372" s="414"/>
      <c r="B372" s="1"/>
      <c r="C372" s="1"/>
      <c r="D372" s="338"/>
      <c r="E372" s="1"/>
      <c r="F372" s="1"/>
      <c r="G372" s="1"/>
      <c r="H372" s="8"/>
      <c r="I372" s="8"/>
    </row>
    <row r="373">
      <c r="A373" s="414"/>
      <c r="B373" s="1"/>
      <c r="C373" s="1"/>
      <c r="D373" s="338"/>
      <c r="E373" s="1"/>
      <c r="F373" s="1"/>
      <c r="G373" s="1"/>
      <c r="H373" s="8"/>
      <c r="I373" s="8"/>
    </row>
    <row r="374">
      <c r="A374" s="414"/>
      <c r="B374" s="1"/>
      <c r="C374" s="1"/>
      <c r="D374" s="338"/>
      <c r="E374" s="1"/>
      <c r="F374" s="1"/>
      <c r="G374" s="1"/>
      <c r="H374" s="8"/>
      <c r="I374" s="8"/>
    </row>
    <row r="375">
      <c r="A375" s="414"/>
      <c r="B375" s="1"/>
      <c r="C375" s="1"/>
      <c r="D375" s="338"/>
      <c r="E375" s="1"/>
      <c r="F375" s="1"/>
      <c r="G375" s="1"/>
      <c r="H375" s="8"/>
      <c r="I375" s="8"/>
    </row>
    <row r="376">
      <c r="A376" s="414"/>
      <c r="B376" s="1"/>
      <c r="C376" s="1"/>
      <c r="D376" s="338"/>
      <c r="E376" s="1"/>
      <c r="F376" s="1"/>
      <c r="G376" s="1"/>
      <c r="H376" s="8"/>
      <c r="I376" s="8"/>
    </row>
    <row r="377">
      <c r="A377" s="414"/>
      <c r="B377" s="1"/>
      <c r="C377" s="1"/>
      <c r="D377" s="338"/>
      <c r="E377" s="1"/>
      <c r="F377" s="1"/>
      <c r="G377" s="1"/>
      <c r="H377" s="8"/>
      <c r="I377" s="8"/>
    </row>
    <row r="378">
      <c r="A378" s="414"/>
      <c r="B378" s="1"/>
      <c r="C378" s="1"/>
      <c r="D378" s="338"/>
      <c r="E378" s="1"/>
      <c r="F378" s="1"/>
      <c r="G378" s="1"/>
      <c r="H378" s="8"/>
      <c r="I378" s="8"/>
    </row>
    <row r="379">
      <c r="A379" s="414"/>
      <c r="B379" s="1"/>
      <c r="C379" s="1"/>
      <c r="D379" s="338"/>
      <c r="E379" s="1"/>
      <c r="F379" s="1"/>
      <c r="G379" s="1"/>
      <c r="H379" s="8"/>
      <c r="I379" s="8"/>
    </row>
    <row r="380">
      <c r="A380" s="414"/>
      <c r="B380" s="1"/>
      <c r="C380" s="1"/>
      <c r="D380" s="338"/>
      <c r="E380" s="1"/>
      <c r="F380" s="1"/>
      <c r="G380" s="1"/>
      <c r="H380" s="8"/>
      <c r="I380" s="8"/>
    </row>
    <row r="381">
      <c r="A381" s="414"/>
      <c r="B381" s="1"/>
      <c r="C381" s="1"/>
      <c r="D381" s="338"/>
      <c r="E381" s="1"/>
      <c r="F381" s="1"/>
      <c r="G381" s="1"/>
      <c r="H381" s="8"/>
      <c r="I381" s="8"/>
    </row>
    <row r="382">
      <c r="A382" s="414"/>
      <c r="B382" s="1"/>
      <c r="C382" s="1"/>
      <c r="D382" s="338"/>
      <c r="E382" s="1"/>
      <c r="F382" s="1"/>
      <c r="G382" s="1"/>
      <c r="H382" s="8"/>
      <c r="I382" s="8"/>
    </row>
    <row r="383">
      <c r="A383" s="414"/>
      <c r="B383" s="1"/>
      <c r="C383" s="1"/>
      <c r="D383" s="338"/>
      <c r="E383" s="1"/>
      <c r="F383" s="1"/>
      <c r="G383" s="1"/>
      <c r="H383" s="8"/>
      <c r="I383" s="8"/>
    </row>
    <row r="384">
      <c r="A384" s="414"/>
      <c r="B384" s="1"/>
      <c r="C384" s="1"/>
      <c r="D384" s="338"/>
      <c r="E384" s="1"/>
      <c r="F384" s="1"/>
      <c r="G384" s="1"/>
      <c r="H384" s="8"/>
      <c r="I384" s="8"/>
    </row>
    <row r="385">
      <c r="A385" s="414"/>
      <c r="B385" s="1"/>
      <c r="C385" s="1"/>
      <c r="D385" s="338"/>
      <c r="E385" s="1"/>
      <c r="F385" s="1"/>
      <c r="G385" s="1"/>
      <c r="H385" s="8"/>
      <c r="I385" s="8"/>
    </row>
    <row r="386">
      <c r="A386" s="414"/>
      <c r="B386" s="1"/>
      <c r="C386" s="1"/>
      <c r="D386" s="338"/>
      <c r="E386" s="1"/>
      <c r="F386" s="1"/>
      <c r="G386" s="1"/>
      <c r="H386" s="8"/>
      <c r="I386" s="8"/>
    </row>
    <row r="387">
      <c r="A387" s="414"/>
      <c r="B387" s="1"/>
      <c r="C387" s="1"/>
      <c r="D387" s="338"/>
      <c r="E387" s="1"/>
      <c r="F387" s="1"/>
      <c r="G387" s="1"/>
      <c r="H387" s="8"/>
      <c r="I387" s="8"/>
    </row>
    <row r="388">
      <c r="A388" s="414"/>
      <c r="B388" s="1"/>
      <c r="C388" s="1"/>
      <c r="D388" s="338"/>
      <c r="E388" s="1"/>
      <c r="F388" s="1"/>
      <c r="G388" s="1"/>
      <c r="H388" s="8"/>
      <c r="I388" s="8"/>
    </row>
    <row r="389">
      <c r="A389" s="414"/>
      <c r="B389" s="1"/>
      <c r="C389" s="1"/>
      <c r="D389" s="338"/>
      <c r="E389" s="1"/>
      <c r="F389" s="1"/>
      <c r="G389" s="1"/>
      <c r="H389" s="8"/>
      <c r="I389" s="8"/>
    </row>
    <row r="390">
      <c r="A390" s="414"/>
      <c r="B390" s="1"/>
      <c r="C390" s="1"/>
      <c r="D390" s="338"/>
      <c r="E390" s="1"/>
      <c r="F390" s="1"/>
      <c r="G390" s="1"/>
      <c r="H390" s="8"/>
      <c r="I390" s="8"/>
    </row>
    <row r="391">
      <c r="A391" s="414"/>
      <c r="B391" s="1"/>
      <c r="C391" s="1"/>
      <c r="D391" s="338"/>
      <c r="E391" s="1"/>
      <c r="F391" s="1"/>
      <c r="G391" s="1"/>
      <c r="H391" s="8"/>
      <c r="I391" s="8"/>
    </row>
    <row r="392">
      <c r="A392" s="414"/>
      <c r="B392" s="1"/>
      <c r="C392" s="1"/>
      <c r="D392" s="338"/>
      <c r="E392" s="1"/>
      <c r="F392" s="1"/>
      <c r="G392" s="1"/>
      <c r="H392" s="8"/>
      <c r="I392" s="8"/>
    </row>
    <row r="393">
      <c r="A393" s="414"/>
      <c r="B393" s="1"/>
      <c r="C393" s="1"/>
      <c r="D393" s="338"/>
      <c r="E393" s="1"/>
      <c r="F393" s="1"/>
      <c r="G393" s="1"/>
      <c r="H393" s="8"/>
      <c r="I393" s="8"/>
    </row>
    <row r="394">
      <c r="A394" s="414"/>
      <c r="B394" s="1"/>
      <c r="C394" s="1"/>
      <c r="D394" s="338"/>
      <c r="E394" s="1"/>
      <c r="F394" s="1"/>
      <c r="G394" s="1"/>
      <c r="H394" s="8"/>
      <c r="I394" s="8"/>
    </row>
    <row r="395">
      <c r="A395" s="414"/>
      <c r="B395" s="1"/>
      <c r="C395" s="1"/>
      <c r="D395" s="338"/>
      <c r="E395" s="1"/>
      <c r="F395" s="1"/>
      <c r="G395" s="1"/>
      <c r="H395" s="8"/>
      <c r="I395" s="8"/>
    </row>
    <row r="396">
      <c r="A396" s="414"/>
      <c r="B396" s="1"/>
      <c r="C396" s="1"/>
      <c r="D396" s="338"/>
      <c r="E396" s="1"/>
      <c r="F396" s="1"/>
      <c r="G396" s="1"/>
      <c r="H396" s="8"/>
      <c r="I396" s="8"/>
    </row>
    <row r="397">
      <c r="A397" s="414"/>
      <c r="B397" s="1"/>
      <c r="C397" s="1"/>
      <c r="D397" s="338"/>
      <c r="E397" s="1"/>
      <c r="F397" s="1"/>
      <c r="G397" s="1"/>
      <c r="H397" s="8"/>
      <c r="I397" s="8"/>
    </row>
    <row r="398">
      <c r="A398" s="414"/>
      <c r="B398" s="1"/>
      <c r="C398" s="1"/>
      <c r="D398" s="338"/>
      <c r="E398" s="1"/>
      <c r="F398" s="1"/>
      <c r="G398" s="1"/>
      <c r="H398" s="8"/>
      <c r="I398" s="8"/>
    </row>
    <row r="399">
      <c r="A399" s="414"/>
      <c r="B399" s="1"/>
      <c r="C399" s="1"/>
      <c r="D399" s="338"/>
      <c r="E399" s="1"/>
      <c r="F399" s="1"/>
      <c r="G399" s="1"/>
      <c r="H399" s="8"/>
      <c r="I399" s="8"/>
    </row>
    <row r="400">
      <c r="A400" s="414"/>
      <c r="B400" s="1"/>
      <c r="C400" s="1"/>
      <c r="D400" s="338"/>
      <c r="E400" s="1"/>
      <c r="F400" s="1"/>
      <c r="G400" s="1"/>
      <c r="H400" s="8"/>
      <c r="I400" s="8"/>
    </row>
    <row r="401">
      <c r="A401" s="414"/>
      <c r="B401" s="1"/>
      <c r="C401" s="1"/>
      <c r="D401" s="338"/>
      <c r="E401" s="1"/>
      <c r="F401" s="1"/>
      <c r="G401" s="1"/>
      <c r="H401" s="8"/>
      <c r="I401" s="8"/>
    </row>
    <row r="402">
      <c r="A402" s="414"/>
      <c r="B402" s="1"/>
      <c r="C402" s="1"/>
      <c r="D402" s="338"/>
      <c r="E402" s="1"/>
      <c r="F402" s="1"/>
      <c r="G402" s="1"/>
      <c r="H402" s="8"/>
      <c r="I402" s="8"/>
    </row>
    <row r="403">
      <c r="A403" s="414"/>
      <c r="B403" s="1"/>
      <c r="C403" s="1"/>
      <c r="D403" s="338"/>
      <c r="E403" s="1"/>
      <c r="F403" s="1"/>
      <c r="G403" s="1"/>
      <c r="H403" s="8"/>
      <c r="I403" s="8"/>
    </row>
    <row r="404">
      <c r="A404" s="414"/>
      <c r="B404" s="1"/>
      <c r="C404" s="1"/>
      <c r="D404" s="338"/>
      <c r="E404" s="1"/>
      <c r="F404" s="1"/>
      <c r="G404" s="1"/>
      <c r="H404" s="8"/>
      <c r="I404" s="8"/>
    </row>
    <row r="405">
      <c r="A405" s="414"/>
      <c r="B405" s="1"/>
      <c r="C405" s="1"/>
      <c r="D405" s="338"/>
      <c r="E405" s="1"/>
      <c r="F405" s="1"/>
      <c r="G405" s="1"/>
      <c r="H405" s="8"/>
      <c r="I405" s="8"/>
    </row>
    <row r="406">
      <c r="A406" s="414"/>
      <c r="B406" s="1"/>
      <c r="C406" s="1"/>
      <c r="D406" s="338"/>
      <c r="E406" s="1"/>
      <c r="F406" s="1"/>
      <c r="G406" s="1"/>
      <c r="H406" s="8"/>
      <c r="I406" s="8"/>
    </row>
    <row r="407">
      <c r="A407" s="414"/>
      <c r="B407" s="1"/>
      <c r="C407" s="1"/>
      <c r="D407" s="338"/>
      <c r="E407" s="1"/>
      <c r="F407" s="1"/>
      <c r="G407" s="1"/>
      <c r="H407" s="8"/>
      <c r="I407" s="8"/>
    </row>
    <row r="408">
      <c r="A408" s="414"/>
      <c r="B408" s="1"/>
      <c r="C408" s="1"/>
      <c r="D408" s="338"/>
      <c r="E408" s="1"/>
      <c r="F408" s="1"/>
      <c r="G408" s="1"/>
      <c r="H408" s="8"/>
      <c r="I408" s="8"/>
    </row>
    <row r="409">
      <c r="A409" s="414"/>
      <c r="B409" s="1"/>
      <c r="C409" s="1"/>
      <c r="D409" s="338"/>
      <c r="E409" s="1"/>
      <c r="F409" s="1"/>
      <c r="G409" s="1"/>
      <c r="H409" s="8"/>
      <c r="I409" s="8"/>
    </row>
    <row r="410">
      <c r="A410" s="414"/>
      <c r="B410" s="1"/>
      <c r="C410" s="1"/>
      <c r="D410" s="338"/>
      <c r="E410" s="1"/>
      <c r="F410" s="1"/>
      <c r="G410" s="1"/>
      <c r="H410" s="8"/>
      <c r="I410" s="8"/>
    </row>
    <row r="411">
      <c r="A411" s="414"/>
      <c r="B411" s="1"/>
      <c r="C411" s="1"/>
      <c r="D411" s="338"/>
      <c r="E411" s="1"/>
      <c r="F411" s="1"/>
      <c r="G411" s="1"/>
      <c r="H411" s="8"/>
      <c r="I411" s="8"/>
    </row>
    <row r="412">
      <c r="A412" s="414"/>
      <c r="B412" s="1"/>
      <c r="C412" s="1"/>
      <c r="D412" s="338"/>
      <c r="E412" s="1"/>
      <c r="F412" s="1"/>
      <c r="G412" s="1"/>
      <c r="H412" s="8"/>
      <c r="I412" s="8"/>
    </row>
    <row r="413">
      <c r="A413" s="414"/>
      <c r="B413" s="1"/>
      <c r="C413" s="1"/>
      <c r="D413" s="338"/>
      <c r="E413" s="1"/>
      <c r="F413" s="1"/>
      <c r="G413" s="1"/>
      <c r="H413" s="8"/>
      <c r="I413" s="8"/>
    </row>
    <row r="414">
      <c r="A414" s="414"/>
      <c r="B414" s="1"/>
      <c r="C414" s="1"/>
      <c r="D414" s="338"/>
      <c r="E414" s="1"/>
      <c r="F414" s="1"/>
      <c r="G414" s="1"/>
      <c r="H414" s="8"/>
      <c r="I414" s="8"/>
    </row>
    <row r="415">
      <c r="A415" s="414"/>
      <c r="B415" s="1"/>
      <c r="C415" s="1"/>
      <c r="D415" s="338"/>
      <c r="E415" s="1"/>
      <c r="F415" s="1"/>
      <c r="G415" s="1"/>
      <c r="H415" s="8"/>
      <c r="I415" s="8"/>
    </row>
    <row r="416">
      <c r="A416" s="414"/>
      <c r="B416" s="1"/>
      <c r="C416" s="1"/>
      <c r="D416" s="338"/>
      <c r="E416" s="1"/>
      <c r="F416" s="1"/>
      <c r="G416" s="1"/>
      <c r="H416" s="8"/>
      <c r="I416" s="8"/>
    </row>
    <row r="417">
      <c r="A417" s="414"/>
      <c r="B417" s="1"/>
      <c r="C417" s="1"/>
      <c r="D417" s="338"/>
      <c r="E417" s="1"/>
      <c r="F417" s="1"/>
      <c r="G417" s="1"/>
      <c r="H417" s="8"/>
      <c r="I417" s="8"/>
    </row>
    <row r="418">
      <c r="A418" s="414"/>
      <c r="B418" s="1"/>
      <c r="C418" s="1"/>
      <c r="D418" s="338"/>
      <c r="E418" s="1"/>
      <c r="F418" s="1"/>
      <c r="G418" s="1"/>
      <c r="H418" s="8"/>
      <c r="I418" s="8"/>
    </row>
    <row r="419">
      <c r="A419" s="414"/>
      <c r="B419" s="1"/>
      <c r="C419" s="1"/>
      <c r="D419" s="338"/>
      <c r="E419" s="1"/>
      <c r="F419" s="1"/>
      <c r="G419" s="1"/>
      <c r="H419" s="8"/>
      <c r="I419" s="8"/>
    </row>
    <row r="420">
      <c r="A420" s="414"/>
      <c r="B420" s="1"/>
      <c r="C420" s="1"/>
      <c r="D420" s="338"/>
      <c r="E420" s="1"/>
      <c r="F420" s="1"/>
      <c r="G420" s="1"/>
      <c r="H420" s="8"/>
      <c r="I420" s="8"/>
    </row>
    <row r="421">
      <c r="A421" s="414"/>
      <c r="B421" s="1"/>
      <c r="C421" s="1"/>
      <c r="D421" s="338"/>
      <c r="E421" s="1"/>
      <c r="F421" s="1"/>
      <c r="G421" s="1"/>
      <c r="H421" s="8"/>
      <c r="I421" s="8"/>
    </row>
    <row r="422">
      <c r="A422" s="414"/>
      <c r="B422" s="1"/>
      <c r="C422" s="1"/>
      <c r="D422" s="338"/>
      <c r="E422" s="1"/>
      <c r="F422" s="1"/>
      <c r="G422" s="1"/>
      <c r="H422" s="8"/>
      <c r="I422" s="8"/>
    </row>
    <row r="423">
      <c r="A423" s="414"/>
      <c r="B423" s="1"/>
      <c r="C423" s="1"/>
      <c r="D423" s="338"/>
      <c r="E423" s="1"/>
      <c r="F423" s="1"/>
      <c r="G423" s="1"/>
      <c r="H423" s="8"/>
      <c r="I423" s="8"/>
    </row>
    <row r="424">
      <c r="A424" s="414"/>
      <c r="B424" s="1"/>
      <c r="C424" s="1"/>
      <c r="D424" s="338"/>
      <c r="E424" s="1"/>
      <c r="F424" s="1"/>
      <c r="G424" s="1"/>
      <c r="H424" s="8"/>
      <c r="I424" s="8"/>
    </row>
    <row r="425">
      <c r="A425" s="414"/>
      <c r="B425" s="1"/>
      <c r="C425" s="1"/>
      <c r="D425" s="338"/>
      <c r="E425" s="1"/>
      <c r="F425" s="1"/>
      <c r="G425" s="1"/>
      <c r="H425" s="8"/>
      <c r="I425" s="8"/>
    </row>
    <row r="426">
      <c r="A426" s="414"/>
      <c r="B426" s="1"/>
      <c r="C426" s="1"/>
      <c r="D426" s="338"/>
      <c r="E426" s="1"/>
      <c r="F426" s="1"/>
      <c r="G426" s="1"/>
      <c r="H426" s="8"/>
      <c r="I426" s="8"/>
    </row>
    <row r="427">
      <c r="A427" s="414"/>
      <c r="B427" s="1"/>
      <c r="C427" s="1"/>
      <c r="D427" s="338"/>
      <c r="E427" s="1"/>
      <c r="F427" s="1"/>
      <c r="G427" s="1"/>
      <c r="H427" s="8"/>
      <c r="I427" s="8"/>
    </row>
    <row r="428">
      <c r="A428" s="414"/>
      <c r="B428" s="1"/>
      <c r="C428" s="1"/>
      <c r="D428" s="338"/>
      <c r="E428" s="1"/>
      <c r="F428" s="1"/>
      <c r="G428" s="1"/>
      <c r="H428" s="8"/>
      <c r="I428" s="8"/>
    </row>
    <row r="429">
      <c r="A429" s="414"/>
      <c r="B429" s="1"/>
      <c r="C429" s="1"/>
      <c r="D429" s="338"/>
      <c r="E429" s="1"/>
      <c r="F429" s="1"/>
      <c r="G429" s="1"/>
      <c r="H429" s="8"/>
      <c r="I429" s="8"/>
    </row>
    <row r="430">
      <c r="A430" s="414"/>
      <c r="B430" s="1"/>
      <c r="C430" s="1"/>
      <c r="D430" s="338"/>
      <c r="E430" s="1"/>
      <c r="F430" s="1"/>
      <c r="G430" s="1"/>
      <c r="H430" s="8"/>
      <c r="I430" s="8"/>
    </row>
    <row r="431">
      <c r="A431" s="414"/>
      <c r="B431" s="1"/>
      <c r="C431" s="1"/>
      <c r="D431" s="338"/>
      <c r="E431" s="1"/>
      <c r="F431" s="1"/>
      <c r="G431" s="1"/>
      <c r="H431" s="8"/>
      <c r="I431" s="8"/>
    </row>
    <row r="432">
      <c r="A432" s="414"/>
      <c r="B432" s="1"/>
      <c r="C432" s="1"/>
      <c r="D432" s="338"/>
      <c r="E432" s="1"/>
      <c r="F432" s="1"/>
      <c r="G432" s="1"/>
      <c r="H432" s="8"/>
      <c r="I432" s="8"/>
    </row>
    <row r="433">
      <c r="A433" s="414"/>
      <c r="B433" s="1"/>
      <c r="C433" s="1"/>
      <c r="D433" s="338"/>
      <c r="E433" s="1"/>
      <c r="F433" s="1"/>
      <c r="G433" s="1"/>
      <c r="H433" s="8"/>
      <c r="I433" s="8"/>
    </row>
    <row r="434">
      <c r="A434" s="414"/>
      <c r="B434" s="1"/>
      <c r="C434" s="1"/>
      <c r="D434" s="338"/>
      <c r="E434" s="1"/>
      <c r="F434" s="1"/>
      <c r="G434" s="1"/>
      <c r="H434" s="8"/>
      <c r="I434" s="8"/>
    </row>
    <row r="435">
      <c r="A435" s="414"/>
      <c r="B435" s="1"/>
      <c r="C435" s="1"/>
      <c r="D435" s="338"/>
      <c r="E435" s="1"/>
      <c r="F435" s="1"/>
      <c r="G435" s="1"/>
      <c r="H435" s="8"/>
      <c r="I435" s="8"/>
    </row>
    <row r="436">
      <c r="A436" s="414"/>
      <c r="B436" s="1"/>
      <c r="C436" s="1"/>
      <c r="D436" s="338"/>
      <c r="E436" s="1"/>
      <c r="F436" s="1"/>
      <c r="G436" s="1"/>
      <c r="H436" s="8"/>
      <c r="I436" s="8"/>
    </row>
    <row r="437">
      <c r="A437" s="414"/>
      <c r="B437" s="1"/>
      <c r="C437" s="1"/>
      <c r="D437" s="338"/>
      <c r="E437" s="1"/>
      <c r="F437" s="1"/>
      <c r="G437" s="1"/>
      <c r="H437" s="8"/>
      <c r="I437" s="8"/>
    </row>
    <row r="438">
      <c r="A438" s="414"/>
      <c r="B438" s="1"/>
      <c r="C438" s="1"/>
      <c r="D438" s="338"/>
      <c r="E438" s="1"/>
      <c r="F438" s="1"/>
      <c r="G438" s="1"/>
      <c r="H438" s="8"/>
      <c r="I438" s="8"/>
    </row>
    <row r="439">
      <c r="A439" s="414"/>
      <c r="B439" s="1"/>
      <c r="C439" s="1"/>
      <c r="D439" s="338"/>
      <c r="E439" s="1"/>
      <c r="F439" s="1"/>
      <c r="G439" s="1"/>
      <c r="H439" s="8"/>
      <c r="I439" s="8"/>
    </row>
    <row r="440">
      <c r="A440" s="414"/>
      <c r="B440" s="1"/>
      <c r="C440" s="1"/>
      <c r="D440" s="338"/>
      <c r="E440" s="1"/>
      <c r="F440" s="1"/>
      <c r="G440" s="1"/>
      <c r="H440" s="8"/>
      <c r="I440" s="8"/>
    </row>
    <row r="441">
      <c r="A441" s="414"/>
      <c r="B441" s="1"/>
      <c r="C441" s="1"/>
      <c r="D441" s="338"/>
      <c r="E441" s="1"/>
      <c r="F441" s="1"/>
      <c r="G441" s="1"/>
      <c r="H441" s="8"/>
      <c r="I441" s="8"/>
    </row>
    <row r="442">
      <c r="A442" s="414"/>
      <c r="B442" s="1"/>
      <c r="C442" s="1"/>
      <c r="D442" s="338"/>
      <c r="E442" s="1"/>
      <c r="F442" s="1"/>
      <c r="G442" s="1"/>
      <c r="H442" s="8"/>
      <c r="I442" s="8"/>
    </row>
    <row r="443">
      <c r="A443" s="414"/>
      <c r="B443" s="1"/>
      <c r="C443" s="1"/>
      <c r="D443" s="338"/>
      <c r="E443" s="1"/>
      <c r="F443" s="1"/>
      <c r="G443" s="1"/>
      <c r="H443" s="8"/>
      <c r="I443" s="8"/>
    </row>
    <row r="444">
      <c r="A444" s="414"/>
      <c r="B444" s="1"/>
      <c r="C444" s="1"/>
      <c r="D444" s="338"/>
      <c r="E444" s="1"/>
      <c r="F444" s="1"/>
      <c r="G444" s="1"/>
      <c r="H444" s="8"/>
      <c r="I444" s="8"/>
    </row>
    <row r="445">
      <c r="A445" s="414"/>
      <c r="B445" s="1"/>
      <c r="C445" s="1"/>
      <c r="D445" s="338"/>
      <c r="E445" s="1"/>
      <c r="F445" s="1"/>
      <c r="G445" s="1"/>
      <c r="H445" s="8"/>
      <c r="I445" s="8"/>
    </row>
    <row r="446">
      <c r="A446" s="414"/>
      <c r="B446" s="1"/>
      <c r="C446" s="1"/>
      <c r="D446" s="338"/>
      <c r="E446" s="1"/>
      <c r="F446" s="1"/>
      <c r="G446" s="1"/>
      <c r="H446" s="8"/>
      <c r="I446" s="8"/>
    </row>
    <row r="447">
      <c r="A447" s="414"/>
      <c r="B447" s="1"/>
      <c r="C447" s="1"/>
      <c r="D447" s="338"/>
      <c r="E447" s="1"/>
      <c r="F447" s="1"/>
      <c r="G447" s="1"/>
      <c r="H447" s="8"/>
      <c r="I447" s="8"/>
    </row>
    <row r="448">
      <c r="A448" s="414"/>
      <c r="B448" s="1"/>
      <c r="C448" s="1"/>
      <c r="D448" s="338"/>
      <c r="E448" s="1"/>
      <c r="F448" s="1"/>
      <c r="G448" s="1"/>
      <c r="H448" s="8"/>
      <c r="I448" s="8"/>
    </row>
    <row r="449">
      <c r="A449" s="414"/>
      <c r="B449" s="1"/>
      <c r="C449" s="1"/>
      <c r="D449" s="338"/>
      <c r="E449" s="1"/>
      <c r="F449" s="1"/>
      <c r="G449" s="1"/>
      <c r="H449" s="8"/>
      <c r="I449" s="8"/>
    </row>
    <row r="450">
      <c r="A450" s="414"/>
      <c r="B450" s="1"/>
      <c r="C450" s="1"/>
      <c r="D450" s="338"/>
      <c r="E450" s="1"/>
      <c r="F450" s="1"/>
      <c r="G450" s="1"/>
      <c r="H450" s="8"/>
      <c r="I450" s="8"/>
    </row>
    <row r="451">
      <c r="A451" s="414"/>
      <c r="B451" s="1"/>
      <c r="C451" s="1"/>
      <c r="D451" s="338"/>
      <c r="E451" s="1"/>
      <c r="F451" s="1"/>
      <c r="G451" s="1"/>
      <c r="H451" s="8"/>
      <c r="I451" s="8"/>
    </row>
    <row r="452">
      <c r="A452" s="414"/>
      <c r="B452" s="1"/>
      <c r="C452" s="1"/>
      <c r="D452" s="338"/>
      <c r="E452" s="1"/>
      <c r="F452" s="1"/>
      <c r="G452" s="1"/>
      <c r="H452" s="8"/>
      <c r="I452" s="8"/>
    </row>
    <row r="453">
      <c r="A453" s="414"/>
      <c r="B453" s="1"/>
      <c r="C453" s="1"/>
      <c r="D453" s="338"/>
      <c r="E453" s="1"/>
      <c r="F453" s="1"/>
      <c r="G453" s="1"/>
      <c r="H453" s="8"/>
      <c r="I453" s="8"/>
    </row>
    <row r="454">
      <c r="A454" s="414"/>
      <c r="B454" s="1"/>
      <c r="C454" s="1"/>
      <c r="D454" s="338"/>
      <c r="E454" s="1"/>
      <c r="F454" s="1"/>
      <c r="G454" s="1"/>
      <c r="H454" s="8"/>
      <c r="I454" s="8"/>
    </row>
    <row r="455">
      <c r="A455" s="414"/>
      <c r="B455" s="1"/>
      <c r="C455" s="1"/>
      <c r="D455" s="338"/>
      <c r="E455" s="1"/>
      <c r="F455" s="1"/>
      <c r="G455" s="1"/>
      <c r="H455" s="8"/>
      <c r="I455" s="8"/>
    </row>
    <row r="456">
      <c r="A456" s="414"/>
      <c r="B456" s="1"/>
      <c r="C456" s="1"/>
      <c r="D456" s="338"/>
      <c r="E456" s="1"/>
      <c r="F456" s="1"/>
      <c r="G456" s="1"/>
      <c r="H456" s="8"/>
      <c r="I456" s="8"/>
    </row>
    <row r="457">
      <c r="A457" s="414"/>
      <c r="B457" s="1"/>
      <c r="C457" s="1"/>
      <c r="D457" s="338"/>
      <c r="E457" s="1"/>
      <c r="F457" s="1"/>
      <c r="G457" s="1"/>
      <c r="H457" s="8"/>
      <c r="I457" s="8"/>
    </row>
    <row r="458">
      <c r="A458" s="414"/>
      <c r="B458" s="1"/>
      <c r="C458" s="1"/>
      <c r="D458" s="338"/>
      <c r="E458" s="1"/>
      <c r="F458" s="1"/>
      <c r="G458" s="1"/>
      <c r="H458" s="8"/>
      <c r="I458" s="8"/>
    </row>
    <row r="459">
      <c r="A459" s="414"/>
      <c r="B459" s="1"/>
      <c r="C459" s="1"/>
      <c r="D459" s="338"/>
      <c r="E459" s="1"/>
      <c r="F459" s="1"/>
      <c r="G459" s="1"/>
      <c r="H459" s="8"/>
      <c r="I459" s="8"/>
    </row>
    <row r="460">
      <c r="A460" s="414"/>
      <c r="B460" s="1"/>
      <c r="C460" s="1"/>
      <c r="D460" s="338"/>
      <c r="E460" s="1"/>
      <c r="F460" s="1"/>
      <c r="G460" s="1"/>
      <c r="H460" s="8"/>
      <c r="I460" s="8"/>
    </row>
    <row r="461">
      <c r="A461" s="414"/>
      <c r="B461" s="1"/>
      <c r="C461" s="1"/>
      <c r="D461" s="338"/>
      <c r="E461" s="1"/>
      <c r="F461" s="1"/>
      <c r="G461" s="1"/>
      <c r="H461" s="8"/>
      <c r="I461" s="8"/>
    </row>
    <row r="462">
      <c r="A462" s="414"/>
      <c r="B462" s="1"/>
      <c r="C462" s="1"/>
      <c r="D462" s="338"/>
      <c r="E462" s="1"/>
      <c r="F462" s="1"/>
      <c r="G462" s="1"/>
      <c r="H462" s="8"/>
      <c r="I462" s="8"/>
    </row>
    <row r="463">
      <c r="A463" s="414"/>
      <c r="B463" s="1"/>
      <c r="C463" s="1"/>
      <c r="D463" s="338"/>
      <c r="E463" s="1"/>
      <c r="F463" s="1"/>
      <c r="G463" s="1"/>
      <c r="H463" s="8"/>
      <c r="I463" s="8"/>
    </row>
    <row r="464">
      <c r="A464" s="414"/>
      <c r="B464" s="1"/>
      <c r="C464" s="1"/>
      <c r="D464" s="338"/>
      <c r="E464" s="1"/>
      <c r="F464" s="1"/>
      <c r="G464" s="1"/>
      <c r="H464" s="8"/>
      <c r="I464" s="8"/>
    </row>
    <row r="465">
      <c r="A465" s="414"/>
      <c r="B465" s="1"/>
      <c r="C465" s="1"/>
      <c r="D465" s="338"/>
      <c r="E465" s="1"/>
      <c r="F465" s="1"/>
      <c r="G465" s="1"/>
      <c r="H465" s="8"/>
      <c r="I465" s="8"/>
    </row>
    <row r="466">
      <c r="A466" s="414"/>
      <c r="B466" s="1"/>
      <c r="C466" s="1"/>
      <c r="D466" s="338"/>
      <c r="E466" s="1"/>
      <c r="F466" s="1"/>
      <c r="G466" s="1"/>
      <c r="H466" s="8"/>
      <c r="I466" s="8"/>
    </row>
    <row r="467">
      <c r="A467" s="414"/>
      <c r="B467" s="1"/>
      <c r="C467" s="1"/>
      <c r="D467" s="338"/>
      <c r="E467" s="1"/>
      <c r="F467" s="1"/>
      <c r="G467" s="1"/>
      <c r="H467" s="8"/>
      <c r="I467" s="8"/>
    </row>
    <row r="468">
      <c r="A468" s="414"/>
      <c r="B468" s="1"/>
      <c r="C468" s="1"/>
      <c r="D468" s="338"/>
      <c r="E468" s="1"/>
      <c r="F468" s="1"/>
      <c r="G468" s="1"/>
      <c r="H468" s="8"/>
      <c r="I468" s="8"/>
    </row>
    <row r="469">
      <c r="A469" s="414"/>
      <c r="B469" s="1"/>
      <c r="C469" s="1"/>
      <c r="D469" s="338"/>
      <c r="E469" s="1"/>
      <c r="F469" s="1"/>
      <c r="G469" s="1"/>
      <c r="H469" s="8"/>
      <c r="I469" s="8"/>
    </row>
    <row r="470">
      <c r="A470" s="414"/>
      <c r="B470" s="1"/>
      <c r="C470" s="1"/>
      <c r="D470" s="338"/>
      <c r="E470" s="1"/>
      <c r="F470" s="1"/>
      <c r="G470" s="1"/>
      <c r="H470" s="8"/>
      <c r="I470" s="8"/>
    </row>
    <row r="471">
      <c r="A471" s="414"/>
      <c r="B471" s="1"/>
      <c r="C471" s="1"/>
      <c r="D471" s="338"/>
      <c r="E471" s="1"/>
      <c r="F471" s="1"/>
      <c r="G471" s="1"/>
      <c r="H471" s="8"/>
      <c r="I471" s="8"/>
    </row>
    <row r="472">
      <c r="A472" s="414"/>
      <c r="B472" s="1"/>
      <c r="C472" s="1"/>
      <c r="D472" s="338"/>
      <c r="E472" s="1"/>
      <c r="F472" s="1"/>
      <c r="G472" s="1"/>
      <c r="H472" s="8"/>
      <c r="I472" s="8"/>
    </row>
    <row r="473">
      <c r="A473" s="414"/>
      <c r="B473" s="1"/>
      <c r="C473" s="1"/>
      <c r="D473" s="338"/>
      <c r="E473" s="1"/>
      <c r="F473" s="1"/>
      <c r="G473" s="1"/>
      <c r="H473" s="8"/>
      <c r="I473" s="8"/>
    </row>
    <row r="474">
      <c r="A474" s="414"/>
      <c r="B474" s="1"/>
      <c r="C474" s="1"/>
      <c r="D474" s="338"/>
      <c r="E474" s="1"/>
      <c r="F474" s="1"/>
      <c r="G474" s="1"/>
      <c r="H474" s="8"/>
      <c r="I474" s="8"/>
    </row>
    <row r="475">
      <c r="A475" s="414"/>
      <c r="B475" s="1"/>
      <c r="C475" s="1"/>
      <c r="D475" s="338"/>
      <c r="E475" s="1"/>
      <c r="F475" s="1"/>
      <c r="G475" s="1"/>
      <c r="H475" s="8"/>
      <c r="I475" s="8"/>
    </row>
    <row r="476">
      <c r="A476" s="414"/>
      <c r="B476" s="1"/>
      <c r="C476" s="1"/>
      <c r="D476" s="338"/>
      <c r="E476" s="1"/>
      <c r="F476" s="1"/>
      <c r="G476" s="1"/>
      <c r="H476" s="8"/>
      <c r="I476" s="8"/>
    </row>
    <row r="477">
      <c r="A477" s="414"/>
      <c r="B477" s="1"/>
      <c r="C477" s="1"/>
      <c r="D477" s="338"/>
      <c r="E477" s="1"/>
      <c r="F477" s="1"/>
      <c r="G477" s="1"/>
      <c r="H477" s="8"/>
      <c r="I477" s="8"/>
    </row>
    <row r="478">
      <c r="A478" s="414"/>
      <c r="B478" s="1"/>
      <c r="C478" s="1"/>
      <c r="D478" s="338"/>
      <c r="E478" s="1"/>
      <c r="F478" s="1"/>
      <c r="G478" s="1"/>
      <c r="H478" s="8"/>
      <c r="I478" s="8"/>
    </row>
    <row r="479">
      <c r="A479" s="414"/>
      <c r="B479" s="1"/>
      <c r="C479" s="1"/>
      <c r="D479" s="338"/>
      <c r="E479" s="1"/>
      <c r="F479" s="1"/>
      <c r="G479" s="1"/>
      <c r="H479" s="8"/>
      <c r="I479" s="8"/>
    </row>
    <row r="480">
      <c r="A480" s="414"/>
      <c r="B480" s="1"/>
      <c r="C480" s="1"/>
      <c r="D480" s="338"/>
      <c r="E480" s="1"/>
      <c r="F480" s="1"/>
      <c r="G480" s="1"/>
      <c r="H480" s="8"/>
      <c r="I480" s="8"/>
    </row>
    <row r="481">
      <c r="A481" s="414"/>
      <c r="B481" s="1"/>
      <c r="C481" s="1"/>
      <c r="D481" s="338"/>
      <c r="E481" s="1"/>
      <c r="F481" s="1"/>
      <c r="G481" s="1"/>
      <c r="H481" s="8"/>
      <c r="I481" s="8"/>
    </row>
    <row r="482">
      <c r="A482" s="414"/>
      <c r="B482" s="1"/>
      <c r="C482" s="1"/>
      <c r="D482" s="338"/>
      <c r="E482" s="1"/>
      <c r="F482" s="1"/>
      <c r="G482" s="1"/>
      <c r="H482" s="8"/>
      <c r="I482" s="8"/>
    </row>
    <row r="483">
      <c r="A483" s="414"/>
      <c r="B483" s="1"/>
      <c r="C483" s="1"/>
      <c r="D483" s="338"/>
      <c r="E483" s="1"/>
      <c r="F483" s="1"/>
      <c r="G483" s="1"/>
      <c r="H483" s="8"/>
      <c r="I483" s="8"/>
    </row>
    <row r="484">
      <c r="A484" s="414"/>
      <c r="B484" s="1"/>
      <c r="C484" s="1"/>
      <c r="D484" s="338"/>
      <c r="E484" s="1"/>
      <c r="F484" s="1"/>
      <c r="G484" s="1"/>
      <c r="H484" s="8"/>
      <c r="I484" s="8"/>
    </row>
    <row r="485">
      <c r="A485" s="414"/>
      <c r="B485" s="1"/>
      <c r="C485" s="1"/>
      <c r="D485" s="338"/>
      <c r="E485" s="1"/>
      <c r="F485" s="1"/>
      <c r="G485" s="1"/>
      <c r="H485" s="8"/>
      <c r="I485" s="8"/>
    </row>
    <row r="486">
      <c r="A486" s="414"/>
      <c r="B486" s="1"/>
      <c r="C486" s="1"/>
      <c r="D486" s="338"/>
      <c r="E486" s="1"/>
      <c r="F486" s="1"/>
      <c r="G486" s="1"/>
      <c r="H486" s="8"/>
      <c r="I486" s="8"/>
    </row>
    <row r="487">
      <c r="A487" s="414"/>
      <c r="B487" s="1"/>
      <c r="C487" s="1"/>
      <c r="D487" s="338"/>
      <c r="E487" s="1"/>
      <c r="F487" s="1"/>
      <c r="G487" s="1"/>
      <c r="H487" s="8"/>
      <c r="I487" s="8"/>
    </row>
    <row r="488">
      <c r="A488" s="414"/>
      <c r="B488" s="1"/>
      <c r="C488" s="1"/>
      <c r="D488" s="338"/>
      <c r="E488" s="1"/>
      <c r="F488" s="1"/>
      <c r="G488" s="1"/>
      <c r="H488" s="8"/>
      <c r="I488" s="8"/>
    </row>
    <row r="489">
      <c r="A489" s="414"/>
      <c r="B489" s="1"/>
      <c r="C489" s="1"/>
      <c r="D489" s="338"/>
      <c r="E489" s="1"/>
      <c r="F489" s="1"/>
      <c r="G489" s="1"/>
      <c r="H489" s="8"/>
      <c r="I489" s="8"/>
    </row>
    <row r="490">
      <c r="A490" s="414"/>
      <c r="B490" s="1"/>
      <c r="C490" s="1"/>
      <c r="D490" s="338"/>
      <c r="E490" s="1"/>
      <c r="F490" s="1"/>
      <c r="G490" s="1"/>
      <c r="H490" s="8"/>
      <c r="I490" s="8"/>
    </row>
    <row r="491">
      <c r="A491" s="414"/>
      <c r="B491" s="1"/>
      <c r="C491" s="1"/>
      <c r="D491" s="338"/>
      <c r="E491" s="1"/>
      <c r="F491" s="1"/>
      <c r="G491" s="1"/>
      <c r="H491" s="8"/>
      <c r="I491" s="8"/>
    </row>
    <row r="492">
      <c r="A492" s="414"/>
      <c r="B492" s="1"/>
      <c r="C492" s="1"/>
      <c r="D492" s="338"/>
      <c r="E492" s="1"/>
      <c r="F492" s="1"/>
      <c r="G492" s="1"/>
      <c r="H492" s="8"/>
      <c r="I492" s="8"/>
    </row>
    <row r="493">
      <c r="A493" s="414"/>
      <c r="B493" s="1"/>
      <c r="C493" s="1"/>
      <c r="D493" s="338"/>
      <c r="E493" s="1"/>
      <c r="F493" s="1"/>
      <c r="G493" s="1"/>
      <c r="H493" s="8"/>
      <c r="I493" s="8"/>
    </row>
    <row r="494">
      <c r="A494" s="414"/>
      <c r="B494" s="1"/>
      <c r="C494" s="1"/>
      <c r="D494" s="338"/>
      <c r="E494" s="1"/>
      <c r="F494" s="1"/>
      <c r="G494" s="1"/>
      <c r="H494" s="8"/>
      <c r="I494" s="8"/>
    </row>
    <row r="495">
      <c r="A495" s="414"/>
      <c r="B495" s="1"/>
      <c r="C495" s="1"/>
      <c r="D495" s="338"/>
      <c r="E495" s="1"/>
      <c r="F495" s="1"/>
      <c r="G495" s="1"/>
      <c r="H495" s="8"/>
      <c r="I495" s="8"/>
    </row>
    <row r="496">
      <c r="A496" s="414"/>
      <c r="B496" s="1"/>
      <c r="C496" s="1"/>
      <c r="D496" s="338"/>
      <c r="E496" s="1"/>
      <c r="F496" s="1"/>
      <c r="G496" s="1"/>
      <c r="H496" s="8"/>
      <c r="I496" s="8"/>
    </row>
    <row r="497">
      <c r="A497" s="414"/>
      <c r="B497" s="1"/>
      <c r="C497" s="1"/>
      <c r="D497" s="338"/>
      <c r="E497" s="1"/>
      <c r="F497" s="1"/>
      <c r="G497" s="1"/>
      <c r="H497" s="8"/>
      <c r="I497" s="8"/>
    </row>
    <row r="498">
      <c r="A498" s="414"/>
      <c r="B498" s="1"/>
      <c r="C498" s="1"/>
      <c r="D498" s="338"/>
      <c r="E498" s="1"/>
      <c r="F498" s="1"/>
      <c r="G498" s="1"/>
      <c r="H498" s="8"/>
      <c r="I498" s="8"/>
    </row>
    <row r="499">
      <c r="A499" s="414"/>
      <c r="B499" s="1"/>
      <c r="C499" s="1"/>
      <c r="D499" s="338"/>
      <c r="E499" s="1"/>
      <c r="F499" s="1"/>
      <c r="G499" s="1"/>
      <c r="H499" s="8"/>
      <c r="I499" s="8"/>
    </row>
    <row r="500">
      <c r="A500" s="414"/>
      <c r="B500" s="1"/>
      <c r="C500" s="1"/>
      <c r="D500" s="338"/>
      <c r="E500" s="1"/>
      <c r="F500" s="1"/>
      <c r="G500" s="1"/>
      <c r="H500" s="8"/>
      <c r="I500" s="8"/>
    </row>
    <row r="501">
      <c r="A501" s="414"/>
      <c r="B501" s="1"/>
      <c r="C501" s="1"/>
      <c r="D501" s="338"/>
      <c r="E501" s="1"/>
      <c r="F501" s="1"/>
      <c r="G501" s="1"/>
      <c r="H501" s="8"/>
      <c r="I501" s="8"/>
    </row>
    <row r="502">
      <c r="A502" s="414"/>
      <c r="B502" s="1"/>
      <c r="C502" s="1"/>
      <c r="D502" s="338"/>
      <c r="E502" s="1"/>
      <c r="F502" s="1"/>
      <c r="G502" s="1"/>
      <c r="H502" s="8"/>
      <c r="I502" s="8"/>
    </row>
    <row r="503">
      <c r="A503" s="414"/>
      <c r="B503" s="1"/>
      <c r="C503" s="1"/>
      <c r="D503" s="338"/>
      <c r="E503" s="1"/>
      <c r="F503" s="1"/>
      <c r="G503" s="1"/>
      <c r="H503" s="8"/>
      <c r="I503" s="8"/>
    </row>
    <row r="504">
      <c r="A504" s="414"/>
      <c r="B504" s="1"/>
      <c r="C504" s="1"/>
      <c r="D504" s="338"/>
      <c r="E504" s="1"/>
      <c r="F504" s="1"/>
      <c r="G504" s="1"/>
      <c r="H504" s="8"/>
      <c r="I504" s="8"/>
    </row>
    <row r="505">
      <c r="A505" s="414"/>
      <c r="B505" s="1"/>
      <c r="C505" s="1"/>
      <c r="D505" s="338"/>
      <c r="E505" s="1"/>
      <c r="F505" s="1"/>
      <c r="G505" s="1"/>
      <c r="H505" s="8"/>
      <c r="I505" s="8"/>
    </row>
    <row r="506">
      <c r="A506" s="414"/>
      <c r="B506" s="1"/>
      <c r="C506" s="1"/>
      <c r="D506" s="338"/>
      <c r="E506" s="1"/>
      <c r="F506" s="1"/>
      <c r="G506" s="1"/>
      <c r="H506" s="8"/>
      <c r="I506" s="8"/>
    </row>
    <row r="507">
      <c r="A507" s="414"/>
      <c r="B507" s="1"/>
      <c r="C507" s="1"/>
      <c r="D507" s="338"/>
      <c r="E507" s="1"/>
      <c r="F507" s="1"/>
      <c r="G507" s="1"/>
      <c r="H507" s="8"/>
      <c r="I507" s="8"/>
    </row>
    <row r="508">
      <c r="A508" s="414"/>
      <c r="B508" s="1"/>
      <c r="C508" s="1"/>
      <c r="D508" s="338"/>
      <c r="E508" s="1"/>
      <c r="F508" s="1"/>
      <c r="G508" s="1"/>
      <c r="H508" s="8"/>
      <c r="I508" s="8"/>
    </row>
    <row r="509">
      <c r="A509" s="414"/>
      <c r="B509" s="1"/>
      <c r="C509" s="1"/>
      <c r="D509" s="338"/>
      <c r="E509" s="1"/>
      <c r="F509" s="1"/>
      <c r="G509" s="1"/>
      <c r="H509" s="8"/>
      <c r="I509" s="8"/>
    </row>
    <row r="510">
      <c r="A510" s="414"/>
      <c r="B510" s="1"/>
      <c r="C510" s="1"/>
      <c r="D510" s="338"/>
      <c r="E510" s="1"/>
      <c r="F510" s="1"/>
      <c r="G510" s="1"/>
      <c r="H510" s="8"/>
      <c r="I510" s="8"/>
    </row>
    <row r="511">
      <c r="A511" s="414"/>
      <c r="B511" s="1"/>
      <c r="C511" s="1"/>
      <c r="D511" s="338"/>
      <c r="E511" s="1"/>
      <c r="F511" s="1"/>
      <c r="G511" s="1"/>
      <c r="H511" s="8"/>
      <c r="I511" s="8"/>
    </row>
    <row r="512">
      <c r="A512" s="414"/>
      <c r="B512" s="1"/>
      <c r="C512" s="1"/>
      <c r="D512" s="338"/>
      <c r="E512" s="1"/>
      <c r="F512" s="1"/>
      <c r="G512" s="1"/>
      <c r="H512" s="8"/>
      <c r="I512" s="8"/>
    </row>
    <row r="513">
      <c r="A513" s="414"/>
      <c r="B513" s="1"/>
      <c r="C513" s="1"/>
      <c r="D513" s="338"/>
      <c r="E513" s="1"/>
      <c r="F513" s="1"/>
      <c r="G513" s="1"/>
      <c r="H513" s="8"/>
      <c r="I513" s="8"/>
    </row>
    <row r="514">
      <c r="A514" s="414"/>
      <c r="B514" s="1"/>
      <c r="C514" s="1"/>
      <c r="D514" s="338"/>
      <c r="E514" s="1"/>
      <c r="F514" s="1"/>
      <c r="G514" s="1"/>
      <c r="H514" s="8"/>
      <c r="I514" s="8"/>
    </row>
    <row r="515">
      <c r="A515" s="414"/>
      <c r="B515" s="1"/>
      <c r="C515" s="1"/>
      <c r="D515" s="338"/>
      <c r="E515" s="1"/>
      <c r="F515" s="1"/>
      <c r="G515" s="1"/>
      <c r="H515" s="8"/>
      <c r="I515" s="8"/>
    </row>
    <row r="516">
      <c r="A516" s="414"/>
      <c r="B516" s="1"/>
      <c r="C516" s="1"/>
      <c r="D516" s="338"/>
      <c r="E516" s="1"/>
      <c r="F516" s="1"/>
      <c r="G516" s="1"/>
      <c r="H516" s="8"/>
      <c r="I516" s="8"/>
    </row>
    <row r="517">
      <c r="A517" s="414"/>
      <c r="B517" s="1"/>
      <c r="C517" s="1"/>
      <c r="D517" s="338"/>
      <c r="E517" s="1"/>
      <c r="F517" s="1"/>
      <c r="G517" s="1"/>
      <c r="H517" s="8"/>
      <c r="I517" s="8"/>
    </row>
    <row r="518">
      <c r="A518" s="414"/>
      <c r="B518" s="1"/>
      <c r="C518" s="1"/>
      <c r="D518" s="338"/>
      <c r="E518" s="1"/>
      <c r="F518" s="1"/>
      <c r="G518" s="1"/>
      <c r="H518" s="8"/>
      <c r="I518" s="8"/>
    </row>
    <row r="519">
      <c r="A519" s="414"/>
      <c r="B519" s="1"/>
      <c r="C519" s="1"/>
      <c r="D519" s="338"/>
      <c r="E519" s="1"/>
      <c r="F519" s="1"/>
      <c r="G519" s="1"/>
      <c r="H519" s="8"/>
      <c r="I519" s="8"/>
    </row>
    <row r="520">
      <c r="A520" s="414"/>
      <c r="B520" s="1"/>
      <c r="C520" s="1"/>
      <c r="D520" s="338"/>
      <c r="E520" s="1"/>
      <c r="F520" s="1"/>
      <c r="G520" s="1"/>
      <c r="H520" s="8"/>
      <c r="I520" s="8"/>
    </row>
    <row r="521">
      <c r="A521" s="414"/>
      <c r="B521" s="1"/>
      <c r="C521" s="1"/>
      <c r="D521" s="338"/>
      <c r="E521" s="1"/>
      <c r="F521" s="1"/>
      <c r="G521" s="1"/>
      <c r="H521" s="8"/>
      <c r="I521" s="8"/>
    </row>
    <row r="522">
      <c r="A522" s="414"/>
      <c r="B522" s="1"/>
      <c r="C522" s="1"/>
      <c r="D522" s="338"/>
      <c r="E522" s="1"/>
      <c r="F522" s="1"/>
      <c r="G522" s="1"/>
      <c r="H522" s="8"/>
      <c r="I522" s="8"/>
    </row>
    <row r="523">
      <c r="A523" s="414"/>
      <c r="B523" s="1"/>
      <c r="C523" s="1"/>
      <c r="D523" s="338"/>
      <c r="E523" s="1"/>
      <c r="F523" s="1"/>
      <c r="G523" s="1"/>
      <c r="H523" s="8"/>
      <c r="I523" s="8"/>
    </row>
    <row r="524">
      <c r="A524" s="414"/>
      <c r="B524" s="1"/>
      <c r="C524" s="1"/>
      <c r="D524" s="338"/>
      <c r="E524" s="1"/>
      <c r="F524" s="1"/>
      <c r="G524" s="1"/>
      <c r="H524" s="8"/>
      <c r="I524" s="8"/>
    </row>
    <row r="525">
      <c r="A525" s="414"/>
      <c r="B525" s="1"/>
      <c r="C525" s="1"/>
      <c r="D525" s="338"/>
      <c r="E525" s="1"/>
      <c r="F525" s="1"/>
      <c r="G525" s="1"/>
      <c r="H525" s="8"/>
      <c r="I525" s="8"/>
    </row>
    <row r="526">
      <c r="A526" s="414"/>
      <c r="B526" s="1"/>
      <c r="C526" s="1"/>
      <c r="D526" s="338"/>
      <c r="E526" s="1"/>
      <c r="F526" s="1"/>
      <c r="G526" s="1"/>
      <c r="H526" s="8"/>
      <c r="I526" s="8"/>
    </row>
    <row r="527">
      <c r="A527" s="414"/>
      <c r="B527" s="1"/>
      <c r="C527" s="1"/>
      <c r="D527" s="338"/>
      <c r="E527" s="1"/>
      <c r="F527" s="1"/>
      <c r="G527" s="1"/>
      <c r="H527" s="8"/>
      <c r="I527" s="8"/>
    </row>
    <row r="528">
      <c r="A528" s="414"/>
      <c r="B528" s="1"/>
      <c r="C528" s="1"/>
      <c r="D528" s="338"/>
      <c r="E528" s="1"/>
      <c r="F528" s="1"/>
      <c r="G528" s="1"/>
      <c r="H528" s="8"/>
      <c r="I528" s="8"/>
    </row>
    <row r="529">
      <c r="A529" s="414"/>
      <c r="B529" s="1"/>
      <c r="C529" s="1"/>
      <c r="D529" s="338"/>
      <c r="E529" s="1"/>
      <c r="F529" s="1"/>
      <c r="G529" s="1"/>
      <c r="H529" s="8"/>
      <c r="I529" s="8"/>
    </row>
    <row r="530">
      <c r="A530" s="414"/>
      <c r="B530" s="1"/>
      <c r="C530" s="1"/>
      <c r="D530" s="338"/>
      <c r="E530" s="1"/>
      <c r="F530" s="1"/>
      <c r="G530" s="1"/>
      <c r="H530" s="8"/>
      <c r="I530" s="8"/>
    </row>
    <row r="531">
      <c r="A531" s="414"/>
      <c r="B531" s="1"/>
      <c r="C531" s="1"/>
      <c r="D531" s="338"/>
      <c r="E531" s="1"/>
      <c r="F531" s="1"/>
      <c r="G531" s="1"/>
      <c r="H531" s="8"/>
      <c r="I531" s="8"/>
    </row>
    <row r="532">
      <c r="A532" s="414"/>
      <c r="B532" s="1"/>
      <c r="C532" s="1"/>
      <c r="D532" s="338"/>
      <c r="E532" s="1"/>
      <c r="F532" s="1"/>
      <c r="G532" s="1"/>
      <c r="H532" s="8"/>
      <c r="I532" s="8"/>
    </row>
    <row r="533">
      <c r="A533" s="414"/>
      <c r="B533" s="1"/>
      <c r="C533" s="1"/>
      <c r="D533" s="338"/>
      <c r="E533" s="1"/>
      <c r="F533" s="1"/>
      <c r="G533" s="1"/>
      <c r="H533" s="8"/>
      <c r="I533" s="8"/>
    </row>
    <row r="534">
      <c r="A534" s="414"/>
      <c r="B534" s="1"/>
      <c r="C534" s="1"/>
      <c r="D534" s="338"/>
      <c r="E534" s="1"/>
      <c r="F534" s="1"/>
      <c r="G534" s="1"/>
      <c r="H534" s="8"/>
      <c r="I534" s="8"/>
    </row>
    <row r="535">
      <c r="A535" s="414"/>
      <c r="B535" s="1"/>
      <c r="C535" s="1"/>
      <c r="D535" s="338"/>
      <c r="E535" s="1"/>
      <c r="F535" s="1"/>
      <c r="G535" s="1"/>
      <c r="H535" s="8"/>
      <c r="I535" s="8"/>
    </row>
    <row r="536">
      <c r="A536" s="414"/>
      <c r="B536" s="1"/>
      <c r="C536" s="1"/>
      <c r="D536" s="338"/>
      <c r="E536" s="1"/>
      <c r="F536" s="1"/>
      <c r="G536" s="1"/>
      <c r="H536" s="8"/>
      <c r="I536" s="8"/>
    </row>
    <row r="537">
      <c r="A537" s="414"/>
      <c r="B537" s="1"/>
      <c r="C537" s="1"/>
      <c r="D537" s="338"/>
      <c r="E537" s="1"/>
      <c r="F537" s="1"/>
      <c r="G537" s="1"/>
      <c r="H537" s="8"/>
      <c r="I537" s="8"/>
    </row>
    <row r="538">
      <c r="A538" s="414"/>
      <c r="B538" s="1"/>
      <c r="C538" s="1"/>
      <c r="D538" s="338"/>
      <c r="E538" s="1"/>
      <c r="F538" s="1"/>
      <c r="G538" s="1"/>
      <c r="H538" s="8"/>
      <c r="I538" s="8"/>
    </row>
    <row r="539">
      <c r="A539" s="414"/>
      <c r="B539" s="1"/>
      <c r="C539" s="1"/>
      <c r="D539" s="338"/>
      <c r="E539" s="1"/>
      <c r="F539" s="1"/>
      <c r="G539" s="1"/>
      <c r="H539" s="8"/>
      <c r="I539" s="8"/>
    </row>
    <row r="540">
      <c r="A540" s="414"/>
      <c r="B540" s="1"/>
      <c r="C540" s="1"/>
      <c r="D540" s="338"/>
      <c r="E540" s="1"/>
      <c r="F540" s="1"/>
      <c r="G540" s="1"/>
      <c r="H540" s="8"/>
      <c r="I540" s="8"/>
    </row>
    <row r="541">
      <c r="A541" s="414"/>
      <c r="B541" s="1"/>
      <c r="C541" s="1"/>
      <c r="D541" s="338"/>
      <c r="E541" s="1"/>
      <c r="F541" s="1"/>
      <c r="G541" s="1"/>
      <c r="H541" s="8"/>
      <c r="I541" s="8"/>
    </row>
    <row r="542">
      <c r="A542" s="414"/>
      <c r="B542" s="1"/>
      <c r="C542" s="1"/>
      <c r="D542" s="338"/>
      <c r="E542" s="1"/>
      <c r="F542" s="1"/>
      <c r="G542" s="1"/>
      <c r="H542" s="8"/>
      <c r="I542" s="8"/>
    </row>
    <row r="543">
      <c r="A543" s="414"/>
      <c r="B543" s="1"/>
      <c r="C543" s="1"/>
      <c r="D543" s="338"/>
      <c r="E543" s="1"/>
      <c r="F543" s="1"/>
      <c r="G543" s="1"/>
      <c r="H543" s="8"/>
      <c r="I543" s="8"/>
    </row>
    <row r="544">
      <c r="A544" s="414"/>
      <c r="B544" s="1"/>
      <c r="C544" s="1"/>
      <c r="D544" s="338"/>
      <c r="E544" s="1"/>
      <c r="F544" s="1"/>
      <c r="G544" s="1"/>
      <c r="H544" s="8"/>
      <c r="I544" s="8"/>
    </row>
    <row r="545">
      <c r="A545" s="414"/>
      <c r="B545" s="1"/>
      <c r="C545" s="1"/>
      <c r="D545" s="338"/>
      <c r="E545" s="1"/>
      <c r="F545" s="1"/>
      <c r="G545" s="1"/>
      <c r="H545" s="8"/>
      <c r="I545" s="8"/>
    </row>
    <row r="546">
      <c r="A546" s="414"/>
      <c r="B546" s="1"/>
      <c r="C546" s="1"/>
      <c r="D546" s="338"/>
      <c r="E546" s="1"/>
      <c r="F546" s="1"/>
      <c r="G546" s="1"/>
      <c r="H546" s="8"/>
      <c r="I546" s="8"/>
    </row>
    <row r="547">
      <c r="A547" s="414"/>
      <c r="B547" s="1"/>
      <c r="C547" s="1"/>
      <c r="D547" s="338"/>
      <c r="E547" s="1"/>
      <c r="F547" s="1"/>
      <c r="G547" s="1"/>
      <c r="H547" s="8"/>
      <c r="I547" s="8"/>
    </row>
    <row r="548">
      <c r="A548" s="414"/>
      <c r="B548" s="1"/>
      <c r="C548" s="1"/>
      <c r="D548" s="338"/>
      <c r="E548" s="1"/>
      <c r="F548" s="1"/>
      <c r="G548" s="1"/>
      <c r="H548" s="8"/>
      <c r="I548" s="8"/>
    </row>
    <row r="549">
      <c r="A549" s="414"/>
      <c r="B549" s="1"/>
      <c r="C549" s="1"/>
      <c r="D549" s="338"/>
      <c r="E549" s="1"/>
      <c r="F549" s="1"/>
      <c r="G549" s="1"/>
      <c r="H549" s="8"/>
      <c r="I549" s="8"/>
    </row>
    <row r="550">
      <c r="A550" s="414"/>
      <c r="B550" s="1"/>
      <c r="C550" s="1"/>
      <c r="D550" s="338"/>
      <c r="E550" s="1"/>
      <c r="F550" s="1"/>
      <c r="G550" s="1"/>
      <c r="H550" s="8"/>
      <c r="I550" s="8"/>
    </row>
    <row r="551">
      <c r="A551" s="414"/>
      <c r="B551" s="1"/>
      <c r="C551" s="1"/>
      <c r="D551" s="338"/>
      <c r="E551" s="1"/>
      <c r="F551" s="1"/>
      <c r="G551" s="1"/>
      <c r="H551" s="8"/>
      <c r="I551" s="8"/>
    </row>
    <row r="552">
      <c r="A552" s="414"/>
      <c r="B552" s="1"/>
      <c r="C552" s="1"/>
      <c r="D552" s="338"/>
      <c r="E552" s="1"/>
      <c r="F552" s="1"/>
      <c r="G552" s="1"/>
      <c r="H552" s="8"/>
      <c r="I552" s="8"/>
    </row>
    <row r="553">
      <c r="A553" s="414"/>
      <c r="B553" s="1"/>
      <c r="C553" s="1"/>
      <c r="D553" s="338"/>
      <c r="E553" s="1"/>
      <c r="F553" s="1"/>
      <c r="G553" s="1"/>
      <c r="H553" s="8"/>
      <c r="I553" s="8"/>
    </row>
    <row r="554">
      <c r="A554" s="414"/>
      <c r="B554" s="1"/>
      <c r="C554" s="1"/>
      <c r="D554" s="338"/>
      <c r="E554" s="1"/>
      <c r="F554" s="1"/>
      <c r="G554" s="1"/>
      <c r="H554" s="8"/>
      <c r="I554" s="8"/>
    </row>
    <row r="555">
      <c r="A555" s="414"/>
      <c r="B555" s="1"/>
      <c r="C555" s="1"/>
      <c r="D555" s="338"/>
      <c r="E555" s="1"/>
      <c r="F555" s="1"/>
      <c r="G555" s="1"/>
      <c r="H555" s="8"/>
      <c r="I555" s="8"/>
    </row>
    <row r="556">
      <c r="A556" s="414"/>
      <c r="B556" s="1"/>
      <c r="C556" s="1"/>
      <c r="D556" s="338"/>
      <c r="E556" s="1"/>
      <c r="F556" s="1"/>
      <c r="G556" s="1"/>
      <c r="H556" s="8"/>
      <c r="I556" s="8"/>
    </row>
    <row r="557">
      <c r="A557" s="414"/>
      <c r="B557" s="1"/>
      <c r="C557" s="1"/>
      <c r="D557" s="338"/>
      <c r="E557" s="1"/>
      <c r="F557" s="1"/>
      <c r="G557" s="1"/>
      <c r="H557" s="8"/>
      <c r="I557" s="8"/>
    </row>
    <row r="558">
      <c r="A558" s="414"/>
      <c r="B558" s="1"/>
      <c r="C558" s="1"/>
      <c r="D558" s="338"/>
      <c r="E558" s="1"/>
      <c r="F558" s="1"/>
      <c r="G558" s="1"/>
      <c r="H558" s="8"/>
      <c r="I558" s="8"/>
    </row>
    <row r="559">
      <c r="A559" s="414"/>
      <c r="B559" s="1"/>
      <c r="C559" s="1"/>
      <c r="D559" s="338"/>
      <c r="E559" s="1"/>
      <c r="F559" s="1"/>
      <c r="G559" s="1"/>
      <c r="H559" s="8"/>
      <c r="I559" s="8"/>
    </row>
    <row r="560">
      <c r="A560" s="414"/>
      <c r="B560" s="1"/>
      <c r="C560" s="1"/>
      <c r="D560" s="338"/>
      <c r="E560" s="1"/>
      <c r="F560" s="1"/>
      <c r="G560" s="1"/>
      <c r="H560" s="8"/>
      <c r="I560" s="8"/>
    </row>
    <row r="561">
      <c r="A561" s="414"/>
      <c r="B561" s="1"/>
      <c r="C561" s="1"/>
      <c r="D561" s="338"/>
      <c r="E561" s="1"/>
      <c r="F561" s="1"/>
      <c r="G561" s="1"/>
      <c r="H561" s="8"/>
      <c r="I561" s="8"/>
    </row>
    <row r="562">
      <c r="A562" s="414"/>
      <c r="B562" s="1"/>
      <c r="C562" s="1"/>
      <c r="D562" s="338"/>
      <c r="E562" s="1"/>
      <c r="F562" s="1"/>
      <c r="G562" s="1"/>
      <c r="H562" s="8"/>
      <c r="I562" s="8"/>
    </row>
    <row r="563">
      <c r="A563" s="414"/>
      <c r="B563" s="1"/>
      <c r="C563" s="1"/>
      <c r="D563" s="338"/>
      <c r="E563" s="1"/>
      <c r="F563" s="1"/>
      <c r="G563" s="1"/>
      <c r="H563" s="8"/>
      <c r="I563" s="8"/>
    </row>
    <row r="564">
      <c r="A564" s="414"/>
      <c r="B564" s="1"/>
      <c r="C564" s="1"/>
      <c r="D564" s="338"/>
      <c r="E564" s="1"/>
      <c r="F564" s="1"/>
      <c r="G564" s="1"/>
      <c r="H564" s="8"/>
      <c r="I564" s="8"/>
    </row>
    <row r="565">
      <c r="A565" s="414"/>
      <c r="B565" s="1"/>
      <c r="C565" s="1"/>
      <c r="D565" s="338"/>
      <c r="E565" s="1"/>
      <c r="F565" s="1"/>
      <c r="G565" s="1"/>
      <c r="H565" s="8"/>
      <c r="I565" s="8"/>
    </row>
    <row r="566">
      <c r="A566" s="414"/>
      <c r="B566" s="1"/>
      <c r="C566" s="1"/>
      <c r="D566" s="338"/>
      <c r="E566" s="1"/>
      <c r="F566" s="1"/>
      <c r="G566" s="1"/>
      <c r="H566" s="8"/>
      <c r="I566" s="8"/>
    </row>
    <row r="567">
      <c r="A567" s="414"/>
      <c r="B567" s="1"/>
      <c r="C567" s="1"/>
      <c r="D567" s="338"/>
      <c r="E567" s="1"/>
      <c r="F567" s="1"/>
      <c r="G567" s="1"/>
      <c r="H567" s="8"/>
      <c r="I567" s="8"/>
    </row>
    <row r="568">
      <c r="A568" s="414"/>
      <c r="B568" s="1"/>
      <c r="C568" s="1"/>
      <c r="D568" s="338"/>
      <c r="E568" s="1"/>
      <c r="F568" s="1"/>
      <c r="G568" s="1"/>
      <c r="H568" s="8"/>
      <c r="I568" s="8"/>
    </row>
    <row r="569">
      <c r="A569" s="414"/>
      <c r="B569" s="1"/>
      <c r="C569" s="1"/>
      <c r="D569" s="338"/>
      <c r="E569" s="1"/>
      <c r="F569" s="1"/>
      <c r="G569" s="1"/>
      <c r="H569" s="8"/>
      <c r="I569" s="8"/>
    </row>
    <row r="570">
      <c r="A570" s="414"/>
      <c r="B570" s="1"/>
      <c r="C570" s="1"/>
      <c r="D570" s="338"/>
      <c r="E570" s="1"/>
      <c r="F570" s="1"/>
      <c r="G570" s="1"/>
      <c r="H570" s="8"/>
      <c r="I570" s="8"/>
    </row>
    <row r="571">
      <c r="A571" s="414"/>
      <c r="B571" s="1"/>
      <c r="C571" s="1"/>
      <c r="D571" s="338"/>
      <c r="E571" s="1"/>
      <c r="F571" s="1"/>
      <c r="G571" s="1"/>
      <c r="H571" s="8"/>
      <c r="I571" s="8"/>
    </row>
    <row r="572">
      <c r="A572" s="414"/>
      <c r="B572" s="1"/>
      <c r="C572" s="1"/>
      <c r="D572" s="338"/>
      <c r="E572" s="1"/>
      <c r="F572" s="1"/>
      <c r="G572" s="1"/>
      <c r="H572" s="8"/>
      <c r="I572" s="8"/>
    </row>
    <row r="573">
      <c r="A573" s="414"/>
      <c r="B573" s="1"/>
      <c r="C573" s="1"/>
      <c r="D573" s="338"/>
      <c r="E573" s="1"/>
      <c r="F573" s="1"/>
      <c r="G573" s="1"/>
      <c r="H573" s="8"/>
      <c r="I573" s="8"/>
    </row>
    <row r="574">
      <c r="A574" s="414"/>
      <c r="B574" s="1"/>
      <c r="C574" s="1"/>
      <c r="D574" s="338"/>
      <c r="E574" s="1"/>
      <c r="F574" s="1"/>
      <c r="G574" s="1"/>
      <c r="H574" s="8"/>
      <c r="I574" s="8"/>
    </row>
    <row r="575">
      <c r="A575" s="414"/>
      <c r="B575" s="1"/>
      <c r="C575" s="1"/>
      <c r="D575" s="338"/>
      <c r="E575" s="1"/>
      <c r="F575" s="1"/>
      <c r="G575" s="1"/>
      <c r="H575" s="8"/>
      <c r="I575" s="8"/>
    </row>
    <row r="576">
      <c r="A576" s="414"/>
      <c r="B576" s="1"/>
      <c r="C576" s="1"/>
      <c r="D576" s="338"/>
      <c r="E576" s="1"/>
      <c r="F576" s="1"/>
      <c r="G576" s="1"/>
      <c r="H576" s="8"/>
      <c r="I576" s="8"/>
    </row>
    <row r="577">
      <c r="A577" s="414"/>
      <c r="B577" s="1"/>
      <c r="C577" s="1"/>
      <c r="D577" s="338"/>
      <c r="E577" s="1"/>
      <c r="F577" s="1"/>
      <c r="G577" s="1"/>
      <c r="H577" s="8"/>
      <c r="I577" s="8"/>
    </row>
    <row r="578">
      <c r="A578" s="414"/>
      <c r="B578" s="1"/>
      <c r="C578" s="1"/>
      <c r="D578" s="338"/>
      <c r="E578" s="1"/>
      <c r="F578" s="1"/>
      <c r="G578" s="1"/>
      <c r="H578" s="8"/>
      <c r="I578" s="8"/>
    </row>
    <row r="579">
      <c r="A579" s="414"/>
      <c r="B579" s="1"/>
      <c r="C579" s="1"/>
      <c r="D579" s="338"/>
      <c r="E579" s="1"/>
      <c r="F579" s="1"/>
      <c r="G579" s="1"/>
      <c r="H579" s="8"/>
      <c r="I579" s="8"/>
    </row>
    <row r="580">
      <c r="A580" s="414"/>
      <c r="B580" s="1"/>
      <c r="C580" s="1"/>
      <c r="D580" s="338"/>
      <c r="E580" s="1"/>
      <c r="F580" s="1"/>
      <c r="G580" s="1"/>
      <c r="H580" s="8"/>
      <c r="I580" s="8"/>
    </row>
    <row r="581">
      <c r="A581" s="414"/>
      <c r="B581" s="1"/>
      <c r="C581" s="1"/>
      <c r="D581" s="338"/>
      <c r="E581" s="1"/>
      <c r="F581" s="1"/>
      <c r="G581" s="1"/>
      <c r="H581" s="8"/>
      <c r="I581" s="8"/>
    </row>
    <row r="582">
      <c r="A582" s="414"/>
      <c r="B582" s="1"/>
      <c r="C582" s="1"/>
      <c r="D582" s="338"/>
      <c r="E582" s="1"/>
      <c r="F582" s="1"/>
      <c r="G582" s="1"/>
      <c r="H582" s="8"/>
      <c r="I582" s="8"/>
    </row>
    <row r="583">
      <c r="A583" s="414"/>
      <c r="B583" s="1"/>
      <c r="C583" s="1"/>
      <c r="D583" s="338"/>
      <c r="E583" s="1"/>
      <c r="F583" s="1"/>
      <c r="G583" s="1"/>
      <c r="H583" s="8"/>
      <c r="I583" s="8"/>
    </row>
    <row r="584">
      <c r="A584" s="414"/>
      <c r="B584" s="1"/>
      <c r="C584" s="1"/>
      <c r="D584" s="338"/>
      <c r="E584" s="1"/>
      <c r="F584" s="1"/>
      <c r="G584" s="1"/>
      <c r="H584" s="8"/>
      <c r="I584" s="8"/>
    </row>
    <row r="585">
      <c r="A585" s="414"/>
      <c r="B585" s="1"/>
      <c r="C585" s="1"/>
      <c r="D585" s="338"/>
      <c r="E585" s="1"/>
      <c r="F585" s="1"/>
      <c r="G585" s="1"/>
      <c r="H585" s="8"/>
      <c r="I585" s="8"/>
    </row>
    <row r="586">
      <c r="A586" s="414"/>
      <c r="B586" s="1"/>
      <c r="C586" s="1"/>
      <c r="D586" s="338"/>
      <c r="E586" s="1"/>
      <c r="F586" s="1"/>
      <c r="G586" s="1"/>
      <c r="H586" s="8"/>
      <c r="I586" s="8"/>
    </row>
    <row r="587">
      <c r="A587" s="414"/>
      <c r="B587" s="1"/>
      <c r="C587" s="1"/>
      <c r="D587" s="338"/>
      <c r="E587" s="1"/>
      <c r="F587" s="1"/>
      <c r="G587" s="1"/>
      <c r="H587" s="8"/>
      <c r="I587" s="8"/>
    </row>
    <row r="588">
      <c r="A588" s="414"/>
      <c r="B588" s="1"/>
      <c r="C588" s="1"/>
      <c r="D588" s="338"/>
      <c r="E588" s="1"/>
      <c r="F588" s="1"/>
      <c r="G588" s="1"/>
      <c r="H588" s="8"/>
      <c r="I588" s="8"/>
    </row>
    <row r="589">
      <c r="A589" s="414"/>
      <c r="B589" s="1"/>
      <c r="C589" s="1"/>
      <c r="D589" s="338"/>
      <c r="E589" s="1"/>
      <c r="F589" s="1"/>
      <c r="G589" s="1"/>
      <c r="H589" s="8"/>
      <c r="I589" s="8"/>
    </row>
    <row r="590">
      <c r="A590" s="414"/>
      <c r="B590" s="1"/>
      <c r="C590" s="1"/>
      <c r="D590" s="338"/>
      <c r="E590" s="1"/>
      <c r="F590" s="1"/>
      <c r="G590" s="1"/>
      <c r="H590" s="8"/>
      <c r="I590" s="8"/>
    </row>
    <row r="591">
      <c r="A591" s="414"/>
      <c r="B591" s="1"/>
      <c r="C591" s="1"/>
      <c r="D591" s="338"/>
      <c r="E591" s="1"/>
      <c r="F591" s="1"/>
      <c r="G591" s="1"/>
      <c r="H591" s="8"/>
      <c r="I591" s="8"/>
    </row>
    <row r="592">
      <c r="A592" s="414"/>
      <c r="B592" s="1"/>
      <c r="C592" s="1"/>
      <c r="D592" s="338"/>
      <c r="E592" s="1"/>
      <c r="F592" s="1"/>
      <c r="G592" s="1"/>
      <c r="H592" s="8"/>
      <c r="I592" s="8"/>
    </row>
    <row r="593">
      <c r="A593" s="414"/>
      <c r="B593" s="1"/>
      <c r="C593" s="1"/>
      <c r="D593" s="338"/>
      <c r="E593" s="1"/>
      <c r="F593" s="1"/>
      <c r="G593" s="1"/>
      <c r="H593" s="8"/>
      <c r="I593" s="8"/>
    </row>
    <row r="594">
      <c r="A594" s="414"/>
      <c r="B594" s="1"/>
      <c r="C594" s="1"/>
      <c r="D594" s="338"/>
      <c r="E594" s="1"/>
      <c r="F594" s="1"/>
      <c r="G594" s="1"/>
      <c r="H594" s="8"/>
      <c r="I594" s="8"/>
    </row>
    <row r="595">
      <c r="A595" s="414"/>
      <c r="B595" s="1"/>
      <c r="C595" s="1"/>
      <c r="D595" s="338"/>
      <c r="E595" s="1"/>
      <c r="F595" s="1"/>
      <c r="G595" s="1"/>
      <c r="H595" s="8"/>
      <c r="I595" s="8"/>
    </row>
    <row r="596">
      <c r="A596" s="414"/>
      <c r="B596" s="1"/>
      <c r="C596" s="1"/>
      <c r="D596" s="338"/>
      <c r="E596" s="1"/>
      <c r="F596" s="1"/>
      <c r="G596" s="1"/>
      <c r="H596" s="8"/>
      <c r="I596" s="8"/>
    </row>
    <row r="597">
      <c r="A597" s="414"/>
      <c r="B597" s="1"/>
      <c r="C597" s="1"/>
      <c r="D597" s="338"/>
      <c r="E597" s="1"/>
      <c r="F597" s="1"/>
      <c r="G597" s="1"/>
      <c r="H597" s="8"/>
      <c r="I597" s="8"/>
    </row>
    <row r="598">
      <c r="A598" s="414"/>
      <c r="B598" s="1"/>
      <c r="C598" s="1"/>
      <c r="D598" s="338"/>
      <c r="E598" s="1"/>
      <c r="F598" s="1"/>
      <c r="G598" s="1"/>
      <c r="H598" s="8"/>
      <c r="I598" s="8"/>
    </row>
    <row r="599">
      <c r="A599" s="414"/>
      <c r="B599" s="1"/>
      <c r="C599" s="1"/>
      <c r="D599" s="338"/>
      <c r="E599" s="1"/>
      <c r="F599" s="1"/>
      <c r="G599" s="1"/>
      <c r="H599" s="8"/>
      <c r="I599" s="8"/>
    </row>
    <row r="600">
      <c r="A600" s="414"/>
      <c r="B600" s="1"/>
      <c r="C600" s="1"/>
      <c r="D600" s="338"/>
      <c r="E600" s="1"/>
      <c r="F600" s="1"/>
      <c r="G600" s="1"/>
      <c r="H600" s="8"/>
      <c r="I600" s="8"/>
    </row>
    <row r="601">
      <c r="A601" s="414"/>
      <c r="B601" s="1"/>
      <c r="C601" s="1"/>
      <c r="D601" s="338"/>
      <c r="E601" s="1"/>
      <c r="F601" s="1"/>
      <c r="G601" s="1"/>
      <c r="H601" s="8"/>
      <c r="I601" s="8"/>
    </row>
    <row r="602">
      <c r="A602" s="414"/>
      <c r="B602" s="1"/>
      <c r="C602" s="1"/>
      <c r="D602" s="338"/>
      <c r="E602" s="1"/>
      <c r="F602" s="1"/>
      <c r="G602" s="1"/>
      <c r="H602" s="8"/>
      <c r="I602" s="8"/>
    </row>
    <row r="603">
      <c r="A603" s="414"/>
      <c r="B603" s="1"/>
      <c r="C603" s="1"/>
      <c r="D603" s="338"/>
      <c r="E603" s="1"/>
      <c r="F603" s="1"/>
      <c r="G603" s="1"/>
      <c r="H603" s="8"/>
      <c r="I603" s="8"/>
    </row>
    <row r="604">
      <c r="A604" s="414"/>
      <c r="B604" s="1"/>
      <c r="C604" s="1"/>
      <c r="D604" s="338"/>
      <c r="E604" s="1"/>
      <c r="F604" s="1"/>
      <c r="G604" s="1"/>
      <c r="H604" s="8"/>
      <c r="I604" s="8"/>
    </row>
    <row r="605">
      <c r="A605" s="414"/>
      <c r="B605" s="1"/>
      <c r="C605" s="1"/>
      <c r="D605" s="338"/>
      <c r="E605" s="1"/>
      <c r="F605" s="1"/>
      <c r="G605" s="1"/>
      <c r="H605" s="8"/>
      <c r="I605" s="8"/>
    </row>
    <row r="606">
      <c r="A606" s="414"/>
      <c r="B606" s="1"/>
      <c r="C606" s="1"/>
      <c r="D606" s="338"/>
      <c r="E606" s="1"/>
      <c r="F606" s="1"/>
      <c r="G606" s="1"/>
      <c r="H606" s="8"/>
      <c r="I606" s="8"/>
    </row>
    <row r="607">
      <c r="A607" s="414"/>
      <c r="B607" s="1"/>
      <c r="C607" s="1"/>
      <c r="D607" s="338"/>
      <c r="E607" s="1"/>
      <c r="F607" s="1"/>
      <c r="G607" s="1"/>
      <c r="H607" s="8"/>
      <c r="I607" s="8"/>
    </row>
    <row r="608">
      <c r="A608" s="414"/>
      <c r="B608" s="1"/>
      <c r="C608" s="1"/>
      <c r="D608" s="338"/>
      <c r="E608" s="1"/>
      <c r="F608" s="1"/>
      <c r="G608" s="1"/>
      <c r="H608" s="8"/>
      <c r="I608" s="8"/>
    </row>
    <row r="609">
      <c r="A609" s="414"/>
      <c r="B609" s="1"/>
      <c r="C609" s="1"/>
      <c r="D609" s="338"/>
      <c r="E609" s="1"/>
      <c r="F609" s="1"/>
      <c r="G609" s="1"/>
      <c r="H609" s="8"/>
      <c r="I609" s="8"/>
    </row>
    <row r="610">
      <c r="A610" s="414"/>
      <c r="B610" s="1"/>
      <c r="C610" s="1"/>
      <c r="D610" s="338"/>
      <c r="E610" s="1"/>
      <c r="F610" s="1"/>
      <c r="G610" s="1"/>
      <c r="H610" s="8"/>
      <c r="I610" s="8"/>
    </row>
    <row r="611">
      <c r="A611" s="414"/>
      <c r="B611" s="1"/>
      <c r="C611" s="1"/>
      <c r="D611" s="338"/>
      <c r="E611" s="1"/>
      <c r="F611" s="1"/>
      <c r="G611" s="1"/>
      <c r="H611" s="8"/>
      <c r="I611" s="8"/>
    </row>
    <row r="612">
      <c r="A612" s="414"/>
      <c r="B612" s="1"/>
      <c r="C612" s="1"/>
      <c r="D612" s="338"/>
      <c r="E612" s="1"/>
      <c r="F612" s="1"/>
      <c r="G612" s="1"/>
      <c r="H612" s="8"/>
      <c r="I612" s="8"/>
    </row>
    <row r="613">
      <c r="A613" s="414"/>
      <c r="B613" s="1"/>
      <c r="C613" s="1"/>
      <c r="D613" s="338"/>
      <c r="E613" s="1"/>
      <c r="F613" s="1"/>
      <c r="G613" s="1"/>
      <c r="H613" s="8"/>
      <c r="I613" s="8"/>
    </row>
    <row r="614">
      <c r="A614" s="414"/>
      <c r="B614" s="1"/>
      <c r="C614" s="1"/>
      <c r="D614" s="338"/>
      <c r="E614" s="1"/>
      <c r="F614" s="1"/>
      <c r="G614" s="1"/>
      <c r="H614" s="8"/>
      <c r="I614" s="8"/>
    </row>
    <row r="615">
      <c r="A615" s="414"/>
      <c r="B615" s="1"/>
      <c r="C615" s="1"/>
      <c r="D615" s="338"/>
      <c r="E615" s="1"/>
      <c r="F615" s="1"/>
      <c r="G615" s="1"/>
      <c r="H615" s="8"/>
      <c r="I615" s="8"/>
    </row>
    <row r="616">
      <c r="A616" s="414"/>
      <c r="B616" s="1"/>
      <c r="C616" s="1"/>
      <c r="D616" s="338"/>
      <c r="E616" s="1"/>
      <c r="F616" s="1"/>
      <c r="G616" s="1"/>
      <c r="H616" s="8"/>
      <c r="I616" s="8"/>
    </row>
    <row r="617">
      <c r="A617" s="414"/>
      <c r="B617" s="1"/>
      <c r="C617" s="1"/>
      <c r="D617" s="338"/>
      <c r="E617" s="1"/>
      <c r="F617" s="1"/>
      <c r="G617" s="1"/>
      <c r="H617" s="8"/>
      <c r="I617" s="8"/>
    </row>
    <row r="618">
      <c r="A618" s="414"/>
      <c r="B618" s="1"/>
      <c r="C618" s="1"/>
      <c r="D618" s="338"/>
      <c r="E618" s="1"/>
      <c r="F618" s="1"/>
      <c r="G618" s="1"/>
      <c r="H618" s="8"/>
      <c r="I618" s="8"/>
    </row>
    <row r="619">
      <c r="A619" s="414"/>
      <c r="B619" s="1"/>
      <c r="C619" s="1"/>
      <c r="D619" s="338"/>
      <c r="E619" s="1"/>
      <c r="F619" s="1"/>
      <c r="G619" s="1"/>
      <c r="H619" s="8"/>
      <c r="I619" s="8"/>
    </row>
    <row r="620">
      <c r="A620" s="414"/>
      <c r="B620" s="1"/>
      <c r="C620" s="1"/>
      <c r="D620" s="338"/>
      <c r="E620" s="1"/>
      <c r="F620" s="1"/>
      <c r="G620" s="1"/>
      <c r="H620" s="8"/>
      <c r="I620" s="8"/>
    </row>
    <row r="621">
      <c r="A621" s="414"/>
      <c r="B621" s="1"/>
      <c r="C621" s="1"/>
      <c r="D621" s="338"/>
      <c r="E621" s="1"/>
      <c r="F621" s="1"/>
      <c r="G621" s="1"/>
      <c r="H621" s="8"/>
      <c r="I621" s="8"/>
    </row>
    <row r="622">
      <c r="A622" s="414"/>
      <c r="B622" s="1"/>
      <c r="C622" s="1"/>
      <c r="D622" s="338"/>
      <c r="E622" s="1"/>
      <c r="F622" s="1"/>
      <c r="G622" s="1"/>
      <c r="H622" s="8"/>
      <c r="I622" s="8"/>
    </row>
    <row r="623">
      <c r="A623" s="414"/>
      <c r="B623" s="1"/>
      <c r="C623" s="1"/>
      <c r="D623" s="338"/>
      <c r="E623" s="1"/>
      <c r="F623" s="1"/>
      <c r="G623" s="1"/>
      <c r="H623" s="8"/>
      <c r="I623" s="8"/>
    </row>
    <row r="624">
      <c r="A624" s="414"/>
      <c r="B624" s="1"/>
      <c r="C624" s="1"/>
      <c r="D624" s="338"/>
      <c r="E624" s="1"/>
      <c r="F624" s="1"/>
      <c r="G624" s="1"/>
      <c r="H624" s="8"/>
      <c r="I624" s="8"/>
    </row>
    <row r="625">
      <c r="A625" s="414"/>
      <c r="B625" s="1"/>
      <c r="C625" s="1"/>
      <c r="D625" s="338"/>
      <c r="E625" s="1"/>
      <c r="F625" s="1"/>
      <c r="G625" s="1"/>
      <c r="H625" s="8"/>
      <c r="I625" s="8"/>
    </row>
    <row r="626">
      <c r="A626" s="414"/>
      <c r="B626" s="1"/>
      <c r="C626" s="1"/>
      <c r="D626" s="338"/>
      <c r="E626" s="1"/>
      <c r="F626" s="1"/>
      <c r="G626" s="1"/>
      <c r="H626" s="8"/>
      <c r="I626" s="8"/>
    </row>
    <row r="627">
      <c r="A627" s="414"/>
      <c r="B627" s="1"/>
      <c r="C627" s="1"/>
      <c r="D627" s="338"/>
      <c r="E627" s="1"/>
      <c r="F627" s="1"/>
      <c r="G627" s="1"/>
      <c r="H627" s="8"/>
      <c r="I627" s="8"/>
    </row>
    <row r="628">
      <c r="A628" s="414"/>
      <c r="B628" s="1"/>
      <c r="C628" s="1"/>
      <c r="D628" s="338"/>
      <c r="E628" s="1"/>
      <c r="F628" s="1"/>
      <c r="G628" s="1"/>
      <c r="H628" s="8"/>
      <c r="I628" s="8"/>
    </row>
    <row r="629">
      <c r="A629" s="414"/>
      <c r="B629" s="1"/>
      <c r="C629" s="1"/>
      <c r="D629" s="338"/>
      <c r="E629" s="1"/>
      <c r="F629" s="1"/>
      <c r="G629" s="1"/>
      <c r="H629" s="8"/>
      <c r="I629" s="8"/>
    </row>
    <row r="630">
      <c r="A630" s="414"/>
      <c r="B630" s="1"/>
      <c r="C630" s="1"/>
      <c r="D630" s="338"/>
      <c r="E630" s="1"/>
      <c r="F630" s="1"/>
      <c r="G630" s="1"/>
      <c r="H630" s="8"/>
      <c r="I630" s="8"/>
    </row>
    <row r="631">
      <c r="A631" s="414"/>
      <c r="B631" s="1"/>
      <c r="C631" s="1"/>
      <c r="D631" s="338"/>
      <c r="E631" s="1"/>
      <c r="F631" s="1"/>
      <c r="G631" s="1"/>
      <c r="H631" s="8"/>
      <c r="I631" s="8"/>
    </row>
    <row r="632">
      <c r="A632" s="414"/>
      <c r="B632" s="1"/>
      <c r="C632" s="1"/>
      <c r="D632" s="338"/>
      <c r="E632" s="1"/>
      <c r="F632" s="1"/>
      <c r="G632" s="1"/>
      <c r="H632" s="8"/>
      <c r="I632" s="8"/>
    </row>
    <row r="633">
      <c r="A633" s="414"/>
      <c r="B633" s="1"/>
      <c r="C633" s="1"/>
      <c r="D633" s="338"/>
      <c r="E633" s="1"/>
      <c r="F633" s="1"/>
      <c r="G633" s="1"/>
      <c r="H633" s="8"/>
      <c r="I633" s="8"/>
    </row>
    <row r="634">
      <c r="A634" s="414"/>
      <c r="B634" s="1"/>
      <c r="C634" s="1"/>
      <c r="D634" s="338"/>
      <c r="E634" s="1"/>
      <c r="F634" s="1"/>
      <c r="G634" s="1"/>
      <c r="H634" s="8"/>
      <c r="I634" s="8"/>
    </row>
    <row r="635">
      <c r="A635" s="414"/>
      <c r="B635" s="1"/>
      <c r="C635" s="1"/>
      <c r="D635" s="338"/>
      <c r="E635" s="1"/>
      <c r="F635" s="1"/>
      <c r="G635" s="1"/>
      <c r="H635" s="8"/>
      <c r="I635" s="8"/>
    </row>
    <row r="636">
      <c r="A636" s="414"/>
      <c r="B636" s="1"/>
      <c r="C636" s="1"/>
      <c r="D636" s="338"/>
      <c r="E636" s="1"/>
      <c r="F636" s="1"/>
      <c r="G636" s="1"/>
      <c r="H636" s="8"/>
      <c r="I636" s="8"/>
    </row>
    <row r="637">
      <c r="A637" s="414"/>
      <c r="B637" s="1"/>
      <c r="C637" s="1"/>
      <c r="D637" s="338"/>
      <c r="E637" s="1"/>
      <c r="F637" s="1"/>
      <c r="G637" s="1"/>
      <c r="H637" s="8"/>
      <c r="I637" s="8"/>
    </row>
    <row r="638">
      <c r="A638" s="414"/>
      <c r="B638" s="1"/>
      <c r="C638" s="1"/>
      <c r="D638" s="338"/>
      <c r="E638" s="1"/>
      <c r="F638" s="1"/>
      <c r="G638" s="1"/>
      <c r="H638" s="8"/>
      <c r="I638" s="8"/>
    </row>
    <row r="639">
      <c r="A639" s="414"/>
      <c r="B639" s="1"/>
      <c r="C639" s="1"/>
      <c r="D639" s="338"/>
      <c r="E639" s="1"/>
      <c r="F639" s="1"/>
      <c r="G639" s="1"/>
      <c r="H639" s="8"/>
      <c r="I639" s="8"/>
    </row>
    <row r="640">
      <c r="A640" s="414"/>
      <c r="B640" s="1"/>
      <c r="C640" s="1"/>
      <c r="D640" s="338"/>
      <c r="E640" s="1"/>
      <c r="F640" s="1"/>
      <c r="G640" s="1"/>
      <c r="H640" s="8"/>
      <c r="I640" s="8"/>
    </row>
    <row r="641">
      <c r="A641" s="414"/>
      <c r="B641" s="1"/>
      <c r="C641" s="1"/>
      <c r="D641" s="338"/>
      <c r="E641" s="1"/>
      <c r="F641" s="1"/>
      <c r="G641" s="1"/>
      <c r="H641" s="8"/>
      <c r="I641" s="8"/>
    </row>
    <row r="642">
      <c r="A642" s="414"/>
      <c r="B642" s="1"/>
      <c r="C642" s="1"/>
      <c r="D642" s="338"/>
      <c r="E642" s="1"/>
      <c r="F642" s="1"/>
      <c r="G642" s="1"/>
      <c r="H642" s="8"/>
      <c r="I642" s="8"/>
    </row>
    <row r="643">
      <c r="A643" s="414"/>
      <c r="B643" s="1"/>
      <c r="C643" s="1"/>
      <c r="D643" s="338"/>
      <c r="E643" s="1"/>
      <c r="F643" s="1"/>
      <c r="G643" s="1"/>
      <c r="H643" s="8"/>
      <c r="I643" s="8"/>
    </row>
    <row r="644">
      <c r="A644" s="414"/>
      <c r="B644" s="1"/>
      <c r="C644" s="1"/>
      <c r="D644" s="338"/>
      <c r="E644" s="1"/>
      <c r="F644" s="1"/>
      <c r="G644" s="1"/>
      <c r="H644" s="8"/>
      <c r="I644" s="8"/>
    </row>
    <row r="645">
      <c r="A645" s="414"/>
      <c r="B645" s="1"/>
      <c r="C645" s="1"/>
      <c r="D645" s="338"/>
      <c r="E645" s="1"/>
      <c r="F645" s="1"/>
      <c r="G645" s="1"/>
      <c r="H645" s="8"/>
      <c r="I645" s="8"/>
    </row>
    <row r="646">
      <c r="A646" s="414"/>
      <c r="B646" s="1"/>
      <c r="C646" s="1"/>
      <c r="D646" s="338"/>
      <c r="E646" s="1"/>
      <c r="F646" s="1"/>
      <c r="G646" s="1"/>
      <c r="H646" s="8"/>
      <c r="I646" s="8"/>
    </row>
    <row r="647">
      <c r="A647" s="414"/>
      <c r="B647" s="1"/>
      <c r="C647" s="1"/>
      <c r="D647" s="338"/>
      <c r="E647" s="1"/>
      <c r="F647" s="1"/>
      <c r="G647" s="1"/>
      <c r="H647" s="8"/>
      <c r="I647" s="8"/>
    </row>
    <row r="648">
      <c r="A648" s="414"/>
      <c r="B648" s="1"/>
      <c r="C648" s="1"/>
      <c r="D648" s="338"/>
      <c r="E648" s="1"/>
      <c r="F648" s="1"/>
      <c r="G648" s="1"/>
      <c r="H648" s="8"/>
      <c r="I648" s="8"/>
    </row>
    <row r="649">
      <c r="A649" s="414"/>
      <c r="B649" s="1"/>
      <c r="C649" s="1"/>
      <c r="D649" s="338"/>
      <c r="E649" s="1"/>
      <c r="F649" s="1"/>
      <c r="G649" s="1"/>
      <c r="H649" s="8"/>
      <c r="I649" s="8"/>
    </row>
    <row r="650">
      <c r="A650" s="414"/>
      <c r="B650" s="1"/>
      <c r="C650" s="1"/>
      <c r="D650" s="338"/>
      <c r="E650" s="1"/>
      <c r="F650" s="1"/>
      <c r="G650" s="1"/>
      <c r="H650" s="8"/>
      <c r="I650" s="8"/>
    </row>
    <row r="651">
      <c r="A651" s="414"/>
      <c r="B651" s="1"/>
      <c r="C651" s="1"/>
      <c r="D651" s="338"/>
      <c r="E651" s="1"/>
      <c r="F651" s="1"/>
      <c r="G651" s="1"/>
      <c r="H651" s="8"/>
      <c r="I651" s="8"/>
    </row>
    <row r="652">
      <c r="A652" s="414"/>
      <c r="B652" s="1"/>
      <c r="C652" s="1"/>
      <c r="D652" s="338"/>
      <c r="E652" s="1"/>
      <c r="F652" s="1"/>
      <c r="G652" s="1"/>
      <c r="H652" s="8"/>
      <c r="I652" s="8"/>
    </row>
    <row r="653">
      <c r="A653" s="414"/>
      <c r="B653" s="1"/>
      <c r="C653" s="1"/>
      <c r="D653" s="338"/>
      <c r="E653" s="1"/>
      <c r="F653" s="1"/>
      <c r="G653" s="1"/>
      <c r="H653" s="8"/>
      <c r="I653" s="8"/>
    </row>
    <row r="654">
      <c r="A654" s="414"/>
      <c r="B654" s="1"/>
      <c r="C654" s="1"/>
      <c r="D654" s="338"/>
      <c r="E654" s="1"/>
      <c r="F654" s="1"/>
      <c r="G654" s="1"/>
      <c r="H654" s="8"/>
      <c r="I654" s="8"/>
    </row>
    <row r="655">
      <c r="A655" s="414"/>
      <c r="B655" s="1"/>
      <c r="C655" s="1"/>
      <c r="D655" s="338"/>
      <c r="E655" s="1"/>
      <c r="F655" s="1"/>
      <c r="G655" s="1"/>
      <c r="H655" s="8"/>
      <c r="I655" s="8"/>
    </row>
    <row r="656">
      <c r="A656" s="414"/>
      <c r="B656" s="1"/>
      <c r="C656" s="1"/>
      <c r="D656" s="338"/>
      <c r="E656" s="1"/>
      <c r="F656" s="1"/>
      <c r="G656" s="1"/>
      <c r="H656" s="8"/>
      <c r="I656" s="8"/>
    </row>
    <row r="657">
      <c r="A657" s="414"/>
      <c r="B657" s="1"/>
      <c r="C657" s="1"/>
      <c r="D657" s="338"/>
      <c r="E657" s="1"/>
      <c r="F657" s="1"/>
      <c r="G657" s="1"/>
      <c r="H657" s="8"/>
      <c r="I657" s="8"/>
    </row>
    <row r="658">
      <c r="A658" s="414"/>
      <c r="B658" s="1"/>
      <c r="C658" s="1"/>
      <c r="D658" s="338"/>
      <c r="E658" s="1"/>
      <c r="F658" s="1"/>
      <c r="G658" s="1"/>
      <c r="H658" s="8"/>
      <c r="I658" s="8"/>
    </row>
    <row r="659">
      <c r="A659" s="414"/>
      <c r="B659" s="1"/>
      <c r="C659" s="1"/>
      <c r="D659" s="338"/>
      <c r="E659" s="1"/>
      <c r="F659" s="1"/>
      <c r="G659" s="1"/>
      <c r="H659" s="8"/>
      <c r="I659" s="8"/>
    </row>
    <row r="660">
      <c r="A660" s="414"/>
      <c r="B660" s="1"/>
      <c r="C660" s="1"/>
      <c r="D660" s="338"/>
      <c r="E660" s="1"/>
      <c r="F660" s="1"/>
      <c r="G660" s="1"/>
      <c r="H660" s="8"/>
      <c r="I660" s="8"/>
    </row>
    <row r="661">
      <c r="A661" s="414"/>
      <c r="B661" s="1"/>
      <c r="C661" s="1"/>
      <c r="D661" s="338"/>
      <c r="E661" s="1"/>
      <c r="F661" s="1"/>
      <c r="G661" s="1"/>
      <c r="H661" s="8"/>
      <c r="I661" s="8"/>
    </row>
    <row r="662">
      <c r="A662" s="414"/>
      <c r="B662" s="1"/>
      <c r="C662" s="1"/>
      <c r="D662" s="338"/>
      <c r="E662" s="1"/>
      <c r="F662" s="1"/>
      <c r="G662" s="1"/>
      <c r="H662" s="8"/>
      <c r="I662" s="8"/>
    </row>
    <row r="663">
      <c r="A663" s="414"/>
      <c r="B663" s="1"/>
      <c r="C663" s="1"/>
      <c r="D663" s="338"/>
      <c r="E663" s="1"/>
      <c r="F663" s="1"/>
      <c r="G663" s="1"/>
      <c r="H663" s="8"/>
      <c r="I663" s="8"/>
    </row>
    <row r="664">
      <c r="A664" s="414"/>
      <c r="B664" s="1"/>
      <c r="C664" s="1"/>
      <c r="D664" s="338"/>
      <c r="E664" s="1"/>
      <c r="F664" s="1"/>
      <c r="G664" s="1"/>
      <c r="H664" s="8"/>
      <c r="I664" s="8"/>
    </row>
    <row r="665">
      <c r="A665" s="414"/>
      <c r="B665" s="1"/>
      <c r="C665" s="1"/>
      <c r="D665" s="338"/>
      <c r="E665" s="1"/>
      <c r="F665" s="1"/>
      <c r="G665" s="1"/>
      <c r="H665" s="8"/>
      <c r="I665" s="8"/>
    </row>
    <row r="666">
      <c r="A666" s="414"/>
      <c r="B666" s="1"/>
      <c r="C666" s="1"/>
      <c r="D666" s="338"/>
      <c r="E666" s="1"/>
      <c r="F666" s="1"/>
      <c r="G666" s="1"/>
      <c r="H666" s="8"/>
      <c r="I666" s="8"/>
    </row>
    <row r="667">
      <c r="A667" s="414"/>
      <c r="B667" s="1"/>
      <c r="C667" s="1"/>
      <c r="D667" s="338"/>
      <c r="E667" s="1"/>
      <c r="F667" s="1"/>
      <c r="G667" s="1"/>
      <c r="H667" s="8"/>
      <c r="I667" s="8"/>
    </row>
    <row r="668">
      <c r="A668" s="414"/>
      <c r="B668" s="1"/>
      <c r="C668" s="1"/>
      <c r="D668" s="338"/>
      <c r="E668" s="1"/>
      <c r="F668" s="1"/>
      <c r="G668" s="1"/>
      <c r="H668" s="8"/>
      <c r="I668" s="8"/>
    </row>
    <row r="669">
      <c r="A669" s="414"/>
      <c r="B669" s="1"/>
      <c r="C669" s="1"/>
      <c r="D669" s="338"/>
      <c r="E669" s="1"/>
      <c r="F669" s="1"/>
      <c r="G669" s="1"/>
      <c r="H669" s="8"/>
      <c r="I669" s="8"/>
    </row>
    <row r="670">
      <c r="A670" s="414"/>
      <c r="B670" s="1"/>
      <c r="C670" s="1"/>
      <c r="D670" s="338"/>
      <c r="E670" s="1"/>
      <c r="F670" s="1"/>
      <c r="G670" s="1"/>
      <c r="H670" s="8"/>
      <c r="I670" s="8"/>
    </row>
    <row r="671">
      <c r="A671" s="414"/>
      <c r="B671" s="1"/>
      <c r="C671" s="1"/>
      <c r="D671" s="338"/>
      <c r="E671" s="1"/>
      <c r="F671" s="1"/>
      <c r="G671" s="1"/>
      <c r="H671" s="8"/>
      <c r="I671" s="8"/>
    </row>
    <row r="672">
      <c r="A672" s="414"/>
      <c r="B672" s="1"/>
      <c r="C672" s="1"/>
      <c r="D672" s="338"/>
      <c r="E672" s="1"/>
      <c r="F672" s="1"/>
      <c r="G672" s="1"/>
      <c r="H672" s="8"/>
      <c r="I672" s="8"/>
    </row>
    <row r="673">
      <c r="A673" s="414"/>
      <c r="B673" s="1"/>
      <c r="C673" s="1"/>
      <c r="D673" s="338"/>
      <c r="E673" s="1"/>
      <c r="F673" s="1"/>
      <c r="G673" s="1"/>
      <c r="H673" s="8"/>
      <c r="I673" s="8"/>
    </row>
    <row r="674">
      <c r="A674" s="414"/>
      <c r="B674" s="1"/>
      <c r="C674" s="1"/>
      <c r="D674" s="338"/>
      <c r="E674" s="1"/>
      <c r="F674" s="1"/>
      <c r="G674" s="1"/>
      <c r="H674" s="8"/>
      <c r="I674" s="8"/>
    </row>
    <row r="675">
      <c r="A675" s="414"/>
      <c r="B675" s="1"/>
      <c r="C675" s="1"/>
      <c r="D675" s="338"/>
      <c r="E675" s="1"/>
      <c r="F675" s="1"/>
      <c r="G675" s="1"/>
      <c r="H675" s="8"/>
      <c r="I675" s="8"/>
    </row>
    <row r="676">
      <c r="A676" s="414"/>
      <c r="B676" s="1"/>
      <c r="C676" s="1"/>
      <c r="D676" s="338"/>
      <c r="E676" s="1"/>
      <c r="F676" s="1"/>
      <c r="G676" s="1"/>
      <c r="H676" s="8"/>
      <c r="I676" s="8"/>
    </row>
    <row r="677">
      <c r="A677" s="414"/>
      <c r="B677" s="1"/>
      <c r="C677" s="1"/>
      <c r="D677" s="338"/>
      <c r="E677" s="1"/>
      <c r="F677" s="1"/>
      <c r="G677" s="1"/>
      <c r="H677" s="8"/>
      <c r="I677" s="8"/>
    </row>
    <row r="678">
      <c r="A678" s="414"/>
      <c r="B678" s="1"/>
      <c r="C678" s="1"/>
      <c r="D678" s="338"/>
      <c r="E678" s="1"/>
      <c r="F678" s="1"/>
      <c r="G678" s="1"/>
      <c r="H678" s="8"/>
      <c r="I678" s="8"/>
    </row>
    <row r="679">
      <c r="A679" s="414"/>
      <c r="B679" s="1"/>
      <c r="C679" s="1"/>
      <c r="D679" s="338"/>
      <c r="E679" s="1"/>
      <c r="F679" s="1"/>
      <c r="G679" s="1"/>
      <c r="H679" s="8"/>
      <c r="I679" s="8"/>
    </row>
    <row r="680">
      <c r="A680" s="414"/>
      <c r="B680" s="1"/>
      <c r="C680" s="1"/>
      <c r="D680" s="338"/>
      <c r="E680" s="1"/>
      <c r="F680" s="1"/>
      <c r="G680" s="1"/>
      <c r="H680" s="8"/>
      <c r="I680" s="8"/>
    </row>
    <row r="681">
      <c r="A681" s="414"/>
      <c r="B681" s="1"/>
      <c r="C681" s="1"/>
      <c r="D681" s="338"/>
      <c r="E681" s="1"/>
      <c r="F681" s="1"/>
      <c r="G681" s="1"/>
      <c r="H681" s="8"/>
      <c r="I681" s="8"/>
    </row>
    <row r="682">
      <c r="A682" s="414"/>
      <c r="B682" s="1"/>
      <c r="C682" s="1"/>
      <c r="D682" s="338"/>
      <c r="E682" s="1"/>
      <c r="F682" s="1"/>
      <c r="G682" s="1"/>
      <c r="H682" s="8"/>
      <c r="I682" s="8"/>
    </row>
    <row r="683">
      <c r="A683" s="414"/>
      <c r="B683" s="1"/>
      <c r="C683" s="1"/>
      <c r="D683" s="338"/>
      <c r="E683" s="1"/>
      <c r="F683" s="1"/>
      <c r="G683" s="1"/>
      <c r="H683" s="8"/>
      <c r="I683" s="8"/>
    </row>
    <row r="684">
      <c r="A684" s="414"/>
      <c r="B684" s="1"/>
      <c r="C684" s="1"/>
      <c r="D684" s="338"/>
      <c r="E684" s="1"/>
      <c r="F684" s="1"/>
      <c r="G684" s="1"/>
      <c r="H684" s="8"/>
      <c r="I684" s="8"/>
    </row>
    <row r="685">
      <c r="A685" s="414"/>
      <c r="B685" s="1"/>
      <c r="C685" s="1"/>
      <c r="D685" s="338"/>
      <c r="E685" s="1"/>
      <c r="F685" s="1"/>
      <c r="G685" s="1"/>
      <c r="H685" s="8"/>
      <c r="I685" s="8"/>
    </row>
    <row r="686">
      <c r="A686" s="414"/>
      <c r="B686" s="1"/>
      <c r="C686" s="1"/>
      <c r="D686" s="338"/>
      <c r="E686" s="1"/>
      <c r="F686" s="1"/>
      <c r="G686" s="1"/>
      <c r="H686" s="8"/>
      <c r="I686" s="8"/>
    </row>
    <row r="687">
      <c r="A687" s="414"/>
      <c r="B687" s="1"/>
      <c r="C687" s="1"/>
      <c r="D687" s="338"/>
      <c r="E687" s="1"/>
      <c r="F687" s="1"/>
      <c r="G687" s="1"/>
      <c r="H687" s="8"/>
      <c r="I687" s="8"/>
    </row>
    <row r="688">
      <c r="A688" s="414"/>
      <c r="B688" s="1"/>
      <c r="C688" s="1"/>
      <c r="D688" s="338"/>
      <c r="E688" s="1"/>
      <c r="F688" s="1"/>
      <c r="G688" s="1"/>
      <c r="H688" s="8"/>
      <c r="I688" s="8"/>
    </row>
    <row r="689">
      <c r="A689" s="414"/>
      <c r="B689" s="1"/>
      <c r="C689" s="1"/>
      <c r="D689" s="338"/>
      <c r="E689" s="1"/>
      <c r="F689" s="1"/>
      <c r="G689" s="1"/>
      <c r="H689" s="8"/>
      <c r="I689" s="8"/>
    </row>
    <row r="690">
      <c r="A690" s="414"/>
      <c r="B690" s="1"/>
      <c r="C690" s="1"/>
      <c r="D690" s="338"/>
      <c r="E690" s="1"/>
      <c r="F690" s="1"/>
      <c r="G690" s="1"/>
      <c r="H690" s="8"/>
      <c r="I690" s="8"/>
    </row>
    <row r="691">
      <c r="A691" s="414"/>
      <c r="B691" s="1"/>
      <c r="C691" s="1"/>
      <c r="D691" s="338"/>
      <c r="E691" s="1"/>
      <c r="F691" s="1"/>
      <c r="G691" s="1"/>
      <c r="H691" s="8"/>
      <c r="I691" s="8"/>
    </row>
    <row r="692">
      <c r="A692" s="414"/>
      <c r="B692" s="1"/>
      <c r="C692" s="1"/>
      <c r="D692" s="338"/>
      <c r="E692" s="1"/>
      <c r="F692" s="1"/>
      <c r="G692" s="1"/>
      <c r="H692" s="8"/>
      <c r="I692" s="8"/>
    </row>
    <row r="693">
      <c r="A693" s="414"/>
      <c r="B693" s="1"/>
      <c r="C693" s="1"/>
      <c r="D693" s="338"/>
      <c r="E693" s="1"/>
      <c r="F693" s="1"/>
      <c r="G693" s="1"/>
      <c r="H693" s="8"/>
      <c r="I693" s="8"/>
    </row>
    <row r="694">
      <c r="A694" s="414"/>
      <c r="B694" s="1"/>
      <c r="C694" s="1"/>
      <c r="D694" s="338"/>
      <c r="E694" s="1"/>
      <c r="F694" s="1"/>
      <c r="G694" s="1"/>
      <c r="H694" s="8"/>
      <c r="I694" s="8"/>
    </row>
    <row r="695">
      <c r="A695" s="414"/>
      <c r="B695" s="1"/>
      <c r="C695" s="1"/>
      <c r="D695" s="338"/>
      <c r="E695" s="1"/>
      <c r="F695" s="1"/>
      <c r="G695" s="1"/>
      <c r="H695" s="8"/>
      <c r="I695" s="8"/>
    </row>
    <row r="696">
      <c r="A696" s="414"/>
      <c r="B696" s="1"/>
      <c r="C696" s="1"/>
      <c r="D696" s="338"/>
      <c r="E696" s="1"/>
      <c r="F696" s="1"/>
      <c r="G696" s="1"/>
      <c r="H696" s="8"/>
      <c r="I696" s="8"/>
    </row>
    <row r="697">
      <c r="A697" s="414"/>
      <c r="B697" s="1"/>
      <c r="C697" s="1"/>
      <c r="D697" s="338"/>
      <c r="E697" s="1"/>
      <c r="F697" s="1"/>
      <c r="G697" s="1"/>
      <c r="H697" s="8"/>
      <c r="I697" s="8"/>
    </row>
    <row r="698">
      <c r="A698" s="414"/>
      <c r="B698" s="1"/>
      <c r="C698" s="1"/>
      <c r="D698" s="338"/>
      <c r="E698" s="1"/>
      <c r="F698" s="1"/>
      <c r="G698" s="1"/>
      <c r="H698" s="8"/>
      <c r="I698" s="8"/>
    </row>
    <row r="699">
      <c r="A699" s="414"/>
      <c r="B699" s="1"/>
      <c r="C699" s="1"/>
      <c r="D699" s="338"/>
      <c r="E699" s="1"/>
      <c r="F699" s="1"/>
      <c r="G699" s="1"/>
      <c r="H699" s="8"/>
      <c r="I699" s="8"/>
    </row>
    <row r="700">
      <c r="A700" s="414"/>
      <c r="B700" s="1"/>
      <c r="C700" s="1"/>
      <c r="D700" s="338"/>
      <c r="E700" s="1"/>
      <c r="F700" s="1"/>
      <c r="G700" s="1"/>
      <c r="H700" s="8"/>
      <c r="I700" s="8"/>
    </row>
    <row r="701">
      <c r="A701" s="414"/>
      <c r="B701" s="1"/>
      <c r="C701" s="1"/>
      <c r="D701" s="338"/>
      <c r="E701" s="1"/>
      <c r="F701" s="1"/>
      <c r="G701" s="1"/>
      <c r="H701" s="8"/>
      <c r="I701" s="8"/>
    </row>
    <row r="702">
      <c r="A702" s="414"/>
      <c r="B702" s="1"/>
      <c r="C702" s="1"/>
      <c r="D702" s="338"/>
      <c r="E702" s="1"/>
      <c r="F702" s="1"/>
      <c r="G702" s="1"/>
      <c r="H702" s="8"/>
      <c r="I702" s="8"/>
    </row>
    <row r="703">
      <c r="A703" s="414"/>
      <c r="B703" s="1"/>
      <c r="C703" s="1"/>
      <c r="D703" s="338"/>
      <c r="E703" s="1"/>
      <c r="F703" s="1"/>
      <c r="G703" s="1"/>
      <c r="H703" s="8"/>
      <c r="I703" s="8"/>
    </row>
    <row r="704">
      <c r="A704" s="414"/>
      <c r="B704" s="1"/>
      <c r="C704" s="1"/>
      <c r="D704" s="338"/>
      <c r="E704" s="1"/>
      <c r="F704" s="1"/>
      <c r="G704" s="1"/>
      <c r="H704" s="8"/>
      <c r="I704" s="8"/>
    </row>
    <row r="705">
      <c r="A705" s="414"/>
      <c r="B705" s="1"/>
      <c r="C705" s="1"/>
      <c r="D705" s="338"/>
      <c r="E705" s="1"/>
      <c r="F705" s="1"/>
      <c r="G705" s="1"/>
      <c r="H705" s="8"/>
      <c r="I705" s="8"/>
    </row>
    <row r="706">
      <c r="A706" s="414"/>
      <c r="B706" s="1"/>
      <c r="C706" s="1"/>
      <c r="D706" s="338"/>
      <c r="E706" s="1"/>
      <c r="F706" s="1"/>
      <c r="G706" s="1"/>
      <c r="H706" s="8"/>
      <c r="I706" s="8"/>
    </row>
    <row r="707">
      <c r="A707" s="414"/>
      <c r="B707" s="1"/>
      <c r="C707" s="1"/>
      <c r="D707" s="338"/>
      <c r="E707" s="1"/>
      <c r="F707" s="1"/>
      <c r="G707" s="1"/>
      <c r="H707" s="8"/>
      <c r="I707" s="8"/>
    </row>
    <row r="708">
      <c r="A708" s="414"/>
      <c r="B708" s="1"/>
      <c r="C708" s="1"/>
      <c r="D708" s="338"/>
      <c r="E708" s="1"/>
      <c r="F708" s="1"/>
      <c r="G708" s="1"/>
      <c r="H708" s="8"/>
      <c r="I708" s="8"/>
    </row>
    <row r="709">
      <c r="A709" s="414"/>
      <c r="B709" s="1"/>
      <c r="C709" s="1"/>
      <c r="D709" s="338"/>
      <c r="E709" s="1"/>
      <c r="F709" s="1"/>
      <c r="G709" s="1"/>
      <c r="H709" s="8"/>
      <c r="I709" s="8"/>
    </row>
    <row r="710">
      <c r="A710" s="414"/>
      <c r="B710" s="1"/>
      <c r="C710" s="1"/>
      <c r="D710" s="338"/>
      <c r="E710" s="1"/>
      <c r="F710" s="1"/>
      <c r="G710" s="1"/>
      <c r="H710" s="8"/>
      <c r="I710" s="8"/>
    </row>
    <row r="711">
      <c r="A711" s="414"/>
      <c r="B711" s="1"/>
      <c r="C711" s="1"/>
      <c r="D711" s="338"/>
      <c r="E711" s="1"/>
      <c r="F711" s="1"/>
      <c r="G711" s="1"/>
      <c r="H711" s="8"/>
      <c r="I711" s="8"/>
    </row>
    <row r="712">
      <c r="A712" s="414"/>
      <c r="B712" s="1"/>
      <c r="C712" s="1"/>
      <c r="D712" s="338"/>
      <c r="E712" s="1"/>
      <c r="F712" s="1"/>
      <c r="G712" s="1"/>
      <c r="H712" s="8"/>
      <c r="I712" s="8"/>
    </row>
    <row r="713">
      <c r="A713" s="414"/>
      <c r="B713" s="1"/>
      <c r="C713" s="1"/>
      <c r="D713" s="338"/>
      <c r="E713" s="1"/>
      <c r="F713" s="1"/>
      <c r="G713" s="1"/>
      <c r="H713" s="8"/>
      <c r="I713" s="8"/>
    </row>
    <row r="714">
      <c r="A714" s="414"/>
      <c r="B714" s="1"/>
      <c r="C714" s="1"/>
      <c r="D714" s="338"/>
      <c r="E714" s="1"/>
      <c r="F714" s="1"/>
      <c r="G714" s="1"/>
      <c r="H714" s="8"/>
      <c r="I714" s="8"/>
    </row>
    <row r="715">
      <c r="A715" s="414"/>
      <c r="B715" s="1"/>
      <c r="C715" s="1"/>
      <c r="D715" s="338"/>
      <c r="E715" s="1"/>
      <c r="F715" s="1"/>
      <c r="G715" s="1"/>
      <c r="H715" s="8"/>
      <c r="I715" s="8"/>
    </row>
    <row r="716">
      <c r="A716" s="414"/>
      <c r="B716" s="1"/>
      <c r="C716" s="1"/>
      <c r="D716" s="338"/>
      <c r="E716" s="1"/>
      <c r="F716" s="1"/>
      <c r="G716" s="1"/>
      <c r="H716" s="8"/>
      <c r="I716" s="8"/>
    </row>
    <row r="717">
      <c r="A717" s="414"/>
      <c r="B717" s="1"/>
      <c r="C717" s="1"/>
      <c r="D717" s="338"/>
      <c r="E717" s="1"/>
      <c r="F717" s="1"/>
      <c r="G717" s="1"/>
      <c r="H717" s="8"/>
      <c r="I717" s="8"/>
    </row>
    <row r="718">
      <c r="A718" s="414"/>
      <c r="B718" s="1"/>
      <c r="C718" s="1"/>
      <c r="D718" s="338"/>
      <c r="E718" s="1"/>
      <c r="F718" s="1"/>
      <c r="G718" s="1"/>
      <c r="H718" s="8"/>
      <c r="I718" s="8"/>
    </row>
    <row r="719">
      <c r="A719" s="414"/>
      <c r="B719" s="1"/>
      <c r="C719" s="1"/>
      <c r="D719" s="338"/>
      <c r="E719" s="1"/>
      <c r="F719" s="1"/>
      <c r="G719" s="1"/>
      <c r="H719" s="8"/>
      <c r="I719" s="8"/>
    </row>
    <row r="720">
      <c r="A720" s="414"/>
      <c r="B720" s="1"/>
      <c r="C720" s="1"/>
      <c r="D720" s="338"/>
      <c r="E720" s="1"/>
      <c r="F720" s="1"/>
      <c r="G720" s="1"/>
      <c r="H720" s="8"/>
      <c r="I720" s="8"/>
    </row>
    <row r="721">
      <c r="A721" s="414"/>
      <c r="B721" s="1"/>
      <c r="C721" s="1"/>
      <c r="D721" s="338"/>
      <c r="E721" s="1"/>
      <c r="F721" s="1"/>
      <c r="G721" s="1"/>
      <c r="H721" s="8"/>
      <c r="I721" s="8"/>
    </row>
    <row r="722">
      <c r="A722" s="414"/>
      <c r="B722" s="1"/>
      <c r="C722" s="1"/>
      <c r="D722" s="338"/>
      <c r="E722" s="1"/>
      <c r="F722" s="1"/>
      <c r="G722" s="1"/>
      <c r="H722" s="8"/>
      <c r="I722" s="8"/>
    </row>
    <row r="723">
      <c r="A723" s="414"/>
      <c r="B723" s="1"/>
      <c r="C723" s="1"/>
      <c r="D723" s="338"/>
      <c r="E723" s="1"/>
      <c r="F723" s="1"/>
      <c r="G723" s="1"/>
      <c r="H723" s="8"/>
      <c r="I723" s="8"/>
    </row>
    <row r="724">
      <c r="A724" s="414"/>
      <c r="B724" s="1"/>
      <c r="C724" s="1"/>
      <c r="D724" s="338"/>
      <c r="E724" s="1"/>
      <c r="F724" s="1"/>
      <c r="G724" s="1"/>
      <c r="H724" s="8"/>
      <c r="I724" s="8"/>
    </row>
    <row r="725">
      <c r="A725" s="414"/>
      <c r="B725" s="1"/>
      <c r="C725" s="1"/>
      <c r="D725" s="338"/>
      <c r="E725" s="1"/>
      <c r="F725" s="1"/>
      <c r="G725" s="1"/>
      <c r="H725" s="8"/>
      <c r="I725" s="8"/>
    </row>
    <row r="726">
      <c r="A726" s="414"/>
      <c r="B726" s="1"/>
      <c r="C726" s="1"/>
      <c r="D726" s="338"/>
      <c r="E726" s="1"/>
      <c r="F726" s="1"/>
      <c r="G726" s="1"/>
      <c r="H726" s="8"/>
      <c r="I726" s="8"/>
    </row>
    <row r="727">
      <c r="A727" s="414"/>
      <c r="B727" s="1"/>
      <c r="C727" s="1"/>
      <c r="D727" s="338"/>
      <c r="E727" s="1"/>
      <c r="F727" s="1"/>
      <c r="G727" s="1"/>
      <c r="H727" s="8"/>
      <c r="I727" s="8"/>
    </row>
    <row r="728">
      <c r="A728" s="414"/>
      <c r="B728" s="1"/>
      <c r="C728" s="1"/>
      <c r="D728" s="338"/>
      <c r="E728" s="1"/>
      <c r="F728" s="1"/>
      <c r="G728" s="1"/>
      <c r="H728" s="8"/>
      <c r="I728" s="8"/>
    </row>
    <row r="729">
      <c r="A729" s="414"/>
      <c r="B729" s="1"/>
      <c r="C729" s="1"/>
      <c r="D729" s="338"/>
      <c r="E729" s="1"/>
      <c r="F729" s="1"/>
      <c r="G729" s="1"/>
      <c r="H729" s="8"/>
      <c r="I729" s="8"/>
    </row>
    <row r="730">
      <c r="A730" s="414"/>
      <c r="B730" s="1"/>
      <c r="C730" s="1"/>
      <c r="D730" s="338"/>
      <c r="E730" s="1"/>
      <c r="F730" s="1"/>
      <c r="G730" s="1"/>
      <c r="H730" s="8"/>
      <c r="I730" s="8"/>
    </row>
    <row r="731">
      <c r="A731" s="414"/>
      <c r="B731" s="1"/>
      <c r="C731" s="1"/>
      <c r="D731" s="338"/>
      <c r="E731" s="1"/>
      <c r="F731" s="1"/>
      <c r="G731" s="1"/>
      <c r="H731" s="8"/>
      <c r="I731" s="8"/>
    </row>
    <row r="732">
      <c r="A732" s="414"/>
      <c r="B732" s="1"/>
      <c r="C732" s="1"/>
      <c r="D732" s="338"/>
      <c r="E732" s="1"/>
      <c r="F732" s="1"/>
      <c r="G732" s="1"/>
      <c r="H732" s="8"/>
      <c r="I732" s="8"/>
    </row>
    <row r="733">
      <c r="A733" s="414"/>
      <c r="B733" s="1"/>
      <c r="C733" s="1"/>
      <c r="D733" s="338"/>
      <c r="E733" s="1"/>
      <c r="F733" s="1"/>
      <c r="G733" s="1"/>
      <c r="H733" s="8"/>
      <c r="I733" s="8"/>
    </row>
    <row r="734">
      <c r="A734" s="414"/>
      <c r="B734" s="1"/>
      <c r="C734" s="1"/>
      <c r="D734" s="338"/>
      <c r="E734" s="1"/>
      <c r="F734" s="1"/>
      <c r="G734" s="1"/>
      <c r="H734" s="8"/>
      <c r="I734" s="8"/>
    </row>
    <row r="735">
      <c r="A735" s="414"/>
      <c r="B735" s="1"/>
      <c r="C735" s="1"/>
      <c r="D735" s="338"/>
      <c r="E735" s="1"/>
      <c r="F735" s="1"/>
      <c r="G735" s="1"/>
      <c r="H735" s="8"/>
      <c r="I735" s="8"/>
    </row>
    <row r="736">
      <c r="A736" s="414"/>
      <c r="B736" s="1"/>
      <c r="C736" s="1"/>
      <c r="D736" s="338"/>
      <c r="E736" s="1"/>
      <c r="F736" s="1"/>
      <c r="G736" s="1"/>
      <c r="H736" s="8"/>
      <c r="I736" s="8"/>
    </row>
    <row r="737">
      <c r="A737" s="414"/>
      <c r="B737" s="1"/>
      <c r="C737" s="1"/>
      <c r="D737" s="338"/>
      <c r="E737" s="1"/>
      <c r="F737" s="1"/>
      <c r="G737" s="1"/>
      <c r="H737" s="8"/>
      <c r="I737" s="8"/>
    </row>
    <row r="738">
      <c r="A738" s="414"/>
      <c r="B738" s="1"/>
      <c r="C738" s="1"/>
      <c r="D738" s="338"/>
      <c r="E738" s="1"/>
      <c r="F738" s="1"/>
      <c r="G738" s="1"/>
      <c r="H738" s="8"/>
      <c r="I738" s="8"/>
    </row>
    <row r="739">
      <c r="A739" s="414"/>
      <c r="B739" s="1"/>
      <c r="C739" s="1"/>
      <c r="D739" s="338"/>
      <c r="E739" s="1"/>
      <c r="F739" s="1"/>
      <c r="G739" s="1"/>
      <c r="H739" s="8"/>
      <c r="I739" s="8"/>
    </row>
    <row r="740">
      <c r="A740" s="414"/>
      <c r="B740" s="1"/>
      <c r="C740" s="1"/>
      <c r="D740" s="338"/>
      <c r="E740" s="1"/>
      <c r="F740" s="1"/>
      <c r="G740" s="1"/>
      <c r="H740" s="8"/>
      <c r="I740" s="8"/>
    </row>
    <row r="741">
      <c r="A741" s="414"/>
      <c r="B741" s="1"/>
      <c r="C741" s="1"/>
      <c r="D741" s="338"/>
      <c r="E741" s="1"/>
      <c r="F741" s="1"/>
      <c r="G741" s="1"/>
      <c r="H741" s="8"/>
      <c r="I741" s="8"/>
    </row>
    <row r="742">
      <c r="A742" s="414"/>
      <c r="B742" s="1"/>
      <c r="C742" s="1"/>
      <c r="D742" s="338"/>
      <c r="E742" s="1"/>
      <c r="F742" s="1"/>
      <c r="G742" s="1"/>
      <c r="H742" s="8"/>
      <c r="I742" s="8"/>
    </row>
    <row r="743">
      <c r="A743" s="414"/>
      <c r="B743" s="1"/>
      <c r="C743" s="1"/>
      <c r="D743" s="338"/>
      <c r="E743" s="1"/>
      <c r="F743" s="1"/>
      <c r="G743" s="1"/>
      <c r="H743" s="8"/>
      <c r="I743" s="8"/>
    </row>
    <row r="744">
      <c r="A744" s="414"/>
      <c r="B744" s="1"/>
      <c r="C744" s="1"/>
      <c r="D744" s="338"/>
      <c r="E744" s="1"/>
      <c r="F744" s="1"/>
      <c r="G744" s="1"/>
      <c r="H744" s="8"/>
      <c r="I744" s="8"/>
    </row>
    <row r="745">
      <c r="A745" s="414"/>
      <c r="B745" s="1"/>
      <c r="C745" s="1"/>
      <c r="D745" s="338"/>
      <c r="E745" s="1"/>
      <c r="F745" s="1"/>
      <c r="G745" s="1"/>
      <c r="H745" s="8"/>
      <c r="I745" s="8"/>
    </row>
    <row r="746">
      <c r="A746" s="414"/>
      <c r="B746" s="1"/>
      <c r="C746" s="1"/>
      <c r="D746" s="338"/>
      <c r="E746" s="1"/>
      <c r="F746" s="1"/>
      <c r="G746" s="1"/>
      <c r="H746" s="8"/>
      <c r="I746" s="8"/>
    </row>
    <row r="747">
      <c r="A747" s="414"/>
      <c r="B747" s="1"/>
      <c r="C747" s="1"/>
      <c r="D747" s="338"/>
      <c r="E747" s="1"/>
      <c r="F747" s="1"/>
      <c r="G747" s="1"/>
      <c r="H747" s="8"/>
      <c r="I747" s="8"/>
    </row>
    <row r="748">
      <c r="A748" s="414"/>
      <c r="B748" s="1"/>
      <c r="C748" s="1"/>
      <c r="D748" s="338"/>
      <c r="E748" s="1"/>
      <c r="F748" s="1"/>
      <c r="G748" s="1"/>
      <c r="H748" s="8"/>
      <c r="I748" s="8"/>
    </row>
    <row r="749">
      <c r="A749" s="414"/>
      <c r="B749" s="1"/>
      <c r="C749" s="1"/>
      <c r="D749" s="338"/>
      <c r="E749" s="1"/>
      <c r="F749" s="1"/>
      <c r="G749" s="1"/>
      <c r="H749" s="8"/>
      <c r="I749" s="8"/>
    </row>
    <row r="750">
      <c r="A750" s="414"/>
      <c r="B750" s="1"/>
      <c r="C750" s="1"/>
      <c r="D750" s="338"/>
      <c r="E750" s="1"/>
      <c r="F750" s="1"/>
      <c r="G750" s="1"/>
      <c r="H750" s="8"/>
      <c r="I750" s="8"/>
    </row>
    <row r="751">
      <c r="A751" s="414"/>
      <c r="B751" s="1"/>
      <c r="C751" s="1"/>
      <c r="D751" s="338"/>
      <c r="E751" s="1"/>
      <c r="F751" s="1"/>
      <c r="G751" s="1"/>
      <c r="H751" s="8"/>
      <c r="I751" s="8"/>
    </row>
    <row r="752">
      <c r="A752" s="414"/>
      <c r="B752" s="1"/>
      <c r="C752" s="1"/>
      <c r="D752" s="338"/>
      <c r="E752" s="1"/>
      <c r="F752" s="1"/>
      <c r="G752" s="1"/>
      <c r="H752" s="8"/>
      <c r="I752" s="8"/>
    </row>
    <row r="753">
      <c r="A753" s="414"/>
      <c r="B753" s="1"/>
      <c r="C753" s="1"/>
      <c r="D753" s="338"/>
      <c r="E753" s="1"/>
      <c r="F753" s="1"/>
      <c r="G753" s="1"/>
      <c r="H753" s="8"/>
      <c r="I753" s="8"/>
    </row>
    <row r="754">
      <c r="A754" s="414"/>
      <c r="B754" s="1"/>
      <c r="C754" s="1"/>
      <c r="D754" s="338"/>
      <c r="E754" s="1"/>
      <c r="F754" s="1"/>
      <c r="G754" s="1"/>
      <c r="H754" s="8"/>
      <c r="I754" s="8"/>
    </row>
    <row r="755">
      <c r="A755" s="414"/>
      <c r="B755" s="1"/>
      <c r="C755" s="1"/>
      <c r="D755" s="338"/>
      <c r="E755" s="1"/>
      <c r="F755" s="1"/>
      <c r="G755" s="1"/>
      <c r="H755" s="8"/>
      <c r="I755" s="8"/>
    </row>
    <row r="756">
      <c r="A756" s="414"/>
      <c r="B756" s="1"/>
      <c r="C756" s="1"/>
      <c r="D756" s="338"/>
      <c r="E756" s="1"/>
      <c r="F756" s="1"/>
      <c r="G756" s="1"/>
      <c r="H756" s="8"/>
      <c r="I756" s="8"/>
    </row>
    <row r="757">
      <c r="A757" s="414"/>
      <c r="B757" s="1"/>
      <c r="C757" s="1"/>
      <c r="D757" s="338"/>
      <c r="E757" s="1"/>
      <c r="F757" s="1"/>
      <c r="G757" s="1"/>
      <c r="H757" s="8"/>
      <c r="I757" s="8"/>
    </row>
    <row r="758">
      <c r="A758" s="414"/>
      <c r="B758" s="1"/>
      <c r="C758" s="1"/>
      <c r="D758" s="338"/>
      <c r="E758" s="1"/>
      <c r="F758" s="1"/>
      <c r="G758" s="1"/>
      <c r="H758" s="8"/>
      <c r="I758" s="8"/>
    </row>
    <row r="759">
      <c r="A759" s="414"/>
      <c r="B759" s="1"/>
      <c r="C759" s="1"/>
      <c r="D759" s="338"/>
      <c r="E759" s="1"/>
      <c r="F759" s="1"/>
      <c r="G759" s="1"/>
      <c r="H759" s="8"/>
      <c r="I759" s="8"/>
    </row>
    <row r="760">
      <c r="A760" s="414"/>
      <c r="B760" s="1"/>
      <c r="C760" s="1"/>
      <c r="D760" s="338"/>
      <c r="E760" s="1"/>
      <c r="F760" s="1"/>
      <c r="G760" s="1"/>
      <c r="H760" s="8"/>
      <c r="I760" s="8"/>
    </row>
    <row r="761">
      <c r="A761" s="414"/>
      <c r="B761" s="1"/>
      <c r="C761" s="1"/>
      <c r="D761" s="338"/>
      <c r="E761" s="1"/>
      <c r="F761" s="1"/>
      <c r="G761" s="1"/>
      <c r="H761" s="8"/>
      <c r="I761" s="8"/>
    </row>
    <row r="762">
      <c r="A762" s="414"/>
      <c r="B762" s="1"/>
      <c r="C762" s="1"/>
      <c r="D762" s="338"/>
      <c r="E762" s="1"/>
      <c r="F762" s="1"/>
      <c r="G762" s="1"/>
      <c r="H762" s="8"/>
      <c r="I762" s="8"/>
    </row>
    <row r="763">
      <c r="A763" s="414"/>
      <c r="B763" s="1"/>
      <c r="C763" s="1"/>
      <c r="D763" s="338"/>
      <c r="E763" s="1"/>
      <c r="F763" s="1"/>
      <c r="G763" s="1"/>
      <c r="H763" s="8"/>
      <c r="I763" s="8"/>
    </row>
    <row r="764">
      <c r="A764" s="414"/>
      <c r="B764" s="1"/>
      <c r="C764" s="1"/>
      <c r="D764" s="338"/>
      <c r="E764" s="1"/>
      <c r="F764" s="1"/>
      <c r="G764" s="1"/>
      <c r="H764" s="8"/>
      <c r="I764" s="8"/>
    </row>
    <row r="765">
      <c r="A765" s="414"/>
      <c r="B765" s="1"/>
      <c r="C765" s="1"/>
      <c r="D765" s="338"/>
      <c r="E765" s="1"/>
      <c r="F765" s="1"/>
      <c r="G765" s="1"/>
      <c r="H765" s="8"/>
      <c r="I765" s="8"/>
    </row>
    <row r="766">
      <c r="A766" s="414"/>
      <c r="B766" s="1"/>
      <c r="C766" s="1"/>
      <c r="D766" s="338"/>
      <c r="E766" s="1"/>
      <c r="F766" s="1"/>
      <c r="G766" s="1"/>
      <c r="H766" s="8"/>
      <c r="I766" s="8"/>
    </row>
    <row r="767">
      <c r="A767" s="414"/>
      <c r="B767" s="1"/>
      <c r="C767" s="1"/>
      <c r="D767" s="338"/>
      <c r="E767" s="1"/>
      <c r="F767" s="1"/>
      <c r="G767" s="1"/>
      <c r="H767" s="8"/>
      <c r="I767" s="8"/>
    </row>
    <row r="768">
      <c r="A768" s="414"/>
      <c r="B768" s="1"/>
      <c r="C768" s="1"/>
      <c r="D768" s="338"/>
      <c r="E768" s="1"/>
      <c r="F768" s="1"/>
      <c r="G768" s="1"/>
      <c r="H768" s="8"/>
      <c r="I768" s="8"/>
    </row>
    <row r="769">
      <c r="A769" s="414"/>
      <c r="B769" s="1"/>
      <c r="C769" s="1"/>
      <c r="D769" s="338"/>
      <c r="E769" s="1"/>
      <c r="F769" s="1"/>
      <c r="G769" s="1"/>
      <c r="H769" s="8"/>
      <c r="I769" s="8"/>
    </row>
    <row r="770">
      <c r="A770" s="414"/>
      <c r="B770" s="1"/>
      <c r="C770" s="1"/>
      <c r="D770" s="338"/>
      <c r="E770" s="1"/>
      <c r="F770" s="1"/>
      <c r="G770" s="1"/>
      <c r="H770" s="8"/>
      <c r="I770" s="8"/>
    </row>
    <row r="771">
      <c r="A771" s="414"/>
      <c r="B771" s="1"/>
      <c r="C771" s="1"/>
      <c r="D771" s="338"/>
      <c r="E771" s="1"/>
      <c r="F771" s="1"/>
      <c r="G771" s="1"/>
      <c r="H771" s="8"/>
      <c r="I771" s="8"/>
    </row>
    <row r="772">
      <c r="A772" s="414"/>
      <c r="B772" s="1"/>
      <c r="C772" s="1"/>
      <c r="D772" s="338"/>
      <c r="E772" s="1"/>
      <c r="F772" s="1"/>
      <c r="G772" s="1"/>
      <c r="H772" s="8"/>
      <c r="I772" s="8"/>
    </row>
    <row r="773">
      <c r="A773" s="414"/>
      <c r="B773" s="1"/>
      <c r="C773" s="1"/>
      <c r="D773" s="338"/>
      <c r="E773" s="1"/>
      <c r="F773" s="1"/>
      <c r="G773" s="1"/>
      <c r="H773" s="8"/>
      <c r="I773" s="8"/>
    </row>
    <row r="774">
      <c r="A774" s="414"/>
      <c r="B774" s="1"/>
      <c r="C774" s="1"/>
      <c r="D774" s="338"/>
      <c r="E774" s="1"/>
      <c r="F774" s="1"/>
      <c r="G774" s="1"/>
      <c r="H774" s="8"/>
      <c r="I774" s="8"/>
    </row>
    <row r="775">
      <c r="A775" s="414"/>
      <c r="B775" s="1"/>
      <c r="C775" s="1"/>
      <c r="D775" s="338"/>
      <c r="E775" s="1"/>
      <c r="F775" s="1"/>
      <c r="G775" s="1"/>
      <c r="H775" s="8"/>
      <c r="I775" s="8"/>
    </row>
    <row r="776">
      <c r="A776" s="414"/>
      <c r="B776" s="1"/>
      <c r="C776" s="1"/>
      <c r="D776" s="338"/>
      <c r="E776" s="1"/>
      <c r="F776" s="1"/>
      <c r="G776" s="1"/>
      <c r="H776" s="8"/>
      <c r="I776" s="8"/>
    </row>
    <row r="777">
      <c r="A777" s="414"/>
      <c r="B777" s="1"/>
      <c r="C777" s="1"/>
      <c r="D777" s="338"/>
      <c r="E777" s="1"/>
      <c r="F777" s="1"/>
      <c r="G777" s="1"/>
      <c r="H777" s="8"/>
      <c r="I777" s="8"/>
    </row>
    <row r="778">
      <c r="A778" s="414"/>
      <c r="B778" s="1"/>
      <c r="C778" s="1"/>
      <c r="D778" s="338"/>
      <c r="E778" s="1"/>
      <c r="F778" s="1"/>
      <c r="G778" s="1"/>
      <c r="H778" s="8"/>
      <c r="I778" s="8"/>
    </row>
    <row r="779">
      <c r="A779" s="414"/>
      <c r="B779" s="1"/>
      <c r="C779" s="1"/>
      <c r="D779" s="338"/>
      <c r="E779" s="1"/>
      <c r="F779" s="1"/>
      <c r="G779" s="1"/>
      <c r="H779" s="8"/>
      <c r="I779" s="8"/>
    </row>
    <row r="780">
      <c r="A780" s="414"/>
      <c r="B780" s="1"/>
      <c r="C780" s="1"/>
      <c r="D780" s="338"/>
      <c r="E780" s="1"/>
      <c r="F780" s="1"/>
      <c r="G780" s="1"/>
      <c r="H780" s="8"/>
      <c r="I780" s="8"/>
    </row>
    <row r="781">
      <c r="A781" s="414"/>
      <c r="B781" s="1"/>
      <c r="C781" s="1"/>
      <c r="D781" s="338"/>
      <c r="E781" s="1"/>
      <c r="F781" s="1"/>
      <c r="G781" s="1"/>
      <c r="H781" s="8"/>
      <c r="I781" s="8"/>
    </row>
    <row r="782">
      <c r="A782" s="414"/>
      <c r="B782" s="1"/>
      <c r="C782" s="1"/>
      <c r="D782" s="338"/>
      <c r="E782" s="1"/>
      <c r="F782" s="1"/>
      <c r="G782" s="1"/>
      <c r="H782" s="8"/>
      <c r="I782" s="8"/>
    </row>
    <row r="783">
      <c r="A783" s="414"/>
      <c r="B783" s="1"/>
      <c r="C783" s="1"/>
      <c r="D783" s="338"/>
      <c r="E783" s="1"/>
      <c r="F783" s="1"/>
      <c r="G783" s="1"/>
      <c r="H783" s="8"/>
      <c r="I783" s="8"/>
    </row>
    <row r="784">
      <c r="A784" s="414"/>
      <c r="B784" s="1"/>
      <c r="C784" s="1"/>
      <c r="D784" s="338"/>
      <c r="E784" s="1"/>
      <c r="F784" s="1"/>
      <c r="G784" s="1"/>
      <c r="H784" s="8"/>
      <c r="I784" s="8"/>
    </row>
    <row r="785">
      <c r="A785" s="414"/>
      <c r="B785" s="1"/>
      <c r="C785" s="1"/>
      <c r="D785" s="338"/>
      <c r="E785" s="1"/>
      <c r="F785" s="1"/>
      <c r="G785" s="1"/>
      <c r="H785" s="8"/>
      <c r="I785" s="8"/>
    </row>
    <row r="786">
      <c r="A786" s="414"/>
      <c r="B786" s="1"/>
      <c r="C786" s="1"/>
      <c r="D786" s="338"/>
      <c r="E786" s="1"/>
      <c r="F786" s="1"/>
      <c r="G786" s="1"/>
      <c r="H786" s="8"/>
      <c r="I786" s="8"/>
    </row>
    <row r="787">
      <c r="A787" s="414"/>
      <c r="B787" s="1"/>
      <c r="C787" s="1"/>
      <c r="D787" s="338"/>
      <c r="E787" s="1"/>
      <c r="F787" s="1"/>
      <c r="G787" s="1"/>
      <c r="H787" s="8"/>
      <c r="I787" s="8"/>
    </row>
    <row r="788">
      <c r="A788" s="414"/>
      <c r="B788" s="1"/>
      <c r="C788" s="1"/>
      <c r="D788" s="338"/>
      <c r="E788" s="1"/>
      <c r="F788" s="1"/>
      <c r="G788" s="1"/>
      <c r="H788" s="8"/>
      <c r="I788" s="8"/>
    </row>
    <row r="789">
      <c r="A789" s="414"/>
      <c r="B789" s="1"/>
      <c r="C789" s="1"/>
      <c r="D789" s="338"/>
      <c r="E789" s="1"/>
      <c r="F789" s="1"/>
      <c r="G789" s="1"/>
      <c r="H789" s="8"/>
      <c r="I789" s="8"/>
    </row>
    <row r="790">
      <c r="A790" s="414"/>
      <c r="B790" s="1"/>
      <c r="C790" s="1"/>
      <c r="D790" s="338"/>
      <c r="E790" s="1"/>
      <c r="F790" s="1"/>
      <c r="G790" s="1"/>
      <c r="H790" s="8"/>
      <c r="I790" s="8"/>
    </row>
    <row r="791">
      <c r="A791" s="414"/>
      <c r="B791" s="1"/>
      <c r="C791" s="1"/>
      <c r="D791" s="338"/>
      <c r="E791" s="1"/>
      <c r="F791" s="1"/>
      <c r="G791" s="1"/>
      <c r="H791" s="8"/>
      <c r="I791" s="8"/>
    </row>
    <row r="792">
      <c r="A792" s="414"/>
      <c r="B792" s="1"/>
      <c r="C792" s="1"/>
      <c r="D792" s="338"/>
      <c r="E792" s="1"/>
      <c r="F792" s="1"/>
      <c r="G792" s="1"/>
      <c r="H792" s="8"/>
      <c r="I792" s="8"/>
    </row>
    <row r="793">
      <c r="A793" s="414"/>
      <c r="B793" s="1"/>
      <c r="C793" s="1"/>
      <c r="D793" s="338"/>
      <c r="E793" s="1"/>
      <c r="F793" s="1"/>
      <c r="G793" s="1"/>
      <c r="H793" s="8"/>
      <c r="I793" s="8"/>
    </row>
    <row r="794">
      <c r="A794" s="414"/>
      <c r="B794" s="1"/>
      <c r="C794" s="1"/>
      <c r="D794" s="338"/>
      <c r="E794" s="1"/>
      <c r="F794" s="1"/>
      <c r="G794" s="1"/>
      <c r="H794" s="8"/>
      <c r="I794" s="8"/>
    </row>
    <row r="795">
      <c r="A795" s="414"/>
      <c r="B795" s="1"/>
      <c r="C795" s="1"/>
      <c r="D795" s="338"/>
      <c r="E795" s="1"/>
      <c r="F795" s="1"/>
      <c r="G795" s="1"/>
      <c r="H795" s="8"/>
      <c r="I795" s="8"/>
    </row>
    <row r="796">
      <c r="A796" s="414"/>
      <c r="B796" s="1"/>
      <c r="C796" s="1"/>
      <c r="D796" s="338"/>
      <c r="E796" s="1"/>
      <c r="F796" s="1"/>
      <c r="G796" s="1"/>
      <c r="H796" s="8"/>
      <c r="I796" s="8"/>
    </row>
    <row r="797">
      <c r="A797" s="414"/>
      <c r="B797" s="1"/>
      <c r="C797" s="1"/>
      <c r="D797" s="338"/>
      <c r="E797" s="1"/>
      <c r="F797" s="1"/>
      <c r="G797" s="1"/>
      <c r="H797" s="8"/>
      <c r="I797" s="8"/>
    </row>
    <row r="798">
      <c r="A798" s="414"/>
      <c r="B798" s="1"/>
      <c r="C798" s="1"/>
      <c r="D798" s="338"/>
      <c r="E798" s="1"/>
      <c r="F798" s="1"/>
      <c r="G798" s="1"/>
      <c r="H798" s="8"/>
      <c r="I798" s="8"/>
    </row>
    <row r="799">
      <c r="A799" s="414"/>
      <c r="B799" s="1"/>
      <c r="C799" s="1"/>
      <c r="D799" s="338"/>
      <c r="E799" s="1"/>
      <c r="F799" s="1"/>
      <c r="G799" s="1"/>
      <c r="H799" s="8"/>
      <c r="I799" s="8"/>
    </row>
    <row r="800">
      <c r="A800" s="414"/>
      <c r="B800" s="1"/>
      <c r="C800" s="1"/>
      <c r="D800" s="338"/>
      <c r="E800" s="1"/>
      <c r="F800" s="1"/>
      <c r="G800" s="1"/>
      <c r="H800" s="8"/>
      <c r="I800" s="8"/>
    </row>
    <row r="801">
      <c r="A801" s="414"/>
      <c r="B801" s="1"/>
      <c r="C801" s="1"/>
      <c r="D801" s="338"/>
      <c r="E801" s="1"/>
      <c r="F801" s="1"/>
      <c r="G801" s="1"/>
      <c r="H801" s="8"/>
      <c r="I801" s="8"/>
    </row>
    <row r="802">
      <c r="A802" s="414"/>
      <c r="B802" s="1"/>
      <c r="C802" s="1"/>
      <c r="D802" s="338"/>
      <c r="E802" s="1"/>
      <c r="F802" s="1"/>
      <c r="G802" s="1"/>
      <c r="H802" s="8"/>
      <c r="I802" s="8"/>
    </row>
    <row r="803">
      <c r="A803" s="414"/>
      <c r="B803" s="1"/>
      <c r="C803" s="1"/>
      <c r="D803" s="338"/>
      <c r="E803" s="1"/>
      <c r="F803" s="1"/>
      <c r="G803" s="1"/>
      <c r="H803" s="8"/>
      <c r="I803" s="8"/>
    </row>
    <row r="804">
      <c r="A804" s="414"/>
      <c r="B804" s="1"/>
      <c r="C804" s="1"/>
      <c r="D804" s="338"/>
      <c r="E804" s="1"/>
      <c r="F804" s="1"/>
      <c r="G804" s="1"/>
      <c r="H804" s="8"/>
      <c r="I804" s="8"/>
    </row>
    <row r="805">
      <c r="A805" s="414"/>
      <c r="B805" s="1"/>
      <c r="C805" s="1"/>
      <c r="D805" s="338"/>
      <c r="E805" s="1"/>
      <c r="F805" s="1"/>
      <c r="G805" s="1"/>
      <c r="H805" s="8"/>
      <c r="I805" s="8"/>
    </row>
    <row r="806">
      <c r="A806" s="414"/>
      <c r="B806" s="1"/>
      <c r="C806" s="1"/>
      <c r="D806" s="338"/>
      <c r="E806" s="1"/>
      <c r="F806" s="1"/>
      <c r="G806" s="1"/>
      <c r="H806" s="8"/>
      <c r="I806" s="8"/>
    </row>
    <row r="807">
      <c r="A807" s="414"/>
      <c r="B807" s="1"/>
      <c r="C807" s="1"/>
      <c r="D807" s="338"/>
      <c r="E807" s="1"/>
      <c r="F807" s="1"/>
      <c r="G807" s="1"/>
      <c r="H807" s="8"/>
      <c r="I807" s="8"/>
    </row>
    <row r="808">
      <c r="A808" s="414"/>
      <c r="B808" s="1"/>
      <c r="C808" s="1"/>
      <c r="D808" s="338"/>
      <c r="E808" s="1"/>
      <c r="F808" s="1"/>
      <c r="G808" s="1"/>
      <c r="H808" s="8"/>
      <c r="I808" s="8"/>
    </row>
    <row r="809">
      <c r="A809" s="414"/>
      <c r="B809" s="1"/>
      <c r="C809" s="1"/>
      <c r="D809" s="338"/>
      <c r="E809" s="1"/>
      <c r="F809" s="1"/>
      <c r="G809" s="1"/>
      <c r="H809" s="8"/>
      <c r="I809" s="8"/>
    </row>
    <row r="810">
      <c r="A810" s="414"/>
      <c r="B810" s="1"/>
      <c r="C810" s="1"/>
      <c r="D810" s="338"/>
      <c r="E810" s="1"/>
      <c r="F810" s="1"/>
      <c r="G810" s="1"/>
      <c r="H810" s="8"/>
      <c r="I810" s="8"/>
    </row>
    <row r="811">
      <c r="A811" s="414"/>
      <c r="B811" s="1"/>
      <c r="C811" s="1"/>
      <c r="D811" s="338"/>
      <c r="E811" s="1"/>
      <c r="F811" s="1"/>
      <c r="G811" s="1"/>
      <c r="H811" s="8"/>
      <c r="I811" s="8"/>
    </row>
    <row r="812">
      <c r="A812" s="414"/>
      <c r="B812" s="1"/>
      <c r="C812" s="1"/>
      <c r="D812" s="338"/>
      <c r="E812" s="1"/>
      <c r="F812" s="1"/>
      <c r="G812" s="1"/>
      <c r="H812" s="8"/>
      <c r="I812" s="8"/>
    </row>
    <row r="813">
      <c r="A813" s="414"/>
      <c r="B813" s="1"/>
      <c r="C813" s="1"/>
      <c r="D813" s="338"/>
      <c r="E813" s="1"/>
      <c r="F813" s="1"/>
      <c r="G813" s="1"/>
      <c r="H813" s="8"/>
      <c r="I813" s="8"/>
    </row>
    <row r="814">
      <c r="A814" s="414"/>
      <c r="B814" s="1"/>
      <c r="C814" s="1"/>
      <c r="D814" s="338"/>
      <c r="E814" s="1"/>
      <c r="F814" s="1"/>
      <c r="G814" s="1"/>
      <c r="H814" s="8"/>
      <c r="I814" s="8"/>
    </row>
    <row r="815">
      <c r="A815" s="414"/>
      <c r="B815" s="1"/>
      <c r="C815" s="1"/>
      <c r="D815" s="338"/>
      <c r="E815" s="1"/>
      <c r="F815" s="1"/>
      <c r="G815" s="1"/>
      <c r="H815" s="8"/>
      <c r="I815" s="8"/>
    </row>
    <row r="816">
      <c r="A816" s="414"/>
      <c r="B816" s="1"/>
      <c r="C816" s="1"/>
      <c r="D816" s="338"/>
      <c r="E816" s="1"/>
      <c r="F816" s="1"/>
      <c r="G816" s="1"/>
      <c r="H816" s="8"/>
      <c r="I816" s="8"/>
    </row>
    <row r="817">
      <c r="A817" s="414"/>
      <c r="B817" s="1"/>
      <c r="C817" s="1"/>
      <c r="D817" s="338"/>
      <c r="E817" s="1"/>
      <c r="F817" s="1"/>
      <c r="G817" s="1"/>
      <c r="H817" s="8"/>
      <c r="I817" s="8"/>
    </row>
    <row r="818">
      <c r="A818" s="414"/>
      <c r="B818" s="1"/>
      <c r="C818" s="1"/>
      <c r="D818" s="338"/>
      <c r="E818" s="1"/>
      <c r="F818" s="1"/>
      <c r="G818" s="1"/>
      <c r="H818" s="8"/>
      <c r="I818" s="8"/>
    </row>
    <row r="819">
      <c r="A819" s="414"/>
      <c r="B819" s="1"/>
      <c r="C819" s="1"/>
      <c r="D819" s="338"/>
      <c r="E819" s="1"/>
      <c r="F819" s="1"/>
      <c r="G819" s="1"/>
      <c r="H819" s="8"/>
      <c r="I819" s="8"/>
    </row>
    <row r="820">
      <c r="A820" s="414"/>
      <c r="B820" s="1"/>
      <c r="C820" s="1"/>
      <c r="D820" s="338"/>
      <c r="E820" s="1"/>
      <c r="F820" s="1"/>
      <c r="G820" s="1"/>
      <c r="H820" s="8"/>
      <c r="I820" s="8"/>
    </row>
    <row r="821">
      <c r="A821" s="414"/>
      <c r="B821" s="1"/>
      <c r="C821" s="1"/>
      <c r="D821" s="338"/>
      <c r="E821" s="1"/>
      <c r="F821" s="1"/>
      <c r="G821" s="1"/>
      <c r="H821" s="8"/>
      <c r="I821" s="8"/>
    </row>
    <row r="822">
      <c r="A822" s="414"/>
      <c r="B822" s="1"/>
      <c r="C822" s="1"/>
      <c r="D822" s="338"/>
      <c r="E822" s="1"/>
      <c r="F822" s="1"/>
      <c r="G822" s="1"/>
      <c r="H822" s="8"/>
      <c r="I822" s="8"/>
    </row>
    <row r="823">
      <c r="A823" s="414"/>
      <c r="B823" s="1"/>
      <c r="C823" s="1"/>
      <c r="D823" s="338"/>
      <c r="E823" s="1"/>
      <c r="F823" s="1"/>
      <c r="G823" s="1"/>
      <c r="H823" s="8"/>
      <c r="I823" s="8"/>
    </row>
    <row r="824">
      <c r="A824" s="414"/>
      <c r="B824" s="1"/>
      <c r="C824" s="1"/>
      <c r="D824" s="338"/>
      <c r="E824" s="1"/>
      <c r="F824" s="1"/>
      <c r="G824" s="1"/>
      <c r="H824" s="8"/>
      <c r="I824" s="8"/>
    </row>
    <row r="825">
      <c r="A825" s="414"/>
      <c r="B825" s="1"/>
      <c r="C825" s="1"/>
      <c r="D825" s="338"/>
      <c r="E825" s="1"/>
      <c r="F825" s="1"/>
      <c r="G825" s="1"/>
      <c r="H825" s="8"/>
      <c r="I825" s="8"/>
    </row>
    <row r="826">
      <c r="A826" s="414"/>
      <c r="B826" s="1"/>
      <c r="C826" s="1"/>
      <c r="D826" s="338"/>
      <c r="E826" s="1"/>
      <c r="F826" s="1"/>
      <c r="G826" s="1"/>
      <c r="H826" s="8"/>
      <c r="I826" s="8"/>
    </row>
    <row r="827">
      <c r="A827" s="414"/>
      <c r="B827" s="1"/>
      <c r="C827" s="1"/>
      <c r="D827" s="338"/>
      <c r="E827" s="1"/>
      <c r="F827" s="1"/>
      <c r="G827" s="1"/>
      <c r="H827" s="8"/>
      <c r="I827" s="8"/>
    </row>
    <row r="828">
      <c r="A828" s="414"/>
      <c r="B828" s="1"/>
      <c r="C828" s="1"/>
      <c r="D828" s="338"/>
      <c r="E828" s="1"/>
      <c r="F828" s="1"/>
      <c r="G828" s="1"/>
      <c r="H828" s="8"/>
      <c r="I828" s="8"/>
    </row>
    <row r="829">
      <c r="A829" s="414"/>
      <c r="B829" s="1"/>
      <c r="C829" s="1"/>
      <c r="D829" s="338"/>
      <c r="E829" s="1"/>
      <c r="F829" s="1"/>
      <c r="G829" s="1"/>
      <c r="H829" s="8"/>
      <c r="I829" s="8"/>
    </row>
    <row r="830">
      <c r="A830" s="414"/>
      <c r="B830" s="1"/>
      <c r="C830" s="1"/>
      <c r="D830" s="338"/>
      <c r="E830" s="1"/>
      <c r="F830" s="1"/>
      <c r="G830" s="1"/>
      <c r="H830" s="8"/>
      <c r="I830" s="8"/>
    </row>
    <row r="831">
      <c r="A831" s="414"/>
      <c r="B831" s="1"/>
      <c r="C831" s="1"/>
      <c r="D831" s="338"/>
      <c r="E831" s="1"/>
      <c r="F831" s="1"/>
      <c r="G831" s="1"/>
      <c r="H831" s="8"/>
      <c r="I831" s="8"/>
    </row>
    <row r="832">
      <c r="A832" s="414"/>
      <c r="B832" s="1"/>
      <c r="C832" s="1"/>
      <c r="D832" s="338"/>
      <c r="E832" s="1"/>
      <c r="F832" s="1"/>
      <c r="G832" s="1"/>
      <c r="H832" s="8"/>
      <c r="I832" s="8"/>
    </row>
    <row r="833">
      <c r="A833" s="414"/>
      <c r="B833" s="1"/>
      <c r="C833" s="1"/>
      <c r="D833" s="338"/>
      <c r="E833" s="1"/>
      <c r="F833" s="1"/>
      <c r="G833" s="1"/>
      <c r="H833" s="8"/>
      <c r="I833" s="8"/>
    </row>
    <row r="834">
      <c r="A834" s="414"/>
      <c r="B834" s="1"/>
      <c r="C834" s="1"/>
      <c r="D834" s="338"/>
      <c r="E834" s="1"/>
      <c r="F834" s="1"/>
      <c r="G834" s="1"/>
      <c r="H834" s="8"/>
      <c r="I834" s="8"/>
    </row>
    <row r="835">
      <c r="A835" s="414"/>
      <c r="B835" s="1"/>
      <c r="C835" s="1"/>
      <c r="D835" s="338"/>
      <c r="E835" s="1"/>
      <c r="F835" s="1"/>
      <c r="G835" s="1"/>
      <c r="H835" s="8"/>
      <c r="I835" s="8"/>
    </row>
    <row r="836">
      <c r="A836" s="414"/>
      <c r="B836" s="1"/>
      <c r="C836" s="1"/>
      <c r="D836" s="338"/>
      <c r="E836" s="1"/>
      <c r="F836" s="1"/>
      <c r="G836" s="1"/>
      <c r="H836" s="8"/>
      <c r="I836" s="8"/>
    </row>
    <row r="837">
      <c r="A837" s="414"/>
      <c r="B837" s="1"/>
      <c r="C837" s="1"/>
      <c r="D837" s="338"/>
      <c r="E837" s="1"/>
      <c r="F837" s="1"/>
      <c r="G837" s="1"/>
      <c r="H837" s="8"/>
      <c r="I837" s="8"/>
    </row>
    <row r="838">
      <c r="A838" s="414"/>
      <c r="B838" s="1"/>
      <c r="C838" s="1"/>
      <c r="D838" s="338"/>
      <c r="E838" s="1"/>
      <c r="F838" s="1"/>
      <c r="G838" s="1"/>
      <c r="H838" s="8"/>
      <c r="I838" s="8"/>
    </row>
    <row r="839">
      <c r="A839" s="414"/>
      <c r="B839" s="1"/>
      <c r="C839" s="1"/>
      <c r="D839" s="338"/>
      <c r="E839" s="1"/>
      <c r="F839" s="1"/>
      <c r="G839" s="1"/>
      <c r="H839" s="8"/>
      <c r="I839" s="8"/>
    </row>
    <row r="840">
      <c r="A840" s="414"/>
      <c r="B840" s="1"/>
      <c r="C840" s="1"/>
      <c r="D840" s="338"/>
      <c r="E840" s="1"/>
      <c r="F840" s="1"/>
      <c r="G840" s="1"/>
      <c r="H840" s="8"/>
      <c r="I840" s="8"/>
    </row>
    <row r="841">
      <c r="A841" s="414"/>
      <c r="B841" s="1"/>
      <c r="C841" s="1"/>
      <c r="D841" s="338"/>
      <c r="E841" s="1"/>
      <c r="F841" s="1"/>
      <c r="G841" s="1"/>
      <c r="H841" s="8"/>
      <c r="I841" s="8"/>
    </row>
    <row r="842">
      <c r="A842" s="414"/>
      <c r="B842" s="1"/>
      <c r="C842" s="1"/>
      <c r="D842" s="338"/>
      <c r="E842" s="1"/>
      <c r="F842" s="1"/>
      <c r="G842" s="1"/>
      <c r="H842" s="8"/>
      <c r="I842" s="8"/>
    </row>
    <row r="843">
      <c r="A843" s="414"/>
      <c r="B843" s="1"/>
      <c r="C843" s="1"/>
      <c r="D843" s="338"/>
      <c r="E843" s="1"/>
      <c r="F843" s="1"/>
      <c r="G843" s="1"/>
      <c r="H843" s="8"/>
      <c r="I843" s="8"/>
    </row>
    <row r="844">
      <c r="A844" s="414"/>
      <c r="B844" s="1"/>
      <c r="C844" s="1"/>
      <c r="D844" s="338"/>
      <c r="E844" s="1"/>
      <c r="F844" s="1"/>
      <c r="G844" s="1"/>
      <c r="H844" s="8"/>
      <c r="I844" s="8"/>
    </row>
    <row r="845">
      <c r="A845" s="414"/>
      <c r="B845" s="1"/>
      <c r="C845" s="1"/>
      <c r="D845" s="338"/>
      <c r="E845" s="1"/>
      <c r="F845" s="1"/>
      <c r="G845" s="1"/>
      <c r="H845" s="8"/>
      <c r="I845" s="8"/>
    </row>
    <row r="846">
      <c r="A846" s="414"/>
      <c r="B846" s="1"/>
      <c r="C846" s="1"/>
      <c r="D846" s="338"/>
      <c r="E846" s="1"/>
      <c r="F846" s="1"/>
      <c r="G846" s="1"/>
      <c r="H846" s="8"/>
      <c r="I846" s="8"/>
    </row>
    <row r="847">
      <c r="A847" s="414"/>
      <c r="B847" s="1"/>
      <c r="C847" s="1"/>
      <c r="D847" s="338"/>
      <c r="E847" s="1"/>
      <c r="F847" s="1"/>
      <c r="G847" s="1"/>
      <c r="H847" s="8"/>
      <c r="I847" s="8"/>
    </row>
    <row r="848">
      <c r="A848" s="414"/>
      <c r="B848" s="1"/>
      <c r="C848" s="1"/>
      <c r="D848" s="338"/>
      <c r="E848" s="1"/>
      <c r="F848" s="1"/>
      <c r="G848" s="1"/>
      <c r="H848" s="8"/>
      <c r="I848" s="8"/>
    </row>
    <row r="849">
      <c r="A849" s="414"/>
      <c r="B849" s="1"/>
      <c r="C849" s="1"/>
      <c r="D849" s="338"/>
      <c r="E849" s="1"/>
      <c r="F849" s="1"/>
      <c r="G849" s="1"/>
      <c r="H849" s="8"/>
      <c r="I849" s="8"/>
    </row>
    <row r="850">
      <c r="A850" s="414"/>
      <c r="B850" s="1"/>
      <c r="C850" s="1"/>
      <c r="D850" s="338"/>
      <c r="E850" s="1"/>
      <c r="F850" s="1"/>
      <c r="G850" s="1"/>
      <c r="H850" s="8"/>
      <c r="I850" s="8"/>
    </row>
    <row r="851">
      <c r="A851" s="414"/>
      <c r="B851" s="1"/>
      <c r="C851" s="1"/>
      <c r="D851" s="338"/>
      <c r="E851" s="1"/>
      <c r="F851" s="1"/>
      <c r="G851" s="1"/>
      <c r="H851" s="8"/>
      <c r="I851" s="8"/>
    </row>
    <row r="852">
      <c r="A852" s="414"/>
      <c r="B852" s="1"/>
      <c r="C852" s="1"/>
      <c r="D852" s="338"/>
      <c r="E852" s="1"/>
      <c r="F852" s="1"/>
      <c r="G852" s="1"/>
      <c r="H852" s="8"/>
      <c r="I852" s="8"/>
    </row>
    <row r="853">
      <c r="A853" s="414"/>
      <c r="B853" s="1"/>
      <c r="C853" s="1"/>
      <c r="D853" s="338"/>
      <c r="E853" s="1"/>
      <c r="F853" s="1"/>
      <c r="G853" s="1"/>
      <c r="H853" s="8"/>
      <c r="I853" s="8"/>
    </row>
    <row r="854">
      <c r="A854" s="414"/>
      <c r="B854" s="1"/>
      <c r="C854" s="1"/>
      <c r="D854" s="338"/>
      <c r="E854" s="1"/>
      <c r="F854" s="1"/>
      <c r="G854" s="1"/>
      <c r="H854" s="8"/>
      <c r="I854" s="8"/>
    </row>
    <row r="855">
      <c r="A855" s="414"/>
      <c r="B855" s="1"/>
      <c r="C855" s="1"/>
      <c r="D855" s="338"/>
      <c r="E855" s="1"/>
      <c r="F855" s="1"/>
      <c r="G855" s="1"/>
      <c r="H855" s="8"/>
      <c r="I855" s="8"/>
    </row>
    <row r="856">
      <c r="A856" s="414"/>
      <c r="B856" s="1"/>
      <c r="C856" s="1"/>
      <c r="D856" s="338"/>
      <c r="E856" s="1"/>
      <c r="F856" s="1"/>
      <c r="G856" s="1"/>
      <c r="H856" s="8"/>
      <c r="I856" s="8"/>
    </row>
    <row r="857">
      <c r="A857" s="414"/>
      <c r="B857" s="1"/>
      <c r="C857" s="1"/>
      <c r="D857" s="338"/>
      <c r="E857" s="1"/>
      <c r="F857" s="1"/>
      <c r="G857" s="1"/>
      <c r="H857" s="8"/>
      <c r="I857" s="8"/>
    </row>
    <row r="858">
      <c r="A858" s="414"/>
      <c r="B858" s="1"/>
      <c r="C858" s="1"/>
      <c r="D858" s="338"/>
      <c r="E858" s="1"/>
      <c r="F858" s="1"/>
      <c r="G858" s="1"/>
      <c r="H858" s="8"/>
      <c r="I858" s="8"/>
    </row>
    <row r="859">
      <c r="A859" s="414"/>
      <c r="B859" s="1"/>
      <c r="C859" s="1"/>
      <c r="D859" s="338"/>
      <c r="E859" s="1"/>
      <c r="F859" s="1"/>
      <c r="G859" s="1"/>
      <c r="H859" s="8"/>
      <c r="I859" s="8"/>
    </row>
    <row r="860">
      <c r="A860" s="414"/>
      <c r="B860" s="1"/>
      <c r="C860" s="1"/>
      <c r="D860" s="338"/>
      <c r="E860" s="1"/>
      <c r="F860" s="1"/>
      <c r="G860" s="1"/>
      <c r="H860" s="8"/>
      <c r="I860" s="8"/>
    </row>
    <row r="861">
      <c r="A861" s="414"/>
      <c r="B861" s="1"/>
      <c r="C861" s="1"/>
      <c r="D861" s="338"/>
      <c r="E861" s="1"/>
      <c r="F861" s="1"/>
      <c r="G861" s="1"/>
      <c r="H861" s="8"/>
      <c r="I861" s="8"/>
    </row>
    <row r="862">
      <c r="A862" s="414"/>
      <c r="B862" s="1"/>
      <c r="C862" s="1"/>
      <c r="D862" s="338"/>
      <c r="E862" s="1"/>
      <c r="F862" s="1"/>
      <c r="G862" s="1"/>
      <c r="H862" s="8"/>
      <c r="I862" s="8"/>
    </row>
    <row r="863">
      <c r="A863" s="414"/>
      <c r="B863" s="1"/>
      <c r="C863" s="1"/>
      <c r="D863" s="338"/>
      <c r="E863" s="1"/>
      <c r="F863" s="1"/>
      <c r="G863" s="1"/>
      <c r="H863" s="8"/>
      <c r="I863" s="8"/>
    </row>
    <row r="864">
      <c r="A864" s="414"/>
      <c r="B864" s="1"/>
      <c r="C864" s="1"/>
      <c r="D864" s="338"/>
      <c r="E864" s="1"/>
      <c r="F864" s="1"/>
      <c r="G864" s="1"/>
      <c r="H864" s="8"/>
      <c r="I864" s="8"/>
    </row>
    <row r="865">
      <c r="A865" s="414"/>
      <c r="B865" s="1"/>
      <c r="C865" s="1"/>
      <c r="D865" s="338"/>
      <c r="E865" s="1"/>
      <c r="F865" s="1"/>
      <c r="G865" s="1"/>
      <c r="H865" s="8"/>
      <c r="I865" s="8"/>
    </row>
    <row r="866">
      <c r="A866" s="414"/>
      <c r="B866" s="1"/>
      <c r="C866" s="1"/>
      <c r="D866" s="338"/>
      <c r="E866" s="1"/>
      <c r="F866" s="1"/>
      <c r="G866" s="1"/>
      <c r="H866" s="8"/>
      <c r="I866" s="8"/>
    </row>
    <row r="867">
      <c r="A867" s="414"/>
      <c r="B867" s="1"/>
      <c r="C867" s="1"/>
      <c r="D867" s="338"/>
      <c r="E867" s="1"/>
      <c r="F867" s="1"/>
      <c r="G867" s="1"/>
      <c r="H867" s="8"/>
      <c r="I867" s="8"/>
    </row>
    <row r="868">
      <c r="A868" s="414"/>
      <c r="B868" s="1"/>
      <c r="C868" s="1"/>
      <c r="D868" s="338"/>
      <c r="E868" s="1"/>
      <c r="F868" s="1"/>
      <c r="G868" s="1"/>
      <c r="H868" s="8"/>
      <c r="I868" s="8"/>
    </row>
    <row r="869">
      <c r="A869" s="414"/>
      <c r="B869" s="1"/>
      <c r="C869" s="1"/>
      <c r="D869" s="338"/>
      <c r="E869" s="1"/>
      <c r="F869" s="1"/>
      <c r="G869" s="1"/>
      <c r="H869" s="8"/>
      <c r="I869" s="8"/>
    </row>
    <row r="870">
      <c r="A870" s="414"/>
      <c r="B870" s="1"/>
      <c r="C870" s="1"/>
      <c r="D870" s="338"/>
      <c r="E870" s="1"/>
      <c r="F870" s="1"/>
      <c r="G870" s="1"/>
      <c r="H870" s="8"/>
      <c r="I870" s="8"/>
    </row>
    <row r="871">
      <c r="A871" s="414"/>
      <c r="B871" s="1"/>
      <c r="C871" s="1"/>
      <c r="D871" s="338"/>
      <c r="E871" s="1"/>
      <c r="F871" s="1"/>
      <c r="G871" s="1"/>
      <c r="H871" s="8"/>
      <c r="I871" s="8"/>
    </row>
    <row r="872">
      <c r="A872" s="414"/>
      <c r="B872" s="1"/>
      <c r="C872" s="1"/>
      <c r="D872" s="338"/>
      <c r="E872" s="1"/>
      <c r="F872" s="1"/>
      <c r="G872" s="1"/>
      <c r="H872" s="8"/>
      <c r="I872" s="8"/>
    </row>
    <row r="873">
      <c r="A873" s="414"/>
      <c r="B873" s="1"/>
      <c r="C873" s="1"/>
      <c r="D873" s="338"/>
      <c r="E873" s="1"/>
      <c r="F873" s="1"/>
      <c r="G873" s="1"/>
      <c r="H873" s="8"/>
      <c r="I873" s="8"/>
    </row>
    <row r="874">
      <c r="A874" s="414"/>
      <c r="B874" s="1"/>
      <c r="C874" s="1"/>
      <c r="D874" s="338"/>
      <c r="E874" s="1"/>
      <c r="F874" s="1"/>
      <c r="G874" s="1"/>
      <c r="H874" s="8"/>
      <c r="I874" s="8"/>
    </row>
    <row r="875">
      <c r="A875" s="414"/>
      <c r="B875" s="1"/>
      <c r="C875" s="1"/>
      <c r="D875" s="338"/>
      <c r="E875" s="1"/>
      <c r="F875" s="1"/>
      <c r="G875" s="1"/>
      <c r="H875" s="8"/>
      <c r="I875" s="8"/>
    </row>
    <row r="876">
      <c r="A876" s="414"/>
      <c r="B876" s="1"/>
      <c r="C876" s="1"/>
      <c r="D876" s="338"/>
      <c r="E876" s="1"/>
      <c r="F876" s="1"/>
      <c r="G876" s="1"/>
      <c r="H876" s="8"/>
      <c r="I876" s="8"/>
    </row>
    <row r="877">
      <c r="A877" s="414"/>
      <c r="B877" s="1"/>
      <c r="C877" s="1"/>
      <c r="D877" s="338"/>
      <c r="E877" s="1"/>
      <c r="F877" s="1"/>
      <c r="G877" s="1"/>
      <c r="H877" s="8"/>
      <c r="I877" s="8"/>
    </row>
    <row r="878">
      <c r="A878" s="414"/>
      <c r="B878" s="1"/>
      <c r="C878" s="1"/>
      <c r="D878" s="338"/>
      <c r="E878" s="1"/>
      <c r="F878" s="1"/>
      <c r="G878" s="1"/>
      <c r="H878" s="8"/>
      <c r="I878" s="8"/>
    </row>
    <row r="879">
      <c r="A879" s="414"/>
      <c r="B879" s="1"/>
      <c r="C879" s="1"/>
      <c r="D879" s="338"/>
      <c r="E879" s="1"/>
      <c r="F879" s="1"/>
      <c r="G879" s="1"/>
      <c r="H879" s="8"/>
      <c r="I879" s="8"/>
    </row>
    <row r="880">
      <c r="A880" s="414"/>
      <c r="B880" s="1"/>
      <c r="C880" s="1"/>
      <c r="D880" s="338"/>
      <c r="E880" s="1"/>
      <c r="F880" s="1"/>
      <c r="G880" s="1"/>
      <c r="H880" s="8"/>
      <c r="I880" s="8"/>
    </row>
    <row r="881">
      <c r="A881" s="414"/>
      <c r="B881" s="1"/>
      <c r="C881" s="1"/>
      <c r="D881" s="338"/>
      <c r="E881" s="1"/>
      <c r="F881" s="1"/>
      <c r="G881" s="1"/>
      <c r="H881" s="8"/>
      <c r="I881" s="8"/>
    </row>
    <row r="882">
      <c r="A882" s="414"/>
      <c r="B882" s="1"/>
      <c r="C882" s="1"/>
      <c r="D882" s="338"/>
      <c r="E882" s="1"/>
      <c r="F882" s="1"/>
      <c r="G882" s="1"/>
      <c r="H882" s="8"/>
      <c r="I882" s="8"/>
    </row>
    <row r="883">
      <c r="A883" s="414"/>
      <c r="B883" s="1"/>
      <c r="C883" s="1"/>
      <c r="D883" s="338"/>
      <c r="E883" s="1"/>
      <c r="F883" s="1"/>
      <c r="G883" s="1"/>
      <c r="H883" s="8"/>
      <c r="I883" s="8"/>
    </row>
    <row r="884">
      <c r="A884" s="414"/>
      <c r="B884" s="1"/>
      <c r="C884" s="1"/>
      <c r="D884" s="338"/>
      <c r="E884" s="1"/>
      <c r="F884" s="1"/>
      <c r="G884" s="1"/>
      <c r="H884" s="8"/>
      <c r="I884" s="8"/>
    </row>
    <row r="885">
      <c r="A885" s="414"/>
      <c r="B885" s="1"/>
      <c r="C885" s="1"/>
      <c r="D885" s="338"/>
      <c r="E885" s="1"/>
      <c r="F885" s="1"/>
      <c r="G885" s="1"/>
      <c r="H885" s="8"/>
      <c r="I885" s="8"/>
    </row>
    <row r="886">
      <c r="A886" s="414"/>
      <c r="B886" s="1"/>
      <c r="C886" s="1"/>
      <c r="D886" s="338"/>
      <c r="E886" s="1"/>
      <c r="F886" s="1"/>
      <c r="G886" s="1"/>
      <c r="H886" s="8"/>
      <c r="I886" s="8"/>
    </row>
    <row r="887">
      <c r="A887" s="414"/>
      <c r="B887" s="1"/>
      <c r="C887" s="1"/>
      <c r="D887" s="338"/>
      <c r="E887" s="1"/>
      <c r="F887" s="1"/>
      <c r="G887" s="1"/>
      <c r="H887" s="8"/>
      <c r="I887" s="8"/>
    </row>
    <row r="888">
      <c r="A888" s="414"/>
      <c r="B888" s="1"/>
      <c r="C888" s="1"/>
      <c r="D888" s="338"/>
      <c r="E888" s="1"/>
      <c r="F888" s="1"/>
      <c r="G888" s="1"/>
      <c r="H888" s="8"/>
      <c r="I888" s="8"/>
    </row>
    <row r="889">
      <c r="A889" s="414"/>
      <c r="B889" s="1"/>
      <c r="C889" s="1"/>
      <c r="D889" s="338"/>
      <c r="E889" s="1"/>
      <c r="F889" s="1"/>
      <c r="G889" s="1"/>
      <c r="H889" s="8"/>
      <c r="I889" s="8"/>
    </row>
    <row r="890">
      <c r="A890" s="414"/>
      <c r="B890" s="1"/>
      <c r="C890" s="1"/>
      <c r="D890" s="338"/>
      <c r="E890" s="1"/>
      <c r="F890" s="1"/>
      <c r="G890" s="1"/>
      <c r="H890" s="8"/>
      <c r="I890" s="8"/>
    </row>
    <row r="891">
      <c r="A891" s="414"/>
      <c r="B891" s="1"/>
      <c r="C891" s="1"/>
      <c r="D891" s="338"/>
      <c r="E891" s="1"/>
      <c r="F891" s="1"/>
      <c r="G891" s="1"/>
      <c r="H891" s="8"/>
      <c r="I891" s="8"/>
    </row>
    <row r="892">
      <c r="A892" s="414"/>
      <c r="B892" s="1"/>
      <c r="C892" s="1"/>
      <c r="D892" s="338"/>
      <c r="E892" s="1"/>
      <c r="F892" s="1"/>
      <c r="G892" s="1"/>
      <c r="H892" s="8"/>
      <c r="I892" s="8"/>
    </row>
    <row r="893">
      <c r="A893" s="414"/>
      <c r="B893" s="1"/>
      <c r="C893" s="1"/>
      <c r="D893" s="338"/>
      <c r="E893" s="1"/>
      <c r="F893" s="1"/>
      <c r="G893" s="1"/>
      <c r="H893" s="8"/>
      <c r="I893" s="8"/>
    </row>
    <row r="894">
      <c r="A894" s="414"/>
      <c r="B894" s="1"/>
      <c r="C894" s="1"/>
      <c r="D894" s="338"/>
      <c r="E894" s="1"/>
      <c r="F894" s="1"/>
      <c r="G894" s="1"/>
      <c r="H894" s="8"/>
      <c r="I894" s="8"/>
    </row>
    <row r="895">
      <c r="A895" s="414"/>
      <c r="B895" s="1"/>
      <c r="C895" s="1"/>
      <c r="D895" s="338"/>
      <c r="E895" s="1"/>
      <c r="F895" s="1"/>
      <c r="G895" s="1"/>
      <c r="H895" s="8"/>
      <c r="I895" s="8"/>
    </row>
    <row r="896">
      <c r="A896" s="414"/>
      <c r="B896" s="1"/>
      <c r="C896" s="1"/>
      <c r="D896" s="338"/>
      <c r="E896" s="1"/>
      <c r="F896" s="1"/>
      <c r="G896" s="1"/>
      <c r="H896" s="8"/>
      <c r="I896" s="8"/>
    </row>
    <row r="897">
      <c r="A897" s="414"/>
      <c r="B897" s="1"/>
      <c r="C897" s="1"/>
      <c r="D897" s="338"/>
      <c r="E897" s="1"/>
      <c r="F897" s="1"/>
      <c r="G897" s="1"/>
      <c r="H897" s="8"/>
      <c r="I897" s="8"/>
    </row>
    <row r="898">
      <c r="A898" s="414"/>
      <c r="B898" s="1"/>
      <c r="C898" s="1"/>
      <c r="D898" s="338"/>
      <c r="E898" s="1"/>
      <c r="F898" s="1"/>
      <c r="G898" s="1"/>
      <c r="H898" s="8"/>
      <c r="I898" s="8"/>
    </row>
    <row r="899">
      <c r="A899" s="414"/>
      <c r="B899" s="1"/>
      <c r="C899" s="1"/>
      <c r="D899" s="338"/>
      <c r="E899" s="1"/>
      <c r="F899" s="1"/>
      <c r="G899" s="1"/>
      <c r="H899" s="8"/>
      <c r="I899" s="8"/>
    </row>
    <row r="900">
      <c r="A900" s="414"/>
      <c r="B900" s="1"/>
      <c r="C900" s="1"/>
      <c r="D900" s="338"/>
      <c r="E900" s="1"/>
      <c r="F900" s="1"/>
      <c r="G900" s="1"/>
      <c r="H900" s="8"/>
      <c r="I900" s="8"/>
    </row>
    <row r="901">
      <c r="A901" s="414"/>
      <c r="B901" s="1"/>
      <c r="C901" s="1"/>
      <c r="D901" s="338"/>
      <c r="E901" s="1"/>
      <c r="F901" s="1"/>
      <c r="G901" s="1"/>
      <c r="H901" s="8"/>
      <c r="I901" s="8"/>
    </row>
    <row r="902">
      <c r="A902" s="414"/>
      <c r="B902" s="1"/>
      <c r="C902" s="1"/>
      <c r="D902" s="338"/>
      <c r="E902" s="1"/>
      <c r="F902" s="1"/>
      <c r="G902" s="1"/>
      <c r="H902" s="8"/>
      <c r="I902" s="8"/>
    </row>
    <row r="903">
      <c r="A903" s="414"/>
      <c r="B903" s="1"/>
      <c r="C903" s="1"/>
      <c r="D903" s="338"/>
      <c r="E903" s="1"/>
      <c r="F903" s="1"/>
      <c r="G903" s="1"/>
      <c r="H903" s="8"/>
      <c r="I903" s="8"/>
    </row>
    <row r="904">
      <c r="A904" s="414"/>
      <c r="B904" s="1"/>
      <c r="C904" s="1"/>
      <c r="D904" s="338"/>
      <c r="E904" s="1"/>
      <c r="F904" s="1"/>
      <c r="G904" s="1"/>
      <c r="H904" s="8"/>
      <c r="I904" s="8"/>
    </row>
    <row r="905">
      <c r="A905" s="414"/>
      <c r="B905" s="1"/>
      <c r="C905" s="1"/>
      <c r="D905" s="338"/>
      <c r="E905" s="1"/>
      <c r="F905" s="1"/>
      <c r="G905" s="1"/>
      <c r="H905" s="8"/>
      <c r="I905" s="8"/>
    </row>
    <row r="906">
      <c r="A906" s="414"/>
      <c r="B906" s="1"/>
      <c r="C906" s="1"/>
      <c r="D906" s="338"/>
      <c r="E906" s="1"/>
      <c r="F906" s="1"/>
      <c r="G906" s="1"/>
      <c r="H906" s="8"/>
      <c r="I906" s="8"/>
    </row>
    <row r="907">
      <c r="A907" s="414"/>
      <c r="B907" s="1"/>
      <c r="C907" s="1"/>
      <c r="D907" s="338"/>
      <c r="E907" s="1"/>
      <c r="F907" s="1"/>
      <c r="G907" s="1"/>
      <c r="H907" s="8"/>
      <c r="I907" s="8"/>
    </row>
    <row r="908">
      <c r="A908" s="414"/>
      <c r="B908" s="1"/>
      <c r="C908" s="1"/>
      <c r="D908" s="338"/>
      <c r="E908" s="1"/>
      <c r="F908" s="1"/>
      <c r="G908" s="1"/>
      <c r="H908" s="8"/>
      <c r="I908" s="8"/>
    </row>
    <row r="909">
      <c r="A909" s="414"/>
      <c r="B909" s="1"/>
      <c r="C909" s="1"/>
      <c r="D909" s="338"/>
      <c r="E909" s="1"/>
      <c r="F909" s="1"/>
      <c r="G909" s="1"/>
      <c r="H909" s="8"/>
      <c r="I909" s="8"/>
    </row>
    <row r="910">
      <c r="A910" s="414"/>
      <c r="B910" s="1"/>
      <c r="C910" s="1"/>
      <c r="D910" s="338"/>
      <c r="E910" s="1"/>
      <c r="F910" s="1"/>
      <c r="G910" s="1"/>
      <c r="H910" s="8"/>
      <c r="I910" s="8"/>
    </row>
    <row r="911">
      <c r="A911" s="414"/>
      <c r="B911" s="1"/>
      <c r="C911" s="1"/>
      <c r="D911" s="338"/>
      <c r="E911" s="1"/>
      <c r="F911" s="1"/>
      <c r="G911" s="1"/>
      <c r="H911" s="8"/>
      <c r="I911" s="8"/>
    </row>
    <row r="912">
      <c r="A912" s="414"/>
      <c r="B912" s="1"/>
      <c r="C912" s="1"/>
      <c r="D912" s="338"/>
      <c r="E912" s="1"/>
      <c r="F912" s="1"/>
      <c r="G912" s="1"/>
      <c r="H912" s="8"/>
      <c r="I912" s="8"/>
    </row>
    <row r="913">
      <c r="A913" s="414"/>
      <c r="B913" s="1"/>
      <c r="C913" s="1"/>
      <c r="D913" s="338"/>
      <c r="E913" s="1"/>
      <c r="F913" s="1"/>
      <c r="G913" s="1"/>
      <c r="H913" s="8"/>
      <c r="I913" s="8"/>
    </row>
    <row r="914">
      <c r="A914" s="414"/>
      <c r="B914" s="1"/>
      <c r="C914" s="1"/>
      <c r="D914" s="338"/>
      <c r="E914" s="1"/>
      <c r="F914" s="1"/>
      <c r="G914" s="1"/>
      <c r="H914" s="8"/>
      <c r="I914" s="8"/>
    </row>
    <row r="915">
      <c r="A915" s="414"/>
      <c r="B915" s="1"/>
      <c r="C915" s="1"/>
      <c r="D915" s="338"/>
      <c r="E915" s="1"/>
      <c r="F915" s="1"/>
      <c r="G915" s="1"/>
      <c r="H915" s="8"/>
      <c r="I915" s="8"/>
    </row>
    <row r="916">
      <c r="A916" s="414"/>
      <c r="B916" s="1"/>
      <c r="C916" s="1"/>
      <c r="D916" s="338"/>
      <c r="E916" s="1"/>
      <c r="F916" s="1"/>
      <c r="G916" s="1"/>
      <c r="H916" s="8"/>
      <c r="I916" s="8"/>
    </row>
    <row r="917">
      <c r="A917" s="414"/>
      <c r="B917" s="1"/>
      <c r="C917" s="1"/>
      <c r="D917" s="338"/>
      <c r="E917" s="1"/>
      <c r="F917" s="1"/>
      <c r="G917" s="1"/>
      <c r="H917" s="8"/>
      <c r="I917" s="8"/>
    </row>
    <row r="918">
      <c r="A918" s="414"/>
      <c r="B918" s="1"/>
      <c r="C918" s="1"/>
      <c r="D918" s="338"/>
      <c r="E918" s="1"/>
      <c r="F918" s="1"/>
      <c r="G918" s="1"/>
      <c r="H918" s="8"/>
      <c r="I918" s="8"/>
    </row>
    <row r="919">
      <c r="A919" s="414"/>
      <c r="B919" s="1"/>
      <c r="C919" s="1"/>
      <c r="D919" s="338"/>
      <c r="E919" s="1"/>
      <c r="F919" s="1"/>
      <c r="G919" s="1"/>
      <c r="H919" s="8"/>
      <c r="I919" s="8"/>
    </row>
    <row r="920">
      <c r="A920" s="414"/>
      <c r="B920" s="1"/>
      <c r="C920" s="1"/>
      <c r="D920" s="338"/>
      <c r="E920" s="1"/>
      <c r="F920" s="1"/>
      <c r="G920" s="1"/>
      <c r="H920" s="8"/>
      <c r="I920" s="8"/>
    </row>
    <row r="921">
      <c r="A921" s="414"/>
      <c r="B921" s="1"/>
      <c r="C921" s="1"/>
      <c r="D921" s="338"/>
      <c r="E921" s="1"/>
      <c r="F921" s="1"/>
      <c r="G921" s="1"/>
      <c r="H921" s="8"/>
      <c r="I921" s="8"/>
    </row>
    <row r="922">
      <c r="A922" s="414"/>
      <c r="B922" s="1"/>
      <c r="C922" s="1"/>
      <c r="D922" s="338"/>
      <c r="E922" s="1"/>
      <c r="F922" s="1"/>
      <c r="G922" s="1"/>
      <c r="H922" s="8"/>
      <c r="I922" s="8"/>
    </row>
    <row r="923">
      <c r="A923" s="414"/>
      <c r="B923" s="1"/>
      <c r="C923" s="1"/>
      <c r="D923" s="338"/>
      <c r="E923" s="1"/>
      <c r="F923" s="1"/>
      <c r="G923" s="1"/>
      <c r="H923" s="8"/>
      <c r="I923" s="8"/>
    </row>
    <row r="924">
      <c r="A924" s="414"/>
      <c r="B924" s="1"/>
      <c r="C924" s="1"/>
      <c r="D924" s="338"/>
      <c r="E924" s="1"/>
      <c r="F924" s="1"/>
      <c r="G924" s="1"/>
      <c r="H924" s="8"/>
      <c r="I924" s="8"/>
    </row>
    <row r="925">
      <c r="A925" s="414"/>
      <c r="B925" s="1"/>
      <c r="C925" s="1"/>
      <c r="D925" s="338"/>
      <c r="E925" s="1"/>
      <c r="F925" s="1"/>
      <c r="G925" s="1"/>
      <c r="H925" s="8"/>
      <c r="I925" s="8"/>
    </row>
    <row r="926">
      <c r="A926" s="414"/>
      <c r="B926" s="1"/>
      <c r="C926" s="1"/>
      <c r="D926" s="338"/>
      <c r="E926" s="1"/>
      <c r="F926" s="1"/>
      <c r="G926" s="1"/>
      <c r="H926" s="8"/>
      <c r="I926" s="8"/>
    </row>
    <row r="927">
      <c r="A927" s="414"/>
      <c r="B927" s="1"/>
      <c r="C927" s="1"/>
      <c r="D927" s="338"/>
      <c r="E927" s="1"/>
      <c r="F927" s="1"/>
      <c r="G927" s="1"/>
      <c r="H927" s="8"/>
      <c r="I927" s="8"/>
    </row>
    <row r="928">
      <c r="A928" s="414"/>
      <c r="B928" s="1"/>
      <c r="C928" s="1"/>
      <c r="D928" s="338"/>
      <c r="E928" s="1"/>
      <c r="F928" s="1"/>
      <c r="G928" s="1"/>
      <c r="H928" s="8"/>
      <c r="I928" s="8"/>
    </row>
    <row r="929">
      <c r="A929" s="414"/>
      <c r="B929" s="1"/>
      <c r="C929" s="1"/>
      <c r="D929" s="338"/>
      <c r="E929" s="1"/>
      <c r="F929" s="1"/>
      <c r="G929" s="1"/>
      <c r="H929" s="8"/>
      <c r="I929" s="8"/>
    </row>
    <row r="930">
      <c r="A930" s="414"/>
      <c r="B930" s="1"/>
      <c r="C930" s="1"/>
      <c r="D930" s="338"/>
      <c r="E930" s="1"/>
      <c r="F930" s="1"/>
      <c r="G930" s="1"/>
      <c r="H930" s="8"/>
      <c r="I930" s="8"/>
    </row>
    <row r="931">
      <c r="A931" s="414"/>
      <c r="B931" s="1"/>
      <c r="C931" s="1"/>
      <c r="D931" s="338"/>
      <c r="E931" s="1"/>
      <c r="F931" s="1"/>
      <c r="G931" s="1"/>
      <c r="H931" s="8"/>
      <c r="I931" s="8"/>
    </row>
    <row r="932">
      <c r="A932" s="414"/>
      <c r="B932" s="1"/>
      <c r="C932" s="1"/>
      <c r="D932" s="338"/>
      <c r="E932" s="1"/>
      <c r="F932" s="1"/>
      <c r="G932" s="1"/>
      <c r="H932" s="8"/>
      <c r="I932" s="8"/>
    </row>
    <row r="933">
      <c r="A933" s="414"/>
      <c r="B933" s="1"/>
      <c r="C933" s="1"/>
      <c r="D933" s="338"/>
      <c r="E933" s="1"/>
      <c r="F933" s="1"/>
      <c r="G933" s="1"/>
      <c r="H933" s="8"/>
      <c r="I933" s="8"/>
    </row>
    <row r="934">
      <c r="A934" s="414"/>
      <c r="B934" s="1"/>
      <c r="C934" s="1"/>
      <c r="D934" s="338"/>
      <c r="E934" s="1"/>
      <c r="F934" s="1"/>
      <c r="G934" s="1"/>
      <c r="H934" s="8"/>
      <c r="I934" s="8"/>
    </row>
    <row r="935">
      <c r="A935" s="414"/>
      <c r="B935" s="1"/>
      <c r="C935" s="1"/>
      <c r="D935" s="338"/>
      <c r="E935" s="1"/>
      <c r="F935" s="1"/>
      <c r="G935" s="1"/>
      <c r="H935" s="8"/>
      <c r="I935" s="8"/>
    </row>
    <row r="936">
      <c r="A936" s="414"/>
      <c r="B936" s="1"/>
      <c r="C936" s="1"/>
      <c r="D936" s="338"/>
      <c r="E936" s="1"/>
      <c r="F936" s="1"/>
      <c r="G936" s="1"/>
      <c r="H936" s="8"/>
      <c r="I936" s="8"/>
    </row>
    <row r="937">
      <c r="A937" s="414"/>
      <c r="B937" s="1"/>
      <c r="C937" s="1"/>
      <c r="D937" s="338"/>
      <c r="E937" s="1"/>
      <c r="F937" s="1"/>
      <c r="G937" s="1"/>
      <c r="H937" s="8"/>
      <c r="I937" s="8"/>
    </row>
    <row r="938">
      <c r="A938" s="414"/>
      <c r="B938" s="1"/>
      <c r="C938" s="1"/>
      <c r="D938" s="338"/>
      <c r="E938" s="1"/>
      <c r="F938" s="1"/>
      <c r="G938" s="1"/>
      <c r="H938" s="8"/>
      <c r="I938" s="8"/>
    </row>
    <row r="939">
      <c r="A939" s="414"/>
      <c r="B939" s="1"/>
      <c r="C939" s="1"/>
      <c r="D939" s="338"/>
      <c r="E939" s="1"/>
      <c r="F939" s="1"/>
      <c r="G939" s="1"/>
      <c r="H939" s="8"/>
      <c r="I939" s="8"/>
    </row>
    <row r="940">
      <c r="A940" s="414"/>
      <c r="B940" s="1"/>
      <c r="C940" s="1"/>
      <c r="D940" s="338"/>
      <c r="E940" s="1"/>
      <c r="F940" s="1"/>
      <c r="G940" s="1"/>
      <c r="H940" s="8"/>
      <c r="I940" s="8"/>
    </row>
    <row r="941">
      <c r="A941" s="414"/>
      <c r="B941" s="1"/>
      <c r="C941" s="1"/>
      <c r="D941" s="338"/>
      <c r="E941" s="1"/>
      <c r="F941" s="1"/>
      <c r="G941" s="1"/>
      <c r="H941" s="8"/>
      <c r="I941" s="8"/>
    </row>
    <row r="942">
      <c r="A942" s="414"/>
      <c r="B942" s="1"/>
      <c r="C942" s="1"/>
      <c r="D942" s="338"/>
      <c r="E942" s="1"/>
      <c r="F942" s="1"/>
      <c r="G942" s="1"/>
      <c r="H942" s="8"/>
      <c r="I942" s="8"/>
    </row>
    <row r="943">
      <c r="A943" s="414"/>
      <c r="B943" s="1"/>
      <c r="C943" s="1"/>
      <c r="D943" s="338"/>
      <c r="E943" s="1"/>
      <c r="F943" s="1"/>
      <c r="G943" s="1"/>
      <c r="H943" s="8"/>
      <c r="I943" s="8"/>
    </row>
    <row r="944">
      <c r="A944" s="414"/>
      <c r="B944" s="1"/>
      <c r="C944" s="1"/>
      <c r="D944" s="338"/>
      <c r="E944" s="1"/>
      <c r="F944" s="1"/>
      <c r="G944" s="1"/>
      <c r="H944" s="8"/>
      <c r="I944" s="8"/>
    </row>
    <row r="945">
      <c r="A945" s="414"/>
      <c r="B945" s="1"/>
      <c r="C945" s="1"/>
      <c r="D945" s="338"/>
      <c r="E945" s="1"/>
      <c r="F945" s="1"/>
      <c r="G945" s="1"/>
      <c r="H945" s="8"/>
      <c r="I945" s="8"/>
    </row>
    <row r="946">
      <c r="A946" s="414"/>
      <c r="B946" s="1"/>
      <c r="C946" s="1"/>
      <c r="D946" s="338"/>
      <c r="E946" s="1"/>
      <c r="F946" s="1"/>
      <c r="G946" s="1"/>
      <c r="H946" s="8"/>
      <c r="I946" s="8"/>
    </row>
    <row r="947">
      <c r="A947" s="414"/>
      <c r="B947" s="1"/>
      <c r="C947" s="1"/>
      <c r="D947" s="338"/>
      <c r="E947" s="1"/>
      <c r="F947" s="1"/>
      <c r="G947" s="1"/>
      <c r="H947" s="8"/>
      <c r="I947" s="8"/>
    </row>
    <row r="948">
      <c r="A948" s="414"/>
      <c r="B948" s="1"/>
      <c r="C948" s="1"/>
      <c r="D948" s="338"/>
      <c r="E948" s="1"/>
      <c r="F948" s="1"/>
      <c r="G948" s="1"/>
      <c r="H948" s="8"/>
      <c r="I948" s="8"/>
    </row>
    <row r="949">
      <c r="A949" s="414"/>
      <c r="B949" s="1"/>
      <c r="C949" s="1"/>
      <c r="D949" s="338"/>
      <c r="E949" s="1"/>
      <c r="F949" s="1"/>
      <c r="G949" s="1"/>
      <c r="H949" s="8"/>
      <c r="I949" s="8"/>
    </row>
    <row r="950">
      <c r="A950" s="414"/>
      <c r="B950" s="1"/>
      <c r="C950" s="1"/>
      <c r="D950" s="338"/>
      <c r="E950" s="1"/>
      <c r="F950" s="1"/>
      <c r="G950" s="1"/>
      <c r="H950" s="8"/>
      <c r="I950" s="8"/>
    </row>
    <row r="951">
      <c r="A951" s="414"/>
      <c r="B951" s="1"/>
      <c r="C951" s="1"/>
      <c r="D951" s="338"/>
      <c r="E951" s="1"/>
      <c r="F951" s="1"/>
      <c r="G951" s="1"/>
      <c r="H951" s="8"/>
      <c r="I951" s="8"/>
    </row>
    <row r="952">
      <c r="A952" s="414"/>
      <c r="B952" s="1"/>
      <c r="C952" s="1"/>
      <c r="D952" s="338"/>
      <c r="E952" s="1"/>
      <c r="F952" s="1"/>
      <c r="G952" s="1"/>
      <c r="H952" s="8"/>
      <c r="I952" s="8"/>
    </row>
    <row r="953">
      <c r="A953" s="414"/>
      <c r="B953" s="1"/>
      <c r="C953" s="1"/>
      <c r="D953" s="338"/>
      <c r="E953" s="1"/>
      <c r="F953" s="1"/>
      <c r="G953" s="1"/>
      <c r="H953" s="8"/>
      <c r="I953" s="8"/>
    </row>
    <row r="954">
      <c r="A954" s="414"/>
      <c r="B954" s="1"/>
      <c r="C954" s="1"/>
      <c r="D954" s="338"/>
      <c r="E954" s="1"/>
      <c r="F954" s="1"/>
      <c r="G954" s="1"/>
      <c r="H954" s="8"/>
      <c r="I954" s="8"/>
    </row>
    <row r="955">
      <c r="A955" s="414"/>
      <c r="B955" s="1"/>
      <c r="C955" s="1"/>
      <c r="D955" s="338"/>
      <c r="E955" s="1"/>
      <c r="F955" s="1"/>
      <c r="G955" s="1"/>
      <c r="H955" s="8"/>
      <c r="I955" s="8"/>
    </row>
    <row r="956">
      <c r="A956" s="414"/>
      <c r="B956" s="1"/>
      <c r="C956" s="1"/>
      <c r="D956" s="338"/>
      <c r="E956" s="1"/>
      <c r="F956" s="1"/>
      <c r="G956" s="1"/>
      <c r="H956" s="8"/>
      <c r="I956" s="8"/>
    </row>
    <row r="957">
      <c r="A957" s="414"/>
      <c r="B957" s="1"/>
      <c r="C957" s="1"/>
      <c r="D957" s="338"/>
      <c r="E957" s="1"/>
      <c r="F957" s="1"/>
      <c r="G957" s="1"/>
      <c r="H957" s="8"/>
      <c r="I957" s="8"/>
    </row>
    <row r="958">
      <c r="A958" s="414"/>
      <c r="B958" s="1"/>
      <c r="C958" s="1"/>
      <c r="D958" s="338"/>
      <c r="E958" s="1"/>
      <c r="F958" s="1"/>
      <c r="G958" s="1"/>
      <c r="H958" s="8"/>
      <c r="I958" s="8"/>
    </row>
    <row r="959">
      <c r="A959" s="414"/>
      <c r="B959" s="1"/>
      <c r="C959" s="1"/>
      <c r="D959" s="338"/>
      <c r="E959" s="1"/>
      <c r="F959" s="1"/>
      <c r="G959" s="1"/>
      <c r="H959" s="8"/>
      <c r="I959" s="8"/>
    </row>
    <row r="960">
      <c r="A960" s="414"/>
      <c r="B960" s="1"/>
      <c r="C960" s="1"/>
      <c r="D960" s="338"/>
      <c r="E960" s="1"/>
      <c r="F960" s="1"/>
      <c r="G960" s="1"/>
      <c r="H960" s="8"/>
      <c r="I960" s="8"/>
    </row>
    <row r="961">
      <c r="A961" s="414"/>
      <c r="B961" s="1"/>
      <c r="C961" s="1"/>
      <c r="D961" s="338"/>
      <c r="E961" s="1"/>
      <c r="F961" s="1"/>
      <c r="G961" s="1"/>
      <c r="H961" s="8"/>
      <c r="I961" s="8"/>
    </row>
    <row r="962">
      <c r="A962" s="414"/>
      <c r="B962" s="1"/>
      <c r="C962" s="1"/>
      <c r="D962" s="338"/>
      <c r="E962" s="1"/>
      <c r="F962" s="1"/>
      <c r="G962" s="1"/>
      <c r="H962" s="8"/>
      <c r="I962" s="8"/>
    </row>
    <row r="963">
      <c r="A963" s="414"/>
      <c r="B963" s="1"/>
      <c r="C963" s="1"/>
      <c r="D963" s="338"/>
      <c r="E963" s="1"/>
      <c r="F963" s="1"/>
      <c r="G963" s="1"/>
      <c r="H963" s="8"/>
      <c r="I963" s="8"/>
    </row>
    <row r="964">
      <c r="A964" s="414"/>
      <c r="B964" s="1"/>
      <c r="C964" s="1"/>
      <c r="D964" s="338"/>
      <c r="E964" s="1"/>
      <c r="F964" s="1"/>
      <c r="G964" s="1"/>
      <c r="H964" s="8"/>
      <c r="I964" s="8"/>
    </row>
    <row r="965">
      <c r="A965" s="414"/>
      <c r="B965" s="1"/>
      <c r="C965" s="1"/>
      <c r="D965" s="338"/>
      <c r="E965" s="1"/>
      <c r="F965" s="1"/>
      <c r="G965" s="1"/>
      <c r="H965" s="8"/>
      <c r="I965" s="8"/>
    </row>
    <row r="966">
      <c r="A966" s="414"/>
      <c r="B966" s="1"/>
      <c r="C966" s="1"/>
      <c r="D966" s="338"/>
      <c r="E966" s="1"/>
      <c r="F966" s="1"/>
      <c r="G966" s="1"/>
      <c r="H966" s="8"/>
      <c r="I966" s="8"/>
    </row>
    <row r="967">
      <c r="A967" s="414"/>
      <c r="B967" s="1"/>
      <c r="C967" s="1"/>
      <c r="D967" s="338"/>
      <c r="E967" s="1"/>
      <c r="F967" s="1"/>
      <c r="G967" s="1"/>
      <c r="H967" s="8"/>
      <c r="I967" s="8"/>
    </row>
    <row r="968">
      <c r="A968" s="414"/>
      <c r="B968" s="1"/>
      <c r="C968" s="1"/>
      <c r="D968" s="338"/>
      <c r="E968" s="1"/>
      <c r="F968" s="1"/>
      <c r="G968" s="1"/>
      <c r="H968" s="8"/>
      <c r="I968" s="8"/>
    </row>
    <row r="969">
      <c r="A969" s="414"/>
      <c r="B969" s="1"/>
      <c r="C969" s="1"/>
      <c r="D969" s="338"/>
      <c r="E969" s="1"/>
      <c r="F969" s="1"/>
      <c r="G969" s="1"/>
      <c r="H969" s="8"/>
      <c r="I969" s="8"/>
    </row>
    <row r="970">
      <c r="A970" s="414"/>
      <c r="B970" s="1"/>
      <c r="C970" s="1"/>
      <c r="D970" s="338"/>
      <c r="E970" s="1"/>
      <c r="F970" s="1"/>
      <c r="G970" s="1"/>
      <c r="H970" s="8"/>
      <c r="I970" s="8"/>
    </row>
    <row r="971">
      <c r="A971" s="414"/>
      <c r="B971" s="1"/>
      <c r="C971" s="1"/>
      <c r="D971" s="338"/>
      <c r="E971" s="1"/>
      <c r="F971" s="1"/>
      <c r="G971" s="1"/>
      <c r="H971" s="8"/>
      <c r="I971" s="8"/>
    </row>
    <row r="972">
      <c r="A972" s="414"/>
      <c r="B972" s="1"/>
      <c r="C972" s="1"/>
      <c r="D972" s="338"/>
      <c r="E972" s="1"/>
      <c r="F972" s="1"/>
      <c r="G972" s="1"/>
      <c r="H972" s="8"/>
      <c r="I972" s="8"/>
    </row>
    <row r="973">
      <c r="A973" s="414"/>
      <c r="B973" s="1"/>
      <c r="C973" s="1"/>
      <c r="D973" s="338"/>
      <c r="E973" s="1"/>
      <c r="F973" s="1"/>
      <c r="G973" s="1"/>
      <c r="H973" s="8"/>
      <c r="I973" s="8"/>
    </row>
    <row r="974">
      <c r="A974" s="414"/>
      <c r="B974" s="1"/>
      <c r="C974" s="1"/>
      <c r="D974" s="338"/>
      <c r="E974" s="1"/>
      <c r="F974" s="1"/>
      <c r="G974" s="1"/>
      <c r="H974" s="8"/>
      <c r="I974" s="8"/>
    </row>
    <row r="975">
      <c r="A975" s="414"/>
      <c r="B975" s="1"/>
      <c r="C975" s="1"/>
      <c r="D975" s="338"/>
      <c r="E975" s="1"/>
      <c r="F975" s="1"/>
      <c r="G975" s="1"/>
      <c r="H975" s="8"/>
      <c r="I975" s="8"/>
    </row>
    <row r="976">
      <c r="A976" s="414"/>
      <c r="B976" s="1"/>
      <c r="C976" s="1"/>
      <c r="D976" s="338"/>
      <c r="E976" s="1"/>
      <c r="F976" s="1"/>
      <c r="G976" s="1"/>
      <c r="H976" s="8"/>
      <c r="I976" s="8"/>
    </row>
    <row r="977">
      <c r="A977" s="414"/>
      <c r="B977" s="1"/>
      <c r="C977" s="1"/>
      <c r="D977" s="338"/>
      <c r="E977" s="1"/>
      <c r="F977" s="1"/>
      <c r="G977" s="1"/>
      <c r="H977" s="8"/>
      <c r="I977" s="8"/>
    </row>
    <row r="978">
      <c r="A978" s="414"/>
      <c r="B978" s="1"/>
      <c r="C978" s="1"/>
      <c r="D978" s="338"/>
      <c r="E978" s="1"/>
      <c r="F978" s="1"/>
      <c r="G978" s="1"/>
      <c r="H978" s="8"/>
      <c r="I978" s="8"/>
    </row>
    <row r="979">
      <c r="A979" s="414"/>
      <c r="B979" s="1"/>
      <c r="C979" s="1"/>
      <c r="D979" s="338"/>
      <c r="E979" s="1"/>
      <c r="F979" s="1"/>
      <c r="G979" s="1"/>
      <c r="H979" s="8"/>
      <c r="I979" s="8"/>
    </row>
    <row r="980">
      <c r="A980" s="414"/>
      <c r="B980" s="1"/>
      <c r="C980" s="1"/>
      <c r="D980" s="338"/>
      <c r="E980" s="1"/>
      <c r="F980" s="1"/>
      <c r="G980" s="1"/>
      <c r="H980" s="8"/>
      <c r="I980" s="8"/>
    </row>
    <row r="981">
      <c r="A981" s="414"/>
      <c r="B981" s="1"/>
      <c r="C981" s="1"/>
      <c r="D981" s="338"/>
      <c r="E981" s="1"/>
      <c r="F981" s="1"/>
      <c r="G981" s="1"/>
      <c r="H981" s="8"/>
      <c r="I981" s="8"/>
    </row>
    <row r="982">
      <c r="A982" s="414"/>
      <c r="B982" s="1"/>
      <c r="C982" s="1"/>
      <c r="D982" s="338"/>
      <c r="E982" s="1"/>
      <c r="F982" s="1"/>
      <c r="G982" s="1"/>
      <c r="H982" s="8"/>
      <c r="I982" s="8"/>
    </row>
    <row r="983">
      <c r="A983" s="414"/>
      <c r="B983" s="1"/>
      <c r="C983" s="1"/>
      <c r="D983" s="338"/>
      <c r="E983" s="1"/>
      <c r="F983" s="1"/>
      <c r="G983" s="1"/>
      <c r="H983" s="8"/>
      <c r="I983" s="8"/>
    </row>
    <row r="984">
      <c r="A984" s="414"/>
      <c r="B984" s="1"/>
      <c r="C984" s="1"/>
      <c r="D984" s="338"/>
      <c r="E984" s="1"/>
      <c r="F984" s="1"/>
      <c r="G984" s="1"/>
      <c r="H984" s="8"/>
      <c r="I984" s="8"/>
    </row>
    <row r="985">
      <c r="A985" s="414"/>
      <c r="B985" s="1"/>
      <c r="C985" s="1"/>
      <c r="D985" s="338"/>
      <c r="E985" s="1"/>
      <c r="F985" s="1"/>
      <c r="G985" s="1"/>
      <c r="H985" s="8"/>
      <c r="I985" s="8"/>
    </row>
    <row r="986">
      <c r="A986" s="414"/>
      <c r="B986" s="1"/>
      <c r="C986" s="1"/>
      <c r="D986" s="338"/>
      <c r="E986" s="1"/>
      <c r="F986" s="1"/>
      <c r="G986" s="1"/>
      <c r="H986" s="8"/>
      <c r="I986" s="8"/>
    </row>
    <row r="987">
      <c r="A987" s="414"/>
      <c r="B987" s="1"/>
      <c r="C987" s="1"/>
      <c r="D987" s="338"/>
      <c r="E987" s="1"/>
      <c r="F987" s="1"/>
      <c r="G987" s="1"/>
      <c r="H987" s="8"/>
      <c r="I987" s="8"/>
    </row>
    <row r="988">
      <c r="A988" s="414"/>
      <c r="B988" s="1"/>
      <c r="C988" s="1"/>
      <c r="D988" s="338"/>
      <c r="E988" s="1"/>
      <c r="F988" s="1"/>
      <c r="G988" s="1"/>
      <c r="H988" s="8"/>
      <c r="I988" s="8"/>
    </row>
    <row r="989">
      <c r="A989" s="414"/>
      <c r="B989" s="1"/>
      <c r="C989" s="1"/>
      <c r="D989" s="338"/>
      <c r="E989" s="1"/>
      <c r="F989" s="1"/>
      <c r="G989" s="1"/>
      <c r="H989" s="8"/>
      <c r="I989" s="8"/>
    </row>
    <row r="990">
      <c r="A990" s="414"/>
      <c r="B990" s="1"/>
      <c r="C990" s="1"/>
      <c r="D990" s="338"/>
      <c r="E990" s="1"/>
      <c r="F990" s="1"/>
      <c r="G990" s="1"/>
      <c r="H990" s="8"/>
      <c r="I990" s="8"/>
    </row>
    <row r="991">
      <c r="A991" s="414"/>
      <c r="B991" s="1"/>
      <c r="C991" s="1"/>
      <c r="D991" s="338"/>
      <c r="E991" s="1"/>
      <c r="F991" s="1"/>
      <c r="G991" s="1"/>
      <c r="H991" s="8"/>
      <c r="I991" s="8"/>
    </row>
    <row r="992">
      <c r="A992" s="414"/>
      <c r="B992" s="1"/>
      <c r="C992" s="1"/>
      <c r="D992" s="338"/>
      <c r="E992" s="1"/>
      <c r="F992" s="1"/>
      <c r="G992" s="1"/>
      <c r="H992" s="8"/>
      <c r="I992" s="8"/>
    </row>
    <row r="993">
      <c r="A993" s="414"/>
      <c r="B993" s="1"/>
      <c r="C993" s="1"/>
      <c r="D993" s="338"/>
      <c r="E993" s="1"/>
      <c r="F993" s="1"/>
      <c r="G993" s="1"/>
      <c r="H993" s="8"/>
      <c r="I993" s="8"/>
    </row>
    <row r="994">
      <c r="A994" s="414"/>
      <c r="B994" s="1"/>
      <c r="C994" s="1"/>
      <c r="D994" s="338"/>
      <c r="E994" s="1"/>
      <c r="F994" s="1"/>
      <c r="G994" s="1"/>
      <c r="H994" s="8"/>
      <c r="I994" s="8"/>
    </row>
    <row r="995">
      <c r="A995" s="414"/>
      <c r="B995" s="1"/>
      <c r="C995" s="1"/>
      <c r="D995" s="338"/>
      <c r="E995" s="1"/>
      <c r="F995" s="1"/>
      <c r="G995" s="1"/>
      <c r="H995" s="8"/>
      <c r="I995" s="8"/>
    </row>
    <row r="996">
      <c r="A996" s="414"/>
      <c r="B996" s="1"/>
      <c r="C996" s="1"/>
      <c r="D996" s="338"/>
      <c r="E996" s="1"/>
      <c r="F996" s="1"/>
      <c r="G996" s="1"/>
      <c r="H996" s="8"/>
      <c r="I996" s="8"/>
    </row>
    <row r="997">
      <c r="A997" s="414"/>
      <c r="B997" s="1"/>
      <c r="C997" s="1"/>
      <c r="D997" s="338"/>
      <c r="E997" s="1"/>
      <c r="F997" s="1"/>
      <c r="G997" s="1"/>
      <c r="H997" s="8"/>
      <c r="I997" s="8"/>
    </row>
    <row r="998">
      <c r="A998" s="414"/>
      <c r="B998" s="1"/>
      <c r="C998" s="1"/>
      <c r="D998" s="338"/>
      <c r="E998" s="1"/>
      <c r="F998" s="1"/>
      <c r="G998" s="1"/>
      <c r="H998" s="8"/>
      <c r="I998" s="8"/>
    </row>
    <row r="999">
      <c r="A999" s="414"/>
      <c r="B999" s="1"/>
      <c r="C999" s="1"/>
      <c r="D999" s="338"/>
      <c r="E999" s="1"/>
      <c r="F999" s="1"/>
      <c r="G999" s="1"/>
      <c r="H999" s="8"/>
      <c r="I999" s="8"/>
    </row>
    <row r="1000">
      <c r="A1000" s="414"/>
      <c r="B1000" s="1"/>
      <c r="C1000" s="1"/>
      <c r="D1000" s="338"/>
      <c r="E1000" s="1"/>
      <c r="F1000" s="1"/>
      <c r="G1000" s="1"/>
      <c r="H1000" s="8"/>
      <c r="I1000" s="8"/>
    </row>
  </sheetData>
  <mergeCells count="42">
    <mergeCell ref="B27:G27"/>
    <mergeCell ref="B48:G48"/>
    <mergeCell ref="B28:G28"/>
    <mergeCell ref="B42:G42"/>
    <mergeCell ref="B33:G33"/>
    <mergeCell ref="B149:G149"/>
    <mergeCell ref="B129:G129"/>
    <mergeCell ref="B132:G132"/>
    <mergeCell ref="B140:G140"/>
    <mergeCell ref="B143:G143"/>
    <mergeCell ref="B108:G108"/>
    <mergeCell ref="B106:G106"/>
    <mergeCell ref="B10:G10"/>
    <mergeCell ref="A1:G1"/>
    <mergeCell ref="A2:G2"/>
    <mergeCell ref="B5:G5"/>
    <mergeCell ref="B92:G92"/>
    <mergeCell ref="B98:G98"/>
    <mergeCell ref="B101:G101"/>
    <mergeCell ref="B213:G213"/>
    <mergeCell ref="A219:C219"/>
    <mergeCell ref="B221:C221"/>
    <mergeCell ref="B21:G21"/>
    <mergeCell ref="B23:G23"/>
    <mergeCell ref="B12:G12"/>
    <mergeCell ref="B15:G15"/>
    <mergeCell ref="B88:G88"/>
    <mergeCell ref="B77:G77"/>
    <mergeCell ref="B84:G84"/>
    <mergeCell ref="B55:G55"/>
    <mergeCell ref="B66:G66"/>
    <mergeCell ref="B51:G51"/>
    <mergeCell ref="B54:G54"/>
    <mergeCell ref="B169:G169"/>
    <mergeCell ref="B171:G171"/>
    <mergeCell ref="B190:G190"/>
    <mergeCell ref="B176:G176"/>
    <mergeCell ref="B201:G201"/>
    <mergeCell ref="B195:G195"/>
    <mergeCell ref="B205:G205"/>
    <mergeCell ref="B208:G208"/>
    <mergeCell ref="B153:G153"/>
  </mergeCells>
  <dataValidations>
    <dataValidation type="decimal" allowBlank="1" showErrorMessage="1" sqref="D3:D4 D6:D9 D11 D13:D14 D16:D20 D22 D24:D26 D29:D32 D34:D41 D43:D47 D49:D50 D52:D53 D56:D65 D67:D76 D78:D83 D85:D87 D89:D91 D93:D97 D99:D100 D102:D105 D107 D109:D128 D130:D131 D133:D139 D141:D142 D144:D148 D150:D152 D154:D168 D170 D172:D175 D177:D189 D191:D194 D196:D200 D202:D204 D206:D207 D209:D212 D214:D1000">
      <formula1>0.0</formula1>
      <formula2>2.0</formula2>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75"/>
    <col customWidth="1" min="2" max="2" width="25.63"/>
    <col customWidth="1" min="3" max="3" width="29.88"/>
    <col customWidth="1" min="4" max="4" width="14.38"/>
    <col customWidth="1" min="5" max="5" width="15.13"/>
    <col customWidth="1" min="6" max="6" width="23.75"/>
    <col customWidth="1" min="7" max="7" width="17.0"/>
    <col customWidth="1" min="8" max="26" width="7.75"/>
  </cols>
  <sheetData>
    <row r="1" ht="33.75" customHeight="1">
      <c r="A1" s="2" t="s">
        <v>0</v>
      </c>
      <c r="B1" s="5"/>
      <c r="C1" s="5"/>
      <c r="D1" s="5"/>
      <c r="E1" s="5"/>
      <c r="F1" s="5"/>
      <c r="G1" s="6"/>
      <c r="H1" s="8"/>
      <c r="I1" s="8"/>
    </row>
    <row r="2" ht="26.25" customHeight="1">
      <c r="A2" s="10" t="s">
        <v>4104</v>
      </c>
      <c r="B2" s="5"/>
      <c r="C2" s="5"/>
      <c r="D2" s="5"/>
      <c r="E2" s="5"/>
      <c r="F2" s="5"/>
      <c r="G2" s="6"/>
      <c r="H2" s="8"/>
      <c r="I2" s="8"/>
    </row>
    <row r="3" ht="31.5" customHeight="1">
      <c r="A3" s="59" t="s">
        <v>4105</v>
      </c>
      <c r="B3" s="219" t="s">
        <v>8</v>
      </c>
      <c r="C3" s="58" t="s">
        <v>230</v>
      </c>
      <c r="D3" s="376" t="s">
        <v>10</v>
      </c>
      <c r="E3" s="59" t="s">
        <v>4103</v>
      </c>
      <c r="F3" s="382" t="s">
        <v>240</v>
      </c>
      <c r="G3" s="382" t="s">
        <v>13</v>
      </c>
      <c r="H3" s="8"/>
      <c r="I3" s="8"/>
    </row>
    <row r="4" ht="18.75" customHeight="1">
      <c r="A4" s="124"/>
      <c r="B4" s="258" t="s">
        <v>15</v>
      </c>
      <c r="C4" s="5"/>
      <c r="D4" s="5"/>
      <c r="E4" s="5"/>
      <c r="F4" s="5"/>
      <c r="G4" s="6"/>
      <c r="H4" s="8">
        <f t="shared" ref="H4:I4" si="1">H5</f>
        <v>10</v>
      </c>
      <c r="I4" s="8">
        <f t="shared" si="1"/>
        <v>14</v>
      </c>
    </row>
    <row r="5" ht="20.25" customHeight="1">
      <c r="A5" s="18" t="s">
        <v>3497</v>
      </c>
      <c r="B5" s="68" t="s">
        <v>4106</v>
      </c>
      <c r="C5" s="5"/>
      <c r="D5" s="5"/>
      <c r="E5" s="5"/>
      <c r="F5" s="5"/>
      <c r="G5" s="6"/>
      <c r="H5" s="8">
        <f>SUM(D6:D12)</f>
        <v>10</v>
      </c>
      <c r="I5" s="8">
        <f>COUNT(D6:D12)*2</f>
        <v>14</v>
      </c>
    </row>
    <row r="6" ht="45.0" customHeight="1">
      <c r="A6" s="18" t="s">
        <v>4107</v>
      </c>
      <c r="B6" s="19" t="s">
        <v>4108</v>
      </c>
      <c r="C6" s="39" t="s">
        <v>4109</v>
      </c>
      <c r="D6" s="43">
        <v>2.0</v>
      </c>
      <c r="E6" s="22" t="s">
        <v>56</v>
      </c>
      <c r="F6" s="39" t="s">
        <v>4110</v>
      </c>
      <c r="G6" s="37"/>
      <c r="H6" s="8"/>
      <c r="I6" s="8"/>
    </row>
    <row r="7" ht="45.0" customHeight="1">
      <c r="A7" s="18" t="s">
        <v>4111</v>
      </c>
      <c r="B7" s="19" t="s">
        <v>4112</v>
      </c>
      <c r="C7" s="39" t="s">
        <v>4113</v>
      </c>
      <c r="D7" s="43">
        <v>2.0</v>
      </c>
      <c r="E7" s="22" t="s">
        <v>56</v>
      </c>
      <c r="F7" s="39" t="s">
        <v>4114</v>
      </c>
      <c r="G7" s="37"/>
      <c r="H7" s="8"/>
      <c r="I7" s="8"/>
    </row>
    <row r="8" ht="31.5" customHeight="1">
      <c r="A8" s="18" t="s">
        <v>4115</v>
      </c>
      <c r="B8" s="19" t="s">
        <v>69</v>
      </c>
      <c r="C8" s="39" t="s">
        <v>4116</v>
      </c>
      <c r="D8" s="43">
        <v>0.0</v>
      </c>
      <c r="E8" s="22" t="s">
        <v>56</v>
      </c>
      <c r="F8" s="39" t="s">
        <v>4117</v>
      </c>
      <c r="G8" s="37"/>
      <c r="H8" s="8"/>
      <c r="I8" s="8"/>
    </row>
    <row r="9" ht="60.0" customHeight="1">
      <c r="A9" s="18" t="s">
        <v>4118</v>
      </c>
      <c r="B9" s="19" t="s">
        <v>4119</v>
      </c>
      <c r="C9" s="39" t="s">
        <v>4120</v>
      </c>
      <c r="D9" s="43">
        <v>2.0</v>
      </c>
      <c r="E9" s="22" t="s">
        <v>56</v>
      </c>
      <c r="F9" s="39" t="s">
        <v>4121</v>
      </c>
      <c r="G9" s="37"/>
      <c r="H9" s="8"/>
      <c r="I9" s="8"/>
    </row>
    <row r="10" ht="45.0" customHeight="1">
      <c r="A10" s="18"/>
      <c r="B10" s="19"/>
      <c r="C10" s="39" t="s">
        <v>4122</v>
      </c>
      <c r="D10" s="43">
        <v>1.0</v>
      </c>
      <c r="E10" s="22" t="s">
        <v>56</v>
      </c>
      <c r="F10" s="39" t="s">
        <v>4123</v>
      </c>
      <c r="G10" s="37"/>
      <c r="H10" s="8" t="s">
        <v>1631</v>
      </c>
      <c r="I10" s="8"/>
    </row>
    <row r="11" ht="45.0" customHeight="1">
      <c r="A11" s="18" t="s">
        <v>4124</v>
      </c>
      <c r="B11" s="19" t="s">
        <v>4125</v>
      </c>
      <c r="C11" s="39" t="s">
        <v>4126</v>
      </c>
      <c r="D11" s="43">
        <v>1.0</v>
      </c>
      <c r="E11" s="22" t="s">
        <v>56</v>
      </c>
      <c r="F11" s="39" t="s">
        <v>4127</v>
      </c>
      <c r="G11" s="37"/>
      <c r="H11" s="8"/>
      <c r="I11" s="8"/>
    </row>
    <row r="12" ht="31.5" customHeight="1">
      <c r="A12" s="18" t="s">
        <v>4128</v>
      </c>
      <c r="B12" s="19" t="s">
        <v>4129</v>
      </c>
      <c r="C12" s="39" t="s">
        <v>4130</v>
      </c>
      <c r="D12" s="43">
        <v>2.0</v>
      </c>
      <c r="E12" s="22" t="s">
        <v>56</v>
      </c>
      <c r="F12" s="37"/>
      <c r="G12" s="37"/>
      <c r="H12" s="8"/>
      <c r="I12" s="8"/>
    </row>
    <row r="13" ht="18.75" customHeight="1">
      <c r="A13" s="124"/>
      <c r="B13" s="258" t="s">
        <v>81</v>
      </c>
      <c r="C13" s="5"/>
      <c r="D13" s="5"/>
      <c r="E13" s="5"/>
      <c r="F13" s="5"/>
      <c r="G13" s="6"/>
      <c r="H13" s="8">
        <f t="shared" ref="H13:I13" si="2">H14+H16+H18</f>
        <v>5</v>
      </c>
      <c r="I13" s="8">
        <f t="shared" si="2"/>
        <v>8</v>
      </c>
    </row>
    <row r="14" ht="39.0" customHeight="1">
      <c r="A14" s="154" t="s">
        <v>487</v>
      </c>
      <c r="B14" s="68" t="s">
        <v>83</v>
      </c>
      <c r="C14" s="5"/>
      <c r="D14" s="5"/>
      <c r="E14" s="5"/>
      <c r="F14" s="5"/>
      <c r="G14" s="6"/>
      <c r="H14" s="8">
        <f>SUM(D15)</f>
        <v>0</v>
      </c>
      <c r="I14" s="8">
        <f>COUNT(D15)*2</f>
        <v>2</v>
      </c>
    </row>
    <row r="15" ht="47.25" customHeight="1">
      <c r="A15" s="18" t="s">
        <v>102</v>
      </c>
      <c r="B15" s="19" t="s">
        <v>103</v>
      </c>
      <c r="C15" s="57" t="s">
        <v>4131</v>
      </c>
      <c r="D15" s="43">
        <v>0.0</v>
      </c>
      <c r="E15" s="24" t="s">
        <v>105</v>
      </c>
      <c r="F15" s="37"/>
      <c r="G15" s="37"/>
      <c r="H15" s="8"/>
      <c r="I15" s="8"/>
    </row>
    <row r="16" ht="40.5" customHeight="1">
      <c r="A16" s="18" t="s">
        <v>578</v>
      </c>
      <c r="B16" s="68" t="s">
        <v>127</v>
      </c>
      <c r="C16" s="5"/>
      <c r="D16" s="5"/>
      <c r="E16" s="5"/>
      <c r="F16" s="5"/>
      <c r="G16" s="6"/>
      <c r="H16" s="8">
        <f>SUM(D17)</f>
        <v>1</v>
      </c>
      <c r="I16" s="8">
        <f>COUNT(D17)*2</f>
        <v>2</v>
      </c>
    </row>
    <row r="17" ht="47.25" customHeight="1">
      <c r="A17" s="18" t="s">
        <v>612</v>
      </c>
      <c r="B17" s="19" t="s">
        <v>133</v>
      </c>
      <c r="C17" s="39" t="s">
        <v>4141</v>
      </c>
      <c r="D17" s="43">
        <v>1.0</v>
      </c>
      <c r="E17" s="22" t="s">
        <v>327</v>
      </c>
      <c r="F17" s="279" t="s">
        <v>4142</v>
      </c>
      <c r="G17" s="37"/>
      <c r="H17" s="8"/>
      <c r="I17" s="8"/>
    </row>
    <row r="18" ht="48.75" customHeight="1">
      <c r="A18" s="18" t="s">
        <v>663</v>
      </c>
      <c r="B18" s="68" t="s">
        <v>664</v>
      </c>
      <c r="C18" s="5"/>
      <c r="D18" s="5"/>
      <c r="E18" s="5"/>
      <c r="F18" s="5"/>
      <c r="G18" s="6"/>
      <c r="H18" s="8">
        <f>SUM(D19:D20)</f>
        <v>4</v>
      </c>
      <c r="I18" s="8">
        <f>COUNT(D19:D20)*2</f>
        <v>4</v>
      </c>
    </row>
    <row r="19" ht="78.75" customHeight="1">
      <c r="A19" s="18" t="s">
        <v>167</v>
      </c>
      <c r="B19" s="19" t="s">
        <v>168</v>
      </c>
      <c r="C19" s="42" t="s">
        <v>4143</v>
      </c>
      <c r="D19" s="43">
        <v>2.0</v>
      </c>
      <c r="E19" s="24" t="s">
        <v>170</v>
      </c>
      <c r="F19" s="37"/>
      <c r="G19" s="37"/>
      <c r="H19" s="8"/>
      <c r="I19" s="8"/>
    </row>
    <row r="20" ht="63.0" customHeight="1">
      <c r="A20" s="18" t="s">
        <v>685</v>
      </c>
      <c r="B20" s="19" t="s">
        <v>2424</v>
      </c>
      <c r="C20" s="52" t="s">
        <v>4145</v>
      </c>
      <c r="D20" s="43">
        <v>2.0</v>
      </c>
      <c r="E20" s="24" t="s">
        <v>170</v>
      </c>
      <c r="F20" s="37"/>
      <c r="G20" s="37"/>
      <c r="H20" s="8"/>
      <c r="I20" s="8"/>
    </row>
    <row r="21" ht="18.75" customHeight="1">
      <c r="A21" s="124"/>
      <c r="B21" s="258" t="s">
        <v>177</v>
      </c>
      <c r="C21" s="5"/>
      <c r="D21" s="5"/>
      <c r="E21" s="5"/>
      <c r="F21" s="5"/>
      <c r="G21" s="6"/>
      <c r="H21" s="8">
        <f t="shared" ref="H21:I21" si="3">H22+H29+H39+H48+H51</f>
        <v>24</v>
      </c>
      <c r="I21" s="8">
        <f t="shared" si="3"/>
        <v>64</v>
      </c>
    </row>
    <row r="22" ht="45.75" customHeight="1">
      <c r="A22" s="18" t="s">
        <v>698</v>
      </c>
      <c r="B22" s="17" t="s">
        <v>179</v>
      </c>
      <c r="C22" s="5"/>
      <c r="D22" s="5"/>
      <c r="E22" s="5"/>
      <c r="F22" s="5"/>
      <c r="G22" s="6"/>
      <c r="H22" s="8">
        <f>SUM(D23:D28)</f>
        <v>3</v>
      </c>
      <c r="I22" s="8">
        <f>COUNT(D23:D28)*2</f>
        <v>12</v>
      </c>
    </row>
    <row r="23" ht="47.25" customHeight="1">
      <c r="A23" s="18" t="s">
        <v>701</v>
      </c>
      <c r="B23" s="40" t="s">
        <v>181</v>
      </c>
      <c r="C23" s="39" t="s">
        <v>4147</v>
      </c>
      <c r="D23" s="43">
        <v>1.0</v>
      </c>
      <c r="E23" s="24" t="s">
        <v>87</v>
      </c>
      <c r="F23" s="39"/>
      <c r="G23" s="37"/>
      <c r="H23" s="8"/>
      <c r="I23" s="8"/>
    </row>
    <row r="24" ht="30.0" customHeight="1">
      <c r="A24" s="18"/>
      <c r="B24" s="40"/>
      <c r="C24" s="39" t="s">
        <v>4148</v>
      </c>
      <c r="D24" s="43">
        <v>0.0</v>
      </c>
      <c r="E24" s="24" t="s">
        <v>87</v>
      </c>
      <c r="F24" s="39" t="s">
        <v>4149</v>
      </c>
      <c r="G24" s="37"/>
      <c r="H24" s="8"/>
      <c r="I24" s="8"/>
    </row>
    <row r="25" ht="45.0" customHeight="1">
      <c r="A25" s="18"/>
      <c r="B25" s="40"/>
      <c r="C25" s="39" t="s">
        <v>4150</v>
      </c>
      <c r="D25" s="43">
        <v>1.0</v>
      </c>
      <c r="E25" s="24" t="s">
        <v>87</v>
      </c>
      <c r="F25" s="39" t="s">
        <v>4152</v>
      </c>
      <c r="G25" s="37"/>
      <c r="H25" s="8"/>
      <c r="I25" s="8"/>
    </row>
    <row r="26" ht="151.5" customHeight="1">
      <c r="A26" s="18" t="s">
        <v>733</v>
      </c>
      <c r="B26" s="40" t="s">
        <v>190</v>
      </c>
      <c r="C26" s="39" t="s">
        <v>4153</v>
      </c>
      <c r="D26" s="43">
        <v>1.0</v>
      </c>
      <c r="E26" s="24" t="s">
        <v>87</v>
      </c>
      <c r="F26" s="39" t="s">
        <v>4154</v>
      </c>
      <c r="G26" s="37"/>
      <c r="H26" s="8"/>
      <c r="I26" s="8"/>
    </row>
    <row r="27" ht="128.25" customHeight="1">
      <c r="A27" s="18"/>
      <c r="B27" s="40"/>
      <c r="C27" s="39" t="s">
        <v>4155</v>
      </c>
      <c r="D27" s="43">
        <v>0.0</v>
      </c>
      <c r="E27" s="24" t="s">
        <v>87</v>
      </c>
      <c r="F27" s="39" t="s">
        <v>4156</v>
      </c>
      <c r="G27" s="37"/>
      <c r="H27" s="8"/>
      <c r="I27" s="8"/>
    </row>
    <row r="28" ht="47.25" customHeight="1">
      <c r="A28" s="18" t="s">
        <v>764</v>
      </c>
      <c r="B28" s="40" t="s">
        <v>212</v>
      </c>
      <c r="C28" s="42" t="s">
        <v>4157</v>
      </c>
      <c r="D28" s="43">
        <v>0.0</v>
      </c>
      <c r="E28" s="24" t="s">
        <v>87</v>
      </c>
      <c r="F28" s="37"/>
      <c r="G28" s="37"/>
      <c r="H28" s="8"/>
      <c r="I28" s="8"/>
    </row>
    <row r="29" ht="33.75" customHeight="1">
      <c r="A29" s="18" t="s">
        <v>783</v>
      </c>
      <c r="B29" s="68" t="s">
        <v>229</v>
      </c>
      <c r="C29" s="5"/>
      <c r="D29" s="5"/>
      <c r="E29" s="5"/>
      <c r="F29" s="5"/>
      <c r="G29" s="6"/>
      <c r="H29" s="8">
        <f>SUM(D30:D38)</f>
        <v>4</v>
      </c>
      <c r="I29" s="8">
        <f>COUNT(D30:D38)*2</f>
        <v>18</v>
      </c>
    </row>
    <row r="30" ht="111.0" customHeight="1">
      <c r="A30" s="18" t="s">
        <v>231</v>
      </c>
      <c r="B30" s="130" t="s">
        <v>232</v>
      </c>
      <c r="C30" s="23" t="s">
        <v>233</v>
      </c>
      <c r="D30" s="26">
        <v>0.0</v>
      </c>
      <c r="E30" s="24" t="s">
        <v>87</v>
      </c>
      <c r="F30" s="23" t="s">
        <v>3617</v>
      </c>
      <c r="G30" s="37"/>
      <c r="H30" s="8"/>
      <c r="I30" s="8"/>
    </row>
    <row r="31" ht="45.0" customHeight="1">
      <c r="A31" s="18" t="s">
        <v>793</v>
      </c>
      <c r="B31" s="40" t="s">
        <v>236</v>
      </c>
      <c r="C31" s="57" t="s">
        <v>4158</v>
      </c>
      <c r="D31" s="43">
        <v>2.0</v>
      </c>
      <c r="E31" s="24" t="s">
        <v>87</v>
      </c>
      <c r="F31" s="36"/>
      <c r="G31" s="37"/>
      <c r="H31" s="8"/>
      <c r="I31" s="8"/>
    </row>
    <row r="32" ht="78.75" customHeight="1">
      <c r="A32" s="18"/>
      <c r="B32" s="118"/>
      <c r="C32" s="39" t="s">
        <v>4159</v>
      </c>
      <c r="D32" s="43">
        <v>0.0</v>
      </c>
      <c r="E32" s="24" t="s">
        <v>87</v>
      </c>
      <c r="F32" s="39"/>
      <c r="G32" s="37"/>
      <c r="H32" s="8"/>
      <c r="I32" s="8"/>
    </row>
    <row r="33" ht="47.25" customHeight="1">
      <c r="A33" s="18" t="s">
        <v>238</v>
      </c>
      <c r="B33" s="131" t="s">
        <v>239</v>
      </c>
      <c r="C33" s="67" t="s">
        <v>4161</v>
      </c>
      <c r="D33" s="43">
        <v>1.0</v>
      </c>
      <c r="E33" s="24" t="s">
        <v>87</v>
      </c>
      <c r="F33" s="37"/>
      <c r="G33" s="37"/>
      <c r="H33" s="8"/>
      <c r="I33" s="8"/>
    </row>
    <row r="34" ht="30.0" customHeight="1">
      <c r="A34" s="18"/>
      <c r="B34" s="131"/>
      <c r="C34" s="67" t="s">
        <v>4162</v>
      </c>
      <c r="D34" s="43">
        <v>1.0</v>
      </c>
      <c r="E34" s="24"/>
      <c r="F34" s="37"/>
      <c r="G34" s="37"/>
      <c r="H34" s="8"/>
      <c r="I34" s="8"/>
    </row>
    <row r="35" ht="67.5" customHeight="1">
      <c r="A35" s="18" t="s">
        <v>247</v>
      </c>
      <c r="B35" s="106" t="s">
        <v>248</v>
      </c>
      <c r="C35" s="67" t="s">
        <v>4163</v>
      </c>
      <c r="D35" s="43">
        <v>0.0</v>
      </c>
      <c r="E35" s="24" t="s">
        <v>87</v>
      </c>
      <c r="F35" s="39" t="s">
        <v>4165</v>
      </c>
      <c r="G35" s="37"/>
      <c r="H35" s="8"/>
      <c r="I35" s="8"/>
    </row>
    <row r="36" ht="96.75" customHeight="1">
      <c r="A36" s="18" t="s">
        <v>819</v>
      </c>
      <c r="B36" s="387" t="s">
        <v>251</v>
      </c>
      <c r="C36" s="39" t="s">
        <v>4170</v>
      </c>
      <c r="D36" s="43">
        <v>0.0</v>
      </c>
      <c r="E36" s="24" t="s">
        <v>114</v>
      </c>
      <c r="F36" s="39" t="s">
        <v>4171</v>
      </c>
      <c r="G36" s="37"/>
      <c r="H36" s="8"/>
      <c r="I36" s="8"/>
    </row>
    <row r="37" ht="82.5" customHeight="1">
      <c r="A37" s="18"/>
      <c r="B37" s="387"/>
      <c r="C37" s="39" t="s">
        <v>4172</v>
      </c>
      <c r="D37" s="43">
        <v>0.0</v>
      </c>
      <c r="E37" s="24" t="s">
        <v>114</v>
      </c>
      <c r="F37" s="39" t="s">
        <v>4171</v>
      </c>
      <c r="G37" s="37"/>
      <c r="H37" s="8"/>
      <c r="I37" s="8"/>
    </row>
    <row r="38" ht="78.75" customHeight="1">
      <c r="A38" s="18" t="s">
        <v>825</v>
      </c>
      <c r="B38" s="106" t="s">
        <v>256</v>
      </c>
      <c r="C38" s="23" t="s">
        <v>258</v>
      </c>
      <c r="D38" s="43">
        <v>0.0</v>
      </c>
      <c r="E38" s="24" t="s">
        <v>44</v>
      </c>
      <c r="F38" s="37"/>
      <c r="G38" s="37"/>
      <c r="H38" s="8"/>
      <c r="I38" s="8"/>
    </row>
    <row r="39" ht="45.75" customHeight="1">
      <c r="A39" s="18" t="s">
        <v>259</v>
      </c>
      <c r="B39" s="17" t="s">
        <v>260</v>
      </c>
      <c r="C39" s="5"/>
      <c r="D39" s="5"/>
      <c r="E39" s="5"/>
      <c r="F39" s="5"/>
      <c r="G39" s="6"/>
      <c r="H39" s="8">
        <f>SUM(D40:D47)</f>
        <v>10</v>
      </c>
      <c r="I39" s="8">
        <f>COUNT(D40:D47)*2</f>
        <v>16</v>
      </c>
    </row>
    <row r="40" ht="31.5" customHeight="1">
      <c r="A40" s="18" t="s">
        <v>312</v>
      </c>
      <c r="B40" s="106" t="s">
        <v>314</v>
      </c>
      <c r="C40" s="37" t="s">
        <v>4173</v>
      </c>
      <c r="D40" s="43">
        <v>2.0</v>
      </c>
      <c r="E40" s="24" t="s">
        <v>327</v>
      </c>
      <c r="F40" s="37"/>
      <c r="G40" s="37"/>
      <c r="H40" s="8"/>
      <c r="I40" s="8"/>
    </row>
    <row r="41" ht="15.75" customHeight="1">
      <c r="A41" s="18"/>
      <c r="B41" s="106"/>
      <c r="C41" s="37" t="s">
        <v>4174</v>
      </c>
      <c r="D41" s="43">
        <v>2.0</v>
      </c>
      <c r="E41" s="24" t="s">
        <v>327</v>
      </c>
      <c r="F41" s="37"/>
      <c r="G41" s="37"/>
      <c r="H41" s="8"/>
      <c r="I41" s="8"/>
    </row>
    <row r="42" ht="45.0" customHeight="1">
      <c r="A42" s="18"/>
      <c r="B42" s="106"/>
      <c r="C42" s="42" t="s">
        <v>4175</v>
      </c>
      <c r="D42" s="43">
        <v>2.0</v>
      </c>
      <c r="E42" s="24" t="s">
        <v>327</v>
      </c>
      <c r="F42" s="37"/>
      <c r="G42" s="37"/>
      <c r="H42" s="8"/>
      <c r="I42" s="8"/>
    </row>
    <row r="43" ht="31.5" customHeight="1">
      <c r="A43" s="18" t="s">
        <v>322</v>
      </c>
      <c r="B43" s="85" t="s">
        <v>323</v>
      </c>
      <c r="C43" s="42" t="s">
        <v>4176</v>
      </c>
      <c r="D43" s="43">
        <v>0.0</v>
      </c>
      <c r="E43" s="24" t="s">
        <v>327</v>
      </c>
      <c r="F43" s="37"/>
      <c r="G43" s="37"/>
      <c r="H43" s="8"/>
      <c r="I43" s="8"/>
    </row>
    <row r="44" ht="15.75" customHeight="1">
      <c r="A44" s="18"/>
      <c r="B44" s="85"/>
      <c r="C44" s="42" t="s">
        <v>4177</v>
      </c>
      <c r="D44" s="43">
        <v>0.0</v>
      </c>
      <c r="E44" s="24" t="s">
        <v>327</v>
      </c>
      <c r="F44" s="37"/>
      <c r="G44" s="37"/>
      <c r="H44" s="8"/>
      <c r="I44" s="8"/>
    </row>
    <row r="45" ht="30.0" customHeight="1">
      <c r="A45" s="18"/>
      <c r="B45" s="106"/>
      <c r="C45" s="105" t="s">
        <v>4178</v>
      </c>
      <c r="D45" s="43">
        <v>2.0</v>
      </c>
      <c r="E45" s="24" t="s">
        <v>327</v>
      </c>
      <c r="F45" s="37"/>
      <c r="G45" s="37"/>
      <c r="H45" s="8"/>
      <c r="I45" s="8"/>
    </row>
    <row r="46" ht="31.5" customHeight="1">
      <c r="A46" s="18" t="s">
        <v>347</v>
      </c>
      <c r="B46" s="106" t="s">
        <v>348</v>
      </c>
      <c r="C46" s="105" t="s">
        <v>4180</v>
      </c>
      <c r="D46" s="43">
        <v>2.0</v>
      </c>
      <c r="E46" s="24" t="s">
        <v>327</v>
      </c>
      <c r="F46" s="37"/>
      <c r="G46" s="37"/>
      <c r="H46" s="8"/>
      <c r="I46" s="8"/>
    </row>
    <row r="47" ht="54.75" customHeight="1">
      <c r="A47" s="18"/>
      <c r="B47" s="85"/>
      <c r="C47" s="42" t="s">
        <v>4181</v>
      </c>
      <c r="D47" s="43">
        <v>0.0</v>
      </c>
      <c r="E47" s="24" t="s">
        <v>327</v>
      </c>
      <c r="F47" s="37"/>
      <c r="G47" s="37"/>
      <c r="H47" s="8"/>
      <c r="I47" s="8"/>
    </row>
    <row r="48" ht="42.75" customHeight="1">
      <c r="A48" s="18" t="s">
        <v>908</v>
      </c>
      <c r="B48" s="68" t="s">
        <v>363</v>
      </c>
      <c r="C48" s="5"/>
      <c r="D48" s="5"/>
      <c r="E48" s="5"/>
      <c r="F48" s="5"/>
      <c r="G48" s="6"/>
      <c r="H48" s="8">
        <f>SUM(D49:D50)</f>
        <v>0</v>
      </c>
      <c r="I48" s="8">
        <f>COUNT(D49:D50)*2</f>
        <v>4</v>
      </c>
    </row>
    <row r="49" ht="71.25" customHeight="1">
      <c r="A49" s="18" t="s">
        <v>936</v>
      </c>
      <c r="B49" s="106" t="s">
        <v>393</v>
      </c>
      <c r="C49" s="39" t="s">
        <v>4182</v>
      </c>
      <c r="D49" s="43">
        <v>0.0</v>
      </c>
      <c r="E49" s="22" t="s">
        <v>114</v>
      </c>
      <c r="F49" s="39" t="s">
        <v>4184</v>
      </c>
      <c r="G49" s="37"/>
      <c r="H49" s="8"/>
      <c r="I49" s="8"/>
    </row>
    <row r="50" ht="45.0" customHeight="1">
      <c r="A50" s="18"/>
      <c r="B50" s="106"/>
      <c r="C50" s="39" t="s">
        <v>4186</v>
      </c>
      <c r="D50" s="43">
        <v>0.0</v>
      </c>
      <c r="E50" s="22" t="s">
        <v>114</v>
      </c>
      <c r="F50" s="39" t="s">
        <v>4187</v>
      </c>
      <c r="G50" s="37"/>
      <c r="H50" s="8"/>
      <c r="I50" s="8"/>
    </row>
    <row r="51" ht="38.25" customHeight="1">
      <c r="A51" s="18" t="s">
        <v>947</v>
      </c>
      <c r="B51" s="68" t="s">
        <v>405</v>
      </c>
      <c r="C51" s="5"/>
      <c r="D51" s="5"/>
      <c r="E51" s="5"/>
      <c r="F51" s="5"/>
      <c r="G51" s="6"/>
      <c r="H51" s="8">
        <f>SUM(D52:D58)</f>
        <v>7</v>
      </c>
      <c r="I51" s="8">
        <f>COUNT(D52:D58)*2</f>
        <v>14</v>
      </c>
    </row>
    <row r="52" ht="47.25" customHeight="1">
      <c r="A52" s="18" t="s">
        <v>448</v>
      </c>
      <c r="B52" s="106" t="s">
        <v>449</v>
      </c>
      <c r="C52" s="39" t="s">
        <v>4193</v>
      </c>
      <c r="D52" s="43">
        <v>1.0</v>
      </c>
      <c r="E52" s="24" t="s">
        <v>91</v>
      </c>
      <c r="F52" s="39" t="s">
        <v>4194</v>
      </c>
      <c r="G52" s="37"/>
      <c r="H52" s="8"/>
      <c r="I52" s="8"/>
    </row>
    <row r="53" ht="45.0" customHeight="1">
      <c r="A53" s="18"/>
      <c r="B53" s="106"/>
      <c r="C53" s="85" t="s">
        <v>4195</v>
      </c>
      <c r="D53" s="246">
        <v>0.0</v>
      </c>
      <c r="E53" s="24" t="s">
        <v>91</v>
      </c>
      <c r="F53" s="39" t="s">
        <v>4196</v>
      </c>
      <c r="G53" s="37"/>
      <c r="H53" s="8"/>
      <c r="I53" s="8"/>
    </row>
    <row r="54" ht="31.5" customHeight="1">
      <c r="A54" s="96"/>
      <c r="B54" s="341"/>
      <c r="C54" s="274" t="s">
        <v>4197</v>
      </c>
      <c r="D54" s="99">
        <v>2.0</v>
      </c>
      <c r="E54" s="24" t="s">
        <v>91</v>
      </c>
      <c r="F54" s="108" t="s">
        <v>4198</v>
      </c>
      <c r="G54" s="100"/>
      <c r="H54" s="8"/>
      <c r="I54" s="8"/>
    </row>
    <row r="55" ht="45.0" customHeight="1">
      <c r="A55" s="96"/>
      <c r="B55" s="341"/>
      <c r="C55" s="19" t="s">
        <v>996</v>
      </c>
      <c r="D55" s="99">
        <v>1.0</v>
      </c>
      <c r="E55" s="24" t="s">
        <v>91</v>
      </c>
      <c r="F55" s="23" t="s">
        <v>997</v>
      </c>
      <c r="G55" s="100"/>
      <c r="H55" s="8"/>
      <c r="I55" s="8"/>
    </row>
    <row r="56" ht="47.25" customHeight="1">
      <c r="A56" s="18" t="s">
        <v>1000</v>
      </c>
      <c r="B56" s="85" t="s">
        <v>463</v>
      </c>
      <c r="C56" s="39" t="s">
        <v>4199</v>
      </c>
      <c r="D56" s="43">
        <v>1.0</v>
      </c>
      <c r="E56" s="24" t="s">
        <v>91</v>
      </c>
      <c r="F56" s="39" t="s">
        <v>4200</v>
      </c>
      <c r="G56" s="37"/>
      <c r="H56" s="8"/>
      <c r="I56" s="8"/>
    </row>
    <row r="57" ht="30.0" customHeight="1">
      <c r="A57" s="124"/>
      <c r="B57" s="37"/>
      <c r="C57" s="39" t="s">
        <v>4201</v>
      </c>
      <c r="D57" s="43">
        <v>0.0</v>
      </c>
      <c r="E57" s="24" t="s">
        <v>91</v>
      </c>
      <c r="F57" s="39" t="s">
        <v>4202</v>
      </c>
      <c r="G57" s="37"/>
      <c r="H57" s="8"/>
      <c r="I57" s="8"/>
    </row>
    <row r="58" ht="60.75" customHeight="1">
      <c r="A58" s="124"/>
      <c r="B58" s="37"/>
      <c r="C58" s="39" t="s">
        <v>4203</v>
      </c>
      <c r="D58" s="43">
        <v>2.0</v>
      </c>
      <c r="E58" s="24" t="s">
        <v>91</v>
      </c>
      <c r="F58" s="39" t="s">
        <v>4204</v>
      </c>
      <c r="G58" s="37"/>
      <c r="H58" s="8"/>
      <c r="I58" s="8"/>
    </row>
    <row r="59" ht="18.75" customHeight="1">
      <c r="A59" s="124"/>
      <c r="B59" s="258" t="s">
        <v>489</v>
      </c>
      <c r="C59" s="5"/>
      <c r="D59" s="5"/>
      <c r="E59" s="5"/>
      <c r="F59" s="5"/>
      <c r="G59" s="6"/>
      <c r="H59" s="8">
        <f t="shared" ref="H59:I59" si="4">H60+H64+H76+H79+H102+H106</f>
        <v>27</v>
      </c>
      <c r="I59" s="8">
        <f t="shared" si="4"/>
        <v>84</v>
      </c>
    </row>
    <row r="60" ht="42.0" customHeight="1">
      <c r="A60" s="18" t="s">
        <v>1062</v>
      </c>
      <c r="B60" s="68" t="s">
        <v>493</v>
      </c>
      <c r="C60" s="5"/>
      <c r="D60" s="5"/>
      <c r="E60" s="5"/>
      <c r="F60" s="5"/>
      <c r="G60" s="6"/>
      <c r="H60" s="8">
        <f>SUM(D61:D63)</f>
        <v>0</v>
      </c>
      <c r="I60" s="8">
        <f>COUNT(D61:D63)*2</f>
        <v>6</v>
      </c>
    </row>
    <row r="61" ht="47.25" customHeight="1">
      <c r="A61" s="18" t="s">
        <v>1074</v>
      </c>
      <c r="B61" s="76" t="s">
        <v>498</v>
      </c>
      <c r="C61" s="23" t="s">
        <v>4205</v>
      </c>
      <c r="D61" s="43">
        <v>0.0</v>
      </c>
      <c r="E61" s="24" t="s">
        <v>327</v>
      </c>
      <c r="F61" s="37"/>
      <c r="G61" s="37"/>
      <c r="H61" s="8"/>
      <c r="I61" s="8"/>
    </row>
    <row r="62" ht="45.0" customHeight="1">
      <c r="A62" s="18"/>
      <c r="B62" s="76"/>
      <c r="C62" s="25" t="s">
        <v>501</v>
      </c>
      <c r="D62" s="43">
        <v>0.0</v>
      </c>
      <c r="E62" s="24" t="s">
        <v>327</v>
      </c>
      <c r="F62" s="37"/>
      <c r="G62" s="37"/>
      <c r="H62" s="8"/>
      <c r="I62" s="8"/>
    </row>
    <row r="63" ht="47.25" customHeight="1">
      <c r="A63" s="18" t="s">
        <v>1618</v>
      </c>
      <c r="B63" s="85" t="s">
        <v>513</v>
      </c>
      <c r="C63" s="39" t="s">
        <v>514</v>
      </c>
      <c r="D63" s="43">
        <v>0.0</v>
      </c>
      <c r="E63" s="24" t="s">
        <v>116</v>
      </c>
      <c r="F63" s="37"/>
      <c r="G63" s="37"/>
      <c r="H63" s="8"/>
      <c r="I63" s="8"/>
    </row>
    <row r="64" ht="40.5" customHeight="1">
      <c r="A64" s="18" t="s">
        <v>1157</v>
      </c>
      <c r="B64" s="68" t="s">
        <v>3827</v>
      </c>
      <c r="C64" s="5"/>
      <c r="D64" s="5"/>
      <c r="E64" s="5"/>
      <c r="F64" s="5"/>
      <c r="G64" s="6"/>
      <c r="H64" s="8">
        <f>SUM(D65:D75)</f>
        <v>8</v>
      </c>
      <c r="I64" s="8">
        <f>COUNT(D65:D75)*2</f>
        <v>22</v>
      </c>
    </row>
    <row r="65" ht="49.5" customHeight="1">
      <c r="A65" s="18" t="s">
        <v>1167</v>
      </c>
      <c r="B65" s="19" t="s">
        <v>570</v>
      </c>
      <c r="C65" s="110" t="s">
        <v>4211</v>
      </c>
      <c r="D65" s="43">
        <v>0.0</v>
      </c>
      <c r="E65" s="22" t="s">
        <v>87</v>
      </c>
      <c r="F65" s="39" t="s">
        <v>4212</v>
      </c>
      <c r="G65" s="37"/>
      <c r="H65" s="8"/>
      <c r="I65" s="8"/>
    </row>
    <row r="66" ht="40.5" customHeight="1">
      <c r="A66" s="18"/>
      <c r="B66" s="19"/>
      <c r="C66" s="39" t="s">
        <v>575</v>
      </c>
      <c r="D66" s="43">
        <v>1.0</v>
      </c>
      <c r="E66" s="22" t="s">
        <v>87</v>
      </c>
      <c r="F66" s="39" t="s">
        <v>4212</v>
      </c>
      <c r="G66" s="37"/>
      <c r="H66" s="8"/>
      <c r="I66" s="8"/>
    </row>
    <row r="67" ht="54.75" customHeight="1">
      <c r="A67" s="18" t="s">
        <v>580</v>
      </c>
      <c r="B67" s="19" t="s">
        <v>581</v>
      </c>
      <c r="C67" s="39" t="s">
        <v>4213</v>
      </c>
      <c r="D67" s="43">
        <v>1.0</v>
      </c>
      <c r="E67" s="22" t="s">
        <v>87</v>
      </c>
      <c r="F67" s="39" t="s">
        <v>583</v>
      </c>
      <c r="G67" s="37"/>
      <c r="H67" s="8"/>
      <c r="I67" s="8"/>
    </row>
    <row r="68" ht="40.5" customHeight="1">
      <c r="A68" s="18"/>
      <c r="B68" s="19"/>
      <c r="C68" s="23" t="s">
        <v>584</v>
      </c>
      <c r="D68" s="43">
        <v>1.0</v>
      </c>
      <c r="E68" s="22" t="s">
        <v>87</v>
      </c>
      <c r="F68" s="39"/>
      <c r="G68" s="37"/>
      <c r="H68" s="8"/>
      <c r="I68" s="8"/>
    </row>
    <row r="69" ht="54.0" customHeight="1">
      <c r="A69" s="18" t="s">
        <v>1202</v>
      </c>
      <c r="B69" s="19" t="s">
        <v>586</v>
      </c>
      <c r="C69" s="39" t="s">
        <v>4214</v>
      </c>
      <c r="D69" s="43">
        <v>1.0</v>
      </c>
      <c r="E69" s="22" t="s">
        <v>87</v>
      </c>
      <c r="F69" s="39" t="s">
        <v>4212</v>
      </c>
      <c r="G69" s="37"/>
      <c r="H69" s="8"/>
      <c r="I69" s="8"/>
    </row>
    <row r="70" ht="66.75" customHeight="1">
      <c r="A70" s="18" t="s">
        <v>1212</v>
      </c>
      <c r="B70" s="19" t="s">
        <v>589</v>
      </c>
      <c r="C70" s="25" t="s">
        <v>4215</v>
      </c>
      <c r="D70" s="43">
        <v>0.0</v>
      </c>
      <c r="E70" s="22" t="s">
        <v>87</v>
      </c>
      <c r="F70" s="39" t="s">
        <v>4212</v>
      </c>
      <c r="G70" s="37"/>
      <c r="H70" s="8"/>
      <c r="I70" s="8"/>
    </row>
    <row r="71" ht="66.75" customHeight="1">
      <c r="A71" s="18"/>
      <c r="B71" s="19"/>
      <c r="C71" s="25" t="s">
        <v>4216</v>
      </c>
      <c r="D71" s="43">
        <v>0.0</v>
      </c>
      <c r="E71" s="22" t="s">
        <v>551</v>
      </c>
      <c r="F71" s="39"/>
      <c r="G71" s="37"/>
      <c r="H71" s="8"/>
      <c r="I71" s="8"/>
    </row>
    <row r="72" ht="63.0" customHeight="1">
      <c r="A72" s="18" t="s">
        <v>601</v>
      </c>
      <c r="B72" s="85" t="s">
        <v>602</v>
      </c>
      <c r="C72" s="23" t="s">
        <v>4218</v>
      </c>
      <c r="D72" s="26">
        <v>1.0</v>
      </c>
      <c r="E72" s="22" t="s">
        <v>327</v>
      </c>
      <c r="F72" s="23" t="s">
        <v>4219</v>
      </c>
      <c r="G72" s="37"/>
      <c r="H72" s="8"/>
      <c r="I72" s="8"/>
    </row>
    <row r="73" ht="45.0" customHeight="1">
      <c r="A73" s="18"/>
      <c r="B73" s="85"/>
      <c r="C73" s="23" t="s">
        <v>4221</v>
      </c>
      <c r="D73" s="26">
        <v>0.0</v>
      </c>
      <c r="E73" s="22" t="s">
        <v>327</v>
      </c>
      <c r="F73" s="23" t="s">
        <v>4219</v>
      </c>
      <c r="G73" s="37"/>
      <c r="H73" s="8"/>
      <c r="I73" s="8"/>
    </row>
    <row r="74" ht="45.0" customHeight="1">
      <c r="A74" s="18"/>
      <c r="B74" s="85"/>
      <c r="C74" s="23" t="s">
        <v>4223</v>
      </c>
      <c r="D74" s="26">
        <v>2.0</v>
      </c>
      <c r="E74" s="22" t="s">
        <v>327</v>
      </c>
      <c r="F74" s="23" t="s">
        <v>4219</v>
      </c>
      <c r="G74" s="37"/>
      <c r="H74" s="8"/>
      <c r="I74" s="8"/>
    </row>
    <row r="75" ht="45.0" customHeight="1">
      <c r="A75" s="18" t="s">
        <v>1250</v>
      </c>
      <c r="B75" s="77" t="s">
        <v>616</v>
      </c>
      <c r="C75" s="23" t="s">
        <v>4224</v>
      </c>
      <c r="D75" s="43">
        <v>1.0</v>
      </c>
      <c r="E75" s="24" t="s">
        <v>155</v>
      </c>
      <c r="F75" s="37"/>
      <c r="G75" s="37"/>
      <c r="H75" s="8"/>
      <c r="I75" s="8"/>
    </row>
    <row r="76" ht="42.0" customHeight="1">
      <c r="A76" s="18" t="s">
        <v>619</v>
      </c>
      <c r="B76" s="17" t="s">
        <v>621</v>
      </c>
      <c r="C76" s="5"/>
      <c r="D76" s="5"/>
      <c r="E76" s="5"/>
      <c r="F76" s="5"/>
      <c r="G76" s="6"/>
      <c r="H76" s="8">
        <f>SUM(D77:D78)</f>
        <v>2</v>
      </c>
      <c r="I76" s="8">
        <f>COUNT(D77:D78)*2</f>
        <v>4</v>
      </c>
    </row>
    <row r="77" ht="63.0" customHeight="1">
      <c r="A77" s="18" t="s">
        <v>1269</v>
      </c>
      <c r="B77" s="19" t="s">
        <v>2540</v>
      </c>
      <c r="C77" s="23" t="s">
        <v>629</v>
      </c>
      <c r="D77" s="43">
        <v>1.0</v>
      </c>
      <c r="E77" s="24" t="s">
        <v>116</v>
      </c>
      <c r="F77" s="39" t="s">
        <v>4229</v>
      </c>
      <c r="G77" s="37"/>
      <c r="H77" s="8"/>
      <c r="I77" s="8"/>
    </row>
    <row r="78" ht="47.25" customHeight="1">
      <c r="A78" s="18" t="s">
        <v>1277</v>
      </c>
      <c r="B78" s="19" t="s">
        <v>632</v>
      </c>
      <c r="C78" s="42" t="s">
        <v>4230</v>
      </c>
      <c r="D78" s="43">
        <v>1.0</v>
      </c>
      <c r="E78" s="24" t="s">
        <v>116</v>
      </c>
      <c r="F78" s="42" t="s">
        <v>4231</v>
      </c>
      <c r="G78" s="37"/>
      <c r="H78" s="8"/>
      <c r="I78" s="8"/>
    </row>
    <row r="79" ht="40.5" customHeight="1">
      <c r="A79" s="18" t="s">
        <v>4232</v>
      </c>
      <c r="B79" s="68" t="s">
        <v>4233</v>
      </c>
      <c r="C79" s="5"/>
      <c r="D79" s="5"/>
      <c r="E79" s="5"/>
      <c r="F79" s="5"/>
      <c r="G79" s="6"/>
      <c r="H79" s="8">
        <f>SUM(D80:D101)</f>
        <v>14</v>
      </c>
      <c r="I79" s="8">
        <f>COUNT(D80:D101)*2</f>
        <v>44</v>
      </c>
    </row>
    <row r="80" ht="47.25" customHeight="1">
      <c r="A80" s="18" t="s">
        <v>2548</v>
      </c>
      <c r="B80" s="85" t="s">
        <v>2549</v>
      </c>
      <c r="C80" s="90" t="s">
        <v>4240</v>
      </c>
      <c r="D80" s="43">
        <v>1.0</v>
      </c>
      <c r="E80" s="24" t="s">
        <v>118</v>
      </c>
      <c r="F80" s="77"/>
      <c r="G80" s="77"/>
      <c r="H80" s="8"/>
      <c r="I80" s="8"/>
    </row>
    <row r="81" ht="78.75" customHeight="1">
      <c r="A81" s="18"/>
      <c r="B81" s="85"/>
      <c r="C81" s="90" t="s">
        <v>4242</v>
      </c>
      <c r="D81" s="43">
        <v>0.0</v>
      </c>
      <c r="E81" s="24" t="s">
        <v>118</v>
      </c>
      <c r="F81" s="77" t="s">
        <v>4243</v>
      </c>
      <c r="G81" s="77"/>
      <c r="H81" s="8"/>
      <c r="I81" s="8"/>
    </row>
    <row r="82" ht="75.0" customHeight="1">
      <c r="A82" s="18" t="s">
        <v>2555</v>
      </c>
      <c r="B82" s="23" t="s">
        <v>2556</v>
      </c>
      <c r="C82" s="39" t="s">
        <v>4245</v>
      </c>
      <c r="D82" s="43">
        <v>1.0</v>
      </c>
      <c r="E82" s="24" t="s">
        <v>118</v>
      </c>
      <c r="F82" s="265"/>
      <c r="G82" s="77"/>
      <c r="H82" s="8"/>
      <c r="I82" s="8"/>
    </row>
    <row r="83" ht="60.0" customHeight="1">
      <c r="A83" s="18"/>
      <c r="B83" s="23"/>
      <c r="C83" s="39" t="s">
        <v>4246</v>
      </c>
      <c r="D83" s="43">
        <v>1.0</v>
      </c>
      <c r="E83" s="24" t="s">
        <v>3314</v>
      </c>
      <c r="F83" s="67" t="s">
        <v>4247</v>
      </c>
      <c r="G83" s="265"/>
      <c r="H83" s="8"/>
      <c r="I83" s="8"/>
    </row>
    <row r="84" ht="30.0" customHeight="1">
      <c r="A84" s="18"/>
      <c r="B84" s="23"/>
      <c r="C84" s="39" t="s">
        <v>4248</v>
      </c>
      <c r="D84" s="43">
        <v>1.0</v>
      </c>
      <c r="E84" s="24" t="s">
        <v>87</v>
      </c>
      <c r="F84" s="39" t="s">
        <v>4249</v>
      </c>
      <c r="G84" s="37"/>
      <c r="H84" s="8"/>
      <c r="I84" s="8"/>
    </row>
    <row r="85" ht="45.0" customHeight="1">
      <c r="A85" s="18"/>
      <c r="B85" s="23"/>
      <c r="C85" s="39" t="s">
        <v>4250</v>
      </c>
      <c r="D85" s="43">
        <v>0.0</v>
      </c>
      <c r="E85" s="24" t="s">
        <v>87</v>
      </c>
      <c r="F85" s="39" t="s">
        <v>4251</v>
      </c>
      <c r="G85" s="37"/>
      <c r="H85" s="8"/>
      <c r="I85" s="8"/>
    </row>
    <row r="86" ht="30.0" customHeight="1">
      <c r="A86" s="18"/>
      <c r="B86" s="23"/>
      <c r="C86" s="39" t="s">
        <v>4252</v>
      </c>
      <c r="D86" s="43">
        <v>1.0</v>
      </c>
      <c r="E86" s="24" t="s">
        <v>551</v>
      </c>
      <c r="F86" s="37"/>
      <c r="G86" s="37"/>
      <c r="H86" s="8"/>
      <c r="I86" s="8"/>
    </row>
    <row r="87" ht="30.0" customHeight="1">
      <c r="A87" s="18"/>
      <c r="B87" s="23"/>
      <c r="C87" s="39" t="s">
        <v>4253</v>
      </c>
      <c r="D87" s="43">
        <v>0.0</v>
      </c>
      <c r="E87" s="24" t="s">
        <v>87</v>
      </c>
      <c r="F87" s="37"/>
      <c r="G87" s="37"/>
      <c r="H87" s="8"/>
      <c r="I87" s="8"/>
    </row>
    <row r="88" ht="45.0" customHeight="1">
      <c r="A88" s="18"/>
      <c r="B88" s="23"/>
      <c r="C88" s="39" t="s">
        <v>4254</v>
      </c>
      <c r="D88" s="43">
        <v>1.0</v>
      </c>
      <c r="E88" s="24" t="s">
        <v>118</v>
      </c>
      <c r="F88" s="39" t="s">
        <v>4255</v>
      </c>
      <c r="G88" s="37"/>
      <c r="H88" s="8"/>
      <c r="I88" s="8"/>
    </row>
    <row r="89" ht="60.0" customHeight="1">
      <c r="A89" s="18"/>
      <c r="B89" s="23"/>
      <c r="C89" s="39" t="s">
        <v>4256</v>
      </c>
      <c r="D89" s="43">
        <v>1.0</v>
      </c>
      <c r="E89" s="24" t="s">
        <v>551</v>
      </c>
      <c r="F89" s="37"/>
      <c r="G89" s="37"/>
      <c r="H89" s="8"/>
      <c r="I89" s="8"/>
    </row>
    <row r="90" ht="30.0" customHeight="1">
      <c r="A90" s="18"/>
      <c r="B90" s="23"/>
      <c r="C90" s="77" t="s">
        <v>4258</v>
      </c>
      <c r="D90" s="43">
        <v>0.0</v>
      </c>
      <c r="E90" s="24" t="s">
        <v>118</v>
      </c>
      <c r="F90" s="37"/>
      <c r="G90" s="201"/>
      <c r="H90" s="8"/>
      <c r="I90" s="8"/>
    </row>
    <row r="91" ht="39.75" customHeight="1">
      <c r="A91" s="18" t="s">
        <v>650</v>
      </c>
      <c r="B91" s="85" t="s">
        <v>651</v>
      </c>
      <c r="C91" s="39" t="s">
        <v>4260</v>
      </c>
      <c r="D91" s="43">
        <v>0.0</v>
      </c>
      <c r="E91" s="24" t="s">
        <v>118</v>
      </c>
      <c r="F91" s="42" t="s">
        <v>4262</v>
      </c>
      <c r="G91" s="37"/>
      <c r="H91" s="8"/>
      <c r="I91" s="8"/>
    </row>
    <row r="92" ht="60.0" customHeight="1">
      <c r="A92" s="18" t="s">
        <v>1717</v>
      </c>
      <c r="B92" s="23" t="s">
        <v>1718</v>
      </c>
      <c r="C92" s="39" t="s">
        <v>4264</v>
      </c>
      <c r="D92" s="43">
        <v>0.0</v>
      </c>
      <c r="E92" s="24" t="s">
        <v>118</v>
      </c>
      <c r="F92" s="39" t="s">
        <v>4265</v>
      </c>
      <c r="G92" s="37"/>
      <c r="H92" s="8"/>
      <c r="I92" s="8"/>
    </row>
    <row r="93" ht="45.0" customHeight="1">
      <c r="A93" s="18"/>
      <c r="B93" s="23"/>
      <c r="C93" s="39" t="s">
        <v>4266</v>
      </c>
      <c r="D93" s="43">
        <v>0.0</v>
      </c>
      <c r="E93" s="24" t="s">
        <v>87</v>
      </c>
      <c r="F93" s="36"/>
      <c r="G93" s="37"/>
      <c r="H93" s="8"/>
      <c r="I93" s="8"/>
    </row>
    <row r="94" ht="54.0" customHeight="1">
      <c r="A94" s="18"/>
      <c r="B94" s="23"/>
      <c r="C94" s="39" t="s">
        <v>4267</v>
      </c>
      <c r="D94" s="43">
        <v>0.0</v>
      </c>
      <c r="E94" s="24" t="s">
        <v>114</v>
      </c>
      <c r="F94" s="37"/>
      <c r="G94" s="37"/>
      <c r="H94" s="8"/>
      <c r="I94" s="8"/>
    </row>
    <row r="95" ht="45.0" customHeight="1">
      <c r="A95" s="18"/>
      <c r="B95" s="23"/>
      <c r="C95" s="39" t="s">
        <v>4268</v>
      </c>
      <c r="D95" s="43">
        <v>0.0</v>
      </c>
      <c r="E95" s="24" t="s">
        <v>114</v>
      </c>
      <c r="F95" s="39" t="s">
        <v>4269</v>
      </c>
      <c r="G95" s="37"/>
      <c r="H95" s="8"/>
      <c r="I95" s="8"/>
    </row>
    <row r="96" ht="30.0" customHeight="1">
      <c r="A96" s="18"/>
      <c r="B96" s="23"/>
      <c r="C96" s="39" t="s">
        <v>4270</v>
      </c>
      <c r="D96" s="43">
        <v>0.0</v>
      </c>
      <c r="E96" s="24" t="s">
        <v>114</v>
      </c>
      <c r="F96" s="36"/>
      <c r="G96" s="37"/>
      <c r="H96" s="8"/>
      <c r="I96" s="8"/>
    </row>
    <row r="97" ht="45.0" customHeight="1">
      <c r="A97" s="18"/>
      <c r="B97" s="23"/>
      <c r="C97" s="39" t="s">
        <v>4271</v>
      </c>
      <c r="D97" s="43">
        <v>2.0</v>
      </c>
      <c r="E97" s="24" t="s">
        <v>715</v>
      </c>
      <c r="F97" s="37"/>
      <c r="G97" s="37"/>
      <c r="H97" s="8"/>
      <c r="I97" s="8"/>
    </row>
    <row r="98" ht="30.0" customHeight="1">
      <c r="A98" s="18"/>
      <c r="B98" s="23"/>
      <c r="C98" s="389" t="s">
        <v>4272</v>
      </c>
      <c r="D98" s="43">
        <v>2.0</v>
      </c>
      <c r="E98" s="24" t="s">
        <v>118</v>
      </c>
      <c r="F98" s="37"/>
      <c r="G98" s="37"/>
      <c r="H98" s="8"/>
      <c r="I98" s="8"/>
    </row>
    <row r="99" ht="30.0" customHeight="1">
      <c r="A99" s="18"/>
      <c r="B99" s="23"/>
      <c r="C99" s="105" t="s">
        <v>4274</v>
      </c>
      <c r="D99" s="43">
        <v>2.0</v>
      </c>
      <c r="E99" s="24" t="s">
        <v>118</v>
      </c>
      <c r="F99" s="37"/>
      <c r="G99" s="37"/>
      <c r="H99" s="8"/>
      <c r="I99" s="8"/>
    </row>
    <row r="100" ht="30.0" customHeight="1">
      <c r="A100" s="18"/>
      <c r="B100" s="32"/>
      <c r="C100" s="42" t="s">
        <v>4275</v>
      </c>
      <c r="D100" s="43">
        <v>1.0</v>
      </c>
      <c r="E100" s="24" t="s">
        <v>118</v>
      </c>
      <c r="F100" s="37"/>
      <c r="G100" s="37"/>
      <c r="H100" s="8"/>
      <c r="I100" s="8"/>
    </row>
    <row r="101" ht="30.0" customHeight="1">
      <c r="A101" s="18"/>
      <c r="B101" s="32"/>
      <c r="C101" s="42" t="s">
        <v>4278</v>
      </c>
      <c r="D101" s="43">
        <v>0.0</v>
      </c>
      <c r="E101" s="24" t="s">
        <v>118</v>
      </c>
      <c r="F101" s="23" t="s">
        <v>4281</v>
      </c>
      <c r="G101" s="37"/>
      <c r="H101" s="8"/>
      <c r="I101" s="8"/>
    </row>
    <row r="102" ht="40.5" customHeight="1">
      <c r="A102" s="18" t="s">
        <v>1297</v>
      </c>
      <c r="B102" s="68" t="s">
        <v>672</v>
      </c>
      <c r="C102" s="5"/>
      <c r="D102" s="5"/>
      <c r="E102" s="5"/>
      <c r="F102" s="5"/>
      <c r="G102" s="6"/>
      <c r="H102" s="8">
        <f>SUM(D103:D105)</f>
        <v>2</v>
      </c>
      <c r="I102" s="8">
        <f>COUNT(D103:D105)*2</f>
        <v>6</v>
      </c>
    </row>
    <row r="103" ht="47.25" customHeight="1">
      <c r="A103" s="18" t="s">
        <v>1311</v>
      </c>
      <c r="B103" s="85" t="s">
        <v>679</v>
      </c>
      <c r="C103" s="85" t="s">
        <v>4283</v>
      </c>
      <c r="D103" s="43">
        <v>1.0</v>
      </c>
      <c r="E103" s="24" t="s">
        <v>155</v>
      </c>
      <c r="F103" s="37"/>
      <c r="G103" s="37"/>
      <c r="H103" s="8"/>
      <c r="I103" s="8"/>
    </row>
    <row r="104" ht="63.0" customHeight="1">
      <c r="A104" s="18" t="s">
        <v>1317</v>
      </c>
      <c r="B104" s="85" t="s">
        <v>684</v>
      </c>
      <c r="C104" s="23" t="s">
        <v>686</v>
      </c>
      <c r="D104" s="26">
        <v>1.0</v>
      </c>
      <c r="E104" s="24" t="s">
        <v>118</v>
      </c>
      <c r="F104" s="23" t="s">
        <v>3859</v>
      </c>
      <c r="G104" s="37"/>
      <c r="H104" s="8"/>
      <c r="I104" s="8"/>
    </row>
    <row r="105" ht="78.75" customHeight="1">
      <c r="A105" s="18" t="s">
        <v>1329</v>
      </c>
      <c r="B105" s="85" t="s">
        <v>693</v>
      </c>
      <c r="C105" s="39" t="s">
        <v>4284</v>
      </c>
      <c r="D105" s="43">
        <v>0.0</v>
      </c>
      <c r="E105" s="24" t="s">
        <v>87</v>
      </c>
      <c r="F105" s="37"/>
      <c r="G105" s="37"/>
      <c r="H105" s="8"/>
      <c r="I105" s="8"/>
    </row>
    <row r="106" ht="36.75" customHeight="1">
      <c r="A106" s="18" t="s">
        <v>4285</v>
      </c>
      <c r="B106" s="68" t="s">
        <v>4286</v>
      </c>
      <c r="C106" s="5"/>
      <c r="D106" s="5"/>
      <c r="E106" s="5"/>
      <c r="F106" s="5"/>
      <c r="G106" s="6"/>
      <c r="H106" s="8">
        <f>SUM(D107)</f>
        <v>1</v>
      </c>
      <c r="I106" s="8">
        <f>COUNT(D107)*2</f>
        <v>2</v>
      </c>
    </row>
    <row r="107" ht="90.0" customHeight="1">
      <c r="A107" s="18" t="s">
        <v>4287</v>
      </c>
      <c r="B107" s="42" t="s">
        <v>4288</v>
      </c>
      <c r="C107" s="39" t="s">
        <v>4289</v>
      </c>
      <c r="D107" s="43">
        <v>1.0</v>
      </c>
      <c r="E107" s="24" t="s">
        <v>327</v>
      </c>
      <c r="F107" s="42" t="s">
        <v>4290</v>
      </c>
      <c r="G107" s="37"/>
      <c r="H107" s="8"/>
      <c r="I107" s="8"/>
    </row>
    <row r="108" ht="18.75" customHeight="1">
      <c r="A108" s="124"/>
      <c r="B108" s="258" t="s">
        <v>697</v>
      </c>
      <c r="C108" s="5"/>
      <c r="D108" s="5"/>
      <c r="E108" s="5"/>
      <c r="F108" s="5"/>
      <c r="G108" s="6"/>
      <c r="H108" s="8">
        <f t="shared" ref="H108:I108" si="5">H109+H122</f>
        <v>17</v>
      </c>
      <c r="I108" s="8">
        <f t="shared" si="5"/>
        <v>28</v>
      </c>
    </row>
    <row r="109" ht="39.0" customHeight="1">
      <c r="A109" s="18" t="s">
        <v>1554</v>
      </c>
      <c r="B109" s="68" t="s">
        <v>940</v>
      </c>
      <c r="C109" s="5"/>
      <c r="D109" s="5"/>
      <c r="E109" s="5"/>
      <c r="F109" s="5"/>
      <c r="G109" s="6"/>
      <c r="H109" s="8">
        <f>SUM(D110:D121)</f>
        <v>17</v>
      </c>
      <c r="I109" s="8">
        <f>COUNT(D110:D121)*2</f>
        <v>24</v>
      </c>
    </row>
    <row r="110" ht="31.5" customHeight="1">
      <c r="A110" s="18" t="s">
        <v>1589</v>
      </c>
      <c r="B110" s="19" t="s">
        <v>977</v>
      </c>
      <c r="C110" s="42" t="s">
        <v>4299</v>
      </c>
      <c r="D110" s="43">
        <v>0.0</v>
      </c>
      <c r="E110" s="24" t="s">
        <v>715</v>
      </c>
      <c r="F110" s="37"/>
      <c r="G110" s="37"/>
      <c r="H110" s="8"/>
      <c r="I110" s="8"/>
    </row>
    <row r="111" ht="30.0" customHeight="1">
      <c r="A111" s="18"/>
      <c r="B111" s="19"/>
      <c r="C111" s="42" t="s">
        <v>4300</v>
      </c>
      <c r="D111" s="43">
        <v>2.0</v>
      </c>
      <c r="E111" s="24" t="s">
        <v>715</v>
      </c>
      <c r="F111" s="37"/>
      <c r="G111" s="37"/>
      <c r="H111" s="8"/>
      <c r="I111" s="8"/>
    </row>
    <row r="112" ht="60.0" customHeight="1">
      <c r="A112" s="18" t="s">
        <v>1592</v>
      </c>
      <c r="B112" s="19" t="s">
        <v>987</v>
      </c>
      <c r="C112" s="39" t="s">
        <v>4302</v>
      </c>
      <c r="D112" s="43">
        <v>2.0</v>
      </c>
      <c r="E112" s="24" t="s">
        <v>715</v>
      </c>
      <c r="F112" s="37"/>
      <c r="G112" s="37"/>
      <c r="H112" s="8"/>
      <c r="I112" s="8"/>
    </row>
    <row r="113" ht="30.0" customHeight="1">
      <c r="A113" s="18"/>
      <c r="B113" s="19"/>
      <c r="C113" s="39" t="s">
        <v>4303</v>
      </c>
      <c r="D113" s="43">
        <v>2.0</v>
      </c>
      <c r="E113" s="24" t="s">
        <v>715</v>
      </c>
      <c r="F113" s="39" t="s">
        <v>4304</v>
      </c>
      <c r="G113" s="37"/>
      <c r="H113" s="8"/>
      <c r="I113" s="8"/>
    </row>
    <row r="114" ht="60.0" customHeight="1">
      <c r="A114" s="18"/>
      <c r="B114" s="19"/>
      <c r="C114" s="39" t="s">
        <v>4305</v>
      </c>
      <c r="D114" s="43">
        <v>2.0</v>
      </c>
      <c r="E114" s="24" t="s">
        <v>715</v>
      </c>
      <c r="F114" s="39" t="s">
        <v>4306</v>
      </c>
      <c r="G114" s="37"/>
      <c r="H114" s="8"/>
      <c r="I114" s="8"/>
    </row>
    <row r="115" ht="75.0" customHeight="1">
      <c r="A115" s="18"/>
      <c r="B115" s="19"/>
      <c r="C115" s="39" t="s">
        <v>4307</v>
      </c>
      <c r="D115" s="43">
        <v>0.0</v>
      </c>
      <c r="E115" s="24" t="s">
        <v>715</v>
      </c>
      <c r="F115" s="39" t="s">
        <v>4308</v>
      </c>
      <c r="G115" s="37"/>
      <c r="H115" s="8"/>
      <c r="I115" s="8"/>
    </row>
    <row r="116" ht="30.0" customHeight="1">
      <c r="A116" s="18"/>
      <c r="B116" s="19"/>
      <c r="C116" s="39" t="s">
        <v>4309</v>
      </c>
      <c r="D116" s="43">
        <v>2.0</v>
      </c>
      <c r="E116" s="24" t="s">
        <v>715</v>
      </c>
      <c r="F116" s="37"/>
      <c r="G116" s="37"/>
      <c r="H116" s="8"/>
      <c r="I116" s="8"/>
    </row>
    <row r="117" ht="45.0" customHeight="1">
      <c r="A117" s="18"/>
      <c r="B117" s="19"/>
      <c r="C117" s="39" t="s">
        <v>4310</v>
      </c>
      <c r="D117" s="43">
        <v>1.0</v>
      </c>
      <c r="E117" s="24" t="s">
        <v>715</v>
      </c>
      <c r="F117" s="39" t="s">
        <v>4312</v>
      </c>
      <c r="G117" s="37"/>
      <c r="H117" s="8"/>
      <c r="I117" s="8"/>
    </row>
    <row r="118" ht="45.0" customHeight="1">
      <c r="A118" s="18"/>
      <c r="B118" s="19"/>
      <c r="C118" s="39" t="s">
        <v>4313</v>
      </c>
      <c r="D118" s="43">
        <v>0.0</v>
      </c>
      <c r="E118" s="24" t="s">
        <v>715</v>
      </c>
      <c r="F118" s="37"/>
      <c r="G118" s="37"/>
      <c r="H118" s="8"/>
      <c r="I118" s="8"/>
    </row>
    <row r="119" ht="30.0" customHeight="1">
      <c r="A119" s="18"/>
      <c r="B119" s="19"/>
      <c r="C119" s="39" t="s">
        <v>4315</v>
      </c>
      <c r="D119" s="43">
        <v>2.0</v>
      </c>
      <c r="E119" s="24" t="s">
        <v>118</v>
      </c>
      <c r="F119" s="37"/>
      <c r="G119" s="37"/>
      <c r="H119" s="8"/>
      <c r="I119" s="8"/>
    </row>
    <row r="120" ht="45.0" customHeight="1">
      <c r="A120" s="18"/>
      <c r="B120" s="19"/>
      <c r="C120" s="39" t="s">
        <v>4316</v>
      </c>
      <c r="D120" s="43">
        <v>2.0</v>
      </c>
      <c r="E120" s="24" t="s">
        <v>118</v>
      </c>
      <c r="F120" s="39" t="s">
        <v>4317</v>
      </c>
      <c r="G120" s="37"/>
      <c r="H120" s="8"/>
      <c r="I120" s="8"/>
    </row>
    <row r="121" ht="30.0" customHeight="1">
      <c r="A121" s="18"/>
      <c r="B121" s="19"/>
      <c r="C121" s="39" t="s">
        <v>4318</v>
      </c>
      <c r="D121" s="43">
        <v>2.0</v>
      </c>
      <c r="E121" s="24" t="s">
        <v>118</v>
      </c>
      <c r="F121" s="39" t="s">
        <v>4320</v>
      </c>
      <c r="G121" s="37"/>
      <c r="H121" s="8"/>
      <c r="I121" s="8"/>
    </row>
    <row r="122" ht="40.5" customHeight="1">
      <c r="A122" s="18" t="s">
        <v>1597</v>
      </c>
      <c r="B122" s="17" t="s">
        <v>1027</v>
      </c>
      <c r="C122" s="5"/>
      <c r="D122" s="5"/>
      <c r="E122" s="5"/>
      <c r="F122" s="5"/>
      <c r="G122" s="6"/>
      <c r="H122" s="8">
        <f>SUM(D123:D124)</f>
        <v>0</v>
      </c>
      <c r="I122" s="8">
        <f>COUNT(D123:D124)*2</f>
        <v>4</v>
      </c>
    </row>
    <row r="123" ht="31.5" customHeight="1">
      <c r="A123" s="18" t="s">
        <v>1609</v>
      </c>
      <c r="B123" s="19" t="s">
        <v>1053</v>
      </c>
      <c r="C123" s="23" t="s">
        <v>4327</v>
      </c>
      <c r="D123" s="43">
        <v>0.0</v>
      </c>
      <c r="E123" s="173" t="s">
        <v>327</v>
      </c>
      <c r="F123" s="37" t="s">
        <v>4328</v>
      </c>
      <c r="G123" s="37"/>
      <c r="H123" s="8"/>
      <c r="I123" s="8"/>
    </row>
    <row r="124" ht="30.0" customHeight="1">
      <c r="A124" s="18"/>
      <c r="B124" s="19"/>
      <c r="C124" s="23" t="s">
        <v>1944</v>
      </c>
      <c r="D124" s="43">
        <v>0.0</v>
      </c>
      <c r="E124" s="24" t="s">
        <v>327</v>
      </c>
      <c r="F124" s="37" t="s">
        <v>4328</v>
      </c>
      <c r="G124" s="37"/>
      <c r="H124" s="8"/>
      <c r="I124" s="8"/>
    </row>
    <row r="125" ht="18.75" customHeight="1">
      <c r="A125" s="303"/>
      <c r="B125" s="258" t="s">
        <v>1159</v>
      </c>
      <c r="C125" s="5"/>
      <c r="D125" s="5"/>
      <c r="E125" s="5"/>
      <c r="F125" s="5"/>
      <c r="G125" s="6"/>
      <c r="H125" s="8">
        <f t="shared" ref="H125:I125" si="6">H126+H129+H134+H141</f>
        <v>5</v>
      </c>
      <c r="I125" s="8">
        <f t="shared" si="6"/>
        <v>36</v>
      </c>
    </row>
    <row r="126" ht="42.0" customHeight="1">
      <c r="A126" s="154" t="s">
        <v>1984</v>
      </c>
      <c r="B126" s="68" t="s">
        <v>1164</v>
      </c>
      <c r="C126" s="5"/>
      <c r="D126" s="5"/>
      <c r="E126" s="5"/>
      <c r="F126" s="5"/>
      <c r="G126" s="6"/>
      <c r="H126" s="8">
        <f>SUM(D127:D128)</f>
        <v>0</v>
      </c>
      <c r="I126" s="8">
        <f>COUNT(D127:D128)*2</f>
        <v>4</v>
      </c>
    </row>
    <row r="127" ht="47.25" customHeight="1">
      <c r="A127" s="154" t="s">
        <v>1986</v>
      </c>
      <c r="B127" s="85" t="s">
        <v>3914</v>
      </c>
      <c r="C127" s="23" t="s">
        <v>3275</v>
      </c>
      <c r="D127" s="26">
        <v>0.0</v>
      </c>
      <c r="E127" s="22" t="s">
        <v>327</v>
      </c>
      <c r="F127" s="25" t="s">
        <v>3917</v>
      </c>
      <c r="G127" s="78"/>
      <c r="H127" s="8"/>
      <c r="I127" s="8"/>
    </row>
    <row r="128" ht="45.0" customHeight="1">
      <c r="A128" s="154"/>
      <c r="B128" s="85"/>
      <c r="C128" s="23" t="s">
        <v>4332</v>
      </c>
      <c r="D128" s="26">
        <v>0.0</v>
      </c>
      <c r="E128" s="22" t="s">
        <v>327</v>
      </c>
      <c r="F128" s="22"/>
      <c r="G128" s="78"/>
      <c r="H128" s="8"/>
      <c r="I128" s="8"/>
    </row>
    <row r="129" ht="38.25" customHeight="1">
      <c r="A129" s="154" t="s">
        <v>2005</v>
      </c>
      <c r="B129" s="68" t="s">
        <v>1182</v>
      </c>
      <c r="C129" s="5"/>
      <c r="D129" s="5"/>
      <c r="E129" s="5"/>
      <c r="F129" s="5"/>
      <c r="G129" s="6"/>
      <c r="H129" s="8">
        <f>SUM(D130:D133)</f>
        <v>1</v>
      </c>
      <c r="I129" s="8">
        <f>COUNT(D130:D133)*2</f>
        <v>8</v>
      </c>
    </row>
    <row r="130" ht="31.5" customHeight="1">
      <c r="A130" s="154" t="s">
        <v>2018</v>
      </c>
      <c r="B130" s="85" t="s">
        <v>1185</v>
      </c>
      <c r="C130" s="39" t="s">
        <v>4337</v>
      </c>
      <c r="D130" s="43">
        <v>0.0</v>
      </c>
      <c r="E130" s="22" t="s">
        <v>87</v>
      </c>
      <c r="F130" s="39" t="s">
        <v>4338</v>
      </c>
      <c r="G130" s="78"/>
      <c r="H130" s="8"/>
      <c r="I130" s="8"/>
    </row>
    <row r="131" ht="30.0" customHeight="1">
      <c r="A131" s="154"/>
      <c r="B131" s="85"/>
      <c r="C131" s="39" t="s">
        <v>4339</v>
      </c>
      <c r="D131" s="43">
        <v>1.0</v>
      </c>
      <c r="E131" s="22" t="s">
        <v>116</v>
      </c>
      <c r="F131" s="39" t="s">
        <v>4340</v>
      </c>
      <c r="G131" s="78"/>
      <c r="H131" s="8"/>
      <c r="I131" s="8"/>
    </row>
    <row r="132" ht="45.0" customHeight="1">
      <c r="A132" s="154"/>
      <c r="B132" s="85"/>
      <c r="C132" s="39" t="s">
        <v>4341</v>
      </c>
      <c r="D132" s="43">
        <v>0.0</v>
      </c>
      <c r="E132" s="22" t="s">
        <v>116</v>
      </c>
      <c r="F132" s="39" t="s">
        <v>1190</v>
      </c>
      <c r="G132" s="78"/>
      <c r="H132" s="8"/>
      <c r="I132" s="8"/>
    </row>
    <row r="133" ht="60.0" customHeight="1">
      <c r="A133" s="154"/>
      <c r="B133" s="85"/>
      <c r="C133" s="39" t="s">
        <v>4342</v>
      </c>
      <c r="D133" s="43">
        <v>0.0</v>
      </c>
      <c r="E133" s="22" t="s">
        <v>87</v>
      </c>
      <c r="F133" s="39" t="s">
        <v>1197</v>
      </c>
      <c r="G133" s="78"/>
      <c r="H133" s="8"/>
      <c r="I133" s="8"/>
    </row>
    <row r="134" ht="40.5" customHeight="1">
      <c r="A134" s="154" t="s">
        <v>2035</v>
      </c>
      <c r="B134" s="68" t="s">
        <v>1231</v>
      </c>
      <c r="C134" s="5"/>
      <c r="D134" s="5"/>
      <c r="E134" s="5"/>
      <c r="F134" s="5"/>
      <c r="G134" s="6"/>
      <c r="H134" s="8">
        <f>SUM(D135:D140)</f>
        <v>0</v>
      </c>
      <c r="I134" s="8">
        <f>COUNT(D135:D140)*2</f>
        <v>12</v>
      </c>
    </row>
    <row r="135" ht="63.0" customHeight="1">
      <c r="A135" s="154" t="s">
        <v>2045</v>
      </c>
      <c r="B135" s="90" t="s">
        <v>4344</v>
      </c>
      <c r="C135" s="39" t="s">
        <v>4345</v>
      </c>
      <c r="D135" s="43">
        <v>0.0</v>
      </c>
      <c r="E135" s="22" t="s">
        <v>116</v>
      </c>
      <c r="F135" s="78"/>
      <c r="G135" s="78"/>
      <c r="H135" s="8"/>
      <c r="I135" s="8"/>
    </row>
    <row r="136" ht="15.75" customHeight="1">
      <c r="A136" s="154"/>
      <c r="B136" s="90"/>
      <c r="C136" s="39" t="s">
        <v>4346</v>
      </c>
      <c r="D136" s="43">
        <v>0.0</v>
      </c>
      <c r="E136" s="22" t="s">
        <v>116</v>
      </c>
      <c r="F136" s="78"/>
      <c r="G136" s="78"/>
      <c r="H136" s="8"/>
      <c r="I136" s="8"/>
    </row>
    <row r="137" ht="15.75" customHeight="1">
      <c r="A137" s="154"/>
      <c r="B137" s="90"/>
      <c r="C137" s="39" t="s">
        <v>4347</v>
      </c>
      <c r="D137" s="43">
        <v>0.0</v>
      </c>
      <c r="E137" s="22" t="s">
        <v>116</v>
      </c>
      <c r="F137" s="78"/>
      <c r="G137" s="78"/>
      <c r="H137" s="8"/>
      <c r="I137" s="8"/>
    </row>
    <row r="138" ht="30.0" customHeight="1">
      <c r="A138" s="154"/>
      <c r="B138" s="90"/>
      <c r="C138" s="39" t="s">
        <v>4349</v>
      </c>
      <c r="D138" s="43">
        <v>0.0</v>
      </c>
      <c r="E138" s="22" t="s">
        <v>116</v>
      </c>
      <c r="F138" s="78"/>
      <c r="G138" s="78"/>
      <c r="H138" s="8"/>
      <c r="I138" s="8"/>
    </row>
    <row r="139" ht="15.75" customHeight="1">
      <c r="A139" s="154"/>
      <c r="B139" s="90"/>
      <c r="C139" s="39" t="s">
        <v>4351</v>
      </c>
      <c r="D139" s="43">
        <v>0.0</v>
      </c>
      <c r="E139" s="22" t="s">
        <v>116</v>
      </c>
      <c r="F139" s="78"/>
      <c r="G139" s="78"/>
      <c r="H139" s="8"/>
      <c r="I139" s="8"/>
    </row>
    <row r="140" ht="31.5" customHeight="1">
      <c r="A140" s="154" t="s">
        <v>2057</v>
      </c>
      <c r="B140" s="85" t="s">
        <v>4354</v>
      </c>
      <c r="C140" s="39" t="s">
        <v>4355</v>
      </c>
      <c r="D140" s="43">
        <v>0.0</v>
      </c>
      <c r="E140" s="22" t="s">
        <v>116</v>
      </c>
      <c r="F140" s="78"/>
      <c r="G140" s="78"/>
      <c r="H140" s="8"/>
      <c r="I140" s="8"/>
    </row>
    <row r="141" ht="30.0" customHeight="1">
      <c r="A141" s="154" t="s">
        <v>2058</v>
      </c>
      <c r="B141" s="68" t="s">
        <v>4357</v>
      </c>
      <c r="C141" s="5"/>
      <c r="D141" s="5"/>
      <c r="E141" s="5"/>
      <c r="F141" s="5"/>
      <c r="G141" s="6"/>
      <c r="H141" s="8">
        <f>SUM(D142:D147)</f>
        <v>4</v>
      </c>
      <c r="I141" s="8">
        <f>COUNT(D142:D147)*2</f>
        <v>12</v>
      </c>
    </row>
    <row r="142" ht="75.0" customHeight="1">
      <c r="A142" s="154" t="s">
        <v>2067</v>
      </c>
      <c r="B142" s="39" t="s">
        <v>4358</v>
      </c>
      <c r="C142" s="316" t="s">
        <v>4359</v>
      </c>
      <c r="D142" s="43">
        <v>0.0</v>
      </c>
      <c r="E142" s="22" t="s">
        <v>56</v>
      </c>
      <c r="F142" s="39" t="s">
        <v>4361</v>
      </c>
      <c r="G142" s="78"/>
      <c r="H142" s="8"/>
      <c r="I142" s="8"/>
    </row>
    <row r="143" ht="30.0" customHeight="1">
      <c r="A143" s="154"/>
      <c r="B143" s="39"/>
      <c r="C143" s="316" t="s">
        <v>4362</v>
      </c>
      <c r="D143" s="43">
        <v>1.0</v>
      </c>
      <c r="E143" s="22" t="s">
        <v>56</v>
      </c>
      <c r="F143" s="39" t="s">
        <v>4364</v>
      </c>
      <c r="G143" s="78"/>
      <c r="H143" s="8"/>
      <c r="I143" s="8"/>
    </row>
    <row r="144" ht="30.0" customHeight="1">
      <c r="A144" s="154"/>
      <c r="B144" s="39"/>
      <c r="C144" s="316" t="s">
        <v>4366</v>
      </c>
      <c r="D144" s="43">
        <v>0.0</v>
      </c>
      <c r="E144" s="22" t="s">
        <v>56</v>
      </c>
      <c r="F144" s="39"/>
      <c r="G144" s="78"/>
      <c r="H144" s="8"/>
      <c r="I144" s="8"/>
    </row>
    <row r="145">
      <c r="A145" s="154"/>
      <c r="B145" s="39"/>
      <c r="C145" s="316" t="s">
        <v>4367</v>
      </c>
      <c r="D145" s="43">
        <v>1.0</v>
      </c>
      <c r="E145" s="22" t="s">
        <v>56</v>
      </c>
      <c r="F145" s="39"/>
      <c r="G145" s="78"/>
      <c r="H145" s="8"/>
      <c r="I145" s="8"/>
    </row>
    <row r="146">
      <c r="A146" s="154"/>
      <c r="B146" s="39"/>
      <c r="C146" s="39" t="s">
        <v>4368</v>
      </c>
      <c r="D146" s="43">
        <v>1.0</v>
      </c>
      <c r="E146" s="22" t="s">
        <v>87</v>
      </c>
      <c r="F146" s="78"/>
      <c r="G146" s="78"/>
      <c r="H146" s="8"/>
      <c r="I146" s="8"/>
    </row>
    <row r="147" ht="30.0" customHeight="1">
      <c r="A147" s="154"/>
      <c r="B147" s="39"/>
      <c r="C147" s="39" t="s">
        <v>4369</v>
      </c>
      <c r="D147" s="43">
        <v>1.0</v>
      </c>
      <c r="E147" s="22" t="s">
        <v>87</v>
      </c>
      <c r="F147" s="78"/>
      <c r="G147" s="78"/>
      <c r="H147" s="8"/>
      <c r="I147" s="8"/>
    </row>
    <row r="148" ht="18.75" customHeight="1">
      <c r="A148" s="124"/>
      <c r="B148" s="258" t="s">
        <v>2157</v>
      </c>
      <c r="C148" s="5"/>
      <c r="D148" s="5"/>
      <c r="E148" s="5"/>
      <c r="F148" s="5"/>
      <c r="G148" s="6"/>
      <c r="H148" s="8">
        <f t="shared" ref="H148:I148" si="7">H149+H154+H188+H195+H198</f>
        <v>1</v>
      </c>
      <c r="I148" s="8">
        <f t="shared" si="7"/>
        <v>94</v>
      </c>
    </row>
    <row r="149" ht="42.75" customHeight="1">
      <c r="A149" s="18" t="s">
        <v>2183</v>
      </c>
      <c r="B149" s="68" t="s">
        <v>1396</v>
      </c>
      <c r="C149" s="5"/>
      <c r="D149" s="5"/>
      <c r="E149" s="5"/>
      <c r="F149" s="5"/>
      <c r="G149" s="6"/>
      <c r="H149" s="8">
        <f>SUM(D150:D153)</f>
        <v>0</v>
      </c>
      <c r="I149" s="8">
        <f>COUNT(D150:D153)*2</f>
        <v>8</v>
      </c>
    </row>
    <row r="150" ht="75.0" customHeight="1">
      <c r="A150" s="18" t="s">
        <v>2186</v>
      </c>
      <c r="B150" s="90" t="s">
        <v>4370</v>
      </c>
      <c r="C150" s="25" t="s">
        <v>1407</v>
      </c>
      <c r="D150" s="43">
        <v>0.0</v>
      </c>
      <c r="E150" s="24" t="s">
        <v>327</v>
      </c>
      <c r="F150" s="37"/>
      <c r="G150" s="37"/>
      <c r="H150" s="8"/>
      <c r="I150" s="8"/>
    </row>
    <row r="151" ht="47.25" customHeight="1">
      <c r="A151" s="18" t="s">
        <v>2190</v>
      </c>
      <c r="B151" s="90" t="s">
        <v>1413</v>
      </c>
      <c r="C151" s="42" t="s">
        <v>4371</v>
      </c>
      <c r="D151" s="43">
        <v>0.0</v>
      </c>
      <c r="E151" s="24" t="s">
        <v>327</v>
      </c>
      <c r="F151" s="42" t="s">
        <v>4372</v>
      </c>
      <c r="G151" s="37"/>
      <c r="H151" s="8"/>
      <c r="I151" s="8"/>
    </row>
    <row r="152" ht="63.0" customHeight="1">
      <c r="A152" s="18" t="s">
        <v>2193</v>
      </c>
      <c r="B152" s="85" t="s">
        <v>1417</v>
      </c>
      <c r="C152" s="90" t="s">
        <v>3311</v>
      </c>
      <c r="D152" s="43">
        <v>0.0</v>
      </c>
      <c r="E152" s="24" t="s">
        <v>327</v>
      </c>
      <c r="F152" s="37"/>
      <c r="G152" s="37"/>
      <c r="H152" s="8"/>
      <c r="I152" s="8"/>
    </row>
    <row r="153" ht="31.5" customHeight="1">
      <c r="A153" s="18"/>
      <c r="B153" s="36"/>
      <c r="C153" s="90" t="s">
        <v>4373</v>
      </c>
      <c r="D153" s="43">
        <v>0.0</v>
      </c>
      <c r="E153" s="24" t="s">
        <v>155</v>
      </c>
      <c r="F153" s="37"/>
      <c r="G153" s="37"/>
      <c r="H153" s="8"/>
      <c r="I153" s="8"/>
    </row>
    <row r="154" ht="40.5" customHeight="1">
      <c r="A154" s="18" t="s">
        <v>2201</v>
      </c>
      <c r="B154" s="68" t="s">
        <v>1424</v>
      </c>
      <c r="C154" s="5"/>
      <c r="D154" s="5"/>
      <c r="E154" s="5"/>
      <c r="F154" s="5"/>
      <c r="G154" s="6"/>
      <c r="H154" s="8">
        <f>SUM(D155:D187)</f>
        <v>1</v>
      </c>
      <c r="I154" s="8">
        <f>COUNT(D155:D187)*2</f>
        <v>64</v>
      </c>
    </row>
    <row r="155" ht="47.25" customHeight="1">
      <c r="A155" s="18" t="s">
        <v>2203</v>
      </c>
      <c r="B155" s="90" t="s">
        <v>1430</v>
      </c>
      <c r="C155" s="52" t="s">
        <v>4376</v>
      </c>
      <c r="D155" s="43">
        <v>0.0</v>
      </c>
      <c r="E155" s="24" t="s">
        <v>715</v>
      </c>
      <c r="F155" s="39"/>
      <c r="G155" s="37"/>
      <c r="H155" s="8"/>
      <c r="I155" s="8"/>
    </row>
    <row r="156" ht="30.0" customHeight="1">
      <c r="A156" s="18"/>
      <c r="B156" s="90"/>
      <c r="C156" s="23" t="s">
        <v>1435</v>
      </c>
      <c r="D156" s="26">
        <v>0.0</v>
      </c>
      <c r="E156" s="24" t="s">
        <v>114</v>
      </c>
      <c r="F156" s="39"/>
      <c r="G156" s="37"/>
      <c r="H156" s="8"/>
      <c r="I156" s="8"/>
    </row>
    <row r="157" ht="45.0" customHeight="1">
      <c r="A157" s="18"/>
      <c r="B157" s="90"/>
      <c r="C157" s="52" t="s">
        <v>4377</v>
      </c>
      <c r="D157" s="43">
        <v>0.0</v>
      </c>
      <c r="E157" s="24" t="s">
        <v>715</v>
      </c>
      <c r="F157" s="39"/>
      <c r="G157" s="37"/>
      <c r="H157" s="8"/>
      <c r="I157" s="8"/>
    </row>
    <row r="158" ht="30.0" customHeight="1">
      <c r="A158" s="18"/>
      <c r="B158" s="90"/>
      <c r="C158" s="23" t="s">
        <v>1435</v>
      </c>
      <c r="D158" s="26">
        <v>0.0</v>
      </c>
      <c r="E158" s="24" t="s">
        <v>114</v>
      </c>
      <c r="F158" s="39"/>
      <c r="G158" s="37"/>
      <c r="H158" s="8"/>
      <c r="I158" s="8"/>
    </row>
    <row r="159" ht="45.0" customHeight="1">
      <c r="A159" s="18"/>
      <c r="B159" s="90"/>
      <c r="C159" s="52" t="s">
        <v>4378</v>
      </c>
      <c r="D159" s="43">
        <v>0.0</v>
      </c>
      <c r="E159" s="24" t="s">
        <v>715</v>
      </c>
      <c r="F159" s="39"/>
      <c r="G159" s="37"/>
      <c r="H159" s="8"/>
      <c r="I159" s="8"/>
    </row>
    <row r="160" ht="30.0" customHeight="1">
      <c r="A160" s="18"/>
      <c r="B160" s="90"/>
      <c r="C160" s="23" t="s">
        <v>1435</v>
      </c>
      <c r="D160" s="26">
        <v>0.0</v>
      </c>
      <c r="E160" s="24" t="s">
        <v>114</v>
      </c>
      <c r="F160" s="39"/>
      <c r="G160" s="37"/>
      <c r="H160" s="8"/>
      <c r="I160" s="8"/>
    </row>
    <row r="161" ht="63.0" customHeight="1">
      <c r="A161" s="18" t="s">
        <v>2204</v>
      </c>
      <c r="B161" s="90" t="s">
        <v>1439</v>
      </c>
      <c r="C161" s="39" t="s">
        <v>4380</v>
      </c>
      <c r="D161" s="43">
        <v>0.0</v>
      </c>
      <c r="E161" s="24" t="s">
        <v>715</v>
      </c>
      <c r="F161" s="39"/>
      <c r="G161" s="37"/>
      <c r="H161" s="8"/>
      <c r="I161" s="8"/>
    </row>
    <row r="162" ht="45.0" customHeight="1">
      <c r="A162" s="18"/>
      <c r="B162" s="90"/>
      <c r="C162" s="39" t="s">
        <v>4382</v>
      </c>
      <c r="D162" s="43">
        <v>0.0</v>
      </c>
      <c r="E162" s="24" t="s">
        <v>715</v>
      </c>
      <c r="F162" s="39"/>
      <c r="G162" s="37"/>
      <c r="H162" s="8"/>
      <c r="I162" s="8"/>
    </row>
    <row r="163" ht="45.0" customHeight="1">
      <c r="A163" s="18"/>
      <c r="B163" s="90"/>
      <c r="C163" s="39" t="s">
        <v>4384</v>
      </c>
      <c r="D163" s="43">
        <v>0.0</v>
      </c>
      <c r="E163" s="24" t="s">
        <v>715</v>
      </c>
      <c r="F163" s="39"/>
      <c r="G163" s="37"/>
      <c r="H163" s="8"/>
      <c r="I163" s="8"/>
    </row>
    <row r="164" ht="45.0" customHeight="1">
      <c r="A164" s="18"/>
      <c r="B164" s="90"/>
      <c r="C164" s="39" t="s">
        <v>4386</v>
      </c>
      <c r="D164" s="43">
        <v>0.0</v>
      </c>
      <c r="E164" s="24" t="s">
        <v>715</v>
      </c>
      <c r="F164" s="39"/>
      <c r="G164" s="37"/>
      <c r="H164" s="8"/>
      <c r="I164" s="8"/>
    </row>
    <row r="165" ht="30.0" customHeight="1">
      <c r="A165" s="18"/>
      <c r="B165" s="90"/>
      <c r="C165" s="39" t="s">
        <v>4387</v>
      </c>
      <c r="D165" s="43">
        <v>0.0</v>
      </c>
      <c r="E165" s="24" t="s">
        <v>715</v>
      </c>
      <c r="F165" s="39"/>
      <c r="G165" s="37"/>
      <c r="H165" s="8"/>
      <c r="I165" s="8"/>
    </row>
    <row r="166" ht="45.0" customHeight="1">
      <c r="A166" s="18"/>
      <c r="B166" s="90"/>
      <c r="C166" s="39" t="s">
        <v>4388</v>
      </c>
      <c r="D166" s="43">
        <v>0.0</v>
      </c>
      <c r="E166" s="24" t="s">
        <v>715</v>
      </c>
      <c r="F166" s="39"/>
      <c r="G166" s="37"/>
      <c r="H166" s="8"/>
      <c r="I166" s="8"/>
    </row>
    <row r="167" ht="45.0" customHeight="1">
      <c r="A167" s="18"/>
      <c r="B167" s="90"/>
      <c r="C167" s="39" t="s">
        <v>4390</v>
      </c>
      <c r="D167" s="43">
        <v>0.0</v>
      </c>
      <c r="E167" s="24" t="s">
        <v>715</v>
      </c>
      <c r="F167" s="39"/>
      <c r="G167" s="37"/>
      <c r="H167" s="8"/>
      <c r="I167" s="8"/>
    </row>
    <row r="168" ht="45.0" customHeight="1">
      <c r="A168" s="18"/>
      <c r="B168" s="90"/>
      <c r="C168" s="39" t="s">
        <v>4391</v>
      </c>
      <c r="D168" s="43">
        <v>0.0</v>
      </c>
      <c r="E168" s="24" t="s">
        <v>715</v>
      </c>
      <c r="F168" s="39"/>
      <c r="G168" s="37"/>
      <c r="H168" s="8"/>
      <c r="I168" s="8"/>
    </row>
    <row r="169" ht="45.0" customHeight="1">
      <c r="A169" s="18"/>
      <c r="B169" s="90"/>
      <c r="C169" s="39" t="s">
        <v>4392</v>
      </c>
      <c r="D169" s="43">
        <v>0.0</v>
      </c>
      <c r="E169" s="24" t="s">
        <v>715</v>
      </c>
      <c r="F169" s="39"/>
      <c r="G169" s="37"/>
      <c r="H169" s="8"/>
      <c r="I169" s="8"/>
    </row>
    <row r="170" ht="45.0" customHeight="1">
      <c r="A170" s="18"/>
      <c r="B170" s="90"/>
      <c r="C170" s="39" t="s">
        <v>4393</v>
      </c>
      <c r="D170" s="43">
        <v>0.0</v>
      </c>
      <c r="E170" s="24" t="s">
        <v>715</v>
      </c>
      <c r="F170" s="39"/>
      <c r="G170" s="37"/>
      <c r="H170" s="8"/>
      <c r="I170" s="8"/>
    </row>
    <row r="171" ht="45.0" customHeight="1">
      <c r="A171" s="18"/>
      <c r="B171" s="90"/>
      <c r="C171" s="39" t="s">
        <v>4394</v>
      </c>
      <c r="D171" s="43">
        <v>0.0</v>
      </c>
      <c r="E171" s="24" t="s">
        <v>715</v>
      </c>
      <c r="F171" s="39"/>
      <c r="G171" s="37"/>
      <c r="H171" s="8"/>
      <c r="I171" s="8"/>
    </row>
    <row r="172" ht="45.0" customHeight="1">
      <c r="A172" s="18"/>
      <c r="B172" s="90"/>
      <c r="C172" s="39" t="s">
        <v>4396</v>
      </c>
      <c r="D172" s="43">
        <v>0.0</v>
      </c>
      <c r="E172" s="24" t="s">
        <v>715</v>
      </c>
      <c r="F172" s="39"/>
      <c r="G172" s="37"/>
      <c r="H172" s="8"/>
      <c r="I172" s="8"/>
    </row>
    <row r="173" ht="45.0" customHeight="1">
      <c r="A173" s="18"/>
      <c r="B173" s="90"/>
      <c r="C173" s="39" t="s">
        <v>4398</v>
      </c>
      <c r="D173" s="43">
        <v>0.0</v>
      </c>
      <c r="E173" s="24" t="s">
        <v>715</v>
      </c>
      <c r="F173" s="39"/>
      <c r="G173" s="37"/>
      <c r="H173" s="8"/>
      <c r="I173" s="8"/>
    </row>
    <row r="174" ht="45.0" customHeight="1">
      <c r="A174" s="18"/>
      <c r="B174" s="90"/>
      <c r="C174" s="39" t="s">
        <v>4399</v>
      </c>
      <c r="D174" s="43">
        <v>0.0</v>
      </c>
      <c r="E174" s="24" t="s">
        <v>715</v>
      </c>
      <c r="F174" s="39"/>
      <c r="G174" s="37"/>
      <c r="H174" s="8"/>
      <c r="I174" s="8"/>
    </row>
    <row r="175" ht="45.0" customHeight="1">
      <c r="A175" s="18"/>
      <c r="B175" s="90"/>
      <c r="C175" s="39" t="s">
        <v>4400</v>
      </c>
      <c r="D175" s="43">
        <v>0.0</v>
      </c>
      <c r="E175" s="24" t="s">
        <v>715</v>
      </c>
      <c r="F175" s="39"/>
      <c r="G175" s="37"/>
      <c r="H175" s="8"/>
      <c r="I175" s="8"/>
    </row>
    <row r="176" ht="45.0" customHeight="1">
      <c r="A176" s="18"/>
      <c r="B176" s="90"/>
      <c r="C176" s="39" t="s">
        <v>4401</v>
      </c>
      <c r="D176" s="43">
        <v>0.0</v>
      </c>
      <c r="E176" s="24" t="s">
        <v>715</v>
      </c>
      <c r="F176" s="39"/>
      <c r="G176" s="37"/>
      <c r="H176" s="8"/>
      <c r="I176" s="8"/>
    </row>
    <row r="177" ht="45.0" customHeight="1">
      <c r="A177" s="18"/>
      <c r="B177" s="90"/>
      <c r="C177" s="39" t="s">
        <v>4402</v>
      </c>
      <c r="D177" s="43">
        <v>0.0</v>
      </c>
      <c r="E177" s="24" t="s">
        <v>715</v>
      </c>
      <c r="F177" s="39"/>
      <c r="G177" s="37"/>
      <c r="H177" s="8"/>
      <c r="I177" s="8"/>
    </row>
    <row r="178" ht="45.0" customHeight="1">
      <c r="A178" s="18"/>
      <c r="B178" s="90"/>
      <c r="C178" s="39" t="s">
        <v>4403</v>
      </c>
      <c r="D178" s="43">
        <v>0.0</v>
      </c>
      <c r="E178" s="24" t="s">
        <v>715</v>
      </c>
      <c r="F178" s="39"/>
      <c r="G178" s="37"/>
      <c r="H178" s="8"/>
      <c r="I178" s="8"/>
    </row>
    <row r="179" ht="45.0" customHeight="1">
      <c r="A179" s="18"/>
      <c r="B179" s="90"/>
      <c r="C179" s="39" t="s">
        <v>4404</v>
      </c>
      <c r="D179" s="43">
        <v>0.0</v>
      </c>
      <c r="E179" s="24" t="s">
        <v>715</v>
      </c>
      <c r="F179" s="39"/>
      <c r="G179" s="37"/>
      <c r="H179" s="8"/>
      <c r="I179" s="8"/>
    </row>
    <row r="180" ht="45.0" customHeight="1">
      <c r="A180" s="18"/>
      <c r="B180" s="90"/>
      <c r="C180" s="39" t="s">
        <v>4406</v>
      </c>
      <c r="D180" s="43">
        <v>0.0</v>
      </c>
      <c r="E180" s="24" t="s">
        <v>715</v>
      </c>
      <c r="F180" s="39"/>
      <c r="G180" s="37"/>
      <c r="H180" s="8"/>
      <c r="I180" s="8"/>
    </row>
    <row r="181" ht="45.0" customHeight="1">
      <c r="A181" s="18"/>
      <c r="B181" s="90"/>
      <c r="C181" s="39" t="s">
        <v>4409</v>
      </c>
      <c r="D181" s="43">
        <v>0.0</v>
      </c>
      <c r="E181" s="24" t="s">
        <v>715</v>
      </c>
      <c r="F181" s="39"/>
      <c r="G181" s="37"/>
      <c r="H181" s="8"/>
      <c r="I181" s="8"/>
    </row>
    <row r="182" ht="45.0" customHeight="1">
      <c r="A182" s="18"/>
      <c r="B182" s="90"/>
      <c r="C182" s="39" t="s">
        <v>4411</v>
      </c>
      <c r="D182" s="43">
        <v>0.0</v>
      </c>
      <c r="E182" s="24" t="s">
        <v>715</v>
      </c>
      <c r="F182" s="39"/>
      <c r="G182" s="37"/>
      <c r="H182" s="8"/>
      <c r="I182" s="8"/>
    </row>
    <row r="183" ht="47.25" customHeight="1">
      <c r="A183" s="18" t="s">
        <v>2220</v>
      </c>
      <c r="B183" s="90" t="s">
        <v>1474</v>
      </c>
      <c r="C183" s="39" t="s">
        <v>4415</v>
      </c>
      <c r="D183" s="43">
        <v>0.0</v>
      </c>
      <c r="E183" s="24" t="s">
        <v>327</v>
      </c>
      <c r="F183" s="78"/>
      <c r="G183" s="37"/>
      <c r="H183" s="8"/>
      <c r="I183" s="8"/>
    </row>
    <row r="184" ht="31.5" customHeight="1">
      <c r="A184" s="18" t="s">
        <v>2222</v>
      </c>
      <c r="B184" s="90" t="s">
        <v>1480</v>
      </c>
      <c r="C184" s="39" t="s">
        <v>4418</v>
      </c>
      <c r="D184" s="43">
        <v>1.0</v>
      </c>
      <c r="E184" s="24" t="s">
        <v>87</v>
      </c>
      <c r="F184" s="39"/>
      <c r="G184" s="37"/>
      <c r="H184" s="8"/>
      <c r="I184" s="8"/>
    </row>
    <row r="185" ht="30.0" customHeight="1">
      <c r="A185" s="18"/>
      <c r="B185" s="36"/>
      <c r="C185" s="39" t="s">
        <v>4420</v>
      </c>
      <c r="D185" s="43">
        <v>0.0</v>
      </c>
      <c r="E185" s="24" t="s">
        <v>87</v>
      </c>
      <c r="F185" s="39"/>
      <c r="G185" s="201"/>
      <c r="H185" s="8"/>
      <c r="I185" s="8"/>
    </row>
    <row r="186" ht="30.0" customHeight="1">
      <c r="A186" s="18"/>
      <c r="B186" s="90"/>
      <c r="C186" s="39" t="s">
        <v>4422</v>
      </c>
      <c r="D186" s="43"/>
      <c r="E186" s="24" t="s">
        <v>87</v>
      </c>
      <c r="F186" s="39"/>
      <c r="G186" s="201"/>
      <c r="H186" s="8"/>
      <c r="I186" s="8"/>
    </row>
    <row r="187" ht="30.0" customHeight="1">
      <c r="A187" s="18"/>
      <c r="B187" s="90"/>
      <c r="C187" s="39" t="s">
        <v>4424</v>
      </c>
      <c r="D187" s="116">
        <v>0.0</v>
      </c>
      <c r="E187" s="24" t="s">
        <v>87</v>
      </c>
      <c r="F187" s="39"/>
      <c r="G187" s="201"/>
      <c r="H187" s="8"/>
      <c r="I187" s="8"/>
    </row>
    <row r="188" ht="35.25" customHeight="1">
      <c r="A188" s="18" t="s">
        <v>2224</v>
      </c>
      <c r="B188" s="17" t="s">
        <v>2225</v>
      </c>
      <c r="C188" s="5"/>
      <c r="D188" s="5"/>
      <c r="E188" s="5"/>
      <c r="F188" s="5"/>
      <c r="G188" s="6"/>
      <c r="H188" s="8">
        <f>SUM(D189:D194)</f>
        <v>0</v>
      </c>
      <c r="I188" s="8">
        <f>COUNT(D189:D194)*2</f>
        <v>12</v>
      </c>
    </row>
    <row r="189" ht="49.5" customHeight="1">
      <c r="A189" s="18" t="s">
        <v>2228</v>
      </c>
      <c r="B189" s="19" t="s">
        <v>2229</v>
      </c>
      <c r="C189" s="25" t="s">
        <v>2230</v>
      </c>
      <c r="D189" s="43">
        <v>0.0</v>
      </c>
      <c r="E189" s="24" t="s">
        <v>118</v>
      </c>
      <c r="F189" s="39" t="s">
        <v>4212</v>
      </c>
      <c r="G189" s="37"/>
      <c r="H189" s="8"/>
      <c r="I189" s="8"/>
    </row>
    <row r="190" ht="51.75" customHeight="1">
      <c r="A190" s="18" t="s">
        <v>2231</v>
      </c>
      <c r="B190" s="19" t="s">
        <v>2232</v>
      </c>
      <c r="C190" s="42" t="s">
        <v>4444</v>
      </c>
      <c r="D190" s="43">
        <v>0.0</v>
      </c>
      <c r="E190" s="24" t="s">
        <v>118</v>
      </c>
      <c r="F190" s="78"/>
      <c r="G190" s="37"/>
      <c r="H190" s="8"/>
      <c r="I190" s="8"/>
    </row>
    <row r="191" ht="35.25" customHeight="1">
      <c r="A191" s="18"/>
      <c r="B191" s="19"/>
      <c r="C191" s="42" t="s">
        <v>4446</v>
      </c>
      <c r="D191" s="43">
        <v>0.0</v>
      </c>
      <c r="E191" s="24" t="s">
        <v>118</v>
      </c>
      <c r="F191" s="78"/>
      <c r="G191" s="37"/>
      <c r="H191" s="8"/>
      <c r="I191" s="8"/>
    </row>
    <row r="192" ht="47.25" customHeight="1">
      <c r="A192" s="18" t="s">
        <v>2235</v>
      </c>
      <c r="B192" s="31" t="s">
        <v>2237</v>
      </c>
      <c r="C192" s="52" t="s">
        <v>4449</v>
      </c>
      <c r="D192" s="43">
        <v>0.0</v>
      </c>
      <c r="E192" s="24" t="s">
        <v>118</v>
      </c>
      <c r="F192" s="37"/>
      <c r="G192" s="37"/>
      <c r="H192" s="8"/>
      <c r="I192" s="8"/>
    </row>
    <row r="193" ht="47.25" customHeight="1">
      <c r="A193" s="18" t="s">
        <v>2239</v>
      </c>
      <c r="B193" s="19" t="s">
        <v>2240</v>
      </c>
      <c r="C193" s="78" t="s">
        <v>3093</v>
      </c>
      <c r="D193" s="43">
        <v>0.0</v>
      </c>
      <c r="E193" s="24" t="s">
        <v>118</v>
      </c>
      <c r="F193" s="78"/>
      <c r="G193" s="37"/>
      <c r="H193" s="8"/>
      <c r="I193" s="8"/>
    </row>
    <row r="194" ht="63.0" customHeight="1">
      <c r="A194" s="18" t="s">
        <v>2244</v>
      </c>
      <c r="B194" s="19" t="s">
        <v>2245</v>
      </c>
      <c r="C194" s="25" t="s">
        <v>2246</v>
      </c>
      <c r="D194" s="43">
        <v>0.0</v>
      </c>
      <c r="E194" s="24" t="s">
        <v>118</v>
      </c>
      <c r="F194" s="78"/>
      <c r="G194" s="37"/>
      <c r="H194" s="8"/>
      <c r="I194" s="8"/>
    </row>
    <row r="195" ht="28.5" customHeight="1">
      <c r="A195" s="18" t="s">
        <v>4451</v>
      </c>
      <c r="B195" s="257" t="s">
        <v>1487</v>
      </c>
      <c r="C195" s="5"/>
      <c r="D195" s="5"/>
      <c r="E195" s="5"/>
      <c r="F195" s="5"/>
      <c r="G195" s="6"/>
      <c r="H195" s="8">
        <f>SUM(D196:D197)</f>
        <v>0</v>
      </c>
      <c r="I195" s="8">
        <f>COUNT(D196:D197)*2</f>
        <v>4</v>
      </c>
    </row>
    <row r="196" ht="47.25" customHeight="1">
      <c r="A196" s="400" t="s">
        <v>2253</v>
      </c>
      <c r="B196" s="106" t="s">
        <v>1496</v>
      </c>
      <c r="C196" s="25" t="s">
        <v>1497</v>
      </c>
      <c r="D196" s="43">
        <v>0.0</v>
      </c>
      <c r="E196" s="24" t="s">
        <v>155</v>
      </c>
      <c r="F196" s="78"/>
      <c r="G196" s="37"/>
      <c r="H196" s="8"/>
      <c r="I196" s="8"/>
    </row>
    <row r="197" ht="47.25" customHeight="1">
      <c r="A197" s="400" t="s">
        <v>1498</v>
      </c>
      <c r="B197" s="106" t="s">
        <v>1499</v>
      </c>
      <c r="C197" s="23" t="s">
        <v>1500</v>
      </c>
      <c r="D197" s="43">
        <v>0.0</v>
      </c>
      <c r="E197" s="24" t="s">
        <v>327</v>
      </c>
      <c r="F197" s="78"/>
      <c r="G197" s="37"/>
      <c r="H197" s="8"/>
      <c r="I197" s="8"/>
    </row>
    <row r="198" ht="35.25" customHeight="1">
      <c r="A198" s="18" t="s">
        <v>2259</v>
      </c>
      <c r="B198" s="68" t="s">
        <v>2269</v>
      </c>
      <c r="C198" s="5"/>
      <c r="D198" s="5"/>
      <c r="E198" s="5"/>
      <c r="F198" s="5"/>
      <c r="G198" s="6"/>
      <c r="H198" s="8">
        <f>SUM(D199:D201)</f>
        <v>0</v>
      </c>
      <c r="I198" s="8">
        <f>COUNT(D199:D201)*2</f>
        <v>6</v>
      </c>
    </row>
    <row r="199" ht="47.25" customHeight="1">
      <c r="A199" s="18" t="s">
        <v>2276</v>
      </c>
      <c r="B199" s="90" t="s">
        <v>2277</v>
      </c>
      <c r="C199" s="37" t="s">
        <v>2278</v>
      </c>
      <c r="D199" s="43">
        <v>0.0</v>
      </c>
      <c r="E199" s="24" t="s">
        <v>327</v>
      </c>
      <c r="F199" s="37"/>
      <c r="G199" s="37"/>
      <c r="H199" s="8"/>
      <c r="I199" s="8"/>
    </row>
    <row r="200" ht="15.75" customHeight="1">
      <c r="A200" s="124"/>
      <c r="B200" s="90"/>
      <c r="C200" s="401" t="s">
        <v>2279</v>
      </c>
      <c r="D200" s="43">
        <v>0.0</v>
      </c>
      <c r="E200" s="24" t="s">
        <v>56</v>
      </c>
      <c r="F200" s="37"/>
      <c r="G200" s="37"/>
      <c r="H200" s="8"/>
      <c r="I200" s="8"/>
    </row>
    <row r="201" ht="31.5" customHeight="1">
      <c r="A201" s="18" t="s">
        <v>2283</v>
      </c>
      <c r="B201" s="90" t="s">
        <v>2284</v>
      </c>
      <c r="C201" s="37" t="s">
        <v>2285</v>
      </c>
      <c r="D201" s="43">
        <v>0.0</v>
      </c>
      <c r="E201" s="24" t="s">
        <v>327</v>
      </c>
      <c r="F201" s="37"/>
      <c r="G201" s="37"/>
      <c r="H201" s="8"/>
      <c r="I201" s="8"/>
    </row>
    <row r="202" ht="18.75" customHeight="1">
      <c r="A202" s="18"/>
      <c r="B202" s="258" t="s">
        <v>1505</v>
      </c>
      <c r="C202" s="5"/>
      <c r="D202" s="5"/>
      <c r="E202" s="5"/>
      <c r="F202" s="5"/>
      <c r="G202" s="6"/>
      <c r="H202" s="8">
        <f t="shared" ref="H202:I202" si="8">H203+H208+H213+H216</f>
        <v>0</v>
      </c>
      <c r="I202" s="8">
        <f t="shared" si="8"/>
        <v>28</v>
      </c>
    </row>
    <row r="203" ht="28.5" customHeight="1">
      <c r="A203" s="18" t="s">
        <v>2288</v>
      </c>
      <c r="B203" s="68" t="s">
        <v>1517</v>
      </c>
      <c r="C203" s="5"/>
      <c r="D203" s="5"/>
      <c r="E203" s="5"/>
      <c r="F203" s="5"/>
      <c r="G203" s="6"/>
      <c r="H203" s="8">
        <f>SUM(D204:D207)</f>
        <v>0</v>
      </c>
      <c r="I203" s="8">
        <f>COUNT(D204:D207)*2</f>
        <v>8</v>
      </c>
    </row>
    <row r="204" ht="30.0" customHeight="1">
      <c r="A204" s="18" t="s">
        <v>2289</v>
      </c>
      <c r="B204" s="42" t="s">
        <v>1530</v>
      </c>
      <c r="C204" s="39" t="s">
        <v>4455</v>
      </c>
      <c r="D204" s="43">
        <v>0.0</v>
      </c>
      <c r="E204" s="22" t="s">
        <v>715</v>
      </c>
      <c r="F204" s="78"/>
      <c r="G204" s="78"/>
      <c r="H204" s="8"/>
      <c r="I204" s="8"/>
    </row>
    <row r="205" ht="37.5" customHeight="1">
      <c r="A205" s="18"/>
      <c r="B205" s="42"/>
      <c r="C205" s="39" t="s">
        <v>4456</v>
      </c>
      <c r="D205" s="43">
        <v>0.0</v>
      </c>
      <c r="E205" s="22" t="s">
        <v>715</v>
      </c>
      <c r="F205" s="78"/>
      <c r="G205" s="78"/>
      <c r="H205" s="8"/>
      <c r="I205" s="8"/>
    </row>
    <row r="206" ht="45.0" customHeight="1">
      <c r="A206" s="18"/>
      <c r="B206" s="42"/>
      <c r="C206" s="78" t="s">
        <v>4457</v>
      </c>
      <c r="D206" s="43">
        <v>0.0</v>
      </c>
      <c r="E206" s="22" t="s">
        <v>715</v>
      </c>
      <c r="F206" s="39" t="s">
        <v>4458</v>
      </c>
      <c r="G206" s="78"/>
      <c r="H206" s="8"/>
      <c r="I206" s="8"/>
    </row>
    <row r="207" ht="45.0" customHeight="1">
      <c r="A207" s="18"/>
      <c r="B207" s="42"/>
      <c r="C207" s="22" t="s">
        <v>4459</v>
      </c>
      <c r="D207" s="43">
        <v>0.0</v>
      </c>
      <c r="E207" s="22" t="s">
        <v>715</v>
      </c>
      <c r="F207" s="39" t="s">
        <v>4460</v>
      </c>
      <c r="G207" s="78"/>
      <c r="H207" s="8"/>
      <c r="I207" s="8"/>
    </row>
    <row r="208" ht="36.0" customHeight="1">
      <c r="A208" s="18" t="s">
        <v>2304</v>
      </c>
      <c r="B208" s="68" t="s">
        <v>1552</v>
      </c>
      <c r="C208" s="5"/>
      <c r="D208" s="5"/>
      <c r="E208" s="5"/>
      <c r="F208" s="5"/>
      <c r="G208" s="6"/>
      <c r="H208" s="8">
        <f>SUM(D209:D212)</f>
        <v>0</v>
      </c>
      <c r="I208" s="8">
        <f>COUNT(D209:D212)*2</f>
        <v>8</v>
      </c>
    </row>
    <row r="209" ht="30.0" customHeight="1">
      <c r="A209" s="18" t="s">
        <v>2307</v>
      </c>
      <c r="B209" s="42" t="s">
        <v>1559</v>
      </c>
      <c r="C209" s="39" t="s">
        <v>4462</v>
      </c>
      <c r="D209" s="43">
        <v>0.0</v>
      </c>
      <c r="E209" s="22" t="s">
        <v>715</v>
      </c>
      <c r="F209" s="78"/>
      <c r="G209" s="78"/>
      <c r="H209" s="8"/>
      <c r="I209" s="8"/>
    </row>
    <row r="210" ht="30.0" customHeight="1">
      <c r="A210" s="18"/>
      <c r="B210" s="42"/>
      <c r="C210" s="39" t="s">
        <v>4463</v>
      </c>
      <c r="D210" s="43">
        <v>0.0</v>
      </c>
      <c r="E210" s="22" t="s">
        <v>715</v>
      </c>
      <c r="F210" s="78"/>
      <c r="G210" s="78"/>
      <c r="H210" s="8"/>
      <c r="I210" s="8"/>
    </row>
    <row r="211" ht="45.0" customHeight="1">
      <c r="A211" s="18"/>
      <c r="B211" s="42"/>
      <c r="C211" s="39" t="s">
        <v>4464</v>
      </c>
      <c r="D211" s="43">
        <v>0.0</v>
      </c>
      <c r="E211" s="22" t="s">
        <v>715</v>
      </c>
      <c r="F211" s="39" t="s">
        <v>4465</v>
      </c>
      <c r="G211" s="78"/>
      <c r="H211" s="8"/>
      <c r="I211" s="8"/>
    </row>
    <row r="212" ht="90.0" customHeight="1">
      <c r="A212" s="18"/>
      <c r="B212" s="42"/>
      <c r="C212" s="39" t="s">
        <v>4466</v>
      </c>
      <c r="D212" s="43">
        <v>0.0</v>
      </c>
      <c r="E212" s="22" t="s">
        <v>715</v>
      </c>
      <c r="F212" s="39" t="s">
        <v>4467</v>
      </c>
      <c r="G212" s="78"/>
      <c r="H212" s="8"/>
      <c r="I212" s="8"/>
    </row>
    <row r="213" ht="35.25" customHeight="1">
      <c r="A213" s="18" t="s">
        <v>2315</v>
      </c>
      <c r="B213" s="68" t="s">
        <v>1584</v>
      </c>
      <c r="C213" s="5"/>
      <c r="D213" s="5"/>
      <c r="E213" s="5"/>
      <c r="F213" s="5"/>
      <c r="G213" s="6"/>
      <c r="H213" s="8">
        <f>SUM(D214:D215)</f>
        <v>0</v>
      </c>
      <c r="I213" s="8">
        <f>COUNT(D214:D215)*2</f>
        <v>4</v>
      </c>
    </row>
    <row r="214" ht="45.0" customHeight="1">
      <c r="A214" s="18" t="s">
        <v>2319</v>
      </c>
      <c r="B214" s="42" t="s">
        <v>1594</v>
      </c>
      <c r="C214" s="78" t="s">
        <v>4468</v>
      </c>
      <c r="D214" s="43">
        <v>0.0</v>
      </c>
      <c r="E214" s="22" t="s">
        <v>715</v>
      </c>
      <c r="F214" s="78"/>
      <c r="G214" s="78"/>
      <c r="H214" s="8"/>
      <c r="I214" s="8"/>
    </row>
    <row r="215">
      <c r="A215" s="18"/>
      <c r="B215" s="42"/>
      <c r="C215" s="78" t="s">
        <v>4469</v>
      </c>
      <c r="D215" s="43">
        <v>0.0</v>
      </c>
      <c r="E215" s="22" t="s">
        <v>715</v>
      </c>
      <c r="F215" s="78"/>
      <c r="G215" s="78"/>
      <c r="H215" s="8"/>
      <c r="I215" s="8"/>
    </row>
    <row r="216" ht="27.0" customHeight="1">
      <c r="A216" s="18" t="s">
        <v>2330</v>
      </c>
      <c r="B216" s="68" t="s">
        <v>1601</v>
      </c>
      <c r="C216" s="5"/>
      <c r="D216" s="5"/>
      <c r="E216" s="5"/>
      <c r="F216" s="5"/>
      <c r="G216" s="6"/>
      <c r="H216" s="8">
        <f>SUM(D217:D220)</f>
        <v>0</v>
      </c>
      <c r="I216" s="8">
        <f>COUNT(D217:D220)*2</f>
        <v>8</v>
      </c>
    </row>
    <row r="217" ht="45.0" customHeight="1">
      <c r="A217" s="18" t="s">
        <v>2332</v>
      </c>
      <c r="B217" s="42" t="s">
        <v>1603</v>
      </c>
      <c r="C217" s="39" t="s">
        <v>4470</v>
      </c>
      <c r="D217" s="43">
        <v>0.0</v>
      </c>
      <c r="E217" s="22" t="s">
        <v>715</v>
      </c>
      <c r="F217" s="78"/>
      <c r="G217" s="78"/>
      <c r="H217" s="8"/>
      <c r="I217" s="8"/>
    </row>
    <row r="218" ht="30.0" customHeight="1">
      <c r="A218" s="18"/>
      <c r="B218" s="42"/>
      <c r="C218" s="39" t="s">
        <v>4471</v>
      </c>
      <c r="D218" s="43">
        <v>0.0</v>
      </c>
      <c r="E218" s="22" t="s">
        <v>715</v>
      </c>
      <c r="F218" s="78"/>
      <c r="G218" s="78"/>
      <c r="H218" s="8"/>
      <c r="I218" s="8"/>
    </row>
    <row r="219" ht="30.0" customHeight="1">
      <c r="A219" s="18"/>
      <c r="B219" s="42"/>
      <c r="C219" s="39" t="s">
        <v>4472</v>
      </c>
      <c r="D219" s="43">
        <v>0.0</v>
      </c>
      <c r="E219" s="22" t="s">
        <v>715</v>
      </c>
      <c r="F219" s="78"/>
      <c r="G219" s="78"/>
      <c r="H219" s="8"/>
      <c r="I219" s="8"/>
    </row>
    <row r="220">
      <c r="A220" s="18"/>
      <c r="B220" s="42"/>
      <c r="C220" s="39" t="s">
        <v>4473</v>
      </c>
      <c r="D220" s="43">
        <v>0.0</v>
      </c>
      <c r="E220" s="22" t="s">
        <v>715</v>
      </c>
      <c r="F220" s="78"/>
      <c r="G220" s="78"/>
      <c r="H220" s="8"/>
      <c r="I220" s="8"/>
    </row>
    <row r="221">
      <c r="A221" s="179"/>
      <c r="B221" s="36"/>
      <c r="C221" s="36"/>
      <c r="D221" s="116"/>
      <c r="E221" s="173"/>
      <c r="F221" s="36"/>
      <c r="G221" s="36"/>
      <c r="H221" s="8"/>
      <c r="I221" s="8"/>
    </row>
    <row r="222">
      <c r="A222" s="179"/>
      <c r="B222" s="36"/>
      <c r="C222" s="36"/>
      <c r="D222" s="116"/>
      <c r="E222" s="173"/>
      <c r="F222" s="36"/>
      <c r="G222" s="36"/>
      <c r="H222" s="8"/>
      <c r="I222" s="8"/>
    </row>
    <row r="223" ht="46.5" customHeight="1">
      <c r="A223" s="181" t="s">
        <v>4474</v>
      </c>
      <c r="B223" s="5"/>
      <c r="C223" s="6"/>
      <c r="D223" s="116"/>
      <c r="E223" s="173"/>
      <c r="F223" s="36"/>
      <c r="G223" s="36"/>
      <c r="H223" s="8"/>
      <c r="I223" s="8"/>
    </row>
    <row r="224" ht="94.5" customHeight="1">
      <c r="A224" s="228"/>
      <c r="B224" s="185" t="s">
        <v>4475</v>
      </c>
      <c r="C224" s="229">
        <f>D244</f>
        <v>25</v>
      </c>
      <c r="D224" s="116"/>
      <c r="E224" s="173"/>
      <c r="F224" s="36"/>
      <c r="G224" s="36"/>
      <c r="H224" s="8"/>
      <c r="I224" s="8"/>
    </row>
    <row r="225" ht="27.0" customHeight="1">
      <c r="A225" s="228"/>
      <c r="B225" s="230" t="s">
        <v>1620</v>
      </c>
      <c r="C225" s="6"/>
      <c r="D225" s="116"/>
      <c r="E225" s="173"/>
      <c r="F225" s="36"/>
      <c r="G225" s="36"/>
      <c r="H225" s="8"/>
      <c r="I225" s="8"/>
    </row>
    <row r="226" ht="21.0" customHeight="1">
      <c r="A226" s="18" t="s">
        <v>1631</v>
      </c>
      <c r="B226" s="191" t="s">
        <v>1632</v>
      </c>
      <c r="C226" s="198">
        <f t="shared" ref="C226:C233" si="9">D236</f>
        <v>71.42857143</v>
      </c>
      <c r="D226" s="116"/>
      <c r="E226" s="173"/>
      <c r="F226" s="36"/>
      <c r="G226" s="36"/>
      <c r="H226" s="8"/>
      <c r="I226" s="8"/>
    </row>
    <row r="227" ht="21.0" customHeight="1">
      <c r="A227" s="18" t="s">
        <v>1646</v>
      </c>
      <c r="B227" s="191" t="s">
        <v>1647</v>
      </c>
      <c r="C227" s="198">
        <f t="shared" si="9"/>
        <v>62.5</v>
      </c>
      <c r="D227" s="116"/>
      <c r="E227" s="173"/>
      <c r="F227" s="36"/>
      <c r="G227" s="36"/>
      <c r="H227" s="8"/>
      <c r="I227" s="8"/>
    </row>
    <row r="228" ht="21.0" customHeight="1">
      <c r="A228" s="18" t="s">
        <v>1649</v>
      </c>
      <c r="B228" s="191" t="s">
        <v>1650</v>
      </c>
      <c r="C228" s="198">
        <f t="shared" si="9"/>
        <v>37.5</v>
      </c>
      <c r="D228" s="116"/>
      <c r="E228" s="173"/>
      <c r="F228" s="36"/>
      <c r="G228" s="36"/>
      <c r="H228" s="8"/>
      <c r="I228" s="8"/>
    </row>
    <row r="229" ht="21.0" customHeight="1">
      <c r="A229" s="18" t="s">
        <v>1653</v>
      </c>
      <c r="B229" s="191" t="s">
        <v>1654</v>
      </c>
      <c r="C229" s="198">
        <f t="shared" si="9"/>
        <v>32.14285714</v>
      </c>
      <c r="D229" s="116"/>
      <c r="E229" s="173"/>
      <c r="F229" s="36"/>
      <c r="G229" s="36"/>
      <c r="H229" s="8"/>
      <c r="I229" s="8"/>
    </row>
    <row r="230" ht="21.0" customHeight="1">
      <c r="A230" s="18" t="s">
        <v>1659</v>
      </c>
      <c r="B230" s="191" t="s">
        <v>1661</v>
      </c>
      <c r="C230" s="198">
        <f t="shared" si="9"/>
        <v>60.71428571</v>
      </c>
      <c r="D230" s="116"/>
      <c r="E230" s="173"/>
      <c r="F230" s="36"/>
      <c r="G230" s="36"/>
      <c r="H230" s="8"/>
      <c r="I230" s="8"/>
    </row>
    <row r="231" ht="21.0" customHeight="1">
      <c r="A231" s="18" t="s">
        <v>1666</v>
      </c>
      <c r="B231" s="191" t="s">
        <v>1667</v>
      </c>
      <c r="C231" s="198">
        <f t="shared" si="9"/>
        <v>13.88888889</v>
      </c>
      <c r="D231" s="116"/>
      <c r="E231" s="173"/>
      <c r="F231" s="36"/>
      <c r="G231" s="36"/>
      <c r="H231" s="8"/>
      <c r="I231" s="8"/>
    </row>
    <row r="232" ht="21.0" customHeight="1">
      <c r="A232" s="18" t="s">
        <v>1671</v>
      </c>
      <c r="B232" s="191" t="s">
        <v>1673</v>
      </c>
      <c r="C232" s="198">
        <f t="shared" si="9"/>
        <v>1.063829787</v>
      </c>
      <c r="D232" s="116"/>
      <c r="E232" s="173"/>
      <c r="F232" s="36"/>
      <c r="G232" s="36"/>
      <c r="H232" s="8"/>
      <c r="I232" s="8"/>
    </row>
    <row r="233" ht="21.0" customHeight="1">
      <c r="A233" s="18" t="s">
        <v>1676</v>
      </c>
      <c r="B233" s="191" t="s">
        <v>1678</v>
      </c>
      <c r="C233" s="198">
        <f t="shared" si="9"/>
        <v>0</v>
      </c>
      <c r="D233" s="116"/>
      <c r="E233" s="173"/>
      <c r="F233" s="36"/>
      <c r="G233" s="36"/>
      <c r="H233" s="8"/>
      <c r="I233" s="8"/>
    </row>
    <row r="234">
      <c r="A234" s="179"/>
      <c r="B234" s="36"/>
      <c r="C234" s="36"/>
      <c r="D234" s="116"/>
      <c r="E234" s="173"/>
      <c r="F234" s="36"/>
      <c r="G234" s="36"/>
      <c r="H234" s="8"/>
      <c r="I234" s="8"/>
    </row>
    <row r="235">
      <c r="A235" s="179"/>
      <c r="B235" s="193" t="s">
        <v>1682</v>
      </c>
      <c r="C235" s="193" t="s">
        <v>2353</v>
      </c>
      <c r="D235" s="194" t="s">
        <v>3243</v>
      </c>
      <c r="E235" s="173"/>
      <c r="F235" s="36"/>
      <c r="G235" s="36"/>
      <c r="H235" s="8"/>
      <c r="I235" s="8"/>
    </row>
    <row r="236">
      <c r="A236" s="179" t="s">
        <v>1631</v>
      </c>
      <c r="B236" s="193">
        <f t="shared" ref="B236:C236" si="10">H4</f>
        <v>10</v>
      </c>
      <c r="C236" s="193">
        <f t="shared" si="10"/>
        <v>14</v>
      </c>
      <c r="D236" s="194">
        <f t="shared" ref="D236:D244" si="12">B236*100/C236</f>
        <v>71.42857143</v>
      </c>
      <c r="E236" s="173"/>
      <c r="F236" s="36"/>
      <c r="G236" s="36"/>
      <c r="H236" s="8"/>
      <c r="I236" s="8"/>
    </row>
    <row r="237">
      <c r="A237" s="179" t="s">
        <v>1646</v>
      </c>
      <c r="B237" s="193">
        <f t="shared" ref="B237:C237" si="11">H13</f>
        <v>5</v>
      </c>
      <c r="C237" s="193">
        <f t="shared" si="11"/>
        <v>8</v>
      </c>
      <c r="D237" s="194">
        <f t="shared" si="12"/>
        <v>62.5</v>
      </c>
      <c r="E237" s="173"/>
      <c r="F237" s="36"/>
      <c r="G237" s="36"/>
      <c r="H237" s="8"/>
      <c r="I237" s="8"/>
    </row>
    <row r="238">
      <c r="A238" s="179" t="s">
        <v>1649</v>
      </c>
      <c r="B238" s="193">
        <f t="shared" ref="B238:C238" si="13">H21</f>
        <v>24</v>
      </c>
      <c r="C238" s="193">
        <f t="shared" si="13"/>
        <v>64</v>
      </c>
      <c r="D238" s="194">
        <f t="shared" si="12"/>
        <v>37.5</v>
      </c>
      <c r="E238" s="173"/>
      <c r="F238" s="36"/>
      <c r="G238" s="36"/>
      <c r="H238" s="8"/>
      <c r="I238" s="8"/>
    </row>
    <row r="239">
      <c r="A239" s="179" t="s">
        <v>1653</v>
      </c>
      <c r="B239" s="193">
        <f t="shared" ref="B239:C239" si="14">H59</f>
        <v>27</v>
      </c>
      <c r="C239" s="193">
        <f t="shared" si="14"/>
        <v>84</v>
      </c>
      <c r="D239" s="194">
        <f t="shared" si="12"/>
        <v>32.14285714</v>
      </c>
      <c r="E239" s="173"/>
      <c r="F239" s="36"/>
      <c r="G239" s="36"/>
      <c r="H239" s="8"/>
      <c r="I239" s="8"/>
    </row>
    <row r="240">
      <c r="A240" s="179" t="s">
        <v>1659</v>
      </c>
      <c r="B240" s="193">
        <f t="shared" ref="B240:C240" si="15">H108</f>
        <v>17</v>
      </c>
      <c r="C240" s="193">
        <f t="shared" si="15"/>
        <v>28</v>
      </c>
      <c r="D240" s="194">
        <f t="shared" si="12"/>
        <v>60.71428571</v>
      </c>
      <c r="E240" s="173"/>
      <c r="F240" s="36"/>
      <c r="G240" s="36"/>
      <c r="H240" s="8"/>
      <c r="I240" s="8"/>
    </row>
    <row r="241">
      <c r="A241" s="179" t="s">
        <v>1666</v>
      </c>
      <c r="B241" s="193">
        <f t="shared" ref="B241:C241" si="16">H125</f>
        <v>5</v>
      </c>
      <c r="C241" s="193">
        <f t="shared" si="16"/>
        <v>36</v>
      </c>
      <c r="D241" s="194">
        <f t="shared" si="12"/>
        <v>13.88888889</v>
      </c>
      <c r="E241" s="173"/>
      <c r="F241" s="36"/>
      <c r="G241" s="36"/>
      <c r="H241" s="8"/>
      <c r="I241" s="8"/>
    </row>
    <row r="242">
      <c r="A242" s="179" t="s">
        <v>1671</v>
      </c>
      <c r="B242" s="193">
        <f t="shared" ref="B242:C242" si="17">H148</f>
        <v>1</v>
      </c>
      <c r="C242" s="193">
        <f t="shared" si="17"/>
        <v>94</v>
      </c>
      <c r="D242" s="194">
        <f t="shared" si="12"/>
        <v>1.063829787</v>
      </c>
      <c r="E242" s="173"/>
      <c r="F242" s="36"/>
      <c r="G242" s="36"/>
      <c r="H242" s="8"/>
      <c r="I242" s="8"/>
    </row>
    <row r="243">
      <c r="A243" s="179" t="s">
        <v>1676</v>
      </c>
      <c r="B243" s="193">
        <f t="shared" ref="B243:C243" si="18">H202</f>
        <v>0</v>
      </c>
      <c r="C243" s="193">
        <f t="shared" si="18"/>
        <v>28</v>
      </c>
      <c r="D243" s="194">
        <f t="shared" si="12"/>
        <v>0</v>
      </c>
      <c r="E243" s="173"/>
      <c r="F243" s="36"/>
      <c r="G243" s="36"/>
      <c r="H243" s="8"/>
      <c r="I243" s="8"/>
    </row>
    <row r="244">
      <c r="A244" s="179" t="s">
        <v>1735</v>
      </c>
      <c r="B244" s="193">
        <f t="shared" ref="B244:C244" si="19">SUM(B236:B243)</f>
        <v>89</v>
      </c>
      <c r="C244" s="193">
        <f t="shared" si="19"/>
        <v>356</v>
      </c>
      <c r="D244" s="194">
        <f t="shared" si="12"/>
        <v>25</v>
      </c>
      <c r="E244" s="173"/>
      <c r="F244" s="36"/>
      <c r="G244" s="36"/>
      <c r="H244" s="8"/>
      <c r="I244" s="8"/>
    </row>
    <row r="245">
      <c r="A245" s="179"/>
      <c r="B245" s="36"/>
      <c r="C245" s="36"/>
      <c r="D245" s="116"/>
      <c r="E245" s="173"/>
      <c r="F245" s="36"/>
      <c r="G245" s="36"/>
      <c r="H245" s="8"/>
      <c r="I245" s="8"/>
    </row>
    <row r="246">
      <c r="A246" s="136"/>
      <c r="B246" s="36"/>
      <c r="C246" s="36"/>
      <c r="D246" s="116"/>
      <c r="E246" s="173"/>
      <c r="F246" s="36"/>
      <c r="G246" s="36"/>
      <c r="H246" s="8"/>
      <c r="I246" s="8"/>
    </row>
    <row r="247">
      <c r="A247" s="136"/>
      <c r="B247" s="36"/>
      <c r="C247" s="36"/>
      <c r="D247" s="116"/>
      <c r="E247" s="173"/>
      <c r="F247" s="36"/>
      <c r="G247" s="36"/>
      <c r="H247" s="8"/>
      <c r="I247" s="8"/>
    </row>
    <row r="248">
      <c r="A248" s="136"/>
      <c r="B248" s="36"/>
      <c r="C248" s="36"/>
      <c r="D248" s="116"/>
      <c r="E248" s="173"/>
      <c r="F248" s="36"/>
      <c r="G248" s="36"/>
      <c r="H248" s="8"/>
      <c r="I248" s="8"/>
    </row>
    <row r="249">
      <c r="A249" s="136"/>
      <c r="B249" s="36"/>
      <c r="C249" s="36"/>
      <c r="D249" s="116"/>
      <c r="E249" s="173"/>
      <c r="F249" s="36"/>
      <c r="G249" s="36"/>
      <c r="H249" s="8"/>
      <c r="I249" s="8"/>
    </row>
    <row r="250">
      <c r="A250" s="179"/>
      <c r="B250" s="36"/>
      <c r="C250" s="36"/>
      <c r="D250" s="116"/>
      <c r="E250" s="173"/>
      <c r="F250" s="36"/>
      <c r="G250" s="36"/>
      <c r="H250" s="8"/>
      <c r="I250" s="8"/>
    </row>
    <row r="251">
      <c r="A251" s="7"/>
      <c r="B251" s="1"/>
      <c r="C251" s="1"/>
      <c r="D251" s="196"/>
      <c r="E251" s="1"/>
      <c r="F251" s="1"/>
      <c r="G251" s="1"/>
      <c r="H251" s="8"/>
      <c r="I251" s="8"/>
    </row>
    <row r="252">
      <c r="A252" s="7"/>
      <c r="B252" s="1"/>
      <c r="C252" s="1"/>
      <c r="D252" s="196"/>
      <c r="E252" s="1"/>
      <c r="F252" s="1"/>
      <c r="G252" s="1"/>
      <c r="H252" s="8"/>
      <c r="I252" s="8"/>
    </row>
    <row r="253">
      <c r="A253" s="7"/>
      <c r="B253" s="1"/>
      <c r="C253" s="1"/>
      <c r="D253" s="196"/>
      <c r="E253" s="1"/>
      <c r="F253" s="1"/>
      <c r="G253" s="1"/>
      <c r="H253" s="8"/>
      <c r="I253" s="8"/>
    </row>
    <row r="254">
      <c r="A254" s="7"/>
      <c r="B254" s="1"/>
      <c r="C254" s="1"/>
      <c r="D254" s="196"/>
      <c r="E254" s="1"/>
      <c r="F254" s="1"/>
      <c r="G254" s="1"/>
      <c r="H254" s="8"/>
      <c r="I254" s="8"/>
    </row>
    <row r="255">
      <c r="A255" s="7"/>
      <c r="B255" s="1"/>
      <c r="C255" s="1"/>
      <c r="D255" s="196"/>
      <c r="E255" s="1"/>
      <c r="F255" s="1"/>
      <c r="G255" s="1"/>
      <c r="H255" s="8"/>
      <c r="I255" s="8"/>
    </row>
    <row r="256">
      <c r="A256" s="7"/>
      <c r="B256" s="1"/>
      <c r="C256" s="1"/>
      <c r="D256" s="196"/>
      <c r="E256" s="1"/>
      <c r="F256" s="1"/>
      <c r="G256" s="1"/>
      <c r="H256" s="8"/>
      <c r="I256" s="8"/>
    </row>
    <row r="257">
      <c r="A257" s="7"/>
      <c r="B257" s="1"/>
      <c r="C257" s="1"/>
      <c r="D257" s="196"/>
      <c r="E257" s="1"/>
      <c r="F257" s="1"/>
      <c r="G257" s="1"/>
      <c r="H257" s="8"/>
      <c r="I257" s="8"/>
    </row>
    <row r="258">
      <c r="A258" s="7"/>
      <c r="B258" s="1"/>
      <c r="C258" s="1"/>
      <c r="D258" s="196"/>
      <c r="E258" s="1"/>
      <c r="F258" s="1"/>
      <c r="G258" s="1"/>
      <c r="H258" s="8"/>
      <c r="I258" s="8"/>
    </row>
    <row r="259">
      <c r="A259" s="7"/>
      <c r="B259" s="1"/>
      <c r="C259" s="1"/>
      <c r="D259" s="196"/>
      <c r="E259" s="1"/>
      <c r="F259" s="1"/>
      <c r="G259" s="1"/>
      <c r="H259" s="8"/>
      <c r="I259" s="8"/>
    </row>
    <row r="260">
      <c r="A260" s="7"/>
      <c r="B260" s="1"/>
      <c r="C260" s="1"/>
      <c r="D260" s="196"/>
      <c r="E260" s="1"/>
      <c r="F260" s="1"/>
      <c r="G260" s="1"/>
      <c r="H260" s="8"/>
      <c r="I260" s="8"/>
    </row>
    <row r="261">
      <c r="A261" s="7"/>
      <c r="B261" s="1"/>
      <c r="C261" s="1"/>
      <c r="D261" s="196"/>
      <c r="E261" s="1"/>
      <c r="F261" s="1"/>
      <c r="G261" s="1"/>
      <c r="H261" s="8"/>
      <c r="I261" s="8"/>
    </row>
    <row r="262">
      <c r="A262" s="7"/>
      <c r="B262" s="1"/>
      <c r="C262" s="1"/>
      <c r="D262" s="196"/>
      <c r="E262" s="1"/>
      <c r="F262" s="1"/>
      <c r="G262" s="1"/>
      <c r="H262" s="8"/>
      <c r="I262" s="8"/>
    </row>
    <row r="263">
      <c r="A263" s="7"/>
      <c r="B263" s="1"/>
      <c r="C263" s="1"/>
      <c r="D263" s="196"/>
      <c r="E263" s="1"/>
      <c r="F263" s="1"/>
      <c r="G263" s="1"/>
      <c r="H263" s="8"/>
      <c r="I263" s="8"/>
    </row>
    <row r="264">
      <c r="A264" s="7"/>
      <c r="B264" s="1"/>
      <c r="C264" s="1"/>
      <c r="D264" s="196"/>
      <c r="E264" s="1"/>
      <c r="F264" s="1"/>
      <c r="G264" s="1"/>
      <c r="H264" s="8"/>
      <c r="I264" s="8"/>
    </row>
    <row r="265">
      <c r="A265" s="7"/>
      <c r="B265" s="1"/>
      <c r="C265" s="1"/>
      <c r="D265" s="196"/>
      <c r="E265" s="1"/>
      <c r="F265" s="1"/>
      <c r="G265" s="1"/>
      <c r="H265" s="8"/>
      <c r="I265" s="8"/>
    </row>
    <row r="266">
      <c r="A266" s="7"/>
      <c r="B266" s="1"/>
      <c r="C266" s="1"/>
      <c r="D266" s="196"/>
      <c r="E266" s="1"/>
      <c r="F266" s="1"/>
      <c r="G266" s="1"/>
      <c r="H266" s="8"/>
      <c r="I266" s="8"/>
    </row>
    <row r="267">
      <c r="A267" s="7"/>
      <c r="B267" s="1"/>
      <c r="C267" s="1"/>
      <c r="D267" s="196"/>
      <c r="E267" s="1"/>
      <c r="F267" s="1"/>
      <c r="G267" s="1"/>
      <c r="H267" s="8"/>
      <c r="I267" s="8"/>
    </row>
    <row r="268">
      <c r="A268" s="7"/>
      <c r="B268" s="1"/>
      <c r="C268" s="1"/>
      <c r="D268" s="196"/>
      <c r="E268" s="1"/>
      <c r="F268" s="1"/>
      <c r="G268" s="1"/>
      <c r="H268" s="8"/>
      <c r="I268" s="8"/>
    </row>
    <row r="269">
      <c r="A269" s="7"/>
      <c r="B269" s="1"/>
      <c r="C269" s="1"/>
      <c r="D269" s="196"/>
      <c r="E269" s="1"/>
      <c r="F269" s="1"/>
      <c r="G269" s="1"/>
      <c r="H269" s="8"/>
      <c r="I269" s="8"/>
    </row>
    <row r="270">
      <c r="A270" s="7"/>
      <c r="B270" s="1"/>
      <c r="C270" s="1"/>
      <c r="D270" s="196"/>
      <c r="E270" s="1"/>
      <c r="F270" s="1"/>
      <c r="G270" s="1"/>
      <c r="H270" s="8"/>
      <c r="I270" s="8"/>
    </row>
    <row r="271">
      <c r="A271" s="7"/>
      <c r="B271" s="1"/>
      <c r="C271" s="1"/>
      <c r="D271" s="196"/>
      <c r="E271" s="1"/>
      <c r="F271" s="1"/>
      <c r="G271" s="1"/>
      <c r="H271" s="8"/>
      <c r="I271" s="8"/>
    </row>
    <row r="272">
      <c r="A272" s="7"/>
      <c r="B272" s="1"/>
      <c r="C272" s="1"/>
      <c r="D272" s="196"/>
      <c r="E272" s="1"/>
      <c r="F272" s="1"/>
      <c r="G272" s="1"/>
      <c r="H272" s="8"/>
      <c r="I272" s="8"/>
    </row>
    <row r="273">
      <c r="A273" s="7"/>
      <c r="B273" s="1"/>
      <c r="C273" s="1"/>
      <c r="D273" s="196"/>
      <c r="E273" s="1"/>
      <c r="F273" s="1"/>
      <c r="G273" s="1"/>
      <c r="H273" s="8"/>
      <c r="I273" s="8"/>
    </row>
    <row r="274">
      <c r="A274" s="7"/>
      <c r="B274" s="1"/>
      <c r="C274" s="1"/>
      <c r="D274" s="196"/>
      <c r="E274" s="1"/>
      <c r="F274" s="1"/>
      <c r="G274" s="1"/>
      <c r="H274" s="8"/>
      <c r="I274" s="8"/>
    </row>
    <row r="275">
      <c r="A275" s="7"/>
      <c r="B275" s="1"/>
      <c r="C275" s="1"/>
      <c r="D275" s="196"/>
      <c r="E275" s="1"/>
      <c r="F275" s="1"/>
      <c r="G275" s="1"/>
      <c r="H275" s="8"/>
      <c r="I275" s="8"/>
    </row>
    <row r="276">
      <c r="A276" s="7"/>
      <c r="B276" s="1"/>
      <c r="C276" s="1"/>
      <c r="D276" s="196"/>
      <c r="E276" s="1"/>
      <c r="F276" s="1"/>
      <c r="G276" s="1"/>
      <c r="H276" s="8"/>
      <c r="I276" s="8"/>
    </row>
    <row r="277">
      <c r="A277" s="7"/>
      <c r="B277" s="1"/>
      <c r="C277" s="1"/>
      <c r="D277" s="196"/>
      <c r="E277" s="1"/>
      <c r="F277" s="1"/>
      <c r="G277" s="1"/>
      <c r="H277" s="8"/>
      <c r="I277" s="8"/>
    </row>
    <row r="278">
      <c r="A278" s="7"/>
      <c r="B278" s="1"/>
      <c r="C278" s="1"/>
      <c r="D278" s="196"/>
      <c r="E278" s="1"/>
      <c r="F278" s="1"/>
      <c r="G278" s="1"/>
      <c r="H278" s="8"/>
      <c r="I278" s="8"/>
    </row>
    <row r="279">
      <c r="A279" s="7"/>
      <c r="B279" s="1"/>
      <c r="C279" s="1"/>
      <c r="D279" s="196"/>
      <c r="E279" s="1"/>
      <c r="F279" s="1"/>
      <c r="G279" s="1"/>
      <c r="H279" s="8"/>
      <c r="I279" s="8"/>
    </row>
    <row r="280">
      <c r="A280" s="7"/>
      <c r="B280" s="1"/>
      <c r="C280" s="1"/>
      <c r="D280" s="196"/>
      <c r="E280" s="1"/>
      <c r="F280" s="1"/>
      <c r="G280" s="1"/>
      <c r="H280" s="8"/>
      <c r="I280" s="8"/>
    </row>
    <row r="281">
      <c r="A281" s="7"/>
      <c r="B281" s="1"/>
      <c r="C281" s="1"/>
      <c r="D281" s="196"/>
      <c r="E281" s="1"/>
      <c r="F281" s="1"/>
      <c r="G281" s="1"/>
      <c r="H281" s="8"/>
      <c r="I281" s="8"/>
    </row>
    <row r="282">
      <c r="A282" s="7"/>
      <c r="B282" s="1"/>
      <c r="C282" s="1"/>
      <c r="D282" s="196"/>
      <c r="E282" s="1"/>
      <c r="F282" s="1"/>
      <c r="G282" s="1"/>
      <c r="H282" s="8"/>
      <c r="I282" s="8"/>
    </row>
    <row r="283">
      <c r="A283" s="7"/>
      <c r="B283" s="1"/>
      <c r="C283" s="1"/>
      <c r="D283" s="196"/>
      <c r="E283" s="1"/>
      <c r="F283" s="1"/>
      <c r="G283" s="1"/>
      <c r="H283" s="8"/>
      <c r="I283" s="8"/>
    </row>
    <row r="284">
      <c r="A284" s="7"/>
      <c r="B284" s="1"/>
      <c r="C284" s="1"/>
      <c r="D284" s="196"/>
      <c r="E284" s="1"/>
      <c r="F284" s="1"/>
      <c r="G284" s="1"/>
      <c r="H284" s="8"/>
      <c r="I284" s="8"/>
    </row>
    <row r="285">
      <c r="A285" s="7"/>
      <c r="B285" s="1"/>
      <c r="C285" s="1"/>
      <c r="D285" s="196"/>
      <c r="E285" s="1"/>
      <c r="F285" s="1"/>
      <c r="G285" s="1"/>
      <c r="H285" s="8"/>
      <c r="I285" s="8"/>
    </row>
    <row r="286">
      <c r="A286" s="7"/>
      <c r="B286" s="1"/>
      <c r="C286" s="1"/>
      <c r="D286" s="196"/>
      <c r="E286" s="1"/>
      <c r="F286" s="1"/>
      <c r="G286" s="1"/>
      <c r="H286" s="8"/>
      <c r="I286" s="8"/>
    </row>
    <row r="287">
      <c r="A287" s="7"/>
      <c r="B287" s="1"/>
      <c r="C287" s="1"/>
      <c r="D287" s="196"/>
      <c r="E287" s="1"/>
      <c r="F287" s="1"/>
      <c r="G287" s="1"/>
      <c r="H287" s="8"/>
      <c r="I287" s="8"/>
    </row>
    <row r="288">
      <c r="A288" s="7"/>
      <c r="B288" s="1"/>
      <c r="C288" s="1"/>
      <c r="D288" s="196"/>
      <c r="E288" s="1"/>
      <c r="F288" s="1"/>
      <c r="G288" s="1"/>
      <c r="H288" s="8"/>
      <c r="I288" s="8"/>
    </row>
    <row r="289">
      <c r="A289" s="7"/>
      <c r="B289" s="1"/>
      <c r="C289" s="1"/>
      <c r="D289" s="196"/>
      <c r="E289" s="1"/>
      <c r="F289" s="1"/>
      <c r="G289" s="1"/>
      <c r="H289" s="8"/>
      <c r="I289" s="8"/>
    </row>
    <row r="290">
      <c r="A290" s="7"/>
      <c r="B290" s="1"/>
      <c r="C290" s="1"/>
      <c r="D290" s="196"/>
      <c r="E290" s="1"/>
      <c r="F290" s="1"/>
      <c r="G290" s="1"/>
      <c r="H290" s="8"/>
      <c r="I290" s="8"/>
    </row>
    <row r="291">
      <c r="A291" s="7"/>
      <c r="B291" s="1"/>
      <c r="C291" s="1"/>
      <c r="D291" s="196"/>
      <c r="E291" s="1"/>
      <c r="F291" s="1"/>
      <c r="G291" s="1"/>
      <c r="H291" s="8"/>
      <c r="I291" s="8"/>
    </row>
    <row r="292">
      <c r="A292" s="7"/>
      <c r="B292" s="1"/>
      <c r="C292" s="1"/>
      <c r="D292" s="196"/>
      <c r="E292" s="1"/>
      <c r="F292" s="1"/>
      <c r="G292" s="1"/>
      <c r="H292" s="8"/>
      <c r="I292" s="8"/>
    </row>
    <row r="293">
      <c r="A293" s="7"/>
      <c r="B293" s="1"/>
      <c r="C293" s="1"/>
      <c r="D293" s="196"/>
      <c r="E293" s="1"/>
      <c r="F293" s="1"/>
      <c r="G293" s="1"/>
      <c r="H293" s="8"/>
      <c r="I293" s="8"/>
    </row>
    <row r="294">
      <c r="A294" s="7"/>
      <c r="B294" s="1"/>
      <c r="C294" s="1"/>
      <c r="D294" s="196"/>
      <c r="E294" s="1"/>
      <c r="F294" s="1"/>
      <c r="G294" s="1"/>
      <c r="H294" s="8"/>
      <c r="I294" s="8"/>
    </row>
    <row r="295">
      <c r="A295" s="7"/>
      <c r="B295" s="1"/>
      <c r="C295" s="1"/>
      <c r="D295" s="196"/>
      <c r="E295" s="1"/>
      <c r="F295" s="1"/>
      <c r="G295" s="1"/>
      <c r="H295" s="8"/>
      <c r="I295" s="8"/>
    </row>
    <row r="296">
      <c r="A296" s="7"/>
      <c r="B296" s="1"/>
      <c r="C296" s="1"/>
      <c r="D296" s="196"/>
      <c r="E296" s="1"/>
      <c r="F296" s="1"/>
      <c r="G296" s="1"/>
      <c r="H296" s="8"/>
      <c r="I296" s="8"/>
    </row>
    <row r="297">
      <c r="A297" s="7"/>
      <c r="B297" s="1"/>
      <c r="C297" s="1"/>
      <c r="D297" s="196"/>
      <c r="E297" s="1"/>
      <c r="F297" s="1"/>
      <c r="G297" s="1"/>
      <c r="H297" s="8"/>
      <c r="I297" s="8"/>
    </row>
    <row r="298">
      <c r="A298" s="7"/>
      <c r="B298" s="1"/>
      <c r="C298" s="1"/>
      <c r="D298" s="196"/>
      <c r="E298" s="1"/>
      <c r="F298" s="1"/>
      <c r="G298" s="1"/>
      <c r="H298" s="8"/>
      <c r="I298" s="8"/>
    </row>
    <row r="299">
      <c r="A299" s="7"/>
      <c r="B299" s="1"/>
      <c r="C299" s="1"/>
      <c r="D299" s="196"/>
      <c r="E299" s="1"/>
      <c r="F299" s="1"/>
      <c r="G299" s="1"/>
      <c r="H299" s="8"/>
      <c r="I299" s="8"/>
    </row>
    <row r="300">
      <c r="A300" s="7"/>
      <c r="B300" s="1"/>
      <c r="C300" s="1"/>
      <c r="D300" s="196"/>
      <c r="E300" s="1"/>
      <c r="F300" s="1"/>
      <c r="G300" s="1"/>
      <c r="H300" s="8"/>
      <c r="I300" s="8"/>
    </row>
    <row r="301">
      <c r="A301" s="7"/>
      <c r="B301" s="1"/>
      <c r="C301" s="1"/>
      <c r="D301" s="196"/>
      <c r="E301" s="1"/>
      <c r="F301" s="1"/>
      <c r="G301" s="1"/>
      <c r="H301" s="8"/>
      <c r="I301" s="8"/>
    </row>
    <row r="302">
      <c r="A302" s="7"/>
      <c r="B302" s="1"/>
      <c r="C302" s="1"/>
      <c r="D302" s="196"/>
      <c r="E302" s="1"/>
      <c r="F302" s="1"/>
      <c r="G302" s="1"/>
      <c r="H302" s="8"/>
      <c r="I302" s="8"/>
    </row>
    <row r="303">
      <c r="A303" s="7"/>
      <c r="B303" s="1"/>
      <c r="C303" s="1"/>
      <c r="D303" s="196"/>
      <c r="E303" s="1"/>
      <c r="F303" s="1"/>
      <c r="G303" s="1"/>
      <c r="H303" s="8"/>
      <c r="I303" s="8"/>
    </row>
    <row r="304">
      <c r="A304" s="7"/>
      <c r="B304" s="1"/>
      <c r="C304" s="1"/>
      <c r="D304" s="196"/>
      <c r="E304" s="1"/>
      <c r="F304" s="1"/>
      <c r="G304" s="1"/>
      <c r="H304" s="8"/>
      <c r="I304" s="8"/>
    </row>
    <row r="305">
      <c r="A305" s="7"/>
      <c r="B305" s="1"/>
      <c r="C305" s="1"/>
      <c r="D305" s="196"/>
      <c r="E305" s="1"/>
      <c r="F305" s="1"/>
      <c r="G305" s="1"/>
      <c r="H305" s="8"/>
      <c r="I305" s="8"/>
    </row>
    <row r="306">
      <c r="A306" s="7"/>
      <c r="B306" s="1"/>
      <c r="C306" s="1"/>
      <c r="D306" s="196"/>
      <c r="E306" s="1"/>
      <c r="F306" s="1"/>
      <c r="G306" s="1"/>
      <c r="H306" s="8"/>
      <c r="I306" s="8"/>
    </row>
    <row r="307">
      <c r="A307" s="7"/>
      <c r="B307" s="1"/>
      <c r="C307" s="1"/>
      <c r="D307" s="196"/>
      <c r="E307" s="1"/>
      <c r="F307" s="1"/>
      <c r="G307" s="1"/>
      <c r="H307" s="8"/>
      <c r="I307" s="8"/>
    </row>
    <row r="308">
      <c r="A308" s="7"/>
      <c r="B308" s="1"/>
      <c r="C308" s="1"/>
      <c r="D308" s="196"/>
      <c r="E308" s="1"/>
      <c r="F308" s="1"/>
      <c r="G308" s="1"/>
      <c r="H308" s="8"/>
      <c r="I308" s="8"/>
    </row>
    <row r="309">
      <c r="A309" s="7"/>
      <c r="B309" s="1"/>
      <c r="C309" s="1"/>
      <c r="D309" s="196"/>
      <c r="E309" s="1"/>
      <c r="F309" s="1"/>
      <c r="G309" s="1"/>
      <c r="H309" s="8"/>
      <c r="I309" s="8"/>
    </row>
    <row r="310">
      <c r="A310" s="7"/>
      <c r="B310" s="1"/>
      <c r="C310" s="1"/>
      <c r="D310" s="196"/>
      <c r="E310" s="1"/>
      <c r="F310" s="1"/>
      <c r="G310" s="1"/>
      <c r="H310" s="8"/>
      <c r="I310" s="8"/>
    </row>
    <row r="311">
      <c r="A311" s="7"/>
      <c r="B311" s="1"/>
      <c r="C311" s="1"/>
      <c r="D311" s="196"/>
      <c r="E311" s="1"/>
      <c r="F311" s="1"/>
      <c r="G311" s="1"/>
      <c r="H311" s="8"/>
      <c r="I311" s="8"/>
    </row>
    <row r="312">
      <c r="A312" s="7"/>
      <c r="B312" s="1"/>
      <c r="C312" s="1"/>
      <c r="D312" s="196"/>
      <c r="E312" s="1"/>
      <c r="F312" s="1"/>
      <c r="G312" s="1"/>
      <c r="H312" s="8"/>
      <c r="I312" s="8"/>
    </row>
    <row r="313">
      <c r="A313" s="7"/>
      <c r="B313" s="1"/>
      <c r="C313" s="1"/>
      <c r="D313" s="196"/>
      <c r="E313" s="1"/>
      <c r="F313" s="1"/>
      <c r="G313" s="1"/>
      <c r="H313" s="8"/>
      <c r="I313" s="8"/>
    </row>
    <row r="314">
      <c r="A314" s="7"/>
      <c r="B314" s="1"/>
      <c r="C314" s="1"/>
      <c r="D314" s="196"/>
      <c r="E314" s="1"/>
      <c r="F314" s="1"/>
      <c r="G314" s="1"/>
      <c r="H314" s="8"/>
      <c r="I314" s="8"/>
    </row>
    <row r="315">
      <c r="A315" s="7"/>
      <c r="B315" s="1"/>
      <c r="C315" s="1"/>
      <c r="D315" s="196"/>
      <c r="E315" s="1"/>
      <c r="F315" s="1"/>
      <c r="G315" s="1"/>
      <c r="H315" s="8"/>
      <c r="I315" s="8"/>
    </row>
    <row r="316">
      <c r="A316" s="7"/>
      <c r="B316" s="1"/>
      <c r="C316" s="1"/>
      <c r="D316" s="196"/>
      <c r="E316" s="1"/>
      <c r="F316" s="1"/>
      <c r="G316" s="1"/>
      <c r="H316" s="8"/>
      <c r="I316" s="8"/>
    </row>
    <row r="317">
      <c r="A317" s="7"/>
      <c r="B317" s="1"/>
      <c r="C317" s="1"/>
      <c r="D317" s="196"/>
      <c r="E317" s="1"/>
      <c r="F317" s="1"/>
      <c r="G317" s="1"/>
      <c r="H317" s="8"/>
      <c r="I317" s="8"/>
    </row>
    <row r="318">
      <c r="A318" s="7"/>
      <c r="B318" s="1"/>
      <c r="C318" s="1"/>
      <c r="D318" s="196"/>
      <c r="E318" s="1"/>
      <c r="F318" s="1"/>
      <c r="G318" s="1"/>
      <c r="H318" s="8"/>
      <c r="I318" s="8"/>
    </row>
    <row r="319">
      <c r="A319" s="7"/>
      <c r="B319" s="1"/>
      <c r="C319" s="1"/>
      <c r="D319" s="196"/>
      <c r="E319" s="1"/>
      <c r="F319" s="1"/>
      <c r="G319" s="1"/>
      <c r="H319" s="8"/>
      <c r="I319" s="8"/>
    </row>
    <row r="320">
      <c r="A320" s="7"/>
      <c r="B320" s="1"/>
      <c r="C320" s="1"/>
      <c r="D320" s="196"/>
      <c r="E320" s="1"/>
      <c r="F320" s="1"/>
      <c r="G320" s="1"/>
      <c r="H320" s="8"/>
      <c r="I320" s="8"/>
    </row>
    <row r="321">
      <c r="A321" s="7"/>
      <c r="B321" s="1"/>
      <c r="C321" s="1"/>
      <c r="D321" s="196"/>
      <c r="E321" s="1"/>
      <c r="F321" s="1"/>
      <c r="G321" s="1"/>
      <c r="H321" s="8"/>
      <c r="I321" s="8"/>
    </row>
    <row r="322">
      <c r="A322" s="7"/>
      <c r="B322" s="1"/>
      <c r="C322" s="1"/>
      <c r="D322" s="196"/>
      <c r="E322" s="1"/>
      <c r="F322" s="1"/>
      <c r="G322" s="1"/>
      <c r="H322" s="8"/>
      <c r="I322" s="8"/>
    </row>
    <row r="323">
      <c r="A323" s="7"/>
      <c r="B323" s="1"/>
      <c r="C323" s="1"/>
      <c r="D323" s="196"/>
      <c r="E323" s="1"/>
      <c r="F323" s="1"/>
      <c r="G323" s="1"/>
      <c r="H323" s="8"/>
      <c r="I323" s="8"/>
    </row>
    <row r="324">
      <c r="A324" s="7"/>
      <c r="B324" s="1"/>
      <c r="C324" s="1"/>
      <c r="D324" s="196"/>
      <c r="E324" s="1"/>
      <c r="F324" s="1"/>
      <c r="G324" s="1"/>
      <c r="H324" s="8"/>
      <c r="I324" s="8"/>
    </row>
    <row r="325">
      <c r="A325" s="7"/>
      <c r="B325" s="1"/>
      <c r="C325" s="1"/>
      <c r="D325" s="196"/>
      <c r="E325" s="1"/>
      <c r="F325" s="1"/>
      <c r="G325" s="1"/>
      <c r="H325" s="8"/>
      <c r="I325" s="8"/>
    </row>
    <row r="326">
      <c r="A326" s="7"/>
      <c r="B326" s="1"/>
      <c r="C326" s="1"/>
      <c r="D326" s="196"/>
      <c r="E326" s="1"/>
      <c r="F326" s="1"/>
      <c r="G326" s="1"/>
      <c r="H326" s="8"/>
      <c r="I326" s="8"/>
    </row>
    <row r="327">
      <c r="A327" s="7"/>
      <c r="B327" s="1"/>
      <c r="C327" s="1"/>
      <c r="D327" s="196"/>
      <c r="E327" s="1"/>
      <c r="F327" s="1"/>
      <c r="G327" s="1"/>
      <c r="H327" s="8"/>
      <c r="I327" s="8"/>
    </row>
    <row r="328">
      <c r="A328" s="7"/>
      <c r="B328" s="1"/>
      <c r="C328" s="1"/>
      <c r="D328" s="196"/>
      <c r="E328" s="1"/>
      <c r="F328" s="1"/>
      <c r="G328" s="1"/>
      <c r="H328" s="8"/>
      <c r="I328" s="8"/>
    </row>
    <row r="329">
      <c r="A329" s="7"/>
      <c r="B329" s="1"/>
      <c r="C329" s="1"/>
      <c r="D329" s="196"/>
      <c r="E329" s="1"/>
      <c r="F329" s="1"/>
      <c r="G329" s="1"/>
      <c r="H329" s="8"/>
      <c r="I329" s="8"/>
    </row>
    <row r="330">
      <c r="A330" s="7"/>
      <c r="B330" s="1"/>
      <c r="C330" s="1"/>
      <c r="D330" s="196"/>
      <c r="E330" s="1"/>
      <c r="F330" s="1"/>
      <c r="G330" s="1"/>
      <c r="H330" s="8"/>
      <c r="I330" s="8"/>
    </row>
    <row r="331">
      <c r="A331" s="7"/>
      <c r="B331" s="1"/>
      <c r="C331" s="1"/>
      <c r="D331" s="196"/>
      <c r="E331" s="1"/>
      <c r="F331" s="1"/>
      <c r="G331" s="1"/>
      <c r="H331" s="8"/>
      <c r="I331" s="8"/>
    </row>
    <row r="332">
      <c r="A332" s="7"/>
      <c r="B332" s="1"/>
      <c r="C332" s="1"/>
      <c r="D332" s="196"/>
      <c r="E332" s="1"/>
      <c r="F332" s="1"/>
      <c r="G332" s="1"/>
      <c r="H332" s="8"/>
      <c r="I332" s="8"/>
    </row>
    <row r="333">
      <c r="A333" s="7"/>
      <c r="B333" s="1"/>
      <c r="C333" s="1"/>
      <c r="D333" s="196"/>
      <c r="E333" s="1"/>
      <c r="F333" s="1"/>
      <c r="G333" s="1"/>
      <c r="H333" s="8"/>
      <c r="I333" s="8"/>
    </row>
    <row r="334">
      <c r="A334" s="7"/>
      <c r="B334" s="1"/>
      <c r="C334" s="1"/>
      <c r="D334" s="196"/>
      <c r="E334" s="1"/>
      <c r="F334" s="1"/>
      <c r="G334" s="1"/>
      <c r="H334" s="8"/>
      <c r="I334" s="8"/>
    </row>
    <row r="335">
      <c r="A335" s="7"/>
      <c r="B335" s="1"/>
      <c r="C335" s="1"/>
      <c r="D335" s="196"/>
      <c r="E335" s="1"/>
      <c r="F335" s="1"/>
      <c r="G335" s="1"/>
      <c r="H335" s="8"/>
      <c r="I335" s="8"/>
    </row>
    <row r="336">
      <c r="A336" s="7"/>
      <c r="B336" s="1"/>
      <c r="C336" s="1"/>
      <c r="D336" s="196"/>
      <c r="E336" s="1"/>
      <c r="F336" s="1"/>
      <c r="G336" s="1"/>
      <c r="H336" s="8"/>
      <c r="I336" s="8"/>
    </row>
    <row r="337">
      <c r="A337" s="7"/>
      <c r="B337" s="1"/>
      <c r="C337" s="1"/>
      <c r="D337" s="196"/>
      <c r="E337" s="1"/>
      <c r="F337" s="1"/>
      <c r="G337" s="1"/>
      <c r="H337" s="8"/>
      <c r="I337" s="8"/>
    </row>
    <row r="338">
      <c r="A338" s="7"/>
      <c r="B338" s="1"/>
      <c r="C338" s="1"/>
      <c r="D338" s="196"/>
      <c r="E338" s="1"/>
      <c r="F338" s="1"/>
      <c r="G338" s="1"/>
      <c r="H338" s="8"/>
      <c r="I338" s="8"/>
    </row>
    <row r="339">
      <c r="A339" s="7"/>
      <c r="B339" s="1"/>
      <c r="C339" s="1"/>
      <c r="D339" s="196"/>
      <c r="E339" s="1"/>
      <c r="F339" s="1"/>
      <c r="G339" s="1"/>
      <c r="H339" s="8"/>
      <c r="I339" s="8"/>
    </row>
    <row r="340">
      <c r="A340" s="7"/>
      <c r="B340" s="1"/>
      <c r="C340" s="1"/>
      <c r="D340" s="196"/>
      <c r="E340" s="1"/>
      <c r="F340" s="1"/>
      <c r="G340" s="1"/>
      <c r="H340" s="8"/>
      <c r="I340" s="8"/>
    </row>
    <row r="341">
      <c r="A341" s="7"/>
      <c r="B341" s="1"/>
      <c r="C341" s="1"/>
      <c r="D341" s="196"/>
      <c r="E341" s="1"/>
      <c r="F341" s="1"/>
      <c r="G341" s="1"/>
      <c r="H341" s="8"/>
      <c r="I341" s="8"/>
    </row>
    <row r="342">
      <c r="A342" s="7"/>
      <c r="B342" s="1"/>
      <c r="C342" s="1"/>
      <c r="D342" s="196"/>
      <c r="E342" s="1"/>
      <c r="F342" s="1"/>
      <c r="G342" s="1"/>
      <c r="H342" s="8"/>
      <c r="I342" s="8"/>
    </row>
    <row r="343">
      <c r="A343" s="7"/>
      <c r="B343" s="1"/>
      <c r="C343" s="1"/>
      <c r="D343" s="196"/>
      <c r="E343" s="1"/>
      <c r="F343" s="1"/>
      <c r="G343" s="1"/>
      <c r="H343" s="8"/>
      <c r="I343" s="8"/>
    </row>
    <row r="344">
      <c r="A344" s="7"/>
      <c r="B344" s="1"/>
      <c r="C344" s="1"/>
      <c r="D344" s="196"/>
      <c r="E344" s="1"/>
      <c r="F344" s="1"/>
      <c r="G344" s="1"/>
      <c r="H344" s="8"/>
      <c r="I344" s="8"/>
    </row>
    <row r="345">
      <c r="A345" s="7"/>
      <c r="B345" s="1"/>
      <c r="C345" s="1"/>
      <c r="D345" s="196"/>
      <c r="E345" s="1"/>
      <c r="F345" s="1"/>
      <c r="G345" s="1"/>
      <c r="H345" s="8"/>
      <c r="I345" s="8"/>
    </row>
    <row r="346">
      <c r="A346" s="7"/>
      <c r="B346" s="1"/>
      <c r="C346" s="1"/>
      <c r="D346" s="196"/>
      <c r="E346" s="1"/>
      <c r="F346" s="1"/>
      <c r="G346" s="1"/>
      <c r="H346" s="8"/>
      <c r="I346" s="8"/>
    </row>
    <row r="347">
      <c r="A347" s="7"/>
      <c r="B347" s="1"/>
      <c r="C347" s="1"/>
      <c r="D347" s="196"/>
      <c r="E347" s="1"/>
      <c r="F347" s="1"/>
      <c r="G347" s="1"/>
      <c r="H347" s="8"/>
      <c r="I347" s="8"/>
    </row>
    <row r="348">
      <c r="A348" s="7"/>
      <c r="B348" s="1"/>
      <c r="C348" s="1"/>
      <c r="D348" s="196"/>
      <c r="E348" s="1"/>
      <c r="F348" s="1"/>
      <c r="G348" s="1"/>
      <c r="H348" s="8"/>
      <c r="I348" s="8"/>
    </row>
    <row r="349">
      <c r="A349" s="7"/>
      <c r="B349" s="1"/>
      <c r="C349" s="1"/>
      <c r="D349" s="196"/>
      <c r="E349" s="1"/>
      <c r="F349" s="1"/>
      <c r="G349" s="1"/>
      <c r="H349" s="8"/>
      <c r="I349" s="8"/>
    </row>
    <row r="350">
      <c r="A350" s="7"/>
      <c r="B350" s="1"/>
      <c r="C350" s="1"/>
      <c r="D350" s="196"/>
      <c r="E350" s="1"/>
      <c r="F350" s="1"/>
      <c r="G350" s="1"/>
      <c r="H350" s="8"/>
      <c r="I350" s="8"/>
    </row>
    <row r="351">
      <c r="A351" s="7"/>
      <c r="B351" s="1"/>
      <c r="C351" s="1"/>
      <c r="D351" s="196"/>
      <c r="E351" s="1"/>
      <c r="F351" s="1"/>
      <c r="G351" s="1"/>
      <c r="H351" s="8"/>
      <c r="I351" s="8"/>
    </row>
    <row r="352">
      <c r="A352" s="7"/>
      <c r="B352" s="1"/>
      <c r="C352" s="1"/>
      <c r="D352" s="196"/>
      <c r="E352" s="1"/>
      <c r="F352" s="1"/>
      <c r="G352" s="1"/>
      <c r="H352" s="8"/>
      <c r="I352" s="8"/>
    </row>
    <row r="353">
      <c r="A353" s="7"/>
      <c r="B353" s="1"/>
      <c r="C353" s="1"/>
      <c r="D353" s="196"/>
      <c r="E353" s="1"/>
      <c r="F353" s="1"/>
      <c r="G353" s="1"/>
      <c r="H353" s="8"/>
      <c r="I353" s="8"/>
    </row>
    <row r="354">
      <c r="A354" s="7"/>
      <c r="B354" s="1"/>
      <c r="C354" s="1"/>
      <c r="D354" s="196"/>
      <c r="E354" s="1"/>
      <c r="F354" s="1"/>
      <c r="G354" s="1"/>
      <c r="H354" s="8"/>
      <c r="I354" s="8"/>
    </row>
    <row r="355">
      <c r="A355" s="7"/>
      <c r="B355" s="1"/>
      <c r="C355" s="1"/>
      <c r="D355" s="196"/>
      <c r="E355" s="1"/>
      <c r="F355" s="1"/>
      <c r="G355" s="1"/>
      <c r="H355" s="8"/>
      <c r="I355" s="8"/>
    </row>
    <row r="356">
      <c r="A356" s="7"/>
      <c r="B356" s="1"/>
      <c r="C356" s="1"/>
      <c r="D356" s="196"/>
      <c r="E356" s="1"/>
      <c r="F356" s="1"/>
      <c r="G356" s="1"/>
      <c r="H356" s="8"/>
      <c r="I356" s="8"/>
    </row>
    <row r="357">
      <c r="A357" s="7"/>
      <c r="B357" s="1"/>
      <c r="C357" s="1"/>
      <c r="D357" s="196"/>
      <c r="E357" s="1"/>
      <c r="F357" s="1"/>
      <c r="G357" s="1"/>
      <c r="H357" s="8"/>
      <c r="I357" s="8"/>
    </row>
    <row r="358">
      <c r="A358" s="7"/>
      <c r="B358" s="1"/>
      <c r="C358" s="1"/>
      <c r="D358" s="196"/>
      <c r="E358" s="1"/>
      <c r="F358" s="1"/>
      <c r="G358" s="1"/>
      <c r="H358" s="8"/>
      <c r="I358" s="8"/>
    </row>
    <row r="359">
      <c r="A359" s="7"/>
      <c r="B359" s="1"/>
      <c r="C359" s="1"/>
      <c r="D359" s="196"/>
      <c r="E359" s="1"/>
      <c r="F359" s="1"/>
      <c r="G359" s="1"/>
      <c r="H359" s="8"/>
      <c r="I359" s="8"/>
    </row>
    <row r="360">
      <c r="A360" s="7"/>
      <c r="B360" s="1"/>
      <c r="C360" s="1"/>
      <c r="D360" s="196"/>
      <c r="E360" s="1"/>
      <c r="F360" s="1"/>
      <c r="G360" s="1"/>
      <c r="H360" s="8"/>
      <c r="I360" s="8"/>
    </row>
    <row r="361">
      <c r="A361" s="7"/>
      <c r="B361" s="1"/>
      <c r="C361" s="1"/>
      <c r="D361" s="196"/>
      <c r="E361" s="1"/>
      <c r="F361" s="1"/>
      <c r="G361" s="1"/>
      <c r="H361" s="8"/>
      <c r="I361" s="8"/>
    </row>
    <row r="362">
      <c r="A362" s="7"/>
      <c r="B362" s="1"/>
      <c r="C362" s="1"/>
      <c r="D362" s="196"/>
      <c r="E362" s="1"/>
      <c r="F362" s="1"/>
      <c r="G362" s="1"/>
      <c r="H362" s="8"/>
      <c r="I362" s="8"/>
    </row>
    <row r="363">
      <c r="A363" s="7"/>
      <c r="B363" s="1"/>
      <c r="C363" s="1"/>
      <c r="D363" s="196"/>
      <c r="E363" s="1"/>
      <c r="F363" s="1"/>
      <c r="G363" s="1"/>
      <c r="H363" s="8"/>
      <c r="I363" s="8"/>
    </row>
    <row r="364">
      <c r="A364" s="7"/>
      <c r="B364" s="1"/>
      <c r="C364" s="1"/>
      <c r="D364" s="196"/>
      <c r="E364" s="1"/>
      <c r="F364" s="1"/>
      <c r="G364" s="1"/>
      <c r="H364" s="8"/>
      <c r="I364" s="8"/>
    </row>
    <row r="365">
      <c r="A365" s="7"/>
      <c r="B365" s="1"/>
      <c r="C365" s="1"/>
      <c r="D365" s="196"/>
      <c r="E365" s="1"/>
      <c r="F365" s="1"/>
      <c r="G365" s="1"/>
      <c r="H365" s="8"/>
      <c r="I365" s="8"/>
    </row>
    <row r="366">
      <c r="A366" s="7"/>
      <c r="B366" s="1"/>
      <c r="C366" s="1"/>
      <c r="D366" s="196"/>
      <c r="E366" s="1"/>
      <c r="F366" s="1"/>
      <c r="G366" s="1"/>
      <c r="H366" s="8"/>
      <c r="I366" s="8"/>
    </row>
    <row r="367">
      <c r="A367" s="7"/>
      <c r="B367" s="1"/>
      <c r="C367" s="1"/>
      <c r="D367" s="196"/>
      <c r="E367" s="1"/>
      <c r="F367" s="1"/>
      <c r="G367" s="1"/>
      <c r="H367" s="8"/>
      <c r="I367" s="8"/>
    </row>
    <row r="368">
      <c r="A368" s="7"/>
      <c r="B368" s="1"/>
      <c r="C368" s="1"/>
      <c r="D368" s="196"/>
      <c r="E368" s="1"/>
      <c r="F368" s="1"/>
      <c r="G368" s="1"/>
      <c r="H368" s="8"/>
      <c r="I368" s="8"/>
    </row>
    <row r="369">
      <c r="A369" s="7"/>
      <c r="B369" s="1"/>
      <c r="C369" s="1"/>
      <c r="D369" s="196"/>
      <c r="E369" s="1"/>
      <c r="F369" s="1"/>
      <c r="G369" s="1"/>
      <c r="H369" s="8"/>
      <c r="I369" s="8"/>
    </row>
    <row r="370">
      <c r="A370" s="7"/>
      <c r="B370" s="1"/>
      <c r="C370" s="1"/>
      <c r="D370" s="196"/>
      <c r="E370" s="1"/>
      <c r="F370" s="1"/>
      <c r="G370" s="1"/>
      <c r="H370" s="8"/>
      <c r="I370" s="8"/>
    </row>
    <row r="371">
      <c r="A371" s="7"/>
      <c r="B371" s="1"/>
      <c r="C371" s="1"/>
      <c r="D371" s="196"/>
      <c r="E371" s="1"/>
      <c r="F371" s="1"/>
      <c r="G371" s="1"/>
      <c r="H371" s="8"/>
      <c r="I371" s="8"/>
    </row>
    <row r="372">
      <c r="A372" s="7"/>
      <c r="B372" s="1"/>
      <c r="C372" s="1"/>
      <c r="D372" s="196"/>
      <c r="E372" s="1"/>
      <c r="F372" s="1"/>
      <c r="G372" s="1"/>
      <c r="H372" s="8"/>
      <c r="I372" s="8"/>
    </row>
    <row r="373">
      <c r="A373" s="7"/>
      <c r="B373" s="1"/>
      <c r="C373" s="1"/>
      <c r="D373" s="196"/>
      <c r="E373" s="1"/>
      <c r="F373" s="1"/>
      <c r="G373" s="1"/>
      <c r="H373" s="8"/>
      <c r="I373" s="8"/>
    </row>
    <row r="374">
      <c r="A374" s="7"/>
      <c r="B374" s="1"/>
      <c r="C374" s="1"/>
      <c r="D374" s="196"/>
      <c r="E374" s="1"/>
      <c r="F374" s="1"/>
      <c r="G374" s="1"/>
      <c r="H374" s="8"/>
      <c r="I374" s="8"/>
    </row>
    <row r="375">
      <c r="A375" s="7"/>
      <c r="B375" s="1"/>
      <c r="C375" s="1"/>
      <c r="D375" s="196"/>
      <c r="E375" s="1"/>
      <c r="F375" s="1"/>
      <c r="G375" s="1"/>
      <c r="H375" s="8"/>
      <c r="I375" s="8"/>
    </row>
    <row r="376">
      <c r="A376" s="7"/>
      <c r="B376" s="1"/>
      <c r="C376" s="1"/>
      <c r="D376" s="196"/>
      <c r="E376" s="1"/>
      <c r="F376" s="1"/>
      <c r="G376" s="1"/>
      <c r="H376" s="8"/>
      <c r="I376" s="8"/>
    </row>
    <row r="377">
      <c r="A377" s="7"/>
      <c r="B377" s="1"/>
      <c r="C377" s="1"/>
      <c r="D377" s="196"/>
      <c r="E377" s="1"/>
      <c r="F377" s="1"/>
      <c r="G377" s="1"/>
      <c r="H377" s="8"/>
      <c r="I377" s="8"/>
    </row>
    <row r="378">
      <c r="A378" s="7"/>
      <c r="B378" s="1"/>
      <c r="C378" s="1"/>
      <c r="D378" s="196"/>
      <c r="E378" s="1"/>
      <c r="F378" s="1"/>
      <c r="G378" s="1"/>
      <c r="H378" s="8"/>
      <c r="I378" s="8"/>
    </row>
    <row r="379">
      <c r="A379" s="7"/>
      <c r="B379" s="1"/>
      <c r="C379" s="1"/>
      <c r="D379" s="196"/>
      <c r="E379" s="1"/>
      <c r="F379" s="1"/>
      <c r="G379" s="1"/>
      <c r="H379" s="8"/>
      <c r="I379" s="8"/>
    </row>
    <row r="380">
      <c r="A380" s="7"/>
      <c r="B380" s="1"/>
      <c r="C380" s="1"/>
      <c r="D380" s="196"/>
      <c r="E380" s="1"/>
      <c r="F380" s="1"/>
      <c r="G380" s="1"/>
      <c r="H380" s="8"/>
      <c r="I380" s="8"/>
    </row>
    <row r="381">
      <c r="A381" s="7"/>
      <c r="B381" s="1"/>
      <c r="C381" s="1"/>
      <c r="D381" s="196"/>
      <c r="E381" s="1"/>
      <c r="F381" s="1"/>
      <c r="G381" s="1"/>
      <c r="H381" s="8"/>
      <c r="I381" s="8"/>
    </row>
    <row r="382">
      <c r="A382" s="7"/>
      <c r="B382" s="1"/>
      <c r="C382" s="1"/>
      <c r="D382" s="196"/>
      <c r="E382" s="1"/>
      <c r="F382" s="1"/>
      <c r="G382" s="1"/>
      <c r="H382" s="8"/>
      <c r="I382" s="8"/>
    </row>
    <row r="383">
      <c r="A383" s="7"/>
      <c r="B383" s="1"/>
      <c r="C383" s="1"/>
      <c r="D383" s="196"/>
      <c r="E383" s="1"/>
      <c r="F383" s="1"/>
      <c r="G383" s="1"/>
      <c r="H383" s="8"/>
      <c r="I383" s="8"/>
    </row>
    <row r="384">
      <c r="A384" s="7"/>
      <c r="B384" s="1"/>
      <c r="C384" s="1"/>
      <c r="D384" s="196"/>
      <c r="E384" s="1"/>
      <c r="F384" s="1"/>
      <c r="G384" s="1"/>
      <c r="H384" s="8"/>
      <c r="I384" s="8"/>
    </row>
    <row r="385">
      <c r="A385" s="7"/>
      <c r="B385" s="1"/>
      <c r="C385" s="1"/>
      <c r="D385" s="196"/>
      <c r="E385" s="1"/>
      <c r="F385" s="1"/>
      <c r="G385" s="1"/>
      <c r="H385" s="8"/>
      <c r="I385" s="8"/>
    </row>
    <row r="386">
      <c r="A386" s="7"/>
      <c r="B386" s="1"/>
      <c r="C386" s="1"/>
      <c r="D386" s="196"/>
      <c r="E386" s="1"/>
      <c r="F386" s="1"/>
      <c r="G386" s="1"/>
      <c r="H386" s="8"/>
      <c r="I386" s="8"/>
    </row>
    <row r="387">
      <c r="A387" s="7"/>
      <c r="B387" s="1"/>
      <c r="C387" s="1"/>
      <c r="D387" s="196"/>
      <c r="E387" s="1"/>
      <c r="F387" s="1"/>
      <c r="G387" s="1"/>
      <c r="H387" s="8"/>
      <c r="I387" s="8"/>
    </row>
    <row r="388">
      <c r="A388" s="7"/>
      <c r="B388" s="1"/>
      <c r="C388" s="1"/>
      <c r="D388" s="196"/>
      <c r="E388" s="1"/>
      <c r="F388" s="1"/>
      <c r="G388" s="1"/>
      <c r="H388" s="8"/>
      <c r="I388" s="8"/>
    </row>
    <row r="389">
      <c r="A389" s="7"/>
      <c r="B389" s="1"/>
      <c r="C389" s="1"/>
      <c r="D389" s="196"/>
      <c r="E389" s="1"/>
      <c r="F389" s="1"/>
      <c r="G389" s="1"/>
      <c r="H389" s="8"/>
      <c r="I389" s="8"/>
    </row>
    <row r="390">
      <c r="A390" s="7"/>
      <c r="B390" s="1"/>
      <c r="C390" s="1"/>
      <c r="D390" s="196"/>
      <c r="E390" s="1"/>
      <c r="F390" s="1"/>
      <c r="G390" s="1"/>
      <c r="H390" s="8"/>
      <c r="I390" s="8"/>
    </row>
    <row r="391">
      <c r="A391" s="7"/>
      <c r="B391" s="1"/>
      <c r="C391" s="1"/>
      <c r="D391" s="196"/>
      <c r="E391" s="1"/>
      <c r="F391" s="1"/>
      <c r="G391" s="1"/>
      <c r="H391" s="8"/>
      <c r="I391" s="8"/>
    </row>
    <row r="392">
      <c r="A392" s="7"/>
      <c r="B392" s="1"/>
      <c r="C392" s="1"/>
      <c r="D392" s="196"/>
      <c r="E392" s="1"/>
      <c r="F392" s="1"/>
      <c r="G392" s="1"/>
      <c r="H392" s="8"/>
      <c r="I392" s="8"/>
    </row>
    <row r="393">
      <c r="A393" s="7"/>
      <c r="B393" s="1"/>
      <c r="C393" s="1"/>
      <c r="D393" s="196"/>
      <c r="E393" s="1"/>
      <c r="F393" s="1"/>
      <c r="G393" s="1"/>
      <c r="H393" s="8"/>
      <c r="I393" s="8"/>
    </row>
    <row r="394">
      <c r="A394" s="7"/>
      <c r="B394" s="1"/>
      <c r="C394" s="1"/>
      <c r="D394" s="196"/>
      <c r="E394" s="1"/>
      <c r="F394" s="1"/>
      <c r="G394" s="1"/>
      <c r="H394" s="8"/>
      <c r="I394" s="8"/>
    </row>
    <row r="395">
      <c r="A395" s="7"/>
      <c r="B395" s="1"/>
      <c r="C395" s="1"/>
      <c r="D395" s="196"/>
      <c r="E395" s="1"/>
      <c r="F395" s="1"/>
      <c r="G395" s="1"/>
      <c r="H395" s="8"/>
      <c r="I395" s="8"/>
    </row>
    <row r="396">
      <c r="A396" s="7"/>
      <c r="B396" s="1"/>
      <c r="C396" s="1"/>
      <c r="D396" s="196"/>
      <c r="E396" s="1"/>
      <c r="F396" s="1"/>
      <c r="G396" s="1"/>
      <c r="H396" s="8"/>
      <c r="I396" s="8"/>
    </row>
    <row r="397">
      <c r="A397" s="7"/>
      <c r="B397" s="1"/>
      <c r="C397" s="1"/>
      <c r="D397" s="196"/>
      <c r="E397" s="1"/>
      <c r="F397" s="1"/>
      <c r="G397" s="1"/>
      <c r="H397" s="8"/>
      <c r="I397" s="8"/>
    </row>
    <row r="398">
      <c r="A398" s="7"/>
      <c r="B398" s="1"/>
      <c r="C398" s="1"/>
      <c r="D398" s="196"/>
      <c r="E398" s="1"/>
      <c r="F398" s="1"/>
      <c r="G398" s="1"/>
      <c r="H398" s="8"/>
      <c r="I398" s="8"/>
    </row>
    <row r="399">
      <c r="A399" s="7"/>
      <c r="B399" s="1"/>
      <c r="C399" s="1"/>
      <c r="D399" s="196"/>
      <c r="E399" s="1"/>
      <c r="F399" s="1"/>
      <c r="G399" s="1"/>
      <c r="H399" s="8"/>
      <c r="I399" s="8"/>
    </row>
    <row r="400">
      <c r="A400" s="7"/>
      <c r="B400" s="1"/>
      <c r="C400" s="1"/>
      <c r="D400" s="196"/>
      <c r="E400" s="1"/>
      <c r="F400" s="1"/>
      <c r="G400" s="1"/>
      <c r="H400" s="8"/>
      <c r="I400" s="8"/>
    </row>
    <row r="401">
      <c r="A401" s="7"/>
      <c r="B401" s="1"/>
      <c r="C401" s="1"/>
      <c r="D401" s="196"/>
      <c r="E401" s="1"/>
      <c r="F401" s="1"/>
      <c r="G401" s="1"/>
      <c r="H401" s="8"/>
      <c r="I401" s="8"/>
    </row>
    <row r="402">
      <c r="A402" s="7"/>
      <c r="B402" s="1"/>
      <c r="C402" s="1"/>
      <c r="D402" s="196"/>
      <c r="E402" s="1"/>
      <c r="F402" s="1"/>
      <c r="G402" s="1"/>
      <c r="H402" s="8"/>
      <c r="I402" s="8"/>
    </row>
    <row r="403">
      <c r="A403" s="7"/>
      <c r="B403" s="1"/>
      <c r="C403" s="1"/>
      <c r="D403" s="196"/>
      <c r="E403" s="1"/>
      <c r="F403" s="1"/>
      <c r="G403" s="1"/>
      <c r="H403" s="8"/>
      <c r="I403" s="8"/>
    </row>
    <row r="404">
      <c r="A404" s="7"/>
      <c r="B404" s="1"/>
      <c r="C404" s="1"/>
      <c r="D404" s="196"/>
      <c r="E404" s="1"/>
      <c r="F404" s="1"/>
      <c r="G404" s="1"/>
      <c r="H404" s="8"/>
      <c r="I404" s="8"/>
    </row>
    <row r="405">
      <c r="A405" s="7"/>
      <c r="B405" s="1"/>
      <c r="C405" s="1"/>
      <c r="D405" s="196"/>
      <c r="E405" s="1"/>
      <c r="F405" s="1"/>
      <c r="G405" s="1"/>
      <c r="H405" s="8"/>
      <c r="I405" s="8"/>
    </row>
    <row r="406">
      <c r="A406" s="7"/>
      <c r="B406" s="1"/>
      <c r="C406" s="1"/>
      <c r="D406" s="196"/>
      <c r="E406" s="1"/>
      <c r="F406" s="1"/>
      <c r="G406" s="1"/>
      <c r="H406" s="8"/>
      <c r="I406" s="8"/>
    </row>
    <row r="407">
      <c r="A407" s="7"/>
      <c r="B407" s="1"/>
      <c r="C407" s="1"/>
      <c r="D407" s="196"/>
      <c r="E407" s="1"/>
      <c r="F407" s="1"/>
      <c r="G407" s="1"/>
      <c r="H407" s="8"/>
      <c r="I407" s="8"/>
    </row>
    <row r="408">
      <c r="A408" s="7"/>
      <c r="B408" s="1"/>
      <c r="C408" s="1"/>
      <c r="D408" s="196"/>
      <c r="E408" s="1"/>
      <c r="F408" s="1"/>
      <c r="G408" s="1"/>
      <c r="H408" s="8"/>
      <c r="I408" s="8"/>
    </row>
    <row r="409">
      <c r="A409" s="7"/>
      <c r="B409" s="1"/>
      <c r="C409" s="1"/>
      <c r="D409" s="196"/>
      <c r="E409" s="1"/>
      <c r="F409" s="1"/>
      <c r="G409" s="1"/>
      <c r="H409" s="8"/>
      <c r="I409" s="8"/>
    </row>
    <row r="410">
      <c r="A410" s="7"/>
      <c r="B410" s="1"/>
      <c r="C410" s="1"/>
      <c r="D410" s="196"/>
      <c r="E410" s="1"/>
      <c r="F410" s="1"/>
      <c r="G410" s="1"/>
      <c r="H410" s="8"/>
      <c r="I410" s="8"/>
    </row>
    <row r="411">
      <c r="A411" s="7"/>
      <c r="B411" s="1"/>
      <c r="C411" s="1"/>
      <c r="D411" s="196"/>
      <c r="E411" s="1"/>
      <c r="F411" s="1"/>
      <c r="G411" s="1"/>
      <c r="H411" s="8"/>
      <c r="I411" s="8"/>
    </row>
    <row r="412">
      <c r="A412" s="7"/>
      <c r="B412" s="1"/>
      <c r="C412" s="1"/>
      <c r="D412" s="196"/>
      <c r="E412" s="1"/>
      <c r="F412" s="1"/>
      <c r="G412" s="1"/>
      <c r="H412" s="8"/>
      <c r="I412" s="8"/>
    </row>
    <row r="413">
      <c r="A413" s="7"/>
      <c r="B413" s="1"/>
      <c r="C413" s="1"/>
      <c r="D413" s="196"/>
      <c r="E413" s="1"/>
      <c r="F413" s="1"/>
      <c r="G413" s="1"/>
      <c r="H413" s="8"/>
      <c r="I413" s="8"/>
    </row>
    <row r="414">
      <c r="A414" s="7"/>
      <c r="B414" s="1"/>
      <c r="C414" s="1"/>
      <c r="D414" s="196"/>
      <c r="E414" s="1"/>
      <c r="F414" s="1"/>
      <c r="G414" s="1"/>
      <c r="H414" s="8"/>
      <c r="I414" s="8"/>
    </row>
    <row r="415">
      <c r="A415" s="7"/>
      <c r="B415" s="1"/>
      <c r="C415" s="1"/>
      <c r="D415" s="196"/>
      <c r="E415" s="1"/>
      <c r="F415" s="1"/>
      <c r="G415" s="1"/>
      <c r="H415" s="8"/>
      <c r="I415" s="8"/>
    </row>
    <row r="416">
      <c r="A416" s="7"/>
      <c r="B416" s="1"/>
      <c r="C416" s="1"/>
      <c r="D416" s="196"/>
      <c r="E416" s="1"/>
      <c r="F416" s="1"/>
      <c r="G416" s="1"/>
      <c r="H416" s="8"/>
      <c r="I416" s="8"/>
    </row>
    <row r="417">
      <c r="A417" s="7"/>
      <c r="B417" s="1"/>
      <c r="C417" s="1"/>
      <c r="D417" s="196"/>
      <c r="E417" s="1"/>
      <c r="F417" s="1"/>
      <c r="G417" s="1"/>
      <c r="H417" s="8"/>
      <c r="I417" s="8"/>
    </row>
    <row r="418">
      <c r="A418" s="7"/>
      <c r="B418" s="1"/>
      <c r="C418" s="1"/>
      <c r="D418" s="196"/>
      <c r="E418" s="1"/>
      <c r="F418" s="1"/>
      <c r="G418" s="1"/>
      <c r="H418" s="8"/>
      <c r="I418" s="8"/>
    </row>
    <row r="419">
      <c r="A419" s="7"/>
      <c r="B419" s="1"/>
      <c r="C419" s="1"/>
      <c r="D419" s="196"/>
      <c r="E419" s="1"/>
      <c r="F419" s="1"/>
      <c r="G419" s="1"/>
      <c r="H419" s="8"/>
      <c r="I419" s="8"/>
    </row>
    <row r="420">
      <c r="A420" s="7"/>
      <c r="B420" s="1"/>
      <c r="C420" s="1"/>
      <c r="D420" s="196"/>
      <c r="E420" s="1"/>
      <c r="F420" s="1"/>
      <c r="G420" s="1"/>
      <c r="H420" s="8"/>
      <c r="I420" s="8"/>
    </row>
    <row r="421">
      <c r="A421" s="7"/>
      <c r="B421" s="1"/>
      <c r="C421" s="1"/>
      <c r="D421" s="196"/>
      <c r="E421" s="1"/>
      <c r="F421" s="1"/>
      <c r="G421" s="1"/>
      <c r="H421" s="8"/>
      <c r="I421" s="8"/>
    </row>
    <row r="422">
      <c r="A422" s="7"/>
      <c r="B422" s="1"/>
      <c r="C422" s="1"/>
      <c r="D422" s="196"/>
      <c r="E422" s="1"/>
      <c r="F422" s="1"/>
      <c r="G422" s="1"/>
      <c r="H422" s="8"/>
      <c r="I422" s="8"/>
    </row>
    <row r="423">
      <c r="A423" s="7"/>
      <c r="B423" s="1"/>
      <c r="C423" s="1"/>
      <c r="D423" s="196"/>
      <c r="E423" s="1"/>
      <c r="F423" s="1"/>
      <c r="G423" s="1"/>
      <c r="H423" s="8"/>
      <c r="I423" s="8"/>
    </row>
    <row r="424">
      <c r="A424" s="7"/>
      <c r="B424" s="1"/>
      <c r="C424" s="1"/>
      <c r="D424" s="196"/>
      <c r="E424" s="1"/>
      <c r="F424" s="1"/>
      <c r="G424" s="1"/>
      <c r="H424" s="8"/>
      <c r="I424" s="8"/>
    </row>
    <row r="425">
      <c r="A425" s="7"/>
      <c r="B425" s="1"/>
      <c r="C425" s="1"/>
      <c r="D425" s="196"/>
      <c r="E425" s="1"/>
      <c r="F425" s="1"/>
      <c r="G425" s="1"/>
      <c r="H425" s="8"/>
      <c r="I425" s="8"/>
    </row>
    <row r="426">
      <c r="A426" s="7"/>
      <c r="B426" s="1"/>
      <c r="C426" s="1"/>
      <c r="D426" s="196"/>
      <c r="E426" s="1"/>
      <c r="F426" s="1"/>
      <c r="G426" s="1"/>
      <c r="H426" s="8"/>
      <c r="I426" s="8"/>
    </row>
    <row r="427">
      <c r="A427" s="7"/>
      <c r="B427" s="1"/>
      <c r="C427" s="1"/>
      <c r="D427" s="196"/>
      <c r="E427" s="1"/>
      <c r="F427" s="1"/>
      <c r="G427" s="1"/>
      <c r="H427" s="8"/>
      <c r="I427" s="8"/>
    </row>
    <row r="428">
      <c r="A428" s="7"/>
      <c r="B428" s="1"/>
      <c r="C428" s="1"/>
      <c r="D428" s="196"/>
      <c r="E428" s="1"/>
      <c r="F428" s="1"/>
      <c r="G428" s="1"/>
      <c r="H428" s="8"/>
      <c r="I428" s="8"/>
    </row>
    <row r="429">
      <c r="A429" s="7"/>
      <c r="B429" s="1"/>
      <c r="C429" s="1"/>
      <c r="D429" s="196"/>
      <c r="E429" s="1"/>
      <c r="F429" s="1"/>
      <c r="G429" s="1"/>
      <c r="H429" s="8"/>
      <c r="I429" s="8"/>
    </row>
    <row r="430">
      <c r="A430" s="7"/>
      <c r="B430" s="1"/>
      <c r="C430" s="1"/>
      <c r="D430" s="196"/>
      <c r="E430" s="1"/>
      <c r="F430" s="1"/>
      <c r="G430" s="1"/>
      <c r="H430" s="8"/>
      <c r="I430" s="8"/>
    </row>
    <row r="431">
      <c r="A431" s="7"/>
      <c r="B431" s="1"/>
      <c r="C431" s="1"/>
      <c r="D431" s="196"/>
      <c r="E431" s="1"/>
      <c r="F431" s="1"/>
      <c r="G431" s="1"/>
      <c r="H431" s="8"/>
      <c r="I431" s="8"/>
    </row>
    <row r="432">
      <c r="A432" s="7"/>
      <c r="B432" s="1"/>
      <c r="C432" s="1"/>
      <c r="D432" s="196"/>
      <c r="E432" s="1"/>
      <c r="F432" s="1"/>
      <c r="G432" s="1"/>
      <c r="H432" s="8"/>
      <c r="I432" s="8"/>
    </row>
    <row r="433">
      <c r="A433" s="7"/>
      <c r="B433" s="1"/>
      <c r="C433" s="1"/>
      <c r="D433" s="196"/>
      <c r="E433" s="1"/>
      <c r="F433" s="1"/>
      <c r="G433" s="1"/>
      <c r="H433" s="8"/>
      <c r="I433" s="8"/>
    </row>
    <row r="434">
      <c r="A434" s="7"/>
      <c r="B434" s="1"/>
      <c r="C434" s="1"/>
      <c r="D434" s="196"/>
      <c r="E434" s="1"/>
      <c r="F434" s="1"/>
      <c r="G434" s="1"/>
      <c r="H434" s="8"/>
      <c r="I434" s="8"/>
    </row>
    <row r="435">
      <c r="A435" s="7"/>
      <c r="B435" s="1"/>
      <c r="C435" s="1"/>
      <c r="D435" s="196"/>
      <c r="E435" s="1"/>
      <c r="F435" s="1"/>
      <c r="G435" s="1"/>
      <c r="H435" s="8"/>
      <c r="I435" s="8"/>
    </row>
    <row r="436">
      <c r="A436" s="7"/>
      <c r="B436" s="1"/>
      <c r="C436" s="1"/>
      <c r="D436" s="196"/>
      <c r="E436" s="1"/>
      <c r="F436" s="1"/>
      <c r="G436" s="1"/>
      <c r="H436" s="8"/>
      <c r="I436" s="8"/>
    </row>
    <row r="437">
      <c r="A437" s="7"/>
      <c r="B437" s="1"/>
      <c r="C437" s="1"/>
      <c r="D437" s="196"/>
      <c r="E437" s="1"/>
      <c r="F437" s="1"/>
      <c r="G437" s="1"/>
      <c r="H437" s="8"/>
      <c r="I437" s="8"/>
    </row>
    <row r="438">
      <c r="A438" s="7"/>
      <c r="B438" s="1"/>
      <c r="C438" s="1"/>
      <c r="D438" s="196"/>
      <c r="E438" s="1"/>
      <c r="F438" s="1"/>
      <c r="G438" s="1"/>
      <c r="H438" s="8"/>
      <c r="I438" s="8"/>
    </row>
    <row r="439">
      <c r="A439" s="7"/>
      <c r="B439" s="1"/>
      <c r="C439" s="1"/>
      <c r="D439" s="196"/>
      <c r="E439" s="1"/>
      <c r="F439" s="1"/>
      <c r="G439" s="1"/>
      <c r="H439" s="8"/>
      <c r="I439" s="8"/>
    </row>
    <row r="440">
      <c r="A440" s="7"/>
      <c r="B440" s="1"/>
      <c r="C440" s="1"/>
      <c r="D440" s="196"/>
      <c r="E440" s="1"/>
      <c r="F440" s="1"/>
      <c r="G440" s="1"/>
      <c r="H440" s="8"/>
      <c r="I440" s="8"/>
    </row>
    <row r="441">
      <c r="A441" s="7"/>
      <c r="B441" s="1"/>
      <c r="C441" s="1"/>
      <c r="D441" s="196"/>
      <c r="E441" s="1"/>
      <c r="F441" s="1"/>
      <c r="G441" s="1"/>
      <c r="H441" s="8"/>
      <c r="I441" s="8"/>
    </row>
    <row r="442">
      <c r="A442" s="7"/>
      <c r="B442" s="1"/>
      <c r="C442" s="1"/>
      <c r="D442" s="196"/>
      <c r="E442" s="1"/>
      <c r="F442" s="1"/>
      <c r="G442" s="1"/>
      <c r="H442" s="8"/>
      <c r="I442" s="8"/>
    </row>
    <row r="443">
      <c r="A443" s="7"/>
      <c r="B443" s="1"/>
      <c r="C443" s="1"/>
      <c r="D443" s="196"/>
      <c r="E443" s="1"/>
      <c r="F443" s="1"/>
      <c r="G443" s="1"/>
      <c r="H443" s="8"/>
      <c r="I443" s="8"/>
    </row>
    <row r="444">
      <c r="A444" s="7"/>
      <c r="B444" s="1"/>
      <c r="C444" s="1"/>
      <c r="D444" s="196"/>
      <c r="E444" s="1"/>
      <c r="F444" s="1"/>
      <c r="G444" s="1"/>
      <c r="H444" s="8"/>
      <c r="I444" s="8"/>
    </row>
    <row r="445">
      <c r="A445" s="7"/>
      <c r="B445" s="1"/>
      <c r="C445" s="1"/>
      <c r="D445" s="196"/>
      <c r="E445" s="1"/>
      <c r="F445" s="1"/>
      <c r="G445" s="1"/>
      <c r="H445" s="8"/>
      <c r="I445" s="8"/>
    </row>
    <row r="446">
      <c r="A446" s="7"/>
      <c r="B446" s="1"/>
      <c r="C446" s="1"/>
      <c r="D446" s="196"/>
      <c r="E446" s="1"/>
      <c r="F446" s="1"/>
      <c r="G446" s="1"/>
      <c r="H446" s="8"/>
      <c r="I446" s="8"/>
    </row>
    <row r="447">
      <c r="A447" s="7"/>
      <c r="B447" s="1"/>
      <c r="C447" s="1"/>
      <c r="D447" s="196"/>
      <c r="E447" s="1"/>
      <c r="F447" s="1"/>
      <c r="G447" s="1"/>
      <c r="H447" s="8"/>
      <c r="I447" s="8"/>
    </row>
    <row r="448">
      <c r="A448" s="7"/>
      <c r="B448" s="1"/>
      <c r="C448" s="1"/>
      <c r="D448" s="196"/>
      <c r="E448" s="1"/>
      <c r="F448" s="1"/>
      <c r="G448" s="1"/>
      <c r="H448" s="8"/>
      <c r="I448" s="8"/>
    </row>
    <row r="449">
      <c r="A449" s="7"/>
      <c r="B449" s="1"/>
      <c r="C449" s="1"/>
      <c r="D449" s="196"/>
      <c r="E449" s="1"/>
      <c r="F449" s="1"/>
      <c r="G449" s="1"/>
      <c r="H449" s="8"/>
      <c r="I449" s="8"/>
    </row>
    <row r="450">
      <c r="A450" s="7"/>
      <c r="B450" s="1"/>
      <c r="C450" s="1"/>
      <c r="D450" s="196"/>
      <c r="E450" s="1"/>
      <c r="F450" s="1"/>
      <c r="G450" s="1"/>
      <c r="H450" s="8"/>
      <c r="I450" s="8"/>
    </row>
    <row r="451">
      <c r="A451" s="7"/>
      <c r="B451" s="1"/>
      <c r="C451" s="1"/>
      <c r="D451" s="196"/>
      <c r="E451" s="1"/>
      <c r="F451" s="1"/>
      <c r="G451" s="1"/>
      <c r="H451" s="8"/>
      <c r="I451" s="8"/>
    </row>
    <row r="452">
      <c r="A452" s="7"/>
      <c r="B452" s="1"/>
      <c r="C452" s="1"/>
      <c r="D452" s="196"/>
      <c r="E452" s="1"/>
      <c r="F452" s="1"/>
      <c r="G452" s="1"/>
      <c r="H452" s="8"/>
      <c r="I452" s="8"/>
    </row>
    <row r="453">
      <c r="A453" s="7"/>
      <c r="B453" s="1"/>
      <c r="C453" s="1"/>
      <c r="D453" s="196"/>
      <c r="E453" s="1"/>
      <c r="F453" s="1"/>
      <c r="G453" s="1"/>
      <c r="H453" s="8"/>
      <c r="I453" s="8"/>
    </row>
    <row r="454">
      <c r="A454" s="7"/>
      <c r="B454" s="1"/>
      <c r="C454" s="1"/>
      <c r="D454" s="196"/>
      <c r="E454" s="1"/>
      <c r="F454" s="1"/>
      <c r="G454" s="1"/>
      <c r="H454" s="8"/>
      <c r="I454" s="8"/>
    </row>
    <row r="455">
      <c r="A455" s="7"/>
      <c r="B455" s="1"/>
      <c r="C455" s="1"/>
      <c r="D455" s="196"/>
      <c r="E455" s="1"/>
      <c r="F455" s="1"/>
      <c r="G455" s="1"/>
      <c r="H455" s="8"/>
      <c r="I455" s="8"/>
    </row>
    <row r="456">
      <c r="A456" s="7"/>
      <c r="B456" s="1"/>
      <c r="C456" s="1"/>
      <c r="D456" s="196"/>
      <c r="E456" s="1"/>
      <c r="F456" s="1"/>
      <c r="G456" s="1"/>
      <c r="H456" s="8"/>
      <c r="I456" s="8"/>
    </row>
    <row r="457">
      <c r="A457" s="7"/>
      <c r="B457" s="1"/>
      <c r="C457" s="1"/>
      <c r="D457" s="196"/>
      <c r="E457" s="1"/>
      <c r="F457" s="1"/>
      <c r="G457" s="1"/>
      <c r="H457" s="8"/>
      <c r="I457" s="8"/>
    </row>
    <row r="458">
      <c r="A458" s="7"/>
      <c r="B458" s="1"/>
      <c r="C458" s="1"/>
      <c r="D458" s="196"/>
      <c r="E458" s="1"/>
      <c r="F458" s="1"/>
      <c r="G458" s="1"/>
      <c r="H458" s="8"/>
      <c r="I458" s="8"/>
    </row>
    <row r="459">
      <c r="A459" s="7"/>
      <c r="B459" s="1"/>
      <c r="C459" s="1"/>
      <c r="D459" s="196"/>
      <c r="E459" s="1"/>
      <c r="F459" s="1"/>
      <c r="G459" s="1"/>
      <c r="H459" s="8"/>
      <c r="I459" s="8"/>
    </row>
    <row r="460">
      <c r="A460" s="7"/>
      <c r="B460" s="1"/>
      <c r="C460" s="1"/>
      <c r="D460" s="196"/>
      <c r="E460" s="1"/>
      <c r="F460" s="1"/>
      <c r="G460" s="1"/>
      <c r="H460" s="8"/>
      <c r="I460" s="8"/>
    </row>
    <row r="461">
      <c r="A461" s="7"/>
      <c r="B461" s="1"/>
      <c r="C461" s="1"/>
      <c r="D461" s="196"/>
      <c r="E461" s="1"/>
      <c r="F461" s="1"/>
      <c r="G461" s="1"/>
      <c r="H461" s="8"/>
      <c r="I461" s="8"/>
    </row>
    <row r="462">
      <c r="A462" s="7"/>
      <c r="B462" s="1"/>
      <c r="C462" s="1"/>
      <c r="D462" s="196"/>
      <c r="E462" s="1"/>
      <c r="F462" s="1"/>
      <c r="G462" s="1"/>
      <c r="H462" s="8"/>
      <c r="I462" s="8"/>
    </row>
    <row r="463">
      <c r="A463" s="7"/>
      <c r="B463" s="1"/>
      <c r="C463" s="1"/>
      <c r="D463" s="196"/>
      <c r="E463" s="1"/>
      <c r="F463" s="1"/>
      <c r="G463" s="1"/>
      <c r="H463" s="8"/>
      <c r="I463" s="8"/>
    </row>
    <row r="464">
      <c r="A464" s="7"/>
      <c r="B464" s="1"/>
      <c r="C464" s="1"/>
      <c r="D464" s="196"/>
      <c r="E464" s="1"/>
      <c r="F464" s="1"/>
      <c r="G464" s="1"/>
      <c r="H464" s="8"/>
      <c r="I464" s="8"/>
    </row>
    <row r="465">
      <c r="A465" s="7"/>
      <c r="B465" s="1"/>
      <c r="C465" s="1"/>
      <c r="D465" s="196"/>
      <c r="E465" s="1"/>
      <c r="F465" s="1"/>
      <c r="G465" s="1"/>
      <c r="H465" s="8"/>
      <c r="I465" s="8"/>
    </row>
    <row r="466">
      <c r="A466" s="7"/>
      <c r="B466" s="1"/>
      <c r="C466" s="1"/>
      <c r="D466" s="196"/>
      <c r="E466" s="1"/>
      <c r="F466" s="1"/>
      <c r="G466" s="1"/>
      <c r="H466" s="8"/>
      <c r="I466" s="8"/>
    </row>
    <row r="467">
      <c r="A467" s="7"/>
      <c r="B467" s="1"/>
      <c r="C467" s="1"/>
      <c r="D467" s="196"/>
      <c r="E467" s="1"/>
      <c r="F467" s="1"/>
      <c r="G467" s="1"/>
      <c r="H467" s="8"/>
      <c r="I467" s="8"/>
    </row>
    <row r="468">
      <c r="A468" s="7"/>
      <c r="B468" s="1"/>
      <c r="C468" s="1"/>
      <c r="D468" s="196"/>
      <c r="E468" s="1"/>
      <c r="F468" s="1"/>
      <c r="G468" s="1"/>
      <c r="H468" s="8"/>
      <c r="I468" s="8"/>
    </row>
    <row r="469">
      <c r="A469" s="7"/>
      <c r="B469" s="1"/>
      <c r="C469" s="1"/>
      <c r="D469" s="196"/>
      <c r="E469" s="1"/>
      <c r="F469" s="1"/>
      <c r="G469" s="1"/>
      <c r="H469" s="8"/>
      <c r="I469" s="8"/>
    </row>
    <row r="470">
      <c r="A470" s="7"/>
      <c r="B470" s="1"/>
      <c r="C470" s="1"/>
      <c r="D470" s="196"/>
      <c r="E470" s="1"/>
      <c r="F470" s="1"/>
      <c r="G470" s="1"/>
      <c r="H470" s="8"/>
      <c r="I470" s="8"/>
    </row>
    <row r="471">
      <c r="A471" s="7"/>
      <c r="B471" s="1"/>
      <c r="C471" s="1"/>
      <c r="D471" s="196"/>
      <c r="E471" s="1"/>
      <c r="F471" s="1"/>
      <c r="G471" s="1"/>
      <c r="H471" s="8"/>
      <c r="I471" s="8"/>
    </row>
    <row r="472">
      <c r="A472" s="7"/>
      <c r="B472" s="1"/>
      <c r="C472" s="1"/>
      <c r="D472" s="196"/>
      <c r="E472" s="1"/>
      <c r="F472" s="1"/>
      <c r="G472" s="1"/>
      <c r="H472" s="8"/>
      <c r="I472" s="8"/>
    </row>
    <row r="473">
      <c r="A473" s="7"/>
      <c r="B473" s="1"/>
      <c r="C473" s="1"/>
      <c r="D473" s="196"/>
      <c r="E473" s="1"/>
      <c r="F473" s="1"/>
      <c r="G473" s="1"/>
      <c r="H473" s="8"/>
      <c r="I473" s="8"/>
    </row>
    <row r="474">
      <c r="A474" s="7"/>
      <c r="B474" s="1"/>
      <c r="C474" s="1"/>
      <c r="D474" s="196"/>
      <c r="E474" s="1"/>
      <c r="F474" s="1"/>
      <c r="G474" s="1"/>
      <c r="H474" s="8"/>
      <c r="I474" s="8"/>
    </row>
    <row r="475">
      <c r="A475" s="7"/>
      <c r="B475" s="1"/>
      <c r="C475" s="1"/>
      <c r="D475" s="196"/>
      <c r="E475" s="1"/>
      <c r="F475" s="1"/>
      <c r="G475" s="1"/>
      <c r="H475" s="8"/>
      <c r="I475" s="8"/>
    </row>
    <row r="476">
      <c r="A476" s="7"/>
      <c r="B476" s="1"/>
      <c r="C476" s="1"/>
      <c r="D476" s="196"/>
      <c r="E476" s="1"/>
      <c r="F476" s="1"/>
      <c r="G476" s="1"/>
      <c r="H476" s="8"/>
      <c r="I476" s="8"/>
    </row>
    <row r="477">
      <c r="A477" s="7"/>
      <c r="B477" s="1"/>
      <c r="C477" s="1"/>
      <c r="D477" s="196"/>
      <c r="E477" s="1"/>
      <c r="F477" s="1"/>
      <c r="G477" s="1"/>
      <c r="H477" s="8"/>
      <c r="I477" s="8"/>
    </row>
    <row r="478">
      <c r="A478" s="7"/>
      <c r="B478" s="1"/>
      <c r="C478" s="1"/>
      <c r="D478" s="196"/>
      <c r="E478" s="1"/>
      <c r="F478" s="1"/>
      <c r="G478" s="1"/>
      <c r="H478" s="8"/>
      <c r="I478" s="8"/>
    </row>
    <row r="479">
      <c r="A479" s="7"/>
      <c r="B479" s="1"/>
      <c r="C479" s="1"/>
      <c r="D479" s="196"/>
      <c r="E479" s="1"/>
      <c r="F479" s="1"/>
      <c r="G479" s="1"/>
      <c r="H479" s="8"/>
      <c r="I479" s="8"/>
    </row>
    <row r="480">
      <c r="A480" s="7"/>
      <c r="B480" s="1"/>
      <c r="C480" s="1"/>
      <c r="D480" s="196"/>
      <c r="E480" s="1"/>
      <c r="F480" s="1"/>
      <c r="G480" s="1"/>
      <c r="H480" s="8"/>
      <c r="I480" s="8"/>
    </row>
    <row r="481">
      <c r="A481" s="7"/>
      <c r="B481" s="1"/>
      <c r="C481" s="1"/>
      <c r="D481" s="196"/>
      <c r="E481" s="1"/>
      <c r="F481" s="1"/>
      <c r="G481" s="1"/>
      <c r="H481" s="8"/>
      <c r="I481" s="8"/>
    </row>
    <row r="482">
      <c r="A482" s="7"/>
      <c r="B482" s="1"/>
      <c r="C482" s="1"/>
      <c r="D482" s="196"/>
      <c r="E482" s="1"/>
      <c r="F482" s="1"/>
      <c r="G482" s="1"/>
      <c r="H482" s="8"/>
      <c r="I482" s="8"/>
    </row>
    <row r="483">
      <c r="A483" s="7"/>
      <c r="B483" s="1"/>
      <c r="C483" s="1"/>
      <c r="D483" s="196"/>
      <c r="E483" s="1"/>
      <c r="F483" s="1"/>
      <c r="G483" s="1"/>
      <c r="H483" s="8"/>
      <c r="I483" s="8"/>
    </row>
    <row r="484">
      <c r="A484" s="7"/>
      <c r="B484" s="1"/>
      <c r="C484" s="1"/>
      <c r="D484" s="196"/>
      <c r="E484" s="1"/>
      <c r="F484" s="1"/>
      <c r="G484" s="1"/>
      <c r="H484" s="8"/>
      <c r="I484" s="8"/>
    </row>
    <row r="485">
      <c r="A485" s="7"/>
      <c r="B485" s="1"/>
      <c r="C485" s="1"/>
      <c r="D485" s="196"/>
      <c r="E485" s="1"/>
      <c r="F485" s="1"/>
      <c r="G485" s="1"/>
      <c r="H485" s="8"/>
      <c r="I485" s="8"/>
    </row>
    <row r="486">
      <c r="A486" s="7"/>
      <c r="B486" s="1"/>
      <c r="C486" s="1"/>
      <c r="D486" s="196"/>
      <c r="E486" s="1"/>
      <c r="F486" s="1"/>
      <c r="G486" s="1"/>
      <c r="H486" s="8"/>
      <c r="I486" s="8"/>
    </row>
    <row r="487">
      <c r="A487" s="7"/>
      <c r="B487" s="1"/>
      <c r="C487" s="1"/>
      <c r="D487" s="196"/>
      <c r="E487" s="1"/>
      <c r="F487" s="1"/>
      <c r="G487" s="1"/>
      <c r="H487" s="8"/>
      <c r="I487" s="8"/>
    </row>
    <row r="488">
      <c r="A488" s="7"/>
      <c r="B488" s="1"/>
      <c r="C488" s="1"/>
      <c r="D488" s="196"/>
      <c r="E488" s="1"/>
      <c r="F488" s="1"/>
      <c r="G488" s="1"/>
      <c r="H488" s="8"/>
      <c r="I488" s="8"/>
    </row>
    <row r="489">
      <c r="A489" s="7"/>
      <c r="B489" s="1"/>
      <c r="C489" s="1"/>
      <c r="D489" s="196"/>
      <c r="E489" s="1"/>
      <c r="F489" s="1"/>
      <c r="G489" s="1"/>
      <c r="H489" s="8"/>
      <c r="I489" s="8"/>
    </row>
    <row r="490">
      <c r="A490" s="7"/>
      <c r="B490" s="1"/>
      <c r="C490" s="1"/>
      <c r="D490" s="196"/>
      <c r="E490" s="1"/>
      <c r="F490" s="1"/>
      <c r="G490" s="1"/>
      <c r="H490" s="8"/>
      <c r="I490" s="8"/>
    </row>
    <row r="491">
      <c r="A491" s="7"/>
      <c r="B491" s="1"/>
      <c r="C491" s="1"/>
      <c r="D491" s="196"/>
      <c r="E491" s="1"/>
      <c r="F491" s="1"/>
      <c r="G491" s="1"/>
      <c r="H491" s="8"/>
      <c r="I491" s="8"/>
    </row>
    <row r="492">
      <c r="A492" s="7"/>
      <c r="B492" s="1"/>
      <c r="C492" s="1"/>
      <c r="D492" s="196"/>
      <c r="E492" s="1"/>
      <c r="F492" s="1"/>
      <c r="G492" s="1"/>
      <c r="H492" s="8"/>
      <c r="I492" s="8"/>
    </row>
    <row r="493">
      <c r="A493" s="7"/>
      <c r="B493" s="1"/>
      <c r="C493" s="1"/>
      <c r="D493" s="196"/>
      <c r="E493" s="1"/>
      <c r="F493" s="1"/>
      <c r="G493" s="1"/>
      <c r="H493" s="8"/>
      <c r="I493" s="8"/>
    </row>
    <row r="494">
      <c r="A494" s="7"/>
      <c r="B494" s="1"/>
      <c r="C494" s="1"/>
      <c r="D494" s="196"/>
      <c r="E494" s="1"/>
      <c r="F494" s="1"/>
      <c r="G494" s="1"/>
      <c r="H494" s="8"/>
      <c r="I494" s="8"/>
    </row>
    <row r="495">
      <c r="A495" s="7"/>
      <c r="B495" s="1"/>
      <c r="C495" s="1"/>
      <c r="D495" s="196"/>
      <c r="E495" s="1"/>
      <c r="F495" s="1"/>
      <c r="G495" s="1"/>
      <c r="H495" s="8"/>
      <c r="I495" s="8"/>
    </row>
    <row r="496">
      <c r="A496" s="7"/>
      <c r="B496" s="1"/>
      <c r="C496" s="1"/>
      <c r="D496" s="196"/>
      <c r="E496" s="1"/>
      <c r="F496" s="1"/>
      <c r="G496" s="1"/>
      <c r="H496" s="8"/>
      <c r="I496" s="8"/>
    </row>
    <row r="497">
      <c r="A497" s="7"/>
      <c r="B497" s="1"/>
      <c r="C497" s="1"/>
      <c r="D497" s="196"/>
      <c r="E497" s="1"/>
      <c r="F497" s="1"/>
      <c r="G497" s="1"/>
      <c r="H497" s="8"/>
      <c r="I497" s="8"/>
    </row>
    <row r="498">
      <c r="A498" s="7"/>
      <c r="B498" s="1"/>
      <c r="C498" s="1"/>
      <c r="D498" s="196"/>
      <c r="E498" s="1"/>
      <c r="F498" s="1"/>
      <c r="G498" s="1"/>
      <c r="H498" s="8"/>
      <c r="I498" s="8"/>
    </row>
    <row r="499">
      <c r="A499" s="7"/>
      <c r="B499" s="1"/>
      <c r="C499" s="1"/>
      <c r="D499" s="196"/>
      <c r="E499" s="1"/>
      <c r="F499" s="1"/>
      <c r="G499" s="1"/>
      <c r="H499" s="8"/>
      <c r="I499" s="8"/>
    </row>
    <row r="500">
      <c r="A500" s="7"/>
      <c r="B500" s="1"/>
      <c r="C500" s="1"/>
      <c r="D500" s="196"/>
      <c r="E500" s="1"/>
      <c r="F500" s="1"/>
      <c r="G500" s="1"/>
      <c r="H500" s="8"/>
      <c r="I500" s="8"/>
    </row>
    <row r="501">
      <c r="A501" s="7"/>
      <c r="B501" s="1"/>
      <c r="C501" s="1"/>
      <c r="D501" s="196"/>
      <c r="E501" s="1"/>
      <c r="F501" s="1"/>
      <c r="G501" s="1"/>
      <c r="H501" s="8"/>
      <c r="I501" s="8"/>
    </row>
    <row r="502">
      <c r="A502" s="7"/>
      <c r="B502" s="1"/>
      <c r="C502" s="1"/>
      <c r="D502" s="196"/>
      <c r="E502" s="1"/>
      <c r="F502" s="1"/>
      <c r="G502" s="1"/>
      <c r="H502" s="8"/>
      <c r="I502" s="8"/>
    </row>
    <row r="503">
      <c r="A503" s="7"/>
      <c r="B503" s="1"/>
      <c r="C503" s="1"/>
      <c r="D503" s="196"/>
      <c r="E503" s="1"/>
      <c r="F503" s="1"/>
      <c r="G503" s="1"/>
      <c r="H503" s="8"/>
      <c r="I503" s="8"/>
    </row>
    <row r="504">
      <c r="A504" s="7"/>
      <c r="B504" s="1"/>
      <c r="C504" s="1"/>
      <c r="D504" s="196"/>
      <c r="E504" s="1"/>
      <c r="F504" s="1"/>
      <c r="G504" s="1"/>
      <c r="H504" s="8"/>
      <c r="I504" s="8"/>
    </row>
    <row r="505">
      <c r="A505" s="7"/>
      <c r="B505" s="1"/>
      <c r="C505" s="1"/>
      <c r="D505" s="196"/>
      <c r="E505" s="1"/>
      <c r="F505" s="1"/>
      <c r="G505" s="1"/>
      <c r="H505" s="8"/>
      <c r="I505" s="8"/>
    </row>
    <row r="506">
      <c r="A506" s="7"/>
      <c r="B506" s="1"/>
      <c r="C506" s="1"/>
      <c r="D506" s="196"/>
      <c r="E506" s="1"/>
      <c r="F506" s="1"/>
      <c r="G506" s="1"/>
      <c r="H506" s="8"/>
      <c r="I506" s="8"/>
    </row>
    <row r="507">
      <c r="A507" s="7"/>
      <c r="B507" s="1"/>
      <c r="C507" s="1"/>
      <c r="D507" s="196"/>
      <c r="E507" s="1"/>
      <c r="F507" s="1"/>
      <c r="G507" s="1"/>
      <c r="H507" s="8"/>
      <c r="I507" s="8"/>
    </row>
    <row r="508">
      <c r="A508" s="7"/>
      <c r="B508" s="1"/>
      <c r="C508" s="1"/>
      <c r="D508" s="196"/>
      <c r="E508" s="1"/>
      <c r="F508" s="1"/>
      <c r="G508" s="1"/>
      <c r="H508" s="8"/>
      <c r="I508" s="8"/>
    </row>
    <row r="509">
      <c r="A509" s="7"/>
      <c r="B509" s="1"/>
      <c r="C509" s="1"/>
      <c r="D509" s="196"/>
      <c r="E509" s="1"/>
      <c r="F509" s="1"/>
      <c r="G509" s="1"/>
      <c r="H509" s="8"/>
      <c r="I509" s="8"/>
    </row>
    <row r="510">
      <c r="A510" s="7"/>
      <c r="B510" s="1"/>
      <c r="C510" s="1"/>
      <c r="D510" s="196"/>
      <c r="E510" s="1"/>
      <c r="F510" s="1"/>
      <c r="G510" s="1"/>
      <c r="H510" s="8"/>
      <c r="I510" s="8"/>
    </row>
    <row r="511">
      <c r="A511" s="7"/>
      <c r="B511" s="1"/>
      <c r="C511" s="1"/>
      <c r="D511" s="196"/>
      <c r="E511" s="1"/>
      <c r="F511" s="1"/>
      <c r="G511" s="1"/>
      <c r="H511" s="8"/>
      <c r="I511" s="8"/>
    </row>
    <row r="512">
      <c r="A512" s="7"/>
      <c r="B512" s="1"/>
      <c r="C512" s="1"/>
      <c r="D512" s="196"/>
      <c r="E512" s="1"/>
      <c r="F512" s="1"/>
      <c r="G512" s="1"/>
      <c r="H512" s="8"/>
      <c r="I512" s="8"/>
    </row>
    <row r="513">
      <c r="A513" s="7"/>
      <c r="B513" s="1"/>
      <c r="C513" s="1"/>
      <c r="D513" s="196"/>
      <c r="E513" s="1"/>
      <c r="F513" s="1"/>
      <c r="G513" s="1"/>
      <c r="H513" s="8"/>
      <c r="I513" s="8"/>
    </row>
    <row r="514">
      <c r="A514" s="7"/>
      <c r="B514" s="1"/>
      <c r="C514" s="1"/>
      <c r="D514" s="196"/>
      <c r="E514" s="1"/>
      <c r="F514" s="1"/>
      <c r="G514" s="1"/>
      <c r="H514" s="8"/>
      <c r="I514" s="8"/>
    </row>
    <row r="515">
      <c r="A515" s="7"/>
      <c r="B515" s="1"/>
      <c r="C515" s="1"/>
      <c r="D515" s="196"/>
      <c r="E515" s="1"/>
      <c r="F515" s="1"/>
      <c r="G515" s="1"/>
      <c r="H515" s="8"/>
      <c r="I515" s="8"/>
    </row>
    <row r="516">
      <c r="A516" s="7"/>
      <c r="B516" s="1"/>
      <c r="C516" s="1"/>
      <c r="D516" s="196"/>
      <c r="E516" s="1"/>
      <c r="F516" s="1"/>
      <c r="G516" s="1"/>
      <c r="H516" s="8"/>
      <c r="I516" s="8"/>
    </row>
    <row r="517">
      <c r="A517" s="7"/>
      <c r="B517" s="1"/>
      <c r="C517" s="1"/>
      <c r="D517" s="196"/>
      <c r="E517" s="1"/>
      <c r="F517" s="1"/>
      <c r="G517" s="1"/>
      <c r="H517" s="8"/>
      <c r="I517" s="8"/>
    </row>
    <row r="518">
      <c r="A518" s="7"/>
      <c r="B518" s="1"/>
      <c r="C518" s="1"/>
      <c r="D518" s="196"/>
      <c r="E518" s="1"/>
      <c r="F518" s="1"/>
      <c r="G518" s="1"/>
      <c r="H518" s="8"/>
      <c r="I518" s="8"/>
    </row>
    <row r="519">
      <c r="A519" s="7"/>
      <c r="B519" s="1"/>
      <c r="C519" s="1"/>
      <c r="D519" s="196"/>
      <c r="E519" s="1"/>
      <c r="F519" s="1"/>
      <c r="G519" s="1"/>
      <c r="H519" s="8"/>
      <c r="I519" s="8"/>
    </row>
    <row r="520">
      <c r="A520" s="7"/>
      <c r="B520" s="1"/>
      <c r="C520" s="1"/>
      <c r="D520" s="196"/>
      <c r="E520" s="1"/>
      <c r="F520" s="1"/>
      <c r="G520" s="1"/>
      <c r="H520" s="8"/>
      <c r="I520" s="8"/>
    </row>
    <row r="521">
      <c r="A521" s="7"/>
      <c r="B521" s="1"/>
      <c r="C521" s="1"/>
      <c r="D521" s="196"/>
      <c r="E521" s="1"/>
      <c r="F521" s="1"/>
      <c r="G521" s="1"/>
      <c r="H521" s="8"/>
      <c r="I521" s="8"/>
    </row>
    <row r="522">
      <c r="A522" s="7"/>
      <c r="B522" s="1"/>
      <c r="C522" s="1"/>
      <c r="D522" s="196"/>
      <c r="E522" s="1"/>
      <c r="F522" s="1"/>
      <c r="G522" s="1"/>
      <c r="H522" s="8"/>
      <c r="I522" s="8"/>
    </row>
    <row r="523">
      <c r="A523" s="7"/>
      <c r="B523" s="1"/>
      <c r="C523" s="1"/>
      <c r="D523" s="196"/>
      <c r="E523" s="1"/>
      <c r="F523" s="1"/>
      <c r="G523" s="1"/>
      <c r="H523" s="8"/>
      <c r="I523" s="8"/>
    </row>
    <row r="524">
      <c r="A524" s="7"/>
      <c r="B524" s="1"/>
      <c r="C524" s="1"/>
      <c r="D524" s="196"/>
      <c r="E524" s="1"/>
      <c r="F524" s="1"/>
      <c r="G524" s="1"/>
      <c r="H524" s="8"/>
      <c r="I524" s="8"/>
    </row>
    <row r="525">
      <c r="A525" s="7"/>
      <c r="B525" s="1"/>
      <c r="C525" s="1"/>
      <c r="D525" s="196"/>
      <c r="E525" s="1"/>
      <c r="F525" s="1"/>
      <c r="G525" s="1"/>
      <c r="H525" s="8"/>
      <c r="I525" s="8"/>
    </row>
    <row r="526">
      <c r="A526" s="7"/>
      <c r="B526" s="1"/>
      <c r="C526" s="1"/>
      <c r="D526" s="196"/>
      <c r="E526" s="1"/>
      <c r="F526" s="1"/>
      <c r="G526" s="1"/>
      <c r="H526" s="8"/>
      <c r="I526" s="8"/>
    </row>
    <row r="527">
      <c r="A527" s="7"/>
      <c r="B527" s="1"/>
      <c r="C527" s="1"/>
      <c r="D527" s="196"/>
      <c r="E527" s="1"/>
      <c r="F527" s="1"/>
      <c r="G527" s="1"/>
      <c r="H527" s="8"/>
      <c r="I527" s="8"/>
    </row>
    <row r="528">
      <c r="A528" s="7"/>
      <c r="B528" s="1"/>
      <c r="C528" s="1"/>
      <c r="D528" s="196"/>
      <c r="E528" s="1"/>
      <c r="F528" s="1"/>
      <c r="G528" s="1"/>
      <c r="H528" s="8"/>
      <c r="I528" s="8"/>
    </row>
    <row r="529">
      <c r="A529" s="7"/>
      <c r="B529" s="1"/>
      <c r="C529" s="1"/>
      <c r="D529" s="196"/>
      <c r="E529" s="1"/>
      <c r="F529" s="1"/>
      <c r="G529" s="1"/>
      <c r="H529" s="8"/>
      <c r="I529" s="8"/>
    </row>
    <row r="530">
      <c r="A530" s="7"/>
      <c r="B530" s="1"/>
      <c r="C530" s="1"/>
      <c r="D530" s="196"/>
      <c r="E530" s="1"/>
      <c r="F530" s="1"/>
      <c r="G530" s="1"/>
      <c r="H530" s="8"/>
      <c r="I530" s="8"/>
    </row>
    <row r="531">
      <c r="A531" s="7"/>
      <c r="B531" s="1"/>
      <c r="C531" s="1"/>
      <c r="D531" s="196"/>
      <c r="E531" s="1"/>
      <c r="F531" s="1"/>
      <c r="G531" s="1"/>
      <c r="H531" s="8"/>
      <c r="I531" s="8"/>
    </row>
    <row r="532">
      <c r="A532" s="7"/>
      <c r="B532" s="1"/>
      <c r="C532" s="1"/>
      <c r="D532" s="196"/>
      <c r="E532" s="1"/>
      <c r="F532" s="1"/>
      <c r="G532" s="1"/>
      <c r="H532" s="8"/>
      <c r="I532" s="8"/>
    </row>
    <row r="533">
      <c r="A533" s="7"/>
      <c r="B533" s="1"/>
      <c r="C533" s="1"/>
      <c r="D533" s="196"/>
      <c r="E533" s="1"/>
      <c r="F533" s="1"/>
      <c r="G533" s="1"/>
      <c r="H533" s="8"/>
      <c r="I533" s="8"/>
    </row>
    <row r="534">
      <c r="A534" s="7"/>
      <c r="B534" s="1"/>
      <c r="C534" s="1"/>
      <c r="D534" s="196"/>
      <c r="E534" s="1"/>
      <c r="F534" s="1"/>
      <c r="G534" s="1"/>
      <c r="H534" s="8"/>
      <c r="I534" s="8"/>
    </row>
    <row r="535">
      <c r="A535" s="7"/>
      <c r="B535" s="1"/>
      <c r="C535" s="1"/>
      <c r="D535" s="196"/>
      <c r="E535" s="1"/>
      <c r="F535" s="1"/>
      <c r="G535" s="1"/>
      <c r="H535" s="8"/>
      <c r="I535" s="8"/>
    </row>
    <row r="536">
      <c r="A536" s="7"/>
      <c r="B536" s="1"/>
      <c r="C536" s="1"/>
      <c r="D536" s="196"/>
      <c r="E536" s="1"/>
      <c r="F536" s="1"/>
      <c r="G536" s="1"/>
      <c r="H536" s="8"/>
      <c r="I536" s="8"/>
    </row>
    <row r="537">
      <c r="A537" s="7"/>
      <c r="B537" s="1"/>
      <c r="C537" s="1"/>
      <c r="D537" s="196"/>
      <c r="E537" s="1"/>
      <c r="F537" s="1"/>
      <c r="G537" s="1"/>
      <c r="H537" s="8"/>
      <c r="I537" s="8"/>
    </row>
    <row r="538">
      <c r="A538" s="7"/>
      <c r="B538" s="1"/>
      <c r="C538" s="1"/>
      <c r="D538" s="196"/>
      <c r="E538" s="1"/>
      <c r="F538" s="1"/>
      <c r="G538" s="1"/>
      <c r="H538" s="8"/>
      <c r="I538" s="8"/>
    </row>
    <row r="539">
      <c r="A539" s="7"/>
      <c r="B539" s="1"/>
      <c r="C539" s="1"/>
      <c r="D539" s="196"/>
      <c r="E539" s="1"/>
      <c r="F539" s="1"/>
      <c r="G539" s="1"/>
      <c r="H539" s="8"/>
      <c r="I539" s="8"/>
    </row>
    <row r="540">
      <c r="A540" s="7"/>
      <c r="B540" s="1"/>
      <c r="C540" s="1"/>
      <c r="D540" s="196"/>
      <c r="E540" s="1"/>
      <c r="F540" s="1"/>
      <c r="G540" s="1"/>
      <c r="H540" s="8"/>
      <c r="I540" s="8"/>
    </row>
    <row r="541">
      <c r="A541" s="7"/>
      <c r="B541" s="1"/>
      <c r="C541" s="1"/>
      <c r="D541" s="196"/>
      <c r="E541" s="1"/>
      <c r="F541" s="1"/>
      <c r="G541" s="1"/>
      <c r="H541" s="8"/>
      <c r="I541" s="8"/>
    </row>
    <row r="542">
      <c r="A542" s="7"/>
      <c r="B542" s="1"/>
      <c r="C542" s="1"/>
      <c r="D542" s="196"/>
      <c r="E542" s="1"/>
      <c r="F542" s="1"/>
      <c r="G542" s="1"/>
      <c r="H542" s="8"/>
      <c r="I542" s="8"/>
    </row>
    <row r="543">
      <c r="A543" s="7"/>
      <c r="B543" s="1"/>
      <c r="C543" s="1"/>
      <c r="D543" s="196"/>
      <c r="E543" s="1"/>
      <c r="F543" s="1"/>
      <c r="G543" s="1"/>
      <c r="H543" s="8"/>
      <c r="I543" s="8"/>
    </row>
    <row r="544">
      <c r="A544" s="7"/>
      <c r="B544" s="1"/>
      <c r="C544" s="1"/>
      <c r="D544" s="196"/>
      <c r="E544" s="1"/>
      <c r="F544" s="1"/>
      <c r="G544" s="1"/>
      <c r="H544" s="8"/>
      <c r="I544" s="8"/>
    </row>
    <row r="545">
      <c r="A545" s="7"/>
      <c r="B545" s="1"/>
      <c r="C545" s="1"/>
      <c r="D545" s="196"/>
      <c r="E545" s="1"/>
      <c r="F545" s="1"/>
      <c r="G545" s="1"/>
      <c r="H545" s="8"/>
      <c r="I545" s="8"/>
    </row>
    <row r="546">
      <c r="A546" s="7"/>
      <c r="B546" s="1"/>
      <c r="C546" s="1"/>
      <c r="D546" s="196"/>
      <c r="E546" s="1"/>
      <c r="F546" s="1"/>
      <c r="G546" s="1"/>
      <c r="H546" s="8"/>
      <c r="I546" s="8"/>
    </row>
    <row r="547">
      <c r="A547" s="7"/>
      <c r="B547" s="1"/>
      <c r="C547" s="1"/>
      <c r="D547" s="196"/>
      <c r="E547" s="1"/>
      <c r="F547" s="1"/>
      <c r="G547" s="1"/>
      <c r="H547" s="8"/>
      <c r="I547" s="8"/>
    </row>
    <row r="548">
      <c r="A548" s="7"/>
      <c r="B548" s="1"/>
      <c r="C548" s="1"/>
      <c r="D548" s="196"/>
      <c r="E548" s="1"/>
      <c r="F548" s="1"/>
      <c r="G548" s="1"/>
      <c r="H548" s="8"/>
      <c r="I548" s="8"/>
    </row>
    <row r="549">
      <c r="A549" s="7"/>
      <c r="B549" s="1"/>
      <c r="C549" s="1"/>
      <c r="D549" s="196"/>
      <c r="E549" s="1"/>
      <c r="F549" s="1"/>
      <c r="G549" s="1"/>
      <c r="H549" s="8"/>
      <c r="I549" s="8"/>
    </row>
    <row r="550">
      <c r="A550" s="7"/>
      <c r="B550" s="1"/>
      <c r="C550" s="1"/>
      <c r="D550" s="196"/>
      <c r="E550" s="1"/>
      <c r="F550" s="1"/>
      <c r="G550" s="1"/>
      <c r="H550" s="8"/>
      <c r="I550" s="8"/>
    </row>
    <row r="551">
      <c r="A551" s="7"/>
      <c r="B551" s="1"/>
      <c r="C551" s="1"/>
      <c r="D551" s="196"/>
      <c r="E551" s="1"/>
      <c r="F551" s="1"/>
      <c r="G551" s="1"/>
      <c r="H551" s="8"/>
      <c r="I551" s="8"/>
    </row>
    <row r="552">
      <c r="A552" s="7"/>
      <c r="B552" s="1"/>
      <c r="C552" s="1"/>
      <c r="D552" s="196"/>
      <c r="E552" s="1"/>
      <c r="F552" s="1"/>
      <c r="G552" s="1"/>
      <c r="H552" s="8"/>
      <c r="I552" s="8"/>
    </row>
    <row r="553">
      <c r="A553" s="7"/>
      <c r="B553" s="1"/>
      <c r="C553" s="1"/>
      <c r="D553" s="196"/>
      <c r="E553" s="1"/>
      <c r="F553" s="1"/>
      <c r="G553" s="1"/>
      <c r="H553" s="8"/>
      <c r="I553" s="8"/>
    </row>
    <row r="554">
      <c r="A554" s="7"/>
      <c r="B554" s="1"/>
      <c r="C554" s="1"/>
      <c r="D554" s="196"/>
      <c r="E554" s="1"/>
      <c r="F554" s="1"/>
      <c r="G554" s="1"/>
      <c r="H554" s="8"/>
      <c r="I554" s="8"/>
    </row>
    <row r="555">
      <c r="A555" s="7"/>
      <c r="B555" s="1"/>
      <c r="C555" s="1"/>
      <c r="D555" s="196"/>
      <c r="E555" s="1"/>
      <c r="F555" s="1"/>
      <c r="G555" s="1"/>
      <c r="H555" s="8"/>
      <c r="I555" s="8"/>
    </row>
    <row r="556">
      <c r="A556" s="7"/>
      <c r="B556" s="1"/>
      <c r="C556" s="1"/>
      <c r="D556" s="196"/>
      <c r="E556" s="1"/>
      <c r="F556" s="1"/>
      <c r="G556" s="1"/>
      <c r="H556" s="8"/>
      <c r="I556" s="8"/>
    </row>
    <row r="557">
      <c r="A557" s="7"/>
      <c r="B557" s="1"/>
      <c r="C557" s="1"/>
      <c r="D557" s="196"/>
      <c r="E557" s="1"/>
      <c r="F557" s="1"/>
      <c r="G557" s="1"/>
      <c r="H557" s="8"/>
      <c r="I557" s="8"/>
    </row>
    <row r="558">
      <c r="A558" s="7"/>
      <c r="B558" s="1"/>
      <c r="C558" s="1"/>
      <c r="D558" s="196"/>
      <c r="E558" s="1"/>
      <c r="F558" s="1"/>
      <c r="G558" s="1"/>
      <c r="H558" s="8"/>
      <c r="I558" s="8"/>
    </row>
    <row r="559">
      <c r="A559" s="7"/>
      <c r="B559" s="1"/>
      <c r="C559" s="1"/>
      <c r="D559" s="196"/>
      <c r="E559" s="1"/>
      <c r="F559" s="1"/>
      <c r="G559" s="1"/>
      <c r="H559" s="8"/>
      <c r="I559" s="8"/>
    </row>
    <row r="560">
      <c r="A560" s="7"/>
      <c r="B560" s="1"/>
      <c r="C560" s="1"/>
      <c r="D560" s="196"/>
      <c r="E560" s="1"/>
      <c r="F560" s="1"/>
      <c r="G560" s="1"/>
      <c r="H560" s="8"/>
      <c r="I560" s="8"/>
    </row>
    <row r="561">
      <c r="A561" s="7"/>
      <c r="B561" s="1"/>
      <c r="C561" s="1"/>
      <c r="D561" s="196"/>
      <c r="E561" s="1"/>
      <c r="F561" s="1"/>
      <c r="G561" s="1"/>
      <c r="H561" s="8"/>
      <c r="I561" s="8"/>
    </row>
    <row r="562">
      <c r="A562" s="7"/>
      <c r="B562" s="1"/>
      <c r="C562" s="1"/>
      <c r="D562" s="196"/>
      <c r="E562" s="1"/>
      <c r="F562" s="1"/>
      <c r="G562" s="1"/>
      <c r="H562" s="8"/>
      <c r="I562" s="8"/>
    </row>
    <row r="563">
      <c r="A563" s="7"/>
      <c r="B563" s="1"/>
      <c r="C563" s="1"/>
      <c r="D563" s="196"/>
      <c r="E563" s="1"/>
      <c r="F563" s="1"/>
      <c r="G563" s="1"/>
      <c r="H563" s="8"/>
      <c r="I563" s="8"/>
    </row>
    <row r="564">
      <c r="A564" s="7"/>
      <c r="B564" s="1"/>
      <c r="C564" s="1"/>
      <c r="D564" s="196"/>
      <c r="E564" s="1"/>
      <c r="F564" s="1"/>
      <c r="G564" s="1"/>
      <c r="H564" s="8"/>
      <c r="I564" s="8"/>
    </row>
    <row r="565">
      <c r="A565" s="7"/>
      <c r="B565" s="1"/>
      <c r="C565" s="1"/>
      <c r="D565" s="196"/>
      <c r="E565" s="1"/>
      <c r="F565" s="1"/>
      <c r="G565" s="1"/>
      <c r="H565" s="8"/>
      <c r="I565" s="8"/>
    </row>
    <row r="566">
      <c r="A566" s="7"/>
      <c r="B566" s="1"/>
      <c r="C566" s="1"/>
      <c r="D566" s="196"/>
      <c r="E566" s="1"/>
      <c r="F566" s="1"/>
      <c r="G566" s="1"/>
      <c r="H566" s="8"/>
      <c r="I566" s="8"/>
    </row>
    <row r="567">
      <c r="A567" s="7"/>
      <c r="B567" s="1"/>
      <c r="C567" s="1"/>
      <c r="D567" s="196"/>
      <c r="E567" s="1"/>
      <c r="F567" s="1"/>
      <c r="G567" s="1"/>
      <c r="H567" s="8"/>
      <c r="I567" s="8"/>
    </row>
    <row r="568">
      <c r="A568" s="7"/>
      <c r="B568" s="1"/>
      <c r="C568" s="1"/>
      <c r="D568" s="196"/>
      <c r="E568" s="1"/>
      <c r="F568" s="1"/>
      <c r="G568" s="1"/>
      <c r="H568" s="8"/>
      <c r="I568" s="8"/>
    </row>
    <row r="569">
      <c r="A569" s="7"/>
      <c r="B569" s="1"/>
      <c r="C569" s="1"/>
      <c r="D569" s="196"/>
      <c r="E569" s="1"/>
      <c r="F569" s="1"/>
      <c r="G569" s="1"/>
      <c r="H569" s="8"/>
      <c r="I569" s="8"/>
    </row>
    <row r="570">
      <c r="A570" s="7"/>
      <c r="B570" s="1"/>
      <c r="C570" s="1"/>
      <c r="D570" s="196"/>
      <c r="E570" s="1"/>
      <c r="F570" s="1"/>
      <c r="G570" s="1"/>
      <c r="H570" s="8"/>
      <c r="I570" s="8"/>
    </row>
    <row r="571">
      <c r="A571" s="7"/>
      <c r="B571" s="1"/>
      <c r="C571" s="1"/>
      <c r="D571" s="196"/>
      <c r="E571" s="1"/>
      <c r="F571" s="1"/>
      <c r="G571" s="1"/>
      <c r="H571" s="8"/>
      <c r="I571" s="8"/>
    </row>
    <row r="572">
      <c r="A572" s="7"/>
      <c r="B572" s="1"/>
      <c r="C572" s="1"/>
      <c r="D572" s="196"/>
      <c r="E572" s="1"/>
      <c r="F572" s="1"/>
      <c r="G572" s="1"/>
      <c r="H572" s="8"/>
      <c r="I572" s="8"/>
    </row>
    <row r="573">
      <c r="A573" s="7"/>
      <c r="B573" s="1"/>
      <c r="C573" s="1"/>
      <c r="D573" s="196"/>
      <c r="E573" s="1"/>
      <c r="F573" s="1"/>
      <c r="G573" s="1"/>
      <c r="H573" s="8"/>
      <c r="I573" s="8"/>
    </row>
    <row r="574">
      <c r="A574" s="7"/>
      <c r="B574" s="1"/>
      <c r="C574" s="1"/>
      <c r="D574" s="196"/>
      <c r="E574" s="1"/>
      <c r="F574" s="1"/>
      <c r="G574" s="1"/>
      <c r="H574" s="8"/>
      <c r="I574" s="8"/>
    </row>
    <row r="575">
      <c r="A575" s="7"/>
      <c r="B575" s="1"/>
      <c r="C575" s="1"/>
      <c r="D575" s="196"/>
      <c r="E575" s="1"/>
      <c r="F575" s="1"/>
      <c r="G575" s="1"/>
      <c r="H575" s="8"/>
      <c r="I575" s="8"/>
    </row>
    <row r="576">
      <c r="A576" s="7"/>
      <c r="B576" s="1"/>
      <c r="C576" s="1"/>
      <c r="D576" s="196"/>
      <c r="E576" s="1"/>
      <c r="F576" s="1"/>
      <c r="G576" s="1"/>
      <c r="H576" s="8"/>
      <c r="I576" s="8"/>
    </row>
    <row r="577">
      <c r="A577" s="7"/>
      <c r="B577" s="1"/>
      <c r="C577" s="1"/>
      <c r="D577" s="196"/>
      <c r="E577" s="1"/>
      <c r="F577" s="1"/>
      <c r="G577" s="1"/>
      <c r="H577" s="8"/>
      <c r="I577" s="8"/>
    </row>
    <row r="578">
      <c r="A578" s="7"/>
      <c r="B578" s="1"/>
      <c r="C578" s="1"/>
      <c r="D578" s="196"/>
      <c r="E578" s="1"/>
      <c r="F578" s="1"/>
      <c r="G578" s="1"/>
      <c r="H578" s="8"/>
      <c r="I578" s="8"/>
    </row>
    <row r="579">
      <c r="A579" s="7"/>
      <c r="B579" s="1"/>
      <c r="C579" s="1"/>
      <c r="D579" s="196"/>
      <c r="E579" s="1"/>
      <c r="F579" s="1"/>
      <c r="G579" s="1"/>
      <c r="H579" s="8"/>
      <c r="I579" s="8"/>
    </row>
    <row r="580">
      <c r="A580" s="7"/>
      <c r="B580" s="1"/>
      <c r="C580" s="1"/>
      <c r="D580" s="196"/>
      <c r="E580" s="1"/>
      <c r="F580" s="1"/>
      <c r="G580" s="1"/>
      <c r="H580" s="8"/>
      <c r="I580" s="8"/>
    </row>
    <row r="581">
      <c r="A581" s="7"/>
      <c r="B581" s="1"/>
      <c r="C581" s="1"/>
      <c r="D581" s="196"/>
      <c r="E581" s="1"/>
      <c r="F581" s="1"/>
      <c r="G581" s="1"/>
      <c r="H581" s="8"/>
      <c r="I581" s="8"/>
    </row>
    <row r="582">
      <c r="A582" s="7"/>
      <c r="B582" s="1"/>
      <c r="C582" s="1"/>
      <c r="D582" s="196"/>
      <c r="E582" s="1"/>
      <c r="F582" s="1"/>
      <c r="G582" s="1"/>
      <c r="H582" s="8"/>
      <c r="I582" s="8"/>
    </row>
    <row r="583">
      <c r="A583" s="7"/>
      <c r="B583" s="1"/>
      <c r="C583" s="1"/>
      <c r="D583" s="196"/>
      <c r="E583" s="1"/>
      <c r="F583" s="1"/>
      <c r="G583" s="1"/>
      <c r="H583" s="8"/>
      <c r="I583" s="8"/>
    </row>
    <row r="584">
      <c r="A584" s="7"/>
      <c r="B584" s="1"/>
      <c r="C584" s="1"/>
      <c r="D584" s="196"/>
      <c r="E584" s="1"/>
      <c r="F584" s="1"/>
      <c r="G584" s="1"/>
      <c r="H584" s="8"/>
      <c r="I584" s="8"/>
    </row>
    <row r="585">
      <c r="A585" s="7"/>
      <c r="B585" s="1"/>
      <c r="C585" s="1"/>
      <c r="D585" s="196"/>
      <c r="E585" s="1"/>
      <c r="F585" s="1"/>
      <c r="G585" s="1"/>
      <c r="H585" s="8"/>
      <c r="I585" s="8"/>
    </row>
    <row r="586">
      <c r="A586" s="7"/>
      <c r="B586" s="1"/>
      <c r="C586" s="1"/>
      <c r="D586" s="196"/>
      <c r="E586" s="1"/>
      <c r="F586" s="1"/>
      <c r="G586" s="1"/>
      <c r="H586" s="8"/>
      <c r="I586" s="8"/>
    </row>
    <row r="587">
      <c r="A587" s="7"/>
      <c r="B587" s="1"/>
      <c r="C587" s="1"/>
      <c r="D587" s="196"/>
      <c r="E587" s="1"/>
      <c r="F587" s="1"/>
      <c r="G587" s="1"/>
      <c r="H587" s="8"/>
      <c r="I587" s="8"/>
    </row>
    <row r="588">
      <c r="A588" s="7"/>
      <c r="B588" s="1"/>
      <c r="C588" s="1"/>
      <c r="D588" s="196"/>
      <c r="E588" s="1"/>
      <c r="F588" s="1"/>
      <c r="G588" s="1"/>
      <c r="H588" s="8"/>
      <c r="I588" s="8"/>
    </row>
    <row r="589">
      <c r="A589" s="7"/>
      <c r="B589" s="1"/>
      <c r="C589" s="1"/>
      <c r="D589" s="196"/>
      <c r="E589" s="1"/>
      <c r="F589" s="1"/>
      <c r="G589" s="1"/>
      <c r="H589" s="8"/>
      <c r="I589" s="8"/>
    </row>
    <row r="590">
      <c r="A590" s="7"/>
      <c r="B590" s="1"/>
      <c r="C590" s="1"/>
      <c r="D590" s="196"/>
      <c r="E590" s="1"/>
      <c r="F590" s="1"/>
      <c r="G590" s="1"/>
      <c r="H590" s="8"/>
      <c r="I590" s="8"/>
    </row>
    <row r="591">
      <c r="A591" s="7"/>
      <c r="B591" s="1"/>
      <c r="C591" s="1"/>
      <c r="D591" s="196"/>
      <c r="E591" s="1"/>
      <c r="F591" s="1"/>
      <c r="G591" s="1"/>
      <c r="H591" s="8"/>
      <c r="I591" s="8"/>
    </row>
    <row r="592">
      <c r="A592" s="7"/>
      <c r="B592" s="1"/>
      <c r="C592" s="1"/>
      <c r="D592" s="196"/>
      <c r="E592" s="1"/>
      <c r="F592" s="1"/>
      <c r="G592" s="1"/>
      <c r="H592" s="8"/>
      <c r="I592" s="8"/>
    </row>
    <row r="593">
      <c r="A593" s="7"/>
      <c r="B593" s="1"/>
      <c r="C593" s="1"/>
      <c r="D593" s="196"/>
      <c r="E593" s="1"/>
      <c r="F593" s="1"/>
      <c r="G593" s="1"/>
      <c r="H593" s="8"/>
      <c r="I593" s="8"/>
    </row>
    <row r="594">
      <c r="A594" s="7"/>
      <c r="B594" s="1"/>
      <c r="C594" s="1"/>
      <c r="D594" s="196"/>
      <c r="E594" s="1"/>
      <c r="F594" s="1"/>
      <c r="G594" s="1"/>
      <c r="H594" s="8"/>
      <c r="I594" s="8"/>
    </row>
    <row r="595">
      <c r="A595" s="7"/>
      <c r="B595" s="1"/>
      <c r="C595" s="1"/>
      <c r="D595" s="196"/>
      <c r="E595" s="1"/>
      <c r="F595" s="1"/>
      <c r="G595" s="1"/>
      <c r="H595" s="8"/>
      <c r="I595" s="8"/>
    </row>
    <row r="596">
      <c r="A596" s="7"/>
      <c r="B596" s="1"/>
      <c r="C596" s="1"/>
      <c r="D596" s="196"/>
      <c r="E596" s="1"/>
      <c r="F596" s="1"/>
      <c r="G596" s="1"/>
      <c r="H596" s="8"/>
      <c r="I596" s="8"/>
    </row>
    <row r="597">
      <c r="A597" s="7"/>
      <c r="B597" s="1"/>
      <c r="C597" s="1"/>
      <c r="D597" s="196"/>
      <c r="E597" s="1"/>
      <c r="F597" s="1"/>
      <c r="G597" s="1"/>
      <c r="H597" s="8"/>
      <c r="I597" s="8"/>
    </row>
    <row r="598">
      <c r="A598" s="7"/>
      <c r="B598" s="1"/>
      <c r="C598" s="1"/>
      <c r="D598" s="196"/>
      <c r="E598" s="1"/>
      <c r="F598" s="1"/>
      <c r="G598" s="1"/>
      <c r="H598" s="8"/>
      <c r="I598" s="8"/>
    </row>
    <row r="599">
      <c r="A599" s="7"/>
      <c r="B599" s="1"/>
      <c r="C599" s="1"/>
      <c r="D599" s="196"/>
      <c r="E599" s="1"/>
      <c r="F599" s="1"/>
      <c r="G599" s="1"/>
      <c r="H599" s="8"/>
      <c r="I599" s="8"/>
    </row>
    <row r="600">
      <c r="A600" s="7"/>
      <c r="B600" s="1"/>
      <c r="C600" s="1"/>
      <c r="D600" s="196"/>
      <c r="E600" s="1"/>
      <c r="F600" s="1"/>
      <c r="G600" s="1"/>
      <c r="H600" s="8"/>
      <c r="I600" s="8"/>
    </row>
    <row r="601">
      <c r="A601" s="7"/>
      <c r="B601" s="1"/>
      <c r="C601" s="1"/>
      <c r="D601" s="196"/>
      <c r="E601" s="1"/>
      <c r="F601" s="1"/>
      <c r="G601" s="1"/>
      <c r="H601" s="8"/>
      <c r="I601" s="8"/>
    </row>
    <row r="602">
      <c r="A602" s="7"/>
      <c r="B602" s="1"/>
      <c r="C602" s="1"/>
      <c r="D602" s="196"/>
      <c r="E602" s="1"/>
      <c r="F602" s="1"/>
      <c r="G602" s="1"/>
      <c r="H602" s="8"/>
      <c r="I602" s="8"/>
    </row>
    <row r="603">
      <c r="A603" s="7"/>
      <c r="B603" s="1"/>
      <c r="C603" s="1"/>
      <c r="D603" s="196"/>
      <c r="E603" s="1"/>
      <c r="F603" s="1"/>
      <c r="G603" s="1"/>
      <c r="H603" s="8"/>
      <c r="I603" s="8"/>
    </row>
    <row r="604">
      <c r="A604" s="7"/>
      <c r="B604" s="1"/>
      <c r="C604" s="1"/>
      <c r="D604" s="196"/>
      <c r="E604" s="1"/>
      <c r="F604" s="1"/>
      <c r="G604" s="1"/>
      <c r="H604" s="8"/>
      <c r="I604" s="8"/>
    </row>
    <row r="605">
      <c r="A605" s="7"/>
      <c r="B605" s="1"/>
      <c r="C605" s="1"/>
      <c r="D605" s="196"/>
      <c r="E605" s="1"/>
      <c r="F605" s="1"/>
      <c r="G605" s="1"/>
      <c r="H605" s="8"/>
      <c r="I605" s="8"/>
    </row>
    <row r="606">
      <c r="A606" s="7"/>
      <c r="B606" s="1"/>
      <c r="C606" s="1"/>
      <c r="D606" s="196"/>
      <c r="E606" s="1"/>
      <c r="F606" s="1"/>
      <c r="G606" s="1"/>
      <c r="H606" s="8"/>
      <c r="I606" s="8"/>
    </row>
    <row r="607">
      <c r="A607" s="7"/>
      <c r="B607" s="1"/>
      <c r="C607" s="1"/>
      <c r="D607" s="196"/>
      <c r="E607" s="1"/>
      <c r="F607" s="1"/>
      <c r="G607" s="1"/>
      <c r="H607" s="8"/>
      <c r="I607" s="8"/>
    </row>
    <row r="608">
      <c r="A608" s="7"/>
      <c r="B608" s="1"/>
      <c r="C608" s="1"/>
      <c r="D608" s="196"/>
      <c r="E608" s="1"/>
      <c r="F608" s="1"/>
      <c r="G608" s="1"/>
      <c r="H608" s="8"/>
      <c r="I608" s="8"/>
    </row>
    <row r="609">
      <c r="A609" s="7"/>
      <c r="B609" s="1"/>
      <c r="C609" s="1"/>
      <c r="D609" s="196"/>
      <c r="E609" s="1"/>
      <c r="F609" s="1"/>
      <c r="G609" s="1"/>
      <c r="H609" s="8"/>
      <c r="I609" s="8"/>
    </row>
    <row r="610">
      <c r="A610" s="7"/>
      <c r="B610" s="1"/>
      <c r="C610" s="1"/>
      <c r="D610" s="196"/>
      <c r="E610" s="1"/>
      <c r="F610" s="1"/>
      <c r="G610" s="1"/>
      <c r="H610" s="8"/>
      <c r="I610" s="8"/>
    </row>
    <row r="611">
      <c r="A611" s="7"/>
      <c r="B611" s="1"/>
      <c r="C611" s="1"/>
      <c r="D611" s="196"/>
      <c r="E611" s="1"/>
      <c r="F611" s="1"/>
      <c r="G611" s="1"/>
      <c r="H611" s="8"/>
      <c r="I611" s="8"/>
    </row>
    <row r="612">
      <c r="A612" s="7"/>
      <c r="B612" s="1"/>
      <c r="C612" s="1"/>
      <c r="D612" s="196"/>
      <c r="E612" s="1"/>
      <c r="F612" s="1"/>
      <c r="G612" s="1"/>
      <c r="H612" s="8"/>
      <c r="I612" s="8"/>
    </row>
    <row r="613">
      <c r="A613" s="7"/>
      <c r="B613" s="1"/>
      <c r="C613" s="1"/>
      <c r="D613" s="196"/>
      <c r="E613" s="1"/>
      <c r="F613" s="1"/>
      <c r="G613" s="1"/>
      <c r="H613" s="8"/>
      <c r="I613" s="8"/>
    </row>
    <row r="614">
      <c r="A614" s="7"/>
      <c r="B614" s="1"/>
      <c r="C614" s="1"/>
      <c r="D614" s="196"/>
      <c r="E614" s="1"/>
      <c r="F614" s="1"/>
      <c r="G614" s="1"/>
      <c r="H614" s="8"/>
      <c r="I614" s="8"/>
    </row>
    <row r="615">
      <c r="A615" s="7"/>
      <c r="B615" s="1"/>
      <c r="C615" s="1"/>
      <c r="D615" s="196"/>
      <c r="E615" s="1"/>
      <c r="F615" s="1"/>
      <c r="G615" s="1"/>
      <c r="H615" s="8"/>
      <c r="I615" s="8"/>
    </row>
    <row r="616">
      <c r="A616" s="7"/>
      <c r="B616" s="1"/>
      <c r="C616" s="1"/>
      <c r="D616" s="196"/>
      <c r="E616" s="1"/>
      <c r="F616" s="1"/>
      <c r="G616" s="1"/>
      <c r="H616" s="8"/>
      <c r="I616" s="8"/>
    </row>
    <row r="617">
      <c r="A617" s="7"/>
      <c r="B617" s="1"/>
      <c r="C617" s="1"/>
      <c r="D617" s="196"/>
      <c r="E617" s="1"/>
      <c r="F617" s="1"/>
      <c r="G617" s="1"/>
      <c r="H617" s="8"/>
      <c r="I617" s="8"/>
    </row>
    <row r="618">
      <c r="A618" s="7"/>
      <c r="B618" s="1"/>
      <c r="C618" s="1"/>
      <c r="D618" s="196"/>
      <c r="E618" s="1"/>
      <c r="F618" s="1"/>
      <c r="G618" s="1"/>
      <c r="H618" s="8"/>
      <c r="I618" s="8"/>
    </row>
    <row r="619">
      <c r="A619" s="7"/>
      <c r="B619" s="1"/>
      <c r="C619" s="1"/>
      <c r="D619" s="196"/>
      <c r="E619" s="1"/>
      <c r="F619" s="1"/>
      <c r="G619" s="1"/>
      <c r="H619" s="8"/>
      <c r="I619" s="8"/>
    </row>
    <row r="620">
      <c r="A620" s="7"/>
      <c r="B620" s="1"/>
      <c r="C620" s="1"/>
      <c r="D620" s="196"/>
      <c r="E620" s="1"/>
      <c r="F620" s="1"/>
      <c r="G620" s="1"/>
      <c r="H620" s="8"/>
      <c r="I620" s="8"/>
    </row>
    <row r="621">
      <c r="A621" s="7"/>
      <c r="B621" s="1"/>
      <c r="C621" s="1"/>
      <c r="D621" s="196"/>
      <c r="E621" s="1"/>
      <c r="F621" s="1"/>
      <c r="G621" s="1"/>
      <c r="H621" s="8"/>
      <c r="I621" s="8"/>
    </row>
    <row r="622">
      <c r="A622" s="7"/>
      <c r="B622" s="1"/>
      <c r="C622" s="1"/>
      <c r="D622" s="196"/>
      <c r="E622" s="1"/>
      <c r="F622" s="1"/>
      <c r="G622" s="1"/>
      <c r="H622" s="8"/>
      <c r="I622" s="8"/>
    </row>
    <row r="623">
      <c r="A623" s="7"/>
      <c r="B623" s="1"/>
      <c r="C623" s="1"/>
      <c r="D623" s="196"/>
      <c r="E623" s="1"/>
      <c r="F623" s="1"/>
      <c r="G623" s="1"/>
      <c r="H623" s="8"/>
      <c r="I623" s="8"/>
    </row>
    <row r="624">
      <c r="A624" s="7"/>
      <c r="B624" s="1"/>
      <c r="C624" s="1"/>
      <c r="D624" s="196"/>
      <c r="E624" s="1"/>
      <c r="F624" s="1"/>
      <c r="G624" s="1"/>
      <c r="H624" s="8"/>
      <c r="I624" s="8"/>
    </row>
    <row r="625">
      <c r="A625" s="7"/>
      <c r="B625" s="1"/>
      <c r="C625" s="1"/>
      <c r="D625" s="196"/>
      <c r="E625" s="1"/>
      <c r="F625" s="1"/>
      <c r="G625" s="1"/>
      <c r="H625" s="8"/>
      <c r="I625" s="8"/>
    </row>
    <row r="626">
      <c r="A626" s="7"/>
      <c r="B626" s="1"/>
      <c r="C626" s="1"/>
      <c r="D626" s="196"/>
      <c r="E626" s="1"/>
      <c r="F626" s="1"/>
      <c r="G626" s="1"/>
      <c r="H626" s="8"/>
      <c r="I626" s="8"/>
    </row>
    <row r="627">
      <c r="A627" s="7"/>
      <c r="B627" s="1"/>
      <c r="C627" s="1"/>
      <c r="D627" s="196"/>
      <c r="E627" s="1"/>
      <c r="F627" s="1"/>
      <c r="G627" s="1"/>
      <c r="H627" s="8"/>
      <c r="I627" s="8"/>
    </row>
    <row r="628">
      <c r="A628" s="7"/>
      <c r="B628" s="1"/>
      <c r="C628" s="1"/>
      <c r="D628" s="196"/>
      <c r="E628" s="1"/>
      <c r="F628" s="1"/>
      <c r="G628" s="1"/>
      <c r="H628" s="8"/>
      <c r="I628" s="8"/>
    </row>
    <row r="629">
      <c r="A629" s="7"/>
      <c r="B629" s="1"/>
      <c r="C629" s="1"/>
      <c r="D629" s="196"/>
      <c r="E629" s="1"/>
      <c r="F629" s="1"/>
      <c r="G629" s="1"/>
      <c r="H629" s="8"/>
      <c r="I629" s="8"/>
    </row>
    <row r="630">
      <c r="A630" s="7"/>
      <c r="B630" s="1"/>
      <c r="C630" s="1"/>
      <c r="D630" s="196"/>
      <c r="E630" s="1"/>
      <c r="F630" s="1"/>
      <c r="G630" s="1"/>
      <c r="H630" s="8"/>
      <c r="I630" s="8"/>
    </row>
    <row r="631">
      <c r="A631" s="7"/>
      <c r="B631" s="1"/>
      <c r="C631" s="1"/>
      <c r="D631" s="196"/>
      <c r="E631" s="1"/>
      <c r="F631" s="1"/>
      <c r="G631" s="1"/>
      <c r="H631" s="8"/>
      <c r="I631" s="8"/>
    </row>
    <row r="632">
      <c r="A632" s="7"/>
      <c r="B632" s="1"/>
      <c r="C632" s="1"/>
      <c r="D632" s="196"/>
      <c r="E632" s="1"/>
      <c r="F632" s="1"/>
      <c r="G632" s="1"/>
      <c r="H632" s="8"/>
      <c r="I632" s="8"/>
    </row>
    <row r="633">
      <c r="A633" s="7"/>
      <c r="B633" s="1"/>
      <c r="C633" s="1"/>
      <c r="D633" s="196"/>
      <c r="E633" s="1"/>
      <c r="F633" s="1"/>
      <c r="G633" s="1"/>
      <c r="H633" s="8"/>
      <c r="I633" s="8"/>
    </row>
    <row r="634">
      <c r="A634" s="7"/>
      <c r="B634" s="1"/>
      <c r="C634" s="1"/>
      <c r="D634" s="196"/>
      <c r="E634" s="1"/>
      <c r="F634" s="1"/>
      <c r="G634" s="1"/>
      <c r="H634" s="8"/>
      <c r="I634" s="8"/>
    </row>
    <row r="635">
      <c r="A635" s="7"/>
      <c r="B635" s="1"/>
      <c r="C635" s="1"/>
      <c r="D635" s="196"/>
      <c r="E635" s="1"/>
      <c r="F635" s="1"/>
      <c r="G635" s="1"/>
      <c r="H635" s="8"/>
      <c r="I635" s="8"/>
    </row>
    <row r="636">
      <c r="A636" s="7"/>
      <c r="B636" s="1"/>
      <c r="C636" s="1"/>
      <c r="D636" s="196"/>
      <c r="E636" s="1"/>
      <c r="F636" s="1"/>
      <c r="G636" s="1"/>
      <c r="H636" s="8"/>
      <c r="I636" s="8"/>
    </row>
    <row r="637">
      <c r="A637" s="7"/>
      <c r="B637" s="1"/>
      <c r="C637" s="1"/>
      <c r="D637" s="196"/>
      <c r="E637" s="1"/>
      <c r="F637" s="1"/>
      <c r="G637" s="1"/>
      <c r="H637" s="8"/>
      <c r="I637" s="8"/>
    </row>
    <row r="638">
      <c r="A638" s="7"/>
      <c r="B638" s="1"/>
      <c r="C638" s="1"/>
      <c r="D638" s="196"/>
      <c r="E638" s="1"/>
      <c r="F638" s="1"/>
      <c r="G638" s="1"/>
      <c r="H638" s="8"/>
      <c r="I638" s="8"/>
    </row>
    <row r="639">
      <c r="A639" s="7"/>
      <c r="B639" s="1"/>
      <c r="C639" s="1"/>
      <c r="D639" s="196"/>
      <c r="E639" s="1"/>
      <c r="F639" s="1"/>
      <c r="G639" s="1"/>
      <c r="H639" s="8"/>
      <c r="I639" s="8"/>
    </row>
    <row r="640">
      <c r="A640" s="7"/>
      <c r="B640" s="1"/>
      <c r="C640" s="1"/>
      <c r="D640" s="196"/>
      <c r="E640" s="1"/>
      <c r="F640" s="1"/>
      <c r="G640" s="1"/>
      <c r="H640" s="8"/>
      <c r="I640" s="8"/>
    </row>
    <row r="641">
      <c r="A641" s="7"/>
      <c r="B641" s="1"/>
      <c r="C641" s="1"/>
      <c r="D641" s="196"/>
      <c r="E641" s="1"/>
      <c r="F641" s="1"/>
      <c r="G641" s="1"/>
      <c r="H641" s="8"/>
      <c r="I641" s="8"/>
    </row>
    <row r="642">
      <c r="A642" s="7"/>
      <c r="B642" s="1"/>
      <c r="C642" s="1"/>
      <c r="D642" s="196"/>
      <c r="E642" s="1"/>
      <c r="F642" s="1"/>
      <c r="G642" s="1"/>
      <c r="H642" s="8"/>
      <c r="I642" s="8"/>
    </row>
    <row r="643">
      <c r="A643" s="7"/>
      <c r="B643" s="1"/>
      <c r="C643" s="1"/>
      <c r="D643" s="196"/>
      <c r="E643" s="1"/>
      <c r="F643" s="1"/>
      <c r="G643" s="1"/>
      <c r="H643" s="8"/>
      <c r="I643" s="8"/>
    </row>
    <row r="644">
      <c r="A644" s="7"/>
      <c r="B644" s="1"/>
      <c r="C644" s="1"/>
      <c r="D644" s="196"/>
      <c r="E644" s="1"/>
      <c r="F644" s="1"/>
      <c r="G644" s="1"/>
      <c r="H644" s="8"/>
      <c r="I644" s="8"/>
    </row>
    <row r="645">
      <c r="A645" s="7"/>
      <c r="B645" s="1"/>
      <c r="C645" s="1"/>
      <c r="D645" s="196"/>
      <c r="E645" s="1"/>
      <c r="F645" s="1"/>
      <c r="G645" s="1"/>
      <c r="H645" s="8"/>
      <c r="I645" s="8"/>
    </row>
    <row r="646">
      <c r="A646" s="7"/>
      <c r="B646" s="1"/>
      <c r="C646" s="1"/>
      <c r="D646" s="196"/>
      <c r="E646" s="1"/>
      <c r="F646" s="1"/>
      <c r="G646" s="1"/>
      <c r="H646" s="8"/>
      <c r="I646" s="8"/>
    </row>
    <row r="647">
      <c r="A647" s="7"/>
      <c r="B647" s="1"/>
      <c r="C647" s="1"/>
      <c r="D647" s="196"/>
      <c r="E647" s="1"/>
      <c r="F647" s="1"/>
      <c r="G647" s="1"/>
      <c r="H647" s="8"/>
      <c r="I647" s="8"/>
    </row>
    <row r="648">
      <c r="A648" s="7"/>
      <c r="B648" s="1"/>
      <c r="C648" s="1"/>
      <c r="D648" s="196"/>
      <c r="E648" s="1"/>
      <c r="F648" s="1"/>
      <c r="G648" s="1"/>
      <c r="H648" s="8"/>
      <c r="I648" s="8"/>
    </row>
    <row r="649">
      <c r="A649" s="7"/>
      <c r="B649" s="1"/>
      <c r="C649" s="1"/>
      <c r="D649" s="196"/>
      <c r="E649" s="1"/>
      <c r="F649" s="1"/>
      <c r="G649" s="1"/>
      <c r="H649" s="8"/>
      <c r="I649" s="8"/>
    </row>
    <row r="650">
      <c r="A650" s="7"/>
      <c r="B650" s="1"/>
      <c r="C650" s="1"/>
      <c r="D650" s="196"/>
      <c r="E650" s="1"/>
      <c r="F650" s="1"/>
      <c r="G650" s="1"/>
      <c r="H650" s="8"/>
      <c r="I650" s="8"/>
    </row>
    <row r="651">
      <c r="A651" s="7"/>
      <c r="B651" s="1"/>
      <c r="C651" s="1"/>
      <c r="D651" s="196"/>
      <c r="E651" s="1"/>
      <c r="F651" s="1"/>
      <c r="G651" s="1"/>
      <c r="H651" s="8"/>
      <c r="I651" s="8"/>
    </row>
    <row r="652">
      <c r="A652" s="7"/>
      <c r="B652" s="1"/>
      <c r="C652" s="1"/>
      <c r="D652" s="196"/>
      <c r="E652" s="1"/>
      <c r="F652" s="1"/>
      <c r="G652" s="1"/>
      <c r="H652" s="8"/>
      <c r="I652" s="8"/>
    </row>
    <row r="653">
      <c r="A653" s="7"/>
      <c r="B653" s="1"/>
      <c r="C653" s="1"/>
      <c r="D653" s="196"/>
      <c r="E653" s="1"/>
      <c r="F653" s="1"/>
      <c r="G653" s="1"/>
      <c r="H653" s="8"/>
      <c r="I653" s="8"/>
    </row>
    <row r="654">
      <c r="A654" s="7"/>
      <c r="B654" s="1"/>
      <c r="C654" s="1"/>
      <c r="D654" s="196"/>
      <c r="E654" s="1"/>
      <c r="F654" s="1"/>
      <c r="G654" s="1"/>
      <c r="H654" s="8"/>
      <c r="I654" s="8"/>
    </row>
    <row r="655">
      <c r="A655" s="7"/>
      <c r="B655" s="1"/>
      <c r="C655" s="1"/>
      <c r="D655" s="196"/>
      <c r="E655" s="1"/>
      <c r="F655" s="1"/>
      <c r="G655" s="1"/>
      <c r="H655" s="8"/>
      <c r="I655" s="8"/>
    </row>
    <row r="656">
      <c r="A656" s="7"/>
      <c r="B656" s="1"/>
      <c r="C656" s="1"/>
      <c r="D656" s="196"/>
      <c r="E656" s="1"/>
      <c r="F656" s="1"/>
      <c r="G656" s="1"/>
      <c r="H656" s="8"/>
      <c r="I656" s="8"/>
    </row>
    <row r="657">
      <c r="A657" s="7"/>
      <c r="B657" s="1"/>
      <c r="C657" s="1"/>
      <c r="D657" s="196"/>
      <c r="E657" s="1"/>
      <c r="F657" s="1"/>
      <c r="G657" s="1"/>
      <c r="H657" s="8"/>
      <c r="I657" s="8"/>
    </row>
    <row r="658">
      <c r="A658" s="7"/>
      <c r="B658" s="1"/>
      <c r="C658" s="1"/>
      <c r="D658" s="196"/>
      <c r="E658" s="1"/>
      <c r="F658" s="1"/>
      <c r="G658" s="1"/>
      <c r="H658" s="8"/>
      <c r="I658" s="8"/>
    </row>
    <row r="659">
      <c r="A659" s="7"/>
      <c r="B659" s="1"/>
      <c r="C659" s="1"/>
      <c r="D659" s="196"/>
      <c r="E659" s="1"/>
      <c r="F659" s="1"/>
      <c r="G659" s="1"/>
      <c r="H659" s="8"/>
      <c r="I659" s="8"/>
    </row>
    <row r="660">
      <c r="A660" s="7"/>
      <c r="B660" s="1"/>
      <c r="C660" s="1"/>
      <c r="D660" s="196"/>
      <c r="E660" s="1"/>
      <c r="F660" s="1"/>
      <c r="G660" s="1"/>
      <c r="H660" s="8"/>
      <c r="I660" s="8"/>
    </row>
    <row r="661">
      <c r="A661" s="7"/>
      <c r="B661" s="1"/>
      <c r="C661" s="1"/>
      <c r="D661" s="196"/>
      <c r="E661" s="1"/>
      <c r="F661" s="1"/>
      <c r="G661" s="1"/>
      <c r="H661" s="8"/>
      <c r="I661" s="8"/>
    </row>
    <row r="662">
      <c r="A662" s="7"/>
      <c r="B662" s="1"/>
      <c r="C662" s="1"/>
      <c r="D662" s="196"/>
      <c r="E662" s="1"/>
      <c r="F662" s="1"/>
      <c r="G662" s="1"/>
      <c r="H662" s="8"/>
      <c r="I662" s="8"/>
    </row>
    <row r="663">
      <c r="A663" s="7"/>
      <c r="B663" s="1"/>
      <c r="C663" s="1"/>
      <c r="D663" s="196"/>
      <c r="E663" s="1"/>
      <c r="F663" s="1"/>
      <c r="G663" s="1"/>
      <c r="H663" s="8"/>
      <c r="I663" s="8"/>
    </row>
    <row r="664">
      <c r="A664" s="7"/>
      <c r="B664" s="1"/>
      <c r="C664" s="1"/>
      <c r="D664" s="196"/>
      <c r="E664" s="1"/>
      <c r="F664" s="1"/>
      <c r="G664" s="1"/>
      <c r="H664" s="8"/>
      <c r="I664" s="8"/>
    </row>
    <row r="665">
      <c r="A665" s="7"/>
      <c r="B665" s="1"/>
      <c r="C665" s="1"/>
      <c r="D665" s="196"/>
      <c r="E665" s="1"/>
      <c r="F665" s="1"/>
      <c r="G665" s="1"/>
      <c r="H665" s="8"/>
      <c r="I665" s="8"/>
    </row>
    <row r="666">
      <c r="A666" s="7"/>
      <c r="B666" s="1"/>
      <c r="C666" s="1"/>
      <c r="D666" s="196"/>
      <c r="E666" s="1"/>
      <c r="F666" s="1"/>
      <c r="G666" s="1"/>
      <c r="H666" s="8"/>
      <c r="I666" s="8"/>
    </row>
    <row r="667">
      <c r="A667" s="7"/>
      <c r="B667" s="1"/>
      <c r="C667" s="1"/>
      <c r="D667" s="196"/>
      <c r="E667" s="1"/>
      <c r="F667" s="1"/>
      <c r="G667" s="1"/>
      <c r="H667" s="8"/>
      <c r="I667" s="8"/>
    </row>
    <row r="668">
      <c r="A668" s="7"/>
      <c r="B668" s="1"/>
      <c r="C668" s="1"/>
      <c r="D668" s="196"/>
      <c r="E668" s="1"/>
      <c r="F668" s="1"/>
      <c r="G668" s="1"/>
      <c r="H668" s="8"/>
      <c r="I668" s="8"/>
    </row>
    <row r="669">
      <c r="A669" s="7"/>
      <c r="B669" s="1"/>
      <c r="C669" s="1"/>
      <c r="D669" s="196"/>
      <c r="E669" s="1"/>
      <c r="F669" s="1"/>
      <c r="G669" s="1"/>
      <c r="H669" s="8"/>
      <c r="I669" s="8"/>
    </row>
    <row r="670">
      <c r="A670" s="7"/>
      <c r="B670" s="1"/>
      <c r="C670" s="1"/>
      <c r="D670" s="196"/>
      <c r="E670" s="1"/>
      <c r="F670" s="1"/>
      <c r="G670" s="1"/>
      <c r="H670" s="8"/>
      <c r="I670" s="8"/>
    </row>
    <row r="671">
      <c r="A671" s="7"/>
      <c r="B671" s="1"/>
      <c r="C671" s="1"/>
      <c r="D671" s="196"/>
      <c r="E671" s="1"/>
      <c r="F671" s="1"/>
      <c r="G671" s="1"/>
      <c r="H671" s="8"/>
      <c r="I671" s="8"/>
    </row>
    <row r="672">
      <c r="A672" s="7"/>
      <c r="B672" s="1"/>
      <c r="C672" s="1"/>
      <c r="D672" s="196"/>
      <c r="E672" s="1"/>
      <c r="F672" s="1"/>
      <c r="G672" s="1"/>
      <c r="H672" s="8"/>
      <c r="I672" s="8"/>
    </row>
    <row r="673">
      <c r="A673" s="7"/>
      <c r="B673" s="1"/>
      <c r="C673" s="1"/>
      <c r="D673" s="196"/>
      <c r="E673" s="1"/>
      <c r="F673" s="1"/>
      <c r="G673" s="1"/>
      <c r="H673" s="8"/>
      <c r="I673" s="8"/>
    </row>
    <row r="674">
      <c r="A674" s="7"/>
      <c r="B674" s="1"/>
      <c r="C674" s="1"/>
      <c r="D674" s="196"/>
      <c r="E674" s="1"/>
      <c r="F674" s="1"/>
      <c r="G674" s="1"/>
      <c r="H674" s="8"/>
      <c r="I674" s="8"/>
    </row>
    <row r="675">
      <c r="A675" s="7"/>
      <c r="B675" s="1"/>
      <c r="C675" s="1"/>
      <c r="D675" s="196"/>
      <c r="E675" s="1"/>
      <c r="F675" s="1"/>
      <c r="G675" s="1"/>
      <c r="H675" s="8"/>
      <c r="I675" s="8"/>
    </row>
    <row r="676">
      <c r="A676" s="7"/>
      <c r="B676" s="1"/>
      <c r="C676" s="1"/>
      <c r="D676" s="196"/>
      <c r="E676" s="1"/>
      <c r="F676" s="1"/>
      <c r="G676" s="1"/>
      <c r="H676" s="8"/>
      <c r="I676" s="8"/>
    </row>
    <row r="677">
      <c r="A677" s="7"/>
      <c r="B677" s="1"/>
      <c r="C677" s="1"/>
      <c r="D677" s="196"/>
      <c r="E677" s="1"/>
      <c r="F677" s="1"/>
      <c r="G677" s="1"/>
      <c r="H677" s="8"/>
      <c r="I677" s="8"/>
    </row>
    <row r="678">
      <c r="A678" s="7"/>
      <c r="B678" s="1"/>
      <c r="C678" s="1"/>
      <c r="D678" s="196"/>
      <c r="E678" s="1"/>
      <c r="F678" s="1"/>
      <c r="G678" s="1"/>
      <c r="H678" s="8"/>
      <c r="I678" s="8"/>
    </row>
    <row r="679">
      <c r="A679" s="7"/>
      <c r="B679" s="1"/>
      <c r="C679" s="1"/>
      <c r="D679" s="196"/>
      <c r="E679" s="1"/>
      <c r="F679" s="1"/>
      <c r="G679" s="1"/>
      <c r="H679" s="8"/>
      <c r="I679" s="8"/>
    </row>
    <row r="680">
      <c r="A680" s="7"/>
      <c r="B680" s="1"/>
      <c r="C680" s="1"/>
      <c r="D680" s="196"/>
      <c r="E680" s="1"/>
      <c r="F680" s="1"/>
      <c r="G680" s="1"/>
      <c r="H680" s="8"/>
      <c r="I680" s="8"/>
    </row>
    <row r="681">
      <c r="A681" s="7"/>
      <c r="B681" s="1"/>
      <c r="C681" s="1"/>
      <c r="D681" s="196"/>
      <c r="E681" s="1"/>
      <c r="F681" s="1"/>
      <c r="G681" s="1"/>
      <c r="H681" s="8"/>
      <c r="I681" s="8"/>
    </row>
    <row r="682">
      <c r="A682" s="7"/>
      <c r="B682" s="1"/>
      <c r="C682" s="1"/>
      <c r="D682" s="196"/>
      <c r="E682" s="1"/>
      <c r="F682" s="1"/>
      <c r="G682" s="1"/>
      <c r="H682" s="8"/>
      <c r="I682" s="8"/>
    </row>
    <row r="683">
      <c r="A683" s="7"/>
      <c r="B683" s="1"/>
      <c r="C683" s="1"/>
      <c r="D683" s="196"/>
      <c r="E683" s="1"/>
      <c r="F683" s="1"/>
      <c r="G683" s="1"/>
      <c r="H683" s="8"/>
      <c r="I683" s="8"/>
    </row>
    <row r="684">
      <c r="A684" s="7"/>
      <c r="B684" s="1"/>
      <c r="C684" s="1"/>
      <c r="D684" s="196"/>
      <c r="E684" s="1"/>
      <c r="F684" s="1"/>
      <c r="G684" s="1"/>
      <c r="H684" s="8"/>
      <c r="I684" s="8"/>
    </row>
    <row r="685">
      <c r="A685" s="7"/>
      <c r="B685" s="1"/>
      <c r="C685" s="1"/>
      <c r="D685" s="196"/>
      <c r="E685" s="1"/>
      <c r="F685" s="1"/>
      <c r="G685" s="1"/>
      <c r="H685" s="8"/>
      <c r="I685" s="8"/>
    </row>
    <row r="686">
      <c r="A686" s="7"/>
      <c r="B686" s="1"/>
      <c r="C686" s="1"/>
      <c r="D686" s="196"/>
      <c r="E686" s="1"/>
      <c r="F686" s="1"/>
      <c r="G686" s="1"/>
      <c r="H686" s="8"/>
      <c r="I686" s="8"/>
    </row>
    <row r="687">
      <c r="A687" s="7"/>
      <c r="B687" s="1"/>
      <c r="C687" s="1"/>
      <c r="D687" s="196"/>
      <c r="E687" s="1"/>
      <c r="F687" s="1"/>
      <c r="G687" s="1"/>
      <c r="H687" s="8"/>
      <c r="I687" s="8"/>
    </row>
    <row r="688">
      <c r="A688" s="7"/>
      <c r="B688" s="1"/>
      <c r="C688" s="1"/>
      <c r="D688" s="196"/>
      <c r="E688" s="1"/>
      <c r="F688" s="1"/>
      <c r="G688" s="1"/>
      <c r="H688" s="8"/>
      <c r="I688" s="8"/>
    </row>
    <row r="689">
      <c r="A689" s="7"/>
      <c r="B689" s="1"/>
      <c r="C689" s="1"/>
      <c r="D689" s="196"/>
      <c r="E689" s="1"/>
      <c r="F689" s="1"/>
      <c r="G689" s="1"/>
      <c r="H689" s="8"/>
      <c r="I689" s="8"/>
    </row>
    <row r="690">
      <c r="A690" s="7"/>
      <c r="B690" s="1"/>
      <c r="C690" s="1"/>
      <c r="D690" s="196"/>
      <c r="E690" s="1"/>
      <c r="F690" s="1"/>
      <c r="G690" s="1"/>
      <c r="H690" s="8"/>
      <c r="I690" s="8"/>
    </row>
    <row r="691">
      <c r="A691" s="7"/>
      <c r="B691" s="1"/>
      <c r="C691" s="1"/>
      <c r="D691" s="196"/>
      <c r="E691" s="1"/>
      <c r="F691" s="1"/>
      <c r="G691" s="1"/>
      <c r="H691" s="8"/>
      <c r="I691" s="8"/>
    </row>
    <row r="692">
      <c r="A692" s="7"/>
      <c r="B692" s="1"/>
      <c r="C692" s="1"/>
      <c r="D692" s="196"/>
      <c r="E692" s="1"/>
      <c r="F692" s="1"/>
      <c r="G692" s="1"/>
      <c r="H692" s="8"/>
      <c r="I692" s="8"/>
    </row>
    <row r="693">
      <c r="A693" s="7"/>
      <c r="B693" s="1"/>
      <c r="C693" s="1"/>
      <c r="D693" s="196"/>
      <c r="E693" s="1"/>
      <c r="F693" s="1"/>
      <c r="G693" s="1"/>
      <c r="H693" s="8"/>
      <c r="I693" s="8"/>
    </row>
    <row r="694">
      <c r="A694" s="7"/>
      <c r="B694" s="1"/>
      <c r="C694" s="1"/>
      <c r="D694" s="196"/>
      <c r="E694" s="1"/>
      <c r="F694" s="1"/>
      <c r="G694" s="1"/>
      <c r="H694" s="8"/>
      <c r="I694" s="8"/>
    </row>
    <row r="695">
      <c r="A695" s="7"/>
      <c r="B695" s="1"/>
      <c r="C695" s="1"/>
      <c r="D695" s="196"/>
      <c r="E695" s="1"/>
      <c r="F695" s="1"/>
      <c r="G695" s="1"/>
      <c r="H695" s="8"/>
      <c r="I695" s="8"/>
    </row>
    <row r="696">
      <c r="A696" s="7"/>
      <c r="B696" s="1"/>
      <c r="C696" s="1"/>
      <c r="D696" s="196"/>
      <c r="E696" s="1"/>
      <c r="F696" s="1"/>
      <c r="G696" s="1"/>
      <c r="H696" s="8"/>
      <c r="I696" s="8"/>
    </row>
    <row r="697">
      <c r="A697" s="7"/>
      <c r="B697" s="1"/>
      <c r="C697" s="1"/>
      <c r="D697" s="196"/>
      <c r="E697" s="1"/>
      <c r="F697" s="1"/>
      <c r="G697" s="1"/>
      <c r="H697" s="8"/>
      <c r="I697" s="8"/>
    </row>
    <row r="698">
      <c r="A698" s="7"/>
      <c r="B698" s="1"/>
      <c r="C698" s="1"/>
      <c r="D698" s="196"/>
      <c r="E698" s="1"/>
      <c r="F698" s="1"/>
      <c r="G698" s="1"/>
      <c r="H698" s="8"/>
      <c r="I698" s="8"/>
    </row>
    <row r="699">
      <c r="A699" s="7"/>
      <c r="B699" s="1"/>
      <c r="C699" s="1"/>
      <c r="D699" s="196"/>
      <c r="E699" s="1"/>
      <c r="F699" s="1"/>
      <c r="G699" s="1"/>
      <c r="H699" s="8"/>
      <c r="I699" s="8"/>
    </row>
    <row r="700">
      <c r="A700" s="7"/>
      <c r="B700" s="1"/>
      <c r="C700" s="1"/>
      <c r="D700" s="196"/>
      <c r="E700" s="1"/>
      <c r="F700" s="1"/>
      <c r="G700" s="1"/>
      <c r="H700" s="8"/>
      <c r="I700" s="8"/>
    </row>
    <row r="701">
      <c r="A701" s="7"/>
      <c r="B701" s="1"/>
      <c r="C701" s="1"/>
      <c r="D701" s="196"/>
      <c r="E701" s="1"/>
      <c r="F701" s="1"/>
      <c r="G701" s="1"/>
      <c r="H701" s="8"/>
      <c r="I701" s="8"/>
    </row>
    <row r="702">
      <c r="A702" s="7"/>
      <c r="B702" s="1"/>
      <c r="C702" s="1"/>
      <c r="D702" s="196"/>
      <c r="E702" s="1"/>
      <c r="F702" s="1"/>
      <c r="G702" s="1"/>
      <c r="H702" s="8"/>
      <c r="I702" s="8"/>
    </row>
    <row r="703">
      <c r="A703" s="7"/>
      <c r="B703" s="1"/>
      <c r="C703" s="1"/>
      <c r="D703" s="196"/>
      <c r="E703" s="1"/>
      <c r="F703" s="1"/>
      <c r="G703" s="1"/>
      <c r="H703" s="8"/>
      <c r="I703" s="8"/>
    </row>
    <row r="704">
      <c r="A704" s="7"/>
      <c r="B704" s="1"/>
      <c r="C704" s="1"/>
      <c r="D704" s="196"/>
      <c r="E704" s="1"/>
      <c r="F704" s="1"/>
      <c r="G704" s="1"/>
      <c r="H704" s="8"/>
      <c r="I704" s="8"/>
    </row>
    <row r="705">
      <c r="A705" s="7"/>
      <c r="B705" s="1"/>
      <c r="C705" s="1"/>
      <c r="D705" s="196"/>
      <c r="E705" s="1"/>
      <c r="F705" s="1"/>
      <c r="G705" s="1"/>
      <c r="H705" s="8"/>
      <c r="I705" s="8"/>
    </row>
    <row r="706">
      <c r="A706" s="7"/>
      <c r="B706" s="1"/>
      <c r="C706" s="1"/>
      <c r="D706" s="196"/>
      <c r="E706" s="1"/>
      <c r="F706" s="1"/>
      <c r="G706" s="1"/>
      <c r="H706" s="8"/>
      <c r="I706" s="8"/>
    </row>
    <row r="707">
      <c r="A707" s="7"/>
      <c r="B707" s="1"/>
      <c r="C707" s="1"/>
      <c r="D707" s="196"/>
      <c r="E707" s="1"/>
      <c r="F707" s="1"/>
      <c r="G707" s="1"/>
      <c r="H707" s="8"/>
      <c r="I707" s="8"/>
    </row>
    <row r="708">
      <c r="A708" s="7"/>
      <c r="B708" s="1"/>
      <c r="C708" s="1"/>
      <c r="D708" s="196"/>
      <c r="E708" s="1"/>
      <c r="F708" s="1"/>
      <c r="G708" s="1"/>
      <c r="H708" s="8"/>
      <c r="I708" s="8"/>
    </row>
    <row r="709">
      <c r="A709" s="7"/>
      <c r="B709" s="1"/>
      <c r="C709" s="1"/>
      <c r="D709" s="196"/>
      <c r="E709" s="1"/>
      <c r="F709" s="1"/>
      <c r="G709" s="1"/>
      <c r="H709" s="8"/>
      <c r="I709" s="8"/>
    </row>
    <row r="710">
      <c r="A710" s="7"/>
      <c r="B710" s="1"/>
      <c r="C710" s="1"/>
      <c r="D710" s="196"/>
      <c r="E710" s="1"/>
      <c r="F710" s="1"/>
      <c r="G710" s="1"/>
      <c r="H710" s="8"/>
      <c r="I710" s="8"/>
    </row>
    <row r="711">
      <c r="A711" s="7"/>
      <c r="B711" s="1"/>
      <c r="C711" s="1"/>
      <c r="D711" s="196"/>
      <c r="E711" s="1"/>
      <c r="F711" s="1"/>
      <c r="G711" s="1"/>
      <c r="H711" s="8"/>
      <c r="I711" s="8"/>
    </row>
    <row r="712">
      <c r="A712" s="7"/>
      <c r="B712" s="1"/>
      <c r="C712" s="1"/>
      <c r="D712" s="196"/>
      <c r="E712" s="1"/>
      <c r="F712" s="1"/>
      <c r="G712" s="1"/>
      <c r="H712" s="8"/>
      <c r="I712" s="8"/>
    </row>
    <row r="713">
      <c r="A713" s="7"/>
      <c r="B713" s="1"/>
      <c r="C713" s="1"/>
      <c r="D713" s="196"/>
      <c r="E713" s="1"/>
      <c r="F713" s="1"/>
      <c r="G713" s="1"/>
      <c r="H713" s="8"/>
      <c r="I713" s="8"/>
    </row>
    <row r="714">
      <c r="A714" s="7"/>
      <c r="B714" s="1"/>
      <c r="C714" s="1"/>
      <c r="D714" s="196"/>
      <c r="E714" s="1"/>
      <c r="F714" s="1"/>
      <c r="G714" s="1"/>
      <c r="H714" s="8"/>
      <c r="I714" s="8"/>
    </row>
    <row r="715">
      <c r="A715" s="7"/>
      <c r="B715" s="1"/>
      <c r="C715" s="1"/>
      <c r="D715" s="196"/>
      <c r="E715" s="1"/>
      <c r="F715" s="1"/>
      <c r="G715" s="1"/>
      <c r="H715" s="8"/>
      <c r="I715" s="8"/>
    </row>
    <row r="716">
      <c r="A716" s="7"/>
      <c r="B716" s="1"/>
      <c r="C716" s="1"/>
      <c r="D716" s="196"/>
      <c r="E716" s="1"/>
      <c r="F716" s="1"/>
      <c r="G716" s="1"/>
      <c r="H716" s="8"/>
      <c r="I716" s="8"/>
    </row>
    <row r="717">
      <c r="A717" s="7"/>
      <c r="B717" s="1"/>
      <c r="C717" s="1"/>
      <c r="D717" s="196"/>
      <c r="E717" s="1"/>
      <c r="F717" s="1"/>
      <c r="G717" s="1"/>
      <c r="H717" s="8"/>
      <c r="I717" s="8"/>
    </row>
    <row r="718">
      <c r="A718" s="7"/>
      <c r="B718" s="1"/>
      <c r="C718" s="1"/>
      <c r="D718" s="196"/>
      <c r="E718" s="1"/>
      <c r="F718" s="1"/>
      <c r="G718" s="1"/>
      <c r="H718" s="8"/>
      <c r="I718" s="8"/>
    </row>
    <row r="719">
      <c r="A719" s="7"/>
      <c r="B719" s="1"/>
      <c r="C719" s="1"/>
      <c r="D719" s="196"/>
      <c r="E719" s="1"/>
      <c r="F719" s="1"/>
      <c r="G719" s="1"/>
      <c r="H719" s="8"/>
      <c r="I719" s="8"/>
    </row>
    <row r="720">
      <c r="A720" s="7"/>
      <c r="B720" s="1"/>
      <c r="C720" s="1"/>
      <c r="D720" s="196"/>
      <c r="E720" s="1"/>
      <c r="F720" s="1"/>
      <c r="G720" s="1"/>
      <c r="H720" s="8"/>
      <c r="I720" s="8"/>
    </row>
    <row r="721">
      <c r="A721" s="7"/>
      <c r="B721" s="1"/>
      <c r="C721" s="1"/>
      <c r="D721" s="196"/>
      <c r="E721" s="1"/>
      <c r="F721" s="1"/>
      <c r="G721" s="1"/>
      <c r="H721" s="8"/>
      <c r="I721" s="8"/>
    </row>
    <row r="722">
      <c r="A722" s="7"/>
      <c r="B722" s="1"/>
      <c r="C722" s="1"/>
      <c r="D722" s="196"/>
      <c r="E722" s="1"/>
      <c r="F722" s="1"/>
      <c r="G722" s="1"/>
      <c r="H722" s="8"/>
      <c r="I722" s="8"/>
    </row>
    <row r="723">
      <c r="A723" s="7"/>
      <c r="B723" s="1"/>
      <c r="C723" s="1"/>
      <c r="D723" s="196"/>
      <c r="E723" s="1"/>
      <c r="F723" s="1"/>
      <c r="G723" s="1"/>
      <c r="H723" s="8"/>
      <c r="I723" s="8"/>
    </row>
    <row r="724">
      <c r="A724" s="7"/>
      <c r="B724" s="1"/>
      <c r="C724" s="1"/>
      <c r="D724" s="196"/>
      <c r="E724" s="1"/>
      <c r="F724" s="1"/>
      <c r="G724" s="1"/>
      <c r="H724" s="8"/>
      <c r="I724" s="8"/>
    </row>
    <row r="725">
      <c r="A725" s="7"/>
      <c r="B725" s="1"/>
      <c r="C725" s="1"/>
      <c r="D725" s="196"/>
      <c r="E725" s="1"/>
      <c r="F725" s="1"/>
      <c r="G725" s="1"/>
      <c r="H725" s="8"/>
      <c r="I725" s="8"/>
    </row>
    <row r="726">
      <c r="A726" s="7"/>
      <c r="B726" s="1"/>
      <c r="C726" s="1"/>
      <c r="D726" s="196"/>
      <c r="E726" s="1"/>
      <c r="F726" s="1"/>
      <c r="G726" s="1"/>
      <c r="H726" s="8"/>
      <c r="I726" s="8"/>
    </row>
    <row r="727">
      <c r="A727" s="7"/>
      <c r="B727" s="1"/>
      <c r="C727" s="1"/>
      <c r="D727" s="196"/>
      <c r="E727" s="1"/>
      <c r="F727" s="1"/>
      <c r="G727" s="1"/>
      <c r="H727" s="8"/>
      <c r="I727" s="8"/>
    </row>
    <row r="728">
      <c r="A728" s="7"/>
      <c r="B728" s="1"/>
      <c r="C728" s="1"/>
      <c r="D728" s="196"/>
      <c r="E728" s="1"/>
      <c r="F728" s="1"/>
      <c r="G728" s="1"/>
      <c r="H728" s="8"/>
      <c r="I728" s="8"/>
    </row>
    <row r="729">
      <c r="A729" s="7"/>
      <c r="B729" s="1"/>
      <c r="C729" s="1"/>
      <c r="D729" s="196"/>
      <c r="E729" s="1"/>
      <c r="F729" s="1"/>
      <c r="G729" s="1"/>
      <c r="H729" s="8"/>
      <c r="I729" s="8"/>
    </row>
    <row r="730">
      <c r="A730" s="7"/>
      <c r="B730" s="1"/>
      <c r="C730" s="1"/>
      <c r="D730" s="196"/>
      <c r="E730" s="1"/>
      <c r="F730" s="1"/>
      <c r="G730" s="1"/>
      <c r="H730" s="8"/>
      <c r="I730" s="8"/>
    </row>
    <row r="731">
      <c r="A731" s="7"/>
      <c r="B731" s="1"/>
      <c r="C731" s="1"/>
      <c r="D731" s="196"/>
      <c r="E731" s="1"/>
      <c r="F731" s="1"/>
      <c r="G731" s="1"/>
      <c r="H731" s="8"/>
      <c r="I731" s="8"/>
    </row>
    <row r="732">
      <c r="A732" s="7"/>
      <c r="B732" s="1"/>
      <c r="C732" s="1"/>
      <c r="D732" s="196"/>
      <c r="E732" s="1"/>
      <c r="F732" s="1"/>
      <c r="G732" s="1"/>
      <c r="H732" s="8"/>
      <c r="I732" s="8"/>
    </row>
    <row r="733">
      <c r="A733" s="7"/>
      <c r="B733" s="1"/>
      <c r="C733" s="1"/>
      <c r="D733" s="196"/>
      <c r="E733" s="1"/>
      <c r="F733" s="1"/>
      <c r="G733" s="1"/>
      <c r="H733" s="8"/>
      <c r="I733" s="8"/>
    </row>
    <row r="734">
      <c r="A734" s="7"/>
      <c r="B734" s="1"/>
      <c r="C734" s="1"/>
      <c r="D734" s="196"/>
      <c r="E734" s="1"/>
      <c r="F734" s="1"/>
      <c r="G734" s="1"/>
      <c r="H734" s="8"/>
      <c r="I734" s="8"/>
    </row>
    <row r="735">
      <c r="A735" s="7"/>
      <c r="B735" s="1"/>
      <c r="C735" s="1"/>
      <c r="D735" s="196"/>
      <c r="E735" s="1"/>
      <c r="F735" s="1"/>
      <c r="G735" s="1"/>
      <c r="H735" s="8"/>
      <c r="I735" s="8"/>
    </row>
    <row r="736">
      <c r="A736" s="7"/>
      <c r="B736" s="1"/>
      <c r="C736" s="1"/>
      <c r="D736" s="196"/>
      <c r="E736" s="1"/>
      <c r="F736" s="1"/>
      <c r="G736" s="1"/>
      <c r="H736" s="8"/>
      <c r="I736" s="8"/>
    </row>
    <row r="737">
      <c r="A737" s="7"/>
      <c r="B737" s="1"/>
      <c r="C737" s="1"/>
      <c r="D737" s="196"/>
      <c r="E737" s="1"/>
      <c r="F737" s="1"/>
      <c r="G737" s="1"/>
      <c r="H737" s="8"/>
      <c r="I737" s="8"/>
    </row>
    <row r="738">
      <c r="A738" s="7"/>
      <c r="B738" s="1"/>
      <c r="C738" s="1"/>
      <c r="D738" s="196"/>
      <c r="E738" s="1"/>
      <c r="F738" s="1"/>
      <c r="G738" s="1"/>
      <c r="H738" s="8"/>
      <c r="I738" s="8"/>
    </row>
    <row r="739">
      <c r="A739" s="7"/>
      <c r="B739" s="1"/>
      <c r="C739" s="1"/>
      <c r="D739" s="196"/>
      <c r="E739" s="1"/>
      <c r="F739" s="1"/>
      <c r="G739" s="1"/>
      <c r="H739" s="8"/>
      <c r="I739" s="8"/>
    </row>
    <row r="740">
      <c r="A740" s="7"/>
      <c r="B740" s="1"/>
      <c r="C740" s="1"/>
      <c r="D740" s="196"/>
      <c r="E740" s="1"/>
      <c r="F740" s="1"/>
      <c r="G740" s="1"/>
      <c r="H740" s="8"/>
      <c r="I740" s="8"/>
    </row>
    <row r="741">
      <c r="A741" s="7"/>
      <c r="B741" s="1"/>
      <c r="C741" s="1"/>
      <c r="D741" s="196"/>
      <c r="E741" s="1"/>
      <c r="F741" s="1"/>
      <c r="G741" s="1"/>
      <c r="H741" s="8"/>
      <c r="I741" s="8"/>
    </row>
    <row r="742">
      <c r="A742" s="7"/>
      <c r="B742" s="1"/>
      <c r="C742" s="1"/>
      <c r="D742" s="196"/>
      <c r="E742" s="1"/>
      <c r="F742" s="1"/>
      <c r="G742" s="1"/>
      <c r="H742" s="8"/>
      <c r="I742" s="8"/>
    </row>
    <row r="743">
      <c r="A743" s="7"/>
      <c r="B743" s="1"/>
      <c r="C743" s="1"/>
      <c r="D743" s="196"/>
      <c r="E743" s="1"/>
      <c r="F743" s="1"/>
      <c r="G743" s="1"/>
      <c r="H743" s="8"/>
      <c r="I743" s="8"/>
    </row>
    <row r="744">
      <c r="A744" s="7"/>
      <c r="B744" s="1"/>
      <c r="C744" s="1"/>
      <c r="D744" s="196"/>
      <c r="E744" s="1"/>
      <c r="F744" s="1"/>
      <c r="G744" s="1"/>
      <c r="H744" s="8"/>
      <c r="I744" s="8"/>
    </row>
    <row r="745">
      <c r="A745" s="7"/>
      <c r="B745" s="1"/>
      <c r="C745" s="1"/>
      <c r="D745" s="196"/>
      <c r="E745" s="1"/>
      <c r="F745" s="1"/>
      <c r="G745" s="1"/>
      <c r="H745" s="8"/>
      <c r="I745" s="8"/>
    </row>
    <row r="746">
      <c r="A746" s="7"/>
      <c r="B746" s="1"/>
      <c r="C746" s="1"/>
      <c r="D746" s="196"/>
      <c r="E746" s="1"/>
      <c r="F746" s="1"/>
      <c r="G746" s="1"/>
      <c r="H746" s="8"/>
      <c r="I746" s="8"/>
    </row>
    <row r="747">
      <c r="A747" s="7"/>
      <c r="B747" s="1"/>
      <c r="C747" s="1"/>
      <c r="D747" s="196"/>
      <c r="E747" s="1"/>
      <c r="F747" s="1"/>
      <c r="G747" s="1"/>
      <c r="H747" s="8"/>
      <c r="I747" s="8"/>
    </row>
    <row r="748">
      <c r="A748" s="7"/>
      <c r="B748" s="1"/>
      <c r="C748" s="1"/>
      <c r="D748" s="196"/>
      <c r="E748" s="1"/>
      <c r="F748" s="1"/>
      <c r="G748" s="1"/>
      <c r="H748" s="8"/>
      <c r="I748" s="8"/>
    </row>
    <row r="749">
      <c r="A749" s="7"/>
      <c r="B749" s="1"/>
      <c r="C749" s="1"/>
      <c r="D749" s="196"/>
      <c r="E749" s="1"/>
      <c r="F749" s="1"/>
      <c r="G749" s="1"/>
      <c r="H749" s="8"/>
      <c r="I749" s="8"/>
    </row>
    <row r="750">
      <c r="A750" s="7"/>
      <c r="B750" s="1"/>
      <c r="C750" s="1"/>
      <c r="D750" s="196"/>
      <c r="E750" s="1"/>
      <c r="F750" s="1"/>
      <c r="G750" s="1"/>
      <c r="H750" s="8"/>
      <c r="I750" s="8"/>
    </row>
    <row r="751">
      <c r="A751" s="7"/>
      <c r="B751" s="1"/>
      <c r="C751" s="1"/>
      <c r="D751" s="196"/>
      <c r="E751" s="1"/>
      <c r="F751" s="1"/>
      <c r="G751" s="1"/>
      <c r="H751" s="8"/>
      <c r="I751" s="8"/>
    </row>
    <row r="752">
      <c r="A752" s="7"/>
      <c r="B752" s="1"/>
      <c r="C752" s="1"/>
      <c r="D752" s="196"/>
      <c r="E752" s="1"/>
      <c r="F752" s="1"/>
      <c r="G752" s="1"/>
      <c r="H752" s="8"/>
      <c r="I752" s="8"/>
    </row>
    <row r="753">
      <c r="A753" s="7"/>
      <c r="B753" s="1"/>
      <c r="C753" s="1"/>
      <c r="D753" s="196"/>
      <c r="E753" s="1"/>
      <c r="F753" s="1"/>
      <c r="G753" s="1"/>
      <c r="H753" s="8"/>
      <c r="I753" s="8"/>
    </row>
    <row r="754">
      <c r="A754" s="7"/>
      <c r="B754" s="1"/>
      <c r="C754" s="1"/>
      <c r="D754" s="196"/>
      <c r="E754" s="1"/>
      <c r="F754" s="1"/>
      <c r="G754" s="1"/>
      <c r="H754" s="8"/>
      <c r="I754" s="8"/>
    </row>
    <row r="755">
      <c r="A755" s="7"/>
      <c r="B755" s="1"/>
      <c r="C755" s="1"/>
      <c r="D755" s="196"/>
      <c r="E755" s="1"/>
      <c r="F755" s="1"/>
      <c r="G755" s="1"/>
      <c r="H755" s="8"/>
      <c r="I755" s="8"/>
    </row>
    <row r="756">
      <c r="A756" s="7"/>
      <c r="B756" s="1"/>
      <c r="C756" s="1"/>
      <c r="D756" s="196"/>
      <c r="E756" s="1"/>
      <c r="F756" s="1"/>
      <c r="G756" s="1"/>
      <c r="H756" s="8"/>
      <c r="I756" s="8"/>
    </row>
    <row r="757">
      <c r="A757" s="7"/>
      <c r="B757" s="1"/>
      <c r="C757" s="1"/>
      <c r="D757" s="196"/>
      <c r="E757" s="1"/>
      <c r="F757" s="1"/>
      <c r="G757" s="1"/>
      <c r="H757" s="8"/>
      <c r="I757" s="8"/>
    </row>
    <row r="758">
      <c r="A758" s="7"/>
      <c r="B758" s="1"/>
      <c r="C758" s="1"/>
      <c r="D758" s="196"/>
      <c r="E758" s="1"/>
      <c r="F758" s="1"/>
      <c r="G758" s="1"/>
      <c r="H758" s="8"/>
      <c r="I758" s="8"/>
    </row>
    <row r="759">
      <c r="A759" s="7"/>
      <c r="B759" s="1"/>
      <c r="C759" s="1"/>
      <c r="D759" s="196"/>
      <c r="E759" s="1"/>
      <c r="F759" s="1"/>
      <c r="G759" s="1"/>
      <c r="H759" s="8"/>
      <c r="I759" s="8"/>
    </row>
    <row r="760">
      <c r="A760" s="7"/>
      <c r="B760" s="1"/>
      <c r="C760" s="1"/>
      <c r="D760" s="196"/>
      <c r="E760" s="1"/>
      <c r="F760" s="1"/>
      <c r="G760" s="1"/>
      <c r="H760" s="8"/>
      <c r="I760" s="8"/>
    </row>
    <row r="761">
      <c r="A761" s="7"/>
      <c r="B761" s="1"/>
      <c r="C761" s="1"/>
      <c r="D761" s="196"/>
      <c r="E761" s="1"/>
      <c r="F761" s="1"/>
      <c r="G761" s="1"/>
      <c r="H761" s="8"/>
      <c r="I761" s="8"/>
    </row>
    <row r="762">
      <c r="A762" s="7"/>
      <c r="B762" s="1"/>
      <c r="C762" s="1"/>
      <c r="D762" s="196"/>
      <c r="E762" s="1"/>
      <c r="F762" s="1"/>
      <c r="G762" s="1"/>
      <c r="H762" s="8"/>
      <c r="I762" s="8"/>
    </row>
    <row r="763">
      <c r="A763" s="7"/>
      <c r="B763" s="1"/>
      <c r="C763" s="1"/>
      <c r="D763" s="196"/>
      <c r="E763" s="1"/>
      <c r="F763" s="1"/>
      <c r="G763" s="1"/>
      <c r="H763" s="8"/>
      <c r="I763" s="8"/>
    </row>
    <row r="764">
      <c r="A764" s="7"/>
      <c r="B764" s="1"/>
      <c r="C764" s="1"/>
      <c r="D764" s="196"/>
      <c r="E764" s="1"/>
      <c r="F764" s="1"/>
      <c r="G764" s="1"/>
      <c r="H764" s="8"/>
      <c r="I764" s="8"/>
    </row>
    <row r="765">
      <c r="A765" s="7"/>
      <c r="B765" s="1"/>
      <c r="C765" s="1"/>
      <c r="D765" s="196"/>
      <c r="E765" s="1"/>
      <c r="F765" s="1"/>
      <c r="G765" s="1"/>
      <c r="H765" s="8"/>
      <c r="I765" s="8"/>
    </row>
    <row r="766">
      <c r="A766" s="7"/>
      <c r="B766" s="1"/>
      <c r="C766" s="1"/>
      <c r="D766" s="196"/>
      <c r="E766" s="1"/>
      <c r="F766" s="1"/>
      <c r="G766" s="1"/>
      <c r="H766" s="8"/>
      <c r="I766" s="8"/>
    </row>
    <row r="767">
      <c r="A767" s="7"/>
      <c r="B767" s="1"/>
      <c r="C767" s="1"/>
      <c r="D767" s="196"/>
      <c r="E767" s="1"/>
      <c r="F767" s="1"/>
      <c r="G767" s="1"/>
      <c r="H767" s="8"/>
      <c r="I767" s="8"/>
    </row>
    <row r="768">
      <c r="A768" s="7"/>
      <c r="B768" s="1"/>
      <c r="C768" s="1"/>
      <c r="D768" s="196"/>
      <c r="E768" s="1"/>
      <c r="F768" s="1"/>
      <c r="G768" s="1"/>
      <c r="H768" s="8"/>
      <c r="I768" s="8"/>
    </row>
    <row r="769">
      <c r="A769" s="7"/>
      <c r="B769" s="1"/>
      <c r="C769" s="1"/>
      <c r="D769" s="196"/>
      <c r="E769" s="1"/>
      <c r="F769" s="1"/>
      <c r="G769" s="1"/>
      <c r="H769" s="8"/>
      <c r="I769" s="8"/>
    </row>
    <row r="770">
      <c r="A770" s="7"/>
      <c r="B770" s="1"/>
      <c r="C770" s="1"/>
      <c r="D770" s="196"/>
      <c r="E770" s="1"/>
      <c r="F770" s="1"/>
      <c r="G770" s="1"/>
      <c r="H770" s="8"/>
      <c r="I770" s="8"/>
    </row>
    <row r="771">
      <c r="A771" s="7"/>
      <c r="B771" s="1"/>
      <c r="C771" s="1"/>
      <c r="D771" s="196"/>
      <c r="E771" s="1"/>
      <c r="F771" s="1"/>
      <c r="G771" s="1"/>
      <c r="H771" s="8"/>
      <c r="I771" s="8"/>
    </row>
    <row r="772">
      <c r="A772" s="7"/>
      <c r="B772" s="1"/>
      <c r="C772" s="1"/>
      <c r="D772" s="196"/>
      <c r="E772" s="1"/>
      <c r="F772" s="1"/>
      <c r="G772" s="1"/>
      <c r="H772" s="8"/>
      <c r="I772" s="8"/>
    </row>
    <row r="773">
      <c r="A773" s="7"/>
      <c r="B773" s="1"/>
      <c r="C773" s="1"/>
      <c r="D773" s="196"/>
      <c r="E773" s="1"/>
      <c r="F773" s="1"/>
      <c r="G773" s="1"/>
      <c r="H773" s="8"/>
      <c r="I773" s="8"/>
    </row>
    <row r="774">
      <c r="A774" s="7"/>
      <c r="B774" s="1"/>
      <c r="C774" s="1"/>
      <c r="D774" s="196"/>
      <c r="E774" s="1"/>
      <c r="F774" s="1"/>
      <c r="G774" s="1"/>
      <c r="H774" s="8"/>
      <c r="I774" s="8"/>
    </row>
    <row r="775">
      <c r="A775" s="7"/>
      <c r="B775" s="1"/>
      <c r="C775" s="1"/>
      <c r="D775" s="196"/>
      <c r="E775" s="1"/>
      <c r="F775" s="1"/>
      <c r="G775" s="1"/>
      <c r="H775" s="8"/>
      <c r="I775" s="8"/>
    </row>
    <row r="776">
      <c r="A776" s="7"/>
      <c r="B776" s="1"/>
      <c r="C776" s="1"/>
      <c r="D776" s="196"/>
      <c r="E776" s="1"/>
      <c r="F776" s="1"/>
      <c r="G776" s="1"/>
      <c r="H776" s="8"/>
      <c r="I776" s="8"/>
    </row>
    <row r="777">
      <c r="A777" s="7"/>
      <c r="B777" s="1"/>
      <c r="C777" s="1"/>
      <c r="D777" s="196"/>
      <c r="E777" s="1"/>
      <c r="F777" s="1"/>
      <c r="G777" s="1"/>
      <c r="H777" s="8"/>
      <c r="I777" s="8"/>
    </row>
    <row r="778">
      <c r="A778" s="7"/>
      <c r="B778" s="1"/>
      <c r="C778" s="1"/>
      <c r="D778" s="196"/>
      <c r="E778" s="1"/>
      <c r="F778" s="1"/>
      <c r="G778" s="1"/>
      <c r="H778" s="8"/>
      <c r="I778" s="8"/>
    </row>
    <row r="779">
      <c r="A779" s="7"/>
      <c r="B779" s="1"/>
      <c r="C779" s="1"/>
      <c r="D779" s="196"/>
      <c r="E779" s="1"/>
      <c r="F779" s="1"/>
      <c r="G779" s="1"/>
      <c r="H779" s="8"/>
      <c r="I779" s="8"/>
    </row>
    <row r="780">
      <c r="A780" s="7"/>
      <c r="B780" s="1"/>
      <c r="C780" s="1"/>
      <c r="D780" s="196"/>
      <c r="E780" s="1"/>
      <c r="F780" s="1"/>
      <c r="G780" s="1"/>
      <c r="H780" s="8"/>
      <c r="I780" s="8"/>
    </row>
    <row r="781">
      <c r="A781" s="7"/>
      <c r="B781" s="1"/>
      <c r="C781" s="1"/>
      <c r="D781" s="196"/>
      <c r="E781" s="1"/>
      <c r="F781" s="1"/>
      <c r="G781" s="1"/>
      <c r="H781" s="8"/>
      <c r="I781" s="8"/>
    </row>
    <row r="782">
      <c r="A782" s="7"/>
      <c r="B782" s="1"/>
      <c r="C782" s="1"/>
      <c r="D782" s="196"/>
      <c r="E782" s="1"/>
      <c r="F782" s="1"/>
      <c r="G782" s="1"/>
      <c r="H782" s="8"/>
      <c r="I782" s="8"/>
    </row>
    <row r="783">
      <c r="A783" s="7"/>
      <c r="B783" s="1"/>
      <c r="C783" s="1"/>
      <c r="D783" s="196"/>
      <c r="E783" s="1"/>
      <c r="F783" s="1"/>
      <c r="G783" s="1"/>
      <c r="H783" s="8"/>
      <c r="I783" s="8"/>
    </row>
    <row r="784">
      <c r="A784" s="7"/>
      <c r="B784" s="1"/>
      <c r="C784" s="1"/>
      <c r="D784" s="196"/>
      <c r="E784" s="1"/>
      <c r="F784" s="1"/>
      <c r="G784" s="1"/>
      <c r="H784" s="8"/>
      <c r="I784" s="8"/>
    </row>
    <row r="785">
      <c r="A785" s="7"/>
      <c r="B785" s="1"/>
      <c r="C785" s="1"/>
      <c r="D785" s="196"/>
      <c r="E785" s="1"/>
      <c r="F785" s="1"/>
      <c r="G785" s="1"/>
      <c r="H785" s="8"/>
      <c r="I785" s="8"/>
    </row>
    <row r="786">
      <c r="A786" s="7"/>
      <c r="B786" s="1"/>
      <c r="C786" s="1"/>
      <c r="D786" s="196"/>
      <c r="E786" s="1"/>
      <c r="F786" s="1"/>
      <c r="G786" s="1"/>
      <c r="H786" s="8"/>
      <c r="I786" s="8"/>
    </row>
    <row r="787">
      <c r="A787" s="7"/>
      <c r="B787" s="1"/>
      <c r="C787" s="1"/>
      <c r="D787" s="196"/>
      <c r="E787" s="1"/>
      <c r="F787" s="1"/>
      <c r="G787" s="1"/>
      <c r="H787" s="8"/>
      <c r="I787" s="8"/>
    </row>
    <row r="788">
      <c r="A788" s="7"/>
      <c r="B788" s="1"/>
      <c r="C788" s="1"/>
      <c r="D788" s="196"/>
      <c r="E788" s="1"/>
      <c r="F788" s="1"/>
      <c r="G788" s="1"/>
      <c r="H788" s="8"/>
      <c r="I788" s="8"/>
    </row>
    <row r="789">
      <c r="A789" s="7"/>
      <c r="B789" s="1"/>
      <c r="C789" s="1"/>
      <c r="D789" s="196"/>
      <c r="E789" s="1"/>
      <c r="F789" s="1"/>
      <c r="G789" s="1"/>
      <c r="H789" s="8"/>
      <c r="I789" s="8"/>
    </row>
    <row r="790">
      <c r="A790" s="7"/>
      <c r="B790" s="1"/>
      <c r="C790" s="1"/>
      <c r="D790" s="196"/>
      <c r="E790" s="1"/>
      <c r="F790" s="1"/>
      <c r="G790" s="1"/>
      <c r="H790" s="8"/>
      <c r="I790" s="8"/>
    </row>
    <row r="791">
      <c r="A791" s="7"/>
      <c r="B791" s="1"/>
      <c r="C791" s="1"/>
      <c r="D791" s="196"/>
      <c r="E791" s="1"/>
      <c r="F791" s="1"/>
      <c r="G791" s="1"/>
      <c r="H791" s="8"/>
      <c r="I791" s="8"/>
    </row>
    <row r="792">
      <c r="A792" s="7"/>
      <c r="B792" s="1"/>
      <c r="C792" s="1"/>
      <c r="D792" s="196"/>
      <c r="E792" s="1"/>
      <c r="F792" s="1"/>
      <c r="G792" s="1"/>
      <c r="H792" s="8"/>
      <c r="I792" s="8"/>
    </row>
    <row r="793">
      <c r="A793" s="7"/>
      <c r="B793" s="1"/>
      <c r="C793" s="1"/>
      <c r="D793" s="196"/>
      <c r="E793" s="1"/>
      <c r="F793" s="1"/>
      <c r="G793" s="1"/>
      <c r="H793" s="8"/>
      <c r="I793" s="8"/>
    </row>
    <row r="794">
      <c r="A794" s="7"/>
      <c r="B794" s="1"/>
      <c r="C794" s="1"/>
      <c r="D794" s="196"/>
      <c r="E794" s="1"/>
      <c r="F794" s="1"/>
      <c r="G794" s="1"/>
      <c r="H794" s="8"/>
      <c r="I794" s="8"/>
    </row>
    <row r="795">
      <c r="A795" s="7"/>
      <c r="B795" s="1"/>
      <c r="C795" s="1"/>
      <c r="D795" s="196"/>
      <c r="E795" s="1"/>
      <c r="F795" s="1"/>
      <c r="G795" s="1"/>
      <c r="H795" s="8"/>
      <c r="I795" s="8"/>
    </row>
    <row r="796">
      <c r="A796" s="7"/>
      <c r="B796" s="1"/>
      <c r="C796" s="1"/>
      <c r="D796" s="196"/>
      <c r="E796" s="1"/>
      <c r="F796" s="1"/>
      <c r="G796" s="1"/>
      <c r="H796" s="8"/>
      <c r="I796" s="8"/>
    </row>
    <row r="797">
      <c r="A797" s="7"/>
      <c r="B797" s="1"/>
      <c r="C797" s="1"/>
      <c r="D797" s="196"/>
      <c r="E797" s="1"/>
      <c r="F797" s="1"/>
      <c r="G797" s="1"/>
      <c r="H797" s="8"/>
      <c r="I797" s="8"/>
    </row>
    <row r="798">
      <c r="A798" s="7"/>
      <c r="B798" s="1"/>
      <c r="C798" s="1"/>
      <c r="D798" s="196"/>
      <c r="E798" s="1"/>
      <c r="F798" s="1"/>
      <c r="G798" s="1"/>
      <c r="H798" s="8"/>
      <c r="I798" s="8"/>
    </row>
    <row r="799">
      <c r="A799" s="7"/>
      <c r="B799" s="1"/>
      <c r="C799" s="1"/>
      <c r="D799" s="196"/>
      <c r="E799" s="1"/>
      <c r="F799" s="1"/>
      <c r="G799" s="1"/>
      <c r="H799" s="8"/>
      <c r="I799" s="8"/>
    </row>
    <row r="800">
      <c r="A800" s="7"/>
      <c r="B800" s="1"/>
      <c r="C800" s="1"/>
      <c r="D800" s="196"/>
      <c r="E800" s="1"/>
      <c r="F800" s="1"/>
      <c r="G800" s="1"/>
      <c r="H800" s="8"/>
      <c r="I800" s="8"/>
    </row>
    <row r="801">
      <c r="A801" s="7"/>
      <c r="B801" s="1"/>
      <c r="C801" s="1"/>
      <c r="D801" s="196"/>
      <c r="E801" s="1"/>
      <c r="F801" s="1"/>
      <c r="G801" s="1"/>
      <c r="H801" s="8"/>
      <c r="I801" s="8"/>
    </row>
    <row r="802">
      <c r="A802" s="7"/>
      <c r="B802" s="1"/>
      <c r="C802" s="1"/>
      <c r="D802" s="196"/>
      <c r="E802" s="1"/>
      <c r="F802" s="1"/>
      <c r="G802" s="1"/>
      <c r="H802" s="8"/>
      <c r="I802" s="8"/>
    </row>
    <row r="803">
      <c r="A803" s="7"/>
      <c r="B803" s="1"/>
      <c r="C803" s="1"/>
      <c r="D803" s="196"/>
      <c r="E803" s="1"/>
      <c r="F803" s="1"/>
      <c r="G803" s="1"/>
      <c r="H803" s="8"/>
      <c r="I803" s="8"/>
    </row>
    <row r="804">
      <c r="A804" s="7"/>
      <c r="B804" s="1"/>
      <c r="C804" s="1"/>
      <c r="D804" s="196"/>
      <c r="E804" s="1"/>
      <c r="F804" s="1"/>
      <c r="G804" s="1"/>
      <c r="H804" s="8"/>
      <c r="I804" s="8"/>
    </row>
    <row r="805">
      <c r="A805" s="7"/>
      <c r="B805" s="1"/>
      <c r="C805" s="1"/>
      <c r="D805" s="196"/>
      <c r="E805" s="1"/>
      <c r="F805" s="1"/>
      <c r="G805" s="1"/>
      <c r="H805" s="8"/>
      <c r="I805" s="8"/>
    </row>
    <row r="806">
      <c r="A806" s="7"/>
      <c r="B806" s="1"/>
      <c r="C806" s="1"/>
      <c r="D806" s="196"/>
      <c r="E806" s="1"/>
      <c r="F806" s="1"/>
      <c r="G806" s="1"/>
      <c r="H806" s="8"/>
      <c r="I806" s="8"/>
    </row>
    <row r="807">
      <c r="A807" s="7"/>
      <c r="B807" s="1"/>
      <c r="C807" s="1"/>
      <c r="D807" s="196"/>
      <c r="E807" s="1"/>
      <c r="F807" s="1"/>
      <c r="G807" s="1"/>
      <c r="H807" s="8"/>
      <c r="I807" s="8"/>
    </row>
    <row r="808">
      <c r="A808" s="7"/>
      <c r="B808" s="1"/>
      <c r="C808" s="1"/>
      <c r="D808" s="196"/>
      <c r="E808" s="1"/>
      <c r="F808" s="1"/>
      <c r="G808" s="1"/>
      <c r="H808" s="8"/>
      <c r="I808" s="8"/>
    </row>
    <row r="809">
      <c r="A809" s="7"/>
      <c r="B809" s="1"/>
      <c r="C809" s="1"/>
      <c r="D809" s="196"/>
      <c r="E809" s="1"/>
      <c r="F809" s="1"/>
      <c r="G809" s="1"/>
      <c r="H809" s="8"/>
      <c r="I809" s="8"/>
    </row>
    <row r="810">
      <c r="A810" s="7"/>
      <c r="B810" s="1"/>
      <c r="C810" s="1"/>
      <c r="D810" s="196"/>
      <c r="E810" s="1"/>
      <c r="F810" s="1"/>
      <c r="G810" s="1"/>
      <c r="H810" s="8"/>
      <c r="I810" s="8"/>
    </row>
    <row r="811">
      <c r="A811" s="7"/>
      <c r="B811" s="1"/>
      <c r="C811" s="1"/>
      <c r="D811" s="196"/>
      <c r="E811" s="1"/>
      <c r="F811" s="1"/>
      <c r="G811" s="1"/>
      <c r="H811" s="8"/>
      <c r="I811" s="8"/>
    </row>
    <row r="812">
      <c r="A812" s="7"/>
      <c r="B812" s="1"/>
      <c r="C812" s="1"/>
      <c r="D812" s="196"/>
      <c r="E812" s="1"/>
      <c r="F812" s="1"/>
      <c r="G812" s="1"/>
      <c r="H812" s="8"/>
      <c r="I812" s="8"/>
    </row>
    <row r="813">
      <c r="A813" s="7"/>
      <c r="B813" s="1"/>
      <c r="C813" s="1"/>
      <c r="D813" s="196"/>
      <c r="E813" s="1"/>
      <c r="F813" s="1"/>
      <c r="G813" s="1"/>
      <c r="H813" s="8"/>
      <c r="I813" s="8"/>
    </row>
    <row r="814">
      <c r="A814" s="7"/>
      <c r="B814" s="1"/>
      <c r="C814" s="1"/>
      <c r="D814" s="196"/>
      <c r="E814" s="1"/>
      <c r="F814" s="1"/>
      <c r="G814" s="1"/>
      <c r="H814" s="8"/>
      <c r="I814" s="8"/>
    </row>
    <row r="815">
      <c r="A815" s="7"/>
      <c r="B815" s="1"/>
      <c r="C815" s="1"/>
      <c r="D815" s="196"/>
      <c r="E815" s="1"/>
      <c r="F815" s="1"/>
      <c r="G815" s="1"/>
      <c r="H815" s="8"/>
      <c r="I815" s="8"/>
    </row>
    <row r="816">
      <c r="A816" s="7"/>
      <c r="B816" s="1"/>
      <c r="C816" s="1"/>
      <c r="D816" s="196"/>
      <c r="E816" s="1"/>
      <c r="F816" s="1"/>
      <c r="G816" s="1"/>
      <c r="H816" s="8"/>
      <c r="I816" s="8"/>
    </row>
    <row r="817">
      <c r="A817" s="7"/>
      <c r="B817" s="1"/>
      <c r="C817" s="1"/>
      <c r="D817" s="196"/>
      <c r="E817" s="1"/>
      <c r="F817" s="1"/>
      <c r="G817" s="1"/>
      <c r="H817" s="8"/>
      <c r="I817" s="8"/>
    </row>
    <row r="818">
      <c r="A818" s="7"/>
      <c r="B818" s="1"/>
      <c r="C818" s="1"/>
      <c r="D818" s="196"/>
      <c r="E818" s="1"/>
      <c r="F818" s="1"/>
      <c r="G818" s="1"/>
      <c r="H818" s="8"/>
      <c r="I818" s="8"/>
    </row>
    <row r="819">
      <c r="A819" s="7"/>
      <c r="B819" s="1"/>
      <c r="C819" s="1"/>
      <c r="D819" s="196"/>
      <c r="E819" s="1"/>
      <c r="F819" s="1"/>
      <c r="G819" s="1"/>
      <c r="H819" s="8"/>
      <c r="I819" s="8"/>
    </row>
    <row r="820">
      <c r="A820" s="7"/>
      <c r="B820" s="1"/>
      <c r="C820" s="1"/>
      <c r="D820" s="196"/>
      <c r="E820" s="1"/>
      <c r="F820" s="1"/>
      <c r="G820" s="1"/>
      <c r="H820" s="8"/>
      <c r="I820" s="8"/>
    </row>
    <row r="821">
      <c r="A821" s="7"/>
      <c r="B821" s="1"/>
      <c r="C821" s="1"/>
      <c r="D821" s="196"/>
      <c r="E821" s="1"/>
      <c r="F821" s="1"/>
      <c r="G821" s="1"/>
      <c r="H821" s="8"/>
      <c r="I821" s="8"/>
    </row>
    <row r="822">
      <c r="A822" s="7"/>
      <c r="B822" s="1"/>
      <c r="C822" s="1"/>
      <c r="D822" s="196"/>
      <c r="E822" s="1"/>
      <c r="F822" s="1"/>
      <c r="G822" s="1"/>
      <c r="H822" s="8"/>
      <c r="I822" s="8"/>
    </row>
    <row r="823">
      <c r="A823" s="7"/>
      <c r="B823" s="1"/>
      <c r="C823" s="1"/>
      <c r="D823" s="196"/>
      <c r="E823" s="1"/>
      <c r="F823" s="1"/>
      <c r="G823" s="1"/>
      <c r="H823" s="8"/>
      <c r="I823" s="8"/>
    </row>
    <row r="824">
      <c r="A824" s="7"/>
      <c r="B824" s="1"/>
      <c r="C824" s="1"/>
      <c r="D824" s="196"/>
      <c r="E824" s="1"/>
      <c r="F824" s="1"/>
      <c r="G824" s="1"/>
      <c r="H824" s="8"/>
      <c r="I824" s="8"/>
    </row>
    <row r="825">
      <c r="A825" s="7"/>
      <c r="B825" s="1"/>
      <c r="C825" s="1"/>
      <c r="D825" s="196"/>
      <c r="E825" s="1"/>
      <c r="F825" s="1"/>
      <c r="G825" s="1"/>
      <c r="H825" s="8"/>
      <c r="I825" s="8"/>
    </row>
    <row r="826">
      <c r="A826" s="7"/>
      <c r="B826" s="1"/>
      <c r="C826" s="1"/>
      <c r="D826" s="196"/>
      <c r="E826" s="1"/>
      <c r="F826" s="1"/>
      <c r="G826" s="1"/>
      <c r="H826" s="8"/>
      <c r="I826" s="8"/>
    </row>
    <row r="827">
      <c r="A827" s="7"/>
      <c r="B827" s="1"/>
      <c r="C827" s="1"/>
      <c r="D827" s="196"/>
      <c r="E827" s="1"/>
      <c r="F827" s="1"/>
      <c r="G827" s="1"/>
      <c r="H827" s="8"/>
      <c r="I827" s="8"/>
    </row>
    <row r="828">
      <c r="A828" s="7"/>
      <c r="B828" s="1"/>
      <c r="C828" s="1"/>
      <c r="D828" s="196"/>
      <c r="E828" s="1"/>
      <c r="F828" s="1"/>
      <c r="G828" s="1"/>
      <c r="H828" s="8"/>
      <c r="I828" s="8"/>
    </row>
    <row r="829">
      <c r="A829" s="7"/>
      <c r="B829" s="1"/>
      <c r="C829" s="1"/>
      <c r="D829" s="196"/>
      <c r="E829" s="1"/>
      <c r="F829" s="1"/>
      <c r="G829" s="1"/>
      <c r="H829" s="8"/>
      <c r="I829" s="8"/>
    </row>
    <row r="830">
      <c r="A830" s="7"/>
      <c r="B830" s="1"/>
      <c r="C830" s="1"/>
      <c r="D830" s="196"/>
      <c r="E830" s="1"/>
      <c r="F830" s="1"/>
      <c r="G830" s="1"/>
      <c r="H830" s="8"/>
      <c r="I830" s="8"/>
    </row>
    <row r="831">
      <c r="A831" s="7"/>
      <c r="B831" s="1"/>
      <c r="C831" s="1"/>
      <c r="D831" s="196"/>
      <c r="E831" s="1"/>
      <c r="F831" s="1"/>
      <c r="G831" s="1"/>
      <c r="H831" s="8"/>
      <c r="I831" s="8"/>
    </row>
    <row r="832">
      <c r="A832" s="7"/>
      <c r="B832" s="1"/>
      <c r="C832" s="1"/>
      <c r="D832" s="196"/>
      <c r="E832" s="1"/>
      <c r="F832" s="1"/>
      <c r="G832" s="1"/>
      <c r="H832" s="8"/>
      <c r="I832" s="8"/>
    </row>
    <row r="833">
      <c r="A833" s="7"/>
      <c r="B833" s="1"/>
      <c r="C833" s="1"/>
      <c r="D833" s="196"/>
      <c r="E833" s="1"/>
      <c r="F833" s="1"/>
      <c r="G833" s="1"/>
      <c r="H833" s="8"/>
      <c r="I833" s="8"/>
    </row>
    <row r="834">
      <c r="A834" s="7"/>
      <c r="B834" s="1"/>
      <c r="C834" s="1"/>
      <c r="D834" s="196"/>
      <c r="E834" s="1"/>
      <c r="F834" s="1"/>
      <c r="G834" s="1"/>
      <c r="H834" s="8"/>
      <c r="I834" s="8"/>
    </row>
    <row r="835">
      <c r="A835" s="7"/>
      <c r="B835" s="1"/>
      <c r="C835" s="1"/>
      <c r="D835" s="196"/>
      <c r="E835" s="1"/>
      <c r="F835" s="1"/>
      <c r="G835" s="1"/>
      <c r="H835" s="8"/>
      <c r="I835" s="8"/>
    </row>
    <row r="836">
      <c r="A836" s="7"/>
      <c r="B836" s="1"/>
      <c r="C836" s="1"/>
      <c r="D836" s="196"/>
      <c r="E836" s="1"/>
      <c r="F836" s="1"/>
      <c r="G836" s="1"/>
      <c r="H836" s="8"/>
      <c r="I836" s="8"/>
    </row>
    <row r="837">
      <c r="A837" s="7"/>
      <c r="B837" s="1"/>
      <c r="C837" s="1"/>
      <c r="D837" s="196"/>
      <c r="E837" s="1"/>
      <c r="F837" s="1"/>
      <c r="G837" s="1"/>
      <c r="H837" s="8"/>
      <c r="I837" s="8"/>
    </row>
    <row r="838">
      <c r="A838" s="7"/>
      <c r="B838" s="1"/>
      <c r="C838" s="1"/>
      <c r="D838" s="196"/>
      <c r="E838" s="1"/>
      <c r="F838" s="1"/>
      <c r="G838" s="1"/>
      <c r="H838" s="8"/>
      <c r="I838" s="8"/>
    </row>
    <row r="839">
      <c r="A839" s="7"/>
      <c r="B839" s="1"/>
      <c r="C839" s="1"/>
      <c r="D839" s="196"/>
      <c r="E839" s="1"/>
      <c r="F839" s="1"/>
      <c r="G839" s="1"/>
      <c r="H839" s="8"/>
      <c r="I839" s="8"/>
    </row>
    <row r="840">
      <c r="A840" s="7"/>
      <c r="B840" s="1"/>
      <c r="C840" s="1"/>
      <c r="D840" s="196"/>
      <c r="E840" s="1"/>
      <c r="F840" s="1"/>
      <c r="G840" s="1"/>
      <c r="H840" s="8"/>
      <c r="I840" s="8"/>
    </row>
    <row r="841">
      <c r="A841" s="7"/>
      <c r="B841" s="1"/>
      <c r="C841" s="1"/>
      <c r="D841" s="196"/>
      <c r="E841" s="1"/>
      <c r="F841" s="1"/>
      <c r="G841" s="1"/>
      <c r="H841" s="8"/>
      <c r="I841" s="8"/>
    </row>
    <row r="842">
      <c r="A842" s="7"/>
      <c r="B842" s="1"/>
      <c r="C842" s="1"/>
      <c r="D842" s="196"/>
      <c r="E842" s="1"/>
      <c r="F842" s="1"/>
      <c r="G842" s="1"/>
      <c r="H842" s="8"/>
      <c r="I842" s="8"/>
    </row>
    <row r="843">
      <c r="A843" s="7"/>
      <c r="B843" s="1"/>
      <c r="C843" s="1"/>
      <c r="D843" s="196"/>
      <c r="E843" s="1"/>
      <c r="F843" s="1"/>
      <c r="G843" s="1"/>
      <c r="H843" s="8"/>
      <c r="I843" s="8"/>
    </row>
    <row r="844">
      <c r="A844" s="7"/>
      <c r="B844" s="1"/>
      <c r="C844" s="1"/>
      <c r="D844" s="196"/>
      <c r="E844" s="1"/>
      <c r="F844" s="1"/>
      <c r="G844" s="1"/>
      <c r="H844" s="8"/>
      <c r="I844" s="8"/>
    </row>
    <row r="845">
      <c r="A845" s="7"/>
      <c r="B845" s="1"/>
      <c r="C845" s="1"/>
      <c r="D845" s="196"/>
      <c r="E845" s="1"/>
      <c r="F845" s="1"/>
      <c r="G845" s="1"/>
      <c r="H845" s="8"/>
      <c r="I845" s="8"/>
    </row>
    <row r="846">
      <c r="A846" s="7"/>
      <c r="B846" s="1"/>
      <c r="C846" s="1"/>
      <c r="D846" s="196"/>
      <c r="E846" s="1"/>
      <c r="F846" s="1"/>
      <c r="G846" s="1"/>
      <c r="H846" s="8"/>
      <c r="I846" s="8"/>
    </row>
    <row r="847">
      <c r="A847" s="7"/>
      <c r="B847" s="1"/>
      <c r="C847" s="1"/>
      <c r="D847" s="196"/>
      <c r="E847" s="1"/>
      <c r="F847" s="1"/>
      <c r="G847" s="1"/>
      <c r="H847" s="8"/>
      <c r="I847" s="8"/>
    </row>
    <row r="848">
      <c r="A848" s="7"/>
      <c r="B848" s="1"/>
      <c r="C848" s="1"/>
      <c r="D848" s="196"/>
      <c r="E848" s="1"/>
      <c r="F848" s="1"/>
      <c r="G848" s="1"/>
      <c r="H848" s="8"/>
      <c r="I848" s="8"/>
    </row>
    <row r="849">
      <c r="A849" s="7"/>
      <c r="B849" s="1"/>
      <c r="C849" s="1"/>
      <c r="D849" s="196"/>
      <c r="E849" s="1"/>
      <c r="F849" s="1"/>
      <c r="G849" s="1"/>
      <c r="H849" s="8"/>
      <c r="I849" s="8"/>
    </row>
    <row r="850">
      <c r="A850" s="7"/>
      <c r="B850" s="1"/>
      <c r="C850" s="1"/>
      <c r="D850" s="196"/>
      <c r="E850" s="1"/>
      <c r="F850" s="1"/>
      <c r="G850" s="1"/>
      <c r="H850" s="8"/>
      <c r="I850" s="8"/>
    </row>
    <row r="851">
      <c r="A851" s="7"/>
      <c r="B851" s="1"/>
      <c r="C851" s="1"/>
      <c r="D851" s="196"/>
      <c r="E851" s="1"/>
      <c r="F851" s="1"/>
      <c r="G851" s="1"/>
      <c r="H851" s="8"/>
      <c r="I851" s="8"/>
    </row>
    <row r="852">
      <c r="A852" s="7"/>
      <c r="B852" s="1"/>
      <c r="C852" s="1"/>
      <c r="D852" s="196"/>
      <c r="E852" s="1"/>
      <c r="F852" s="1"/>
      <c r="G852" s="1"/>
      <c r="H852" s="8"/>
      <c r="I852" s="8"/>
    </row>
    <row r="853">
      <c r="A853" s="7"/>
      <c r="B853" s="1"/>
      <c r="C853" s="1"/>
      <c r="D853" s="196"/>
      <c r="E853" s="1"/>
      <c r="F853" s="1"/>
      <c r="G853" s="1"/>
      <c r="H853" s="8"/>
      <c r="I853" s="8"/>
    </row>
    <row r="854">
      <c r="A854" s="7"/>
      <c r="B854" s="1"/>
      <c r="C854" s="1"/>
      <c r="D854" s="196"/>
      <c r="E854" s="1"/>
      <c r="F854" s="1"/>
      <c r="G854" s="1"/>
      <c r="H854" s="8"/>
      <c r="I854" s="8"/>
    </row>
    <row r="855">
      <c r="A855" s="7"/>
      <c r="B855" s="1"/>
      <c r="C855" s="1"/>
      <c r="D855" s="196"/>
      <c r="E855" s="1"/>
      <c r="F855" s="1"/>
      <c r="G855" s="1"/>
      <c r="H855" s="8"/>
      <c r="I855" s="8"/>
    </row>
    <row r="856">
      <c r="A856" s="7"/>
      <c r="B856" s="1"/>
      <c r="C856" s="1"/>
      <c r="D856" s="196"/>
      <c r="E856" s="1"/>
      <c r="F856" s="1"/>
      <c r="G856" s="1"/>
      <c r="H856" s="8"/>
      <c r="I856" s="8"/>
    </row>
    <row r="857">
      <c r="A857" s="7"/>
      <c r="B857" s="1"/>
      <c r="C857" s="1"/>
      <c r="D857" s="196"/>
      <c r="E857" s="1"/>
      <c r="F857" s="1"/>
      <c r="G857" s="1"/>
      <c r="H857" s="8"/>
      <c r="I857" s="8"/>
    </row>
    <row r="858">
      <c r="A858" s="7"/>
      <c r="B858" s="1"/>
      <c r="C858" s="1"/>
      <c r="D858" s="196"/>
      <c r="E858" s="1"/>
      <c r="F858" s="1"/>
      <c r="G858" s="1"/>
      <c r="H858" s="8"/>
      <c r="I858" s="8"/>
    </row>
    <row r="859">
      <c r="A859" s="7"/>
      <c r="B859" s="1"/>
      <c r="C859" s="1"/>
      <c r="D859" s="196"/>
      <c r="E859" s="1"/>
      <c r="F859" s="1"/>
      <c r="G859" s="1"/>
      <c r="H859" s="8"/>
      <c r="I859" s="8"/>
    </row>
    <row r="860">
      <c r="A860" s="7"/>
      <c r="B860" s="1"/>
      <c r="C860" s="1"/>
      <c r="D860" s="196"/>
      <c r="E860" s="1"/>
      <c r="F860" s="1"/>
      <c r="G860" s="1"/>
      <c r="H860" s="8"/>
      <c r="I860" s="8"/>
    </row>
    <row r="861">
      <c r="A861" s="7"/>
      <c r="B861" s="1"/>
      <c r="C861" s="1"/>
      <c r="D861" s="196"/>
      <c r="E861" s="1"/>
      <c r="F861" s="1"/>
      <c r="G861" s="1"/>
      <c r="H861" s="8"/>
      <c r="I861" s="8"/>
    </row>
    <row r="862">
      <c r="A862" s="7"/>
      <c r="B862" s="1"/>
      <c r="C862" s="1"/>
      <c r="D862" s="196"/>
      <c r="E862" s="1"/>
      <c r="F862" s="1"/>
      <c r="G862" s="1"/>
      <c r="H862" s="8"/>
      <c r="I862" s="8"/>
    </row>
    <row r="863">
      <c r="A863" s="7"/>
      <c r="B863" s="1"/>
      <c r="C863" s="1"/>
      <c r="D863" s="196"/>
      <c r="E863" s="1"/>
      <c r="F863" s="1"/>
      <c r="G863" s="1"/>
      <c r="H863" s="8"/>
      <c r="I863" s="8"/>
    </row>
    <row r="864">
      <c r="A864" s="7"/>
      <c r="B864" s="1"/>
      <c r="C864" s="1"/>
      <c r="D864" s="196"/>
      <c r="E864" s="1"/>
      <c r="F864" s="1"/>
      <c r="G864" s="1"/>
      <c r="H864" s="8"/>
      <c r="I864" s="8"/>
    </row>
    <row r="865">
      <c r="A865" s="7"/>
      <c r="B865" s="1"/>
      <c r="C865" s="1"/>
      <c r="D865" s="196"/>
      <c r="E865" s="1"/>
      <c r="F865" s="1"/>
      <c r="G865" s="1"/>
      <c r="H865" s="8"/>
      <c r="I865" s="8"/>
    </row>
    <row r="866">
      <c r="A866" s="7"/>
      <c r="B866" s="1"/>
      <c r="C866" s="1"/>
      <c r="D866" s="196"/>
      <c r="E866" s="1"/>
      <c r="F866" s="1"/>
      <c r="G866" s="1"/>
      <c r="H866" s="8"/>
      <c r="I866" s="8"/>
    </row>
    <row r="867">
      <c r="A867" s="7"/>
      <c r="B867" s="1"/>
      <c r="C867" s="1"/>
      <c r="D867" s="196"/>
      <c r="E867" s="1"/>
      <c r="F867" s="1"/>
      <c r="G867" s="1"/>
      <c r="H867" s="8"/>
      <c r="I867" s="8"/>
    </row>
    <row r="868">
      <c r="A868" s="7"/>
      <c r="B868" s="1"/>
      <c r="C868" s="1"/>
      <c r="D868" s="196"/>
      <c r="E868" s="1"/>
      <c r="F868" s="1"/>
      <c r="G868" s="1"/>
      <c r="H868" s="8"/>
      <c r="I868" s="8"/>
    </row>
    <row r="869">
      <c r="A869" s="7"/>
      <c r="B869" s="1"/>
      <c r="C869" s="1"/>
      <c r="D869" s="196"/>
      <c r="E869" s="1"/>
      <c r="F869" s="1"/>
      <c r="G869" s="1"/>
      <c r="H869" s="8"/>
      <c r="I869" s="8"/>
    </row>
    <row r="870">
      <c r="A870" s="7"/>
      <c r="B870" s="1"/>
      <c r="C870" s="1"/>
      <c r="D870" s="196"/>
      <c r="E870" s="1"/>
      <c r="F870" s="1"/>
      <c r="G870" s="1"/>
      <c r="H870" s="8"/>
      <c r="I870" s="8"/>
    </row>
    <row r="871">
      <c r="A871" s="7"/>
      <c r="B871" s="1"/>
      <c r="C871" s="1"/>
      <c r="D871" s="196"/>
      <c r="E871" s="1"/>
      <c r="F871" s="1"/>
      <c r="G871" s="1"/>
      <c r="H871" s="8"/>
      <c r="I871" s="8"/>
    </row>
    <row r="872">
      <c r="A872" s="7"/>
      <c r="B872" s="1"/>
      <c r="C872" s="1"/>
      <c r="D872" s="196"/>
      <c r="E872" s="1"/>
      <c r="F872" s="1"/>
      <c r="G872" s="1"/>
      <c r="H872" s="8"/>
      <c r="I872" s="8"/>
    </row>
    <row r="873">
      <c r="A873" s="7"/>
      <c r="B873" s="1"/>
      <c r="C873" s="1"/>
      <c r="D873" s="196"/>
      <c r="E873" s="1"/>
      <c r="F873" s="1"/>
      <c r="G873" s="1"/>
      <c r="H873" s="8"/>
      <c r="I873" s="8"/>
    </row>
    <row r="874">
      <c r="A874" s="7"/>
      <c r="B874" s="1"/>
      <c r="C874" s="1"/>
      <c r="D874" s="196"/>
      <c r="E874" s="1"/>
      <c r="F874" s="1"/>
      <c r="G874" s="1"/>
      <c r="H874" s="8"/>
      <c r="I874" s="8"/>
    </row>
    <row r="875">
      <c r="A875" s="7"/>
      <c r="B875" s="1"/>
      <c r="C875" s="1"/>
      <c r="D875" s="196"/>
      <c r="E875" s="1"/>
      <c r="F875" s="1"/>
      <c r="G875" s="1"/>
      <c r="H875" s="8"/>
      <c r="I875" s="8"/>
    </row>
    <row r="876">
      <c r="A876" s="7"/>
      <c r="B876" s="1"/>
      <c r="C876" s="1"/>
      <c r="D876" s="196"/>
      <c r="E876" s="1"/>
      <c r="F876" s="1"/>
      <c r="G876" s="1"/>
      <c r="H876" s="8"/>
      <c r="I876" s="8"/>
    </row>
    <row r="877">
      <c r="A877" s="7"/>
      <c r="B877" s="1"/>
      <c r="C877" s="1"/>
      <c r="D877" s="196"/>
      <c r="E877" s="1"/>
      <c r="F877" s="1"/>
      <c r="G877" s="1"/>
      <c r="H877" s="8"/>
      <c r="I877" s="8"/>
    </row>
    <row r="878">
      <c r="A878" s="7"/>
      <c r="B878" s="1"/>
      <c r="C878" s="1"/>
      <c r="D878" s="196"/>
      <c r="E878" s="1"/>
      <c r="F878" s="1"/>
      <c r="G878" s="1"/>
      <c r="H878" s="8"/>
      <c r="I878" s="8"/>
    </row>
    <row r="879">
      <c r="A879" s="7"/>
      <c r="B879" s="1"/>
      <c r="C879" s="1"/>
      <c r="D879" s="196"/>
      <c r="E879" s="1"/>
      <c r="F879" s="1"/>
      <c r="G879" s="1"/>
      <c r="H879" s="8"/>
      <c r="I879" s="8"/>
    </row>
    <row r="880">
      <c r="A880" s="7"/>
      <c r="B880" s="1"/>
      <c r="C880" s="1"/>
      <c r="D880" s="196"/>
      <c r="E880" s="1"/>
      <c r="F880" s="1"/>
      <c r="G880" s="1"/>
      <c r="H880" s="8"/>
      <c r="I880" s="8"/>
    </row>
    <row r="881">
      <c r="A881" s="7"/>
      <c r="B881" s="1"/>
      <c r="C881" s="1"/>
      <c r="D881" s="196"/>
      <c r="E881" s="1"/>
      <c r="F881" s="1"/>
      <c r="G881" s="1"/>
      <c r="H881" s="8"/>
      <c r="I881" s="8"/>
    </row>
    <row r="882">
      <c r="A882" s="7"/>
      <c r="B882" s="1"/>
      <c r="C882" s="1"/>
      <c r="D882" s="196"/>
      <c r="E882" s="1"/>
      <c r="F882" s="1"/>
      <c r="G882" s="1"/>
      <c r="H882" s="8"/>
      <c r="I882" s="8"/>
    </row>
    <row r="883">
      <c r="A883" s="7"/>
      <c r="B883" s="1"/>
      <c r="C883" s="1"/>
      <c r="D883" s="196"/>
      <c r="E883" s="1"/>
      <c r="F883" s="1"/>
      <c r="G883" s="1"/>
      <c r="H883" s="8"/>
      <c r="I883" s="8"/>
    </row>
    <row r="884">
      <c r="A884" s="7"/>
      <c r="B884" s="1"/>
      <c r="C884" s="1"/>
      <c r="D884" s="196"/>
      <c r="E884" s="1"/>
      <c r="F884" s="1"/>
      <c r="G884" s="1"/>
      <c r="H884" s="8"/>
      <c r="I884" s="8"/>
    </row>
    <row r="885">
      <c r="A885" s="7"/>
      <c r="B885" s="1"/>
      <c r="C885" s="1"/>
      <c r="D885" s="196"/>
      <c r="E885" s="1"/>
      <c r="F885" s="1"/>
      <c r="G885" s="1"/>
      <c r="H885" s="8"/>
      <c r="I885" s="8"/>
    </row>
    <row r="886">
      <c r="A886" s="7"/>
      <c r="B886" s="1"/>
      <c r="C886" s="1"/>
      <c r="D886" s="196"/>
      <c r="E886" s="1"/>
      <c r="F886" s="1"/>
      <c r="G886" s="1"/>
      <c r="H886" s="8"/>
      <c r="I886" s="8"/>
    </row>
    <row r="887">
      <c r="A887" s="7"/>
      <c r="B887" s="1"/>
      <c r="C887" s="1"/>
      <c r="D887" s="196"/>
      <c r="E887" s="1"/>
      <c r="F887" s="1"/>
      <c r="G887" s="1"/>
      <c r="H887" s="8"/>
      <c r="I887" s="8"/>
    </row>
    <row r="888">
      <c r="A888" s="7"/>
      <c r="B888" s="1"/>
      <c r="C888" s="1"/>
      <c r="D888" s="196"/>
      <c r="E888" s="1"/>
      <c r="F888" s="1"/>
      <c r="G888" s="1"/>
      <c r="H888" s="8"/>
      <c r="I888" s="8"/>
    </row>
    <row r="889">
      <c r="A889" s="7"/>
      <c r="B889" s="1"/>
      <c r="C889" s="1"/>
      <c r="D889" s="196"/>
      <c r="E889" s="1"/>
      <c r="F889" s="1"/>
      <c r="G889" s="1"/>
      <c r="H889" s="8"/>
      <c r="I889" s="8"/>
    </row>
    <row r="890">
      <c r="A890" s="7"/>
      <c r="B890" s="1"/>
      <c r="C890" s="1"/>
      <c r="D890" s="196"/>
      <c r="E890" s="1"/>
      <c r="F890" s="1"/>
      <c r="G890" s="1"/>
      <c r="H890" s="8"/>
      <c r="I890" s="8"/>
    </row>
    <row r="891">
      <c r="A891" s="7"/>
      <c r="B891" s="1"/>
      <c r="C891" s="1"/>
      <c r="D891" s="196"/>
      <c r="E891" s="1"/>
      <c r="F891" s="1"/>
      <c r="G891" s="1"/>
      <c r="H891" s="8"/>
      <c r="I891" s="8"/>
    </row>
    <row r="892">
      <c r="A892" s="7"/>
      <c r="B892" s="1"/>
      <c r="C892" s="1"/>
      <c r="D892" s="196"/>
      <c r="E892" s="1"/>
      <c r="F892" s="1"/>
      <c r="G892" s="1"/>
      <c r="H892" s="8"/>
      <c r="I892" s="8"/>
    </row>
    <row r="893">
      <c r="A893" s="7"/>
      <c r="B893" s="1"/>
      <c r="C893" s="1"/>
      <c r="D893" s="196"/>
      <c r="E893" s="1"/>
      <c r="F893" s="1"/>
      <c r="G893" s="1"/>
      <c r="H893" s="8"/>
      <c r="I893" s="8"/>
    </row>
    <row r="894">
      <c r="A894" s="7"/>
      <c r="B894" s="1"/>
      <c r="C894" s="1"/>
      <c r="D894" s="196"/>
      <c r="E894" s="1"/>
      <c r="F894" s="1"/>
      <c r="G894" s="1"/>
      <c r="H894" s="8"/>
      <c r="I894" s="8"/>
    </row>
    <row r="895">
      <c r="A895" s="7"/>
      <c r="B895" s="1"/>
      <c r="C895" s="1"/>
      <c r="D895" s="196"/>
      <c r="E895" s="1"/>
      <c r="F895" s="1"/>
      <c r="G895" s="1"/>
      <c r="H895" s="8"/>
      <c r="I895" s="8"/>
    </row>
    <row r="896">
      <c r="A896" s="7"/>
      <c r="B896" s="1"/>
      <c r="C896" s="1"/>
      <c r="D896" s="196"/>
      <c r="E896" s="1"/>
      <c r="F896" s="1"/>
      <c r="G896" s="1"/>
      <c r="H896" s="8"/>
      <c r="I896" s="8"/>
    </row>
    <row r="897">
      <c r="A897" s="7"/>
      <c r="B897" s="1"/>
      <c r="C897" s="1"/>
      <c r="D897" s="196"/>
      <c r="E897" s="1"/>
      <c r="F897" s="1"/>
      <c r="G897" s="1"/>
      <c r="H897" s="8"/>
      <c r="I897" s="8"/>
    </row>
    <row r="898">
      <c r="A898" s="7"/>
      <c r="B898" s="1"/>
      <c r="C898" s="1"/>
      <c r="D898" s="196"/>
      <c r="E898" s="1"/>
      <c r="F898" s="1"/>
      <c r="G898" s="1"/>
      <c r="H898" s="8"/>
      <c r="I898" s="8"/>
    </row>
    <row r="899">
      <c r="A899" s="7"/>
      <c r="B899" s="1"/>
      <c r="C899" s="1"/>
      <c r="D899" s="196"/>
      <c r="E899" s="1"/>
      <c r="F899" s="1"/>
      <c r="G899" s="1"/>
      <c r="H899" s="8"/>
      <c r="I899" s="8"/>
    </row>
    <row r="900">
      <c r="A900" s="7"/>
      <c r="B900" s="1"/>
      <c r="C900" s="1"/>
      <c r="D900" s="196"/>
      <c r="E900" s="1"/>
      <c r="F900" s="1"/>
      <c r="G900" s="1"/>
      <c r="H900" s="8"/>
      <c r="I900" s="8"/>
    </row>
    <row r="901">
      <c r="A901" s="7"/>
      <c r="B901" s="1"/>
      <c r="C901" s="1"/>
      <c r="D901" s="196"/>
      <c r="E901" s="1"/>
      <c r="F901" s="1"/>
      <c r="G901" s="1"/>
      <c r="H901" s="8"/>
      <c r="I901" s="8"/>
    </row>
    <row r="902">
      <c r="A902" s="7"/>
      <c r="B902" s="1"/>
      <c r="C902" s="1"/>
      <c r="D902" s="196"/>
      <c r="E902" s="1"/>
      <c r="F902" s="1"/>
      <c r="G902" s="1"/>
      <c r="H902" s="8"/>
      <c r="I902" s="8"/>
    </row>
    <row r="903">
      <c r="A903" s="7"/>
      <c r="B903" s="1"/>
      <c r="C903" s="1"/>
      <c r="D903" s="196"/>
      <c r="E903" s="1"/>
      <c r="F903" s="1"/>
      <c r="G903" s="1"/>
      <c r="H903" s="8"/>
      <c r="I903" s="8"/>
    </row>
    <row r="904">
      <c r="A904" s="7"/>
      <c r="B904" s="1"/>
      <c r="C904" s="1"/>
      <c r="D904" s="196"/>
      <c r="E904" s="1"/>
      <c r="F904" s="1"/>
      <c r="G904" s="1"/>
      <c r="H904" s="8"/>
      <c r="I904" s="8"/>
    </row>
    <row r="905">
      <c r="A905" s="7"/>
      <c r="B905" s="1"/>
      <c r="C905" s="1"/>
      <c r="D905" s="196"/>
      <c r="E905" s="1"/>
      <c r="F905" s="1"/>
      <c r="G905" s="1"/>
      <c r="H905" s="8"/>
      <c r="I905" s="8"/>
    </row>
    <row r="906">
      <c r="A906" s="7"/>
      <c r="B906" s="1"/>
      <c r="C906" s="1"/>
      <c r="D906" s="196"/>
      <c r="E906" s="1"/>
      <c r="F906" s="1"/>
      <c r="G906" s="1"/>
      <c r="H906" s="8"/>
      <c r="I906" s="8"/>
    </row>
    <row r="907">
      <c r="A907" s="7"/>
      <c r="B907" s="1"/>
      <c r="C907" s="1"/>
      <c r="D907" s="196"/>
      <c r="E907" s="1"/>
      <c r="F907" s="1"/>
      <c r="G907" s="1"/>
      <c r="H907" s="8"/>
      <c r="I907" s="8"/>
    </row>
    <row r="908">
      <c r="A908" s="7"/>
      <c r="B908" s="1"/>
      <c r="C908" s="1"/>
      <c r="D908" s="196"/>
      <c r="E908" s="1"/>
      <c r="F908" s="1"/>
      <c r="G908" s="1"/>
      <c r="H908" s="8"/>
      <c r="I908" s="8"/>
    </row>
    <row r="909">
      <c r="A909" s="7"/>
      <c r="B909" s="1"/>
      <c r="C909" s="1"/>
      <c r="D909" s="196"/>
      <c r="E909" s="1"/>
      <c r="F909" s="1"/>
      <c r="G909" s="1"/>
      <c r="H909" s="8"/>
      <c r="I909" s="8"/>
    </row>
    <row r="910">
      <c r="A910" s="7"/>
      <c r="B910" s="1"/>
      <c r="C910" s="1"/>
      <c r="D910" s="196"/>
      <c r="E910" s="1"/>
      <c r="F910" s="1"/>
      <c r="G910" s="1"/>
      <c r="H910" s="8"/>
      <c r="I910" s="8"/>
    </row>
    <row r="911">
      <c r="A911" s="7"/>
      <c r="B911" s="1"/>
      <c r="C911" s="1"/>
      <c r="D911" s="196"/>
      <c r="E911" s="1"/>
      <c r="F911" s="1"/>
      <c r="G911" s="1"/>
      <c r="H911" s="8"/>
      <c r="I911" s="8"/>
    </row>
    <row r="912">
      <c r="A912" s="7"/>
      <c r="B912" s="1"/>
      <c r="C912" s="1"/>
      <c r="D912" s="196"/>
      <c r="E912" s="1"/>
      <c r="F912" s="1"/>
      <c r="G912" s="1"/>
      <c r="H912" s="8"/>
      <c r="I912" s="8"/>
    </row>
    <row r="913">
      <c r="A913" s="7"/>
      <c r="B913" s="1"/>
      <c r="C913" s="1"/>
      <c r="D913" s="196"/>
      <c r="E913" s="1"/>
      <c r="F913" s="1"/>
      <c r="G913" s="1"/>
      <c r="H913" s="8"/>
      <c r="I913" s="8"/>
    </row>
    <row r="914">
      <c r="A914" s="7"/>
      <c r="B914" s="1"/>
      <c r="C914" s="1"/>
      <c r="D914" s="196"/>
      <c r="E914" s="1"/>
      <c r="F914" s="1"/>
      <c r="G914" s="1"/>
      <c r="H914" s="8"/>
      <c r="I914" s="8"/>
    </row>
    <row r="915">
      <c r="A915" s="7"/>
      <c r="B915" s="1"/>
      <c r="C915" s="1"/>
      <c r="D915" s="196"/>
      <c r="E915" s="1"/>
      <c r="F915" s="1"/>
      <c r="G915" s="1"/>
      <c r="H915" s="8"/>
      <c r="I915" s="8"/>
    </row>
    <row r="916">
      <c r="A916" s="7"/>
      <c r="B916" s="1"/>
      <c r="C916" s="1"/>
      <c r="D916" s="196"/>
      <c r="E916" s="1"/>
      <c r="F916" s="1"/>
      <c r="G916" s="1"/>
      <c r="H916" s="8"/>
      <c r="I916" s="8"/>
    </row>
    <row r="917">
      <c r="A917" s="7"/>
      <c r="B917" s="1"/>
      <c r="C917" s="1"/>
      <c r="D917" s="196"/>
      <c r="E917" s="1"/>
      <c r="F917" s="1"/>
      <c r="G917" s="1"/>
      <c r="H917" s="8"/>
      <c r="I917" s="8"/>
    </row>
    <row r="918">
      <c r="A918" s="7"/>
      <c r="B918" s="1"/>
      <c r="C918" s="1"/>
      <c r="D918" s="196"/>
      <c r="E918" s="1"/>
      <c r="F918" s="1"/>
      <c r="G918" s="1"/>
      <c r="H918" s="8"/>
      <c r="I918" s="8"/>
    </row>
    <row r="919">
      <c r="A919" s="7"/>
      <c r="B919" s="1"/>
      <c r="C919" s="1"/>
      <c r="D919" s="196"/>
      <c r="E919" s="1"/>
      <c r="F919" s="1"/>
      <c r="G919" s="1"/>
      <c r="H919" s="8"/>
      <c r="I919" s="8"/>
    </row>
    <row r="920">
      <c r="A920" s="7"/>
      <c r="B920" s="1"/>
      <c r="C920" s="1"/>
      <c r="D920" s="196"/>
      <c r="E920" s="1"/>
      <c r="F920" s="1"/>
      <c r="G920" s="1"/>
      <c r="H920" s="8"/>
      <c r="I920" s="8"/>
    </row>
    <row r="921">
      <c r="A921" s="7"/>
      <c r="B921" s="1"/>
      <c r="C921" s="1"/>
      <c r="D921" s="196"/>
      <c r="E921" s="1"/>
      <c r="F921" s="1"/>
      <c r="G921" s="1"/>
      <c r="H921" s="8"/>
      <c r="I921" s="8"/>
    </row>
    <row r="922">
      <c r="A922" s="7"/>
      <c r="B922" s="1"/>
      <c r="C922" s="1"/>
      <c r="D922" s="196"/>
      <c r="E922" s="1"/>
      <c r="F922" s="1"/>
      <c r="G922" s="1"/>
      <c r="H922" s="8"/>
      <c r="I922" s="8"/>
    </row>
    <row r="923">
      <c r="A923" s="7"/>
      <c r="B923" s="1"/>
      <c r="C923" s="1"/>
      <c r="D923" s="196"/>
      <c r="E923" s="1"/>
      <c r="F923" s="1"/>
      <c r="G923" s="1"/>
      <c r="H923" s="8"/>
      <c r="I923" s="8"/>
    </row>
    <row r="924">
      <c r="A924" s="7"/>
      <c r="B924" s="1"/>
      <c r="C924" s="1"/>
      <c r="D924" s="196"/>
      <c r="E924" s="1"/>
      <c r="F924" s="1"/>
      <c r="G924" s="1"/>
      <c r="H924" s="8"/>
      <c r="I924" s="8"/>
    </row>
    <row r="925">
      <c r="A925" s="7"/>
      <c r="B925" s="1"/>
      <c r="C925" s="1"/>
      <c r="D925" s="196"/>
      <c r="E925" s="1"/>
      <c r="F925" s="1"/>
      <c r="G925" s="1"/>
      <c r="H925" s="8"/>
      <c r="I925" s="8"/>
    </row>
    <row r="926">
      <c r="A926" s="7"/>
      <c r="B926" s="1"/>
      <c r="C926" s="1"/>
      <c r="D926" s="196"/>
      <c r="E926" s="1"/>
      <c r="F926" s="1"/>
      <c r="G926" s="1"/>
      <c r="H926" s="8"/>
      <c r="I926" s="8"/>
    </row>
    <row r="927">
      <c r="A927" s="7"/>
      <c r="B927" s="1"/>
      <c r="C927" s="1"/>
      <c r="D927" s="196"/>
      <c r="E927" s="1"/>
      <c r="F927" s="1"/>
      <c r="G927" s="1"/>
      <c r="H927" s="8"/>
      <c r="I927" s="8"/>
    </row>
    <row r="928">
      <c r="A928" s="7"/>
      <c r="B928" s="1"/>
      <c r="C928" s="1"/>
      <c r="D928" s="196"/>
      <c r="E928" s="1"/>
      <c r="F928" s="1"/>
      <c r="G928" s="1"/>
      <c r="H928" s="8"/>
      <c r="I928" s="8"/>
    </row>
    <row r="929">
      <c r="A929" s="7"/>
      <c r="B929" s="1"/>
      <c r="C929" s="1"/>
      <c r="D929" s="196"/>
      <c r="E929" s="1"/>
      <c r="F929" s="1"/>
      <c r="G929" s="1"/>
      <c r="H929" s="8"/>
      <c r="I929" s="8"/>
    </row>
    <row r="930">
      <c r="A930" s="7"/>
      <c r="B930" s="1"/>
      <c r="C930" s="1"/>
      <c r="D930" s="196"/>
      <c r="E930" s="1"/>
      <c r="F930" s="1"/>
      <c r="G930" s="1"/>
      <c r="H930" s="8"/>
      <c r="I930" s="8"/>
    </row>
    <row r="931">
      <c r="A931" s="7"/>
      <c r="B931" s="1"/>
      <c r="C931" s="1"/>
      <c r="D931" s="196"/>
      <c r="E931" s="1"/>
      <c r="F931" s="1"/>
      <c r="G931" s="1"/>
      <c r="H931" s="8"/>
      <c r="I931" s="8"/>
    </row>
    <row r="932">
      <c r="A932" s="7"/>
      <c r="B932" s="1"/>
      <c r="C932" s="1"/>
      <c r="D932" s="196"/>
      <c r="E932" s="1"/>
      <c r="F932" s="1"/>
      <c r="G932" s="1"/>
      <c r="H932" s="8"/>
      <c r="I932" s="8"/>
    </row>
    <row r="933">
      <c r="A933" s="7"/>
      <c r="B933" s="1"/>
      <c r="C933" s="1"/>
      <c r="D933" s="196"/>
      <c r="E933" s="1"/>
      <c r="F933" s="1"/>
      <c r="G933" s="1"/>
      <c r="H933" s="8"/>
      <c r="I933" s="8"/>
    </row>
    <row r="934">
      <c r="A934" s="7"/>
      <c r="B934" s="1"/>
      <c r="C934" s="1"/>
      <c r="D934" s="196"/>
      <c r="E934" s="1"/>
      <c r="F934" s="1"/>
      <c r="G934" s="1"/>
      <c r="H934" s="8"/>
      <c r="I934" s="8"/>
    </row>
    <row r="935">
      <c r="A935" s="7"/>
      <c r="B935" s="1"/>
      <c r="C935" s="1"/>
      <c r="D935" s="196"/>
      <c r="E935" s="1"/>
      <c r="F935" s="1"/>
      <c r="G935" s="1"/>
      <c r="H935" s="8"/>
      <c r="I935" s="8"/>
    </row>
    <row r="936">
      <c r="A936" s="7"/>
      <c r="B936" s="1"/>
      <c r="C936" s="1"/>
      <c r="D936" s="196"/>
      <c r="E936" s="1"/>
      <c r="F936" s="1"/>
      <c r="G936" s="1"/>
      <c r="H936" s="8"/>
      <c r="I936" s="8"/>
    </row>
    <row r="937">
      <c r="A937" s="7"/>
      <c r="B937" s="1"/>
      <c r="C937" s="1"/>
      <c r="D937" s="196"/>
      <c r="E937" s="1"/>
      <c r="F937" s="1"/>
      <c r="G937" s="1"/>
      <c r="H937" s="8"/>
      <c r="I937" s="8"/>
    </row>
    <row r="938">
      <c r="A938" s="7"/>
      <c r="B938" s="1"/>
      <c r="C938" s="1"/>
      <c r="D938" s="196"/>
      <c r="E938" s="1"/>
      <c r="F938" s="1"/>
      <c r="G938" s="1"/>
      <c r="H938" s="8"/>
      <c r="I938" s="8"/>
    </row>
    <row r="939">
      <c r="A939" s="7"/>
      <c r="B939" s="1"/>
      <c r="C939" s="1"/>
      <c r="D939" s="196"/>
      <c r="E939" s="1"/>
      <c r="F939" s="1"/>
      <c r="G939" s="1"/>
      <c r="H939" s="8"/>
      <c r="I939" s="8"/>
    </row>
    <row r="940">
      <c r="A940" s="7"/>
      <c r="B940" s="1"/>
      <c r="C940" s="1"/>
      <c r="D940" s="196"/>
      <c r="E940" s="1"/>
      <c r="F940" s="1"/>
      <c r="G940" s="1"/>
      <c r="H940" s="8"/>
      <c r="I940" s="8"/>
    </row>
    <row r="941">
      <c r="A941" s="7"/>
      <c r="B941" s="1"/>
      <c r="C941" s="1"/>
      <c r="D941" s="196"/>
      <c r="E941" s="1"/>
      <c r="F941" s="1"/>
      <c r="G941" s="1"/>
      <c r="H941" s="8"/>
      <c r="I941" s="8"/>
    </row>
    <row r="942">
      <c r="A942" s="7"/>
      <c r="B942" s="1"/>
      <c r="C942" s="1"/>
      <c r="D942" s="196"/>
      <c r="E942" s="1"/>
      <c r="F942" s="1"/>
      <c r="G942" s="1"/>
      <c r="H942" s="8"/>
      <c r="I942" s="8"/>
    </row>
    <row r="943">
      <c r="A943" s="7"/>
      <c r="B943" s="1"/>
      <c r="C943" s="1"/>
      <c r="D943" s="196"/>
      <c r="E943" s="1"/>
      <c r="F943" s="1"/>
      <c r="G943" s="1"/>
      <c r="H943" s="8"/>
      <c r="I943" s="8"/>
    </row>
    <row r="944">
      <c r="A944" s="7"/>
      <c r="B944" s="1"/>
      <c r="C944" s="1"/>
      <c r="D944" s="196"/>
      <c r="E944" s="1"/>
      <c r="F944" s="1"/>
      <c r="G944" s="1"/>
      <c r="H944" s="8"/>
      <c r="I944" s="8"/>
    </row>
    <row r="945">
      <c r="A945" s="7"/>
      <c r="B945" s="1"/>
      <c r="C945" s="1"/>
      <c r="D945" s="196"/>
      <c r="E945" s="1"/>
      <c r="F945" s="1"/>
      <c r="G945" s="1"/>
      <c r="H945" s="8"/>
      <c r="I945" s="8"/>
    </row>
    <row r="946">
      <c r="A946" s="7"/>
      <c r="B946" s="1"/>
      <c r="C946" s="1"/>
      <c r="D946" s="196"/>
      <c r="E946" s="1"/>
      <c r="F946" s="1"/>
      <c r="G946" s="1"/>
      <c r="H946" s="8"/>
      <c r="I946" s="8"/>
    </row>
    <row r="947">
      <c r="A947" s="7"/>
      <c r="B947" s="1"/>
      <c r="C947" s="1"/>
      <c r="D947" s="196"/>
      <c r="E947" s="1"/>
      <c r="F947" s="1"/>
      <c r="G947" s="1"/>
      <c r="H947" s="8"/>
      <c r="I947" s="8"/>
    </row>
    <row r="948">
      <c r="A948" s="7"/>
      <c r="B948" s="1"/>
      <c r="C948" s="1"/>
      <c r="D948" s="196"/>
      <c r="E948" s="1"/>
      <c r="F948" s="1"/>
      <c r="G948" s="1"/>
      <c r="H948" s="8"/>
      <c r="I948" s="8"/>
    </row>
    <row r="949">
      <c r="A949" s="7"/>
      <c r="B949" s="1"/>
      <c r="C949" s="1"/>
      <c r="D949" s="196"/>
      <c r="E949" s="1"/>
      <c r="F949" s="1"/>
      <c r="G949" s="1"/>
      <c r="H949" s="8"/>
      <c r="I949" s="8"/>
    </row>
    <row r="950">
      <c r="A950" s="7"/>
      <c r="B950" s="1"/>
      <c r="C950" s="1"/>
      <c r="D950" s="196"/>
      <c r="E950" s="1"/>
      <c r="F950" s="1"/>
      <c r="G950" s="1"/>
      <c r="H950" s="8"/>
      <c r="I950" s="8"/>
    </row>
    <row r="951">
      <c r="A951" s="7"/>
      <c r="B951" s="1"/>
      <c r="C951" s="1"/>
      <c r="D951" s="196"/>
      <c r="E951" s="1"/>
      <c r="F951" s="1"/>
      <c r="G951" s="1"/>
      <c r="H951" s="8"/>
      <c r="I951" s="8"/>
    </row>
    <row r="952">
      <c r="A952" s="7"/>
      <c r="B952" s="1"/>
      <c r="C952" s="1"/>
      <c r="D952" s="196"/>
      <c r="E952" s="1"/>
      <c r="F952" s="1"/>
      <c r="G952" s="1"/>
      <c r="H952" s="8"/>
      <c r="I952" s="8"/>
    </row>
    <row r="953">
      <c r="A953" s="7"/>
      <c r="B953" s="1"/>
      <c r="C953" s="1"/>
      <c r="D953" s="196"/>
      <c r="E953" s="1"/>
      <c r="F953" s="1"/>
      <c r="G953" s="1"/>
      <c r="H953" s="8"/>
      <c r="I953" s="8"/>
    </row>
    <row r="954">
      <c r="A954" s="7"/>
      <c r="B954" s="1"/>
      <c r="C954" s="1"/>
      <c r="D954" s="196"/>
      <c r="E954" s="1"/>
      <c r="F954" s="1"/>
      <c r="G954" s="1"/>
      <c r="H954" s="8"/>
      <c r="I954" s="8"/>
    </row>
    <row r="955">
      <c r="A955" s="7"/>
      <c r="B955" s="1"/>
      <c r="C955" s="1"/>
      <c r="D955" s="196"/>
      <c r="E955" s="1"/>
      <c r="F955" s="1"/>
      <c r="G955" s="1"/>
      <c r="H955" s="8"/>
      <c r="I955" s="8"/>
    </row>
    <row r="956">
      <c r="A956" s="7"/>
      <c r="B956" s="1"/>
      <c r="C956" s="1"/>
      <c r="D956" s="196"/>
      <c r="E956" s="1"/>
      <c r="F956" s="1"/>
      <c r="G956" s="1"/>
      <c r="H956" s="8"/>
      <c r="I956" s="8"/>
    </row>
    <row r="957">
      <c r="A957" s="7"/>
      <c r="B957" s="1"/>
      <c r="C957" s="1"/>
      <c r="D957" s="196"/>
      <c r="E957" s="1"/>
      <c r="F957" s="1"/>
      <c r="G957" s="1"/>
      <c r="H957" s="8"/>
      <c r="I957" s="8"/>
    </row>
    <row r="958">
      <c r="A958" s="7"/>
      <c r="B958" s="1"/>
      <c r="C958" s="1"/>
      <c r="D958" s="196"/>
      <c r="E958" s="1"/>
      <c r="F958" s="1"/>
      <c r="G958" s="1"/>
      <c r="H958" s="8"/>
      <c r="I958" s="8"/>
    </row>
    <row r="959">
      <c r="A959" s="7"/>
      <c r="B959" s="1"/>
      <c r="C959" s="1"/>
      <c r="D959" s="196"/>
      <c r="E959" s="1"/>
      <c r="F959" s="1"/>
      <c r="G959" s="1"/>
      <c r="H959" s="8"/>
      <c r="I959" s="8"/>
    </row>
    <row r="960">
      <c r="A960" s="7"/>
      <c r="B960" s="1"/>
      <c r="C960" s="1"/>
      <c r="D960" s="196"/>
      <c r="E960" s="1"/>
      <c r="F960" s="1"/>
      <c r="G960" s="1"/>
      <c r="H960" s="8"/>
      <c r="I960" s="8"/>
    </row>
    <row r="961">
      <c r="A961" s="7"/>
      <c r="B961" s="1"/>
      <c r="C961" s="1"/>
      <c r="D961" s="196"/>
      <c r="E961" s="1"/>
      <c r="F961" s="1"/>
      <c r="G961" s="1"/>
      <c r="H961" s="8"/>
      <c r="I961" s="8"/>
    </row>
    <row r="962">
      <c r="A962" s="7"/>
      <c r="B962" s="1"/>
      <c r="C962" s="1"/>
      <c r="D962" s="196"/>
      <c r="E962" s="1"/>
      <c r="F962" s="1"/>
      <c r="G962" s="1"/>
      <c r="H962" s="8"/>
      <c r="I962" s="8"/>
    </row>
    <row r="963">
      <c r="A963" s="7"/>
      <c r="B963" s="1"/>
      <c r="C963" s="1"/>
      <c r="D963" s="196"/>
      <c r="E963" s="1"/>
      <c r="F963" s="1"/>
      <c r="G963" s="1"/>
      <c r="H963" s="8"/>
      <c r="I963" s="8"/>
    </row>
    <row r="964">
      <c r="A964" s="7"/>
      <c r="B964" s="1"/>
      <c r="C964" s="1"/>
      <c r="D964" s="196"/>
      <c r="E964" s="1"/>
      <c r="F964" s="1"/>
      <c r="G964" s="1"/>
      <c r="H964" s="8"/>
      <c r="I964" s="8"/>
    </row>
    <row r="965">
      <c r="A965" s="7"/>
      <c r="B965" s="1"/>
      <c r="C965" s="1"/>
      <c r="D965" s="196"/>
      <c r="E965" s="1"/>
      <c r="F965" s="1"/>
      <c r="G965" s="1"/>
      <c r="H965" s="8"/>
      <c r="I965" s="8"/>
    </row>
    <row r="966">
      <c r="A966" s="7"/>
      <c r="B966" s="1"/>
      <c r="C966" s="1"/>
      <c r="D966" s="196"/>
      <c r="E966" s="1"/>
      <c r="F966" s="1"/>
      <c r="G966" s="1"/>
      <c r="H966" s="8"/>
      <c r="I966" s="8"/>
    </row>
    <row r="967">
      <c r="A967" s="7"/>
      <c r="B967" s="1"/>
      <c r="C967" s="1"/>
      <c r="D967" s="196"/>
      <c r="E967" s="1"/>
      <c r="F967" s="1"/>
      <c r="G967" s="1"/>
      <c r="H967" s="8"/>
      <c r="I967" s="8"/>
    </row>
    <row r="968">
      <c r="A968" s="7"/>
      <c r="B968" s="1"/>
      <c r="C968" s="1"/>
      <c r="D968" s="196"/>
      <c r="E968" s="1"/>
      <c r="F968" s="1"/>
      <c r="G968" s="1"/>
      <c r="H968" s="8"/>
      <c r="I968" s="8"/>
    </row>
    <row r="969">
      <c r="A969" s="7"/>
      <c r="B969" s="1"/>
      <c r="C969" s="1"/>
      <c r="D969" s="196"/>
      <c r="E969" s="1"/>
      <c r="F969" s="1"/>
      <c r="G969" s="1"/>
      <c r="H969" s="8"/>
      <c r="I969" s="8"/>
    </row>
    <row r="970">
      <c r="A970" s="7"/>
      <c r="B970" s="1"/>
      <c r="C970" s="1"/>
      <c r="D970" s="196"/>
      <c r="E970" s="1"/>
      <c r="F970" s="1"/>
      <c r="G970" s="1"/>
      <c r="H970" s="8"/>
      <c r="I970" s="8"/>
    </row>
    <row r="971">
      <c r="A971" s="7"/>
      <c r="B971" s="1"/>
      <c r="C971" s="1"/>
      <c r="D971" s="196"/>
      <c r="E971" s="1"/>
      <c r="F971" s="1"/>
      <c r="G971" s="1"/>
      <c r="H971" s="8"/>
      <c r="I971" s="8"/>
    </row>
    <row r="972">
      <c r="A972" s="7"/>
      <c r="B972" s="1"/>
      <c r="C972" s="1"/>
      <c r="D972" s="196"/>
      <c r="E972" s="1"/>
      <c r="F972" s="1"/>
      <c r="G972" s="1"/>
      <c r="H972" s="8"/>
      <c r="I972" s="8"/>
    </row>
    <row r="973">
      <c r="A973" s="7"/>
      <c r="B973" s="1"/>
      <c r="C973" s="1"/>
      <c r="D973" s="196"/>
      <c r="E973" s="1"/>
      <c r="F973" s="1"/>
      <c r="G973" s="1"/>
      <c r="H973" s="8"/>
      <c r="I973" s="8"/>
    </row>
    <row r="974">
      <c r="A974" s="7"/>
      <c r="B974" s="1"/>
      <c r="C974" s="1"/>
      <c r="D974" s="196"/>
      <c r="E974" s="1"/>
      <c r="F974" s="1"/>
      <c r="G974" s="1"/>
      <c r="H974" s="8"/>
      <c r="I974" s="8"/>
    </row>
    <row r="975">
      <c r="A975" s="7"/>
      <c r="B975" s="1"/>
      <c r="C975" s="1"/>
      <c r="D975" s="196"/>
      <c r="E975" s="1"/>
      <c r="F975" s="1"/>
      <c r="G975" s="1"/>
      <c r="H975" s="8"/>
      <c r="I975" s="8"/>
    </row>
    <row r="976">
      <c r="A976" s="7"/>
      <c r="B976" s="1"/>
      <c r="C976" s="1"/>
      <c r="D976" s="196"/>
      <c r="E976" s="1"/>
      <c r="F976" s="1"/>
      <c r="G976" s="1"/>
      <c r="H976" s="8"/>
      <c r="I976" s="8"/>
    </row>
    <row r="977">
      <c r="A977" s="7"/>
      <c r="B977" s="1"/>
      <c r="C977" s="1"/>
      <c r="D977" s="196"/>
      <c r="E977" s="1"/>
      <c r="F977" s="1"/>
      <c r="G977" s="1"/>
      <c r="H977" s="8"/>
      <c r="I977" s="8"/>
    </row>
    <row r="978">
      <c r="A978" s="7"/>
      <c r="B978" s="1"/>
      <c r="C978" s="1"/>
      <c r="D978" s="196"/>
      <c r="E978" s="1"/>
      <c r="F978" s="1"/>
      <c r="G978" s="1"/>
      <c r="H978" s="8"/>
      <c r="I978" s="8"/>
    </row>
    <row r="979">
      <c r="A979" s="7"/>
      <c r="B979" s="1"/>
      <c r="C979" s="1"/>
      <c r="D979" s="196"/>
      <c r="E979" s="1"/>
      <c r="F979" s="1"/>
      <c r="G979" s="1"/>
      <c r="H979" s="8"/>
      <c r="I979" s="8"/>
    </row>
    <row r="980">
      <c r="A980" s="7"/>
      <c r="B980" s="1"/>
      <c r="C980" s="1"/>
      <c r="D980" s="196"/>
      <c r="E980" s="1"/>
      <c r="F980" s="1"/>
      <c r="G980" s="1"/>
      <c r="H980" s="8"/>
      <c r="I980" s="8"/>
    </row>
    <row r="981">
      <c r="A981" s="7"/>
      <c r="B981" s="1"/>
      <c r="C981" s="1"/>
      <c r="D981" s="196"/>
      <c r="E981" s="1"/>
      <c r="F981" s="1"/>
      <c r="G981" s="1"/>
      <c r="H981" s="8"/>
      <c r="I981" s="8"/>
    </row>
    <row r="982">
      <c r="A982" s="7"/>
      <c r="B982" s="1"/>
      <c r="C982" s="1"/>
      <c r="D982" s="196"/>
      <c r="E982" s="1"/>
      <c r="F982" s="1"/>
      <c r="G982" s="1"/>
      <c r="H982" s="8"/>
      <c r="I982" s="8"/>
    </row>
    <row r="983">
      <c r="A983" s="7"/>
      <c r="B983" s="1"/>
      <c r="C983" s="1"/>
      <c r="D983" s="196"/>
      <c r="E983" s="1"/>
      <c r="F983" s="1"/>
      <c r="G983" s="1"/>
      <c r="H983" s="8"/>
      <c r="I983" s="8"/>
    </row>
    <row r="984">
      <c r="A984" s="7"/>
      <c r="B984" s="1"/>
      <c r="C984" s="1"/>
      <c r="D984" s="196"/>
      <c r="E984" s="1"/>
      <c r="F984" s="1"/>
      <c r="G984" s="1"/>
      <c r="H984" s="8"/>
      <c r="I984" s="8"/>
    </row>
    <row r="985">
      <c r="A985" s="7"/>
      <c r="B985" s="1"/>
      <c r="C985" s="1"/>
      <c r="D985" s="196"/>
      <c r="E985" s="1"/>
      <c r="F985" s="1"/>
      <c r="G985" s="1"/>
      <c r="H985" s="8"/>
      <c r="I985" s="8"/>
    </row>
    <row r="986">
      <c r="A986" s="7"/>
      <c r="B986" s="1"/>
      <c r="C986" s="1"/>
      <c r="D986" s="196"/>
      <c r="E986" s="1"/>
      <c r="F986" s="1"/>
      <c r="G986" s="1"/>
      <c r="H986" s="8"/>
      <c r="I986" s="8"/>
    </row>
    <row r="987">
      <c r="A987" s="7"/>
      <c r="B987" s="1"/>
      <c r="C987" s="1"/>
      <c r="D987" s="196"/>
      <c r="E987" s="1"/>
      <c r="F987" s="1"/>
      <c r="G987" s="1"/>
      <c r="H987" s="8"/>
      <c r="I987" s="8"/>
    </row>
    <row r="988">
      <c r="A988" s="7"/>
      <c r="B988" s="1"/>
      <c r="C988" s="1"/>
      <c r="D988" s="196"/>
      <c r="E988" s="1"/>
      <c r="F988" s="1"/>
      <c r="G988" s="1"/>
      <c r="H988" s="8"/>
      <c r="I988" s="8"/>
    </row>
    <row r="989">
      <c r="A989" s="7"/>
      <c r="B989" s="1"/>
      <c r="C989" s="1"/>
      <c r="D989" s="196"/>
      <c r="E989" s="1"/>
      <c r="F989" s="1"/>
      <c r="G989" s="1"/>
      <c r="H989" s="8"/>
      <c r="I989" s="8"/>
    </row>
    <row r="990">
      <c r="A990" s="7"/>
      <c r="B990" s="1"/>
      <c r="C990" s="1"/>
      <c r="D990" s="196"/>
      <c r="E990" s="1"/>
      <c r="F990" s="1"/>
      <c r="G990" s="1"/>
      <c r="H990" s="8"/>
      <c r="I990" s="8"/>
    </row>
    <row r="991">
      <c r="A991" s="7"/>
      <c r="B991" s="1"/>
      <c r="C991" s="1"/>
      <c r="D991" s="196"/>
      <c r="E991" s="1"/>
      <c r="F991" s="1"/>
      <c r="G991" s="1"/>
      <c r="H991" s="8"/>
      <c r="I991" s="8"/>
    </row>
    <row r="992">
      <c r="A992" s="7"/>
      <c r="B992" s="1"/>
      <c r="C992" s="1"/>
      <c r="D992" s="196"/>
      <c r="E992" s="1"/>
      <c r="F992" s="1"/>
      <c r="G992" s="1"/>
      <c r="H992" s="8"/>
      <c r="I992" s="8"/>
    </row>
    <row r="993">
      <c r="A993" s="7"/>
      <c r="B993" s="1"/>
      <c r="C993" s="1"/>
      <c r="D993" s="196"/>
      <c r="E993" s="1"/>
      <c r="F993" s="1"/>
      <c r="G993" s="1"/>
      <c r="H993" s="8"/>
      <c r="I993" s="8"/>
    </row>
    <row r="994">
      <c r="A994" s="7"/>
      <c r="B994" s="1"/>
      <c r="C994" s="1"/>
      <c r="D994" s="196"/>
      <c r="E994" s="1"/>
      <c r="F994" s="1"/>
      <c r="G994" s="1"/>
      <c r="H994" s="8"/>
      <c r="I994" s="8"/>
    </row>
    <row r="995">
      <c r="A995" s="7"/>
      <c r="B995" s="1"/>
      <c r="C995" s="1"/>
      <c r="D995" s="196"/>
      <c r="E995" s="1"/>
      <c r="F995" s="1"/>
      <c r="G995" s="1"/>
      <c r="H995" s="8"/>
      <c r="I995" s="8"/>
    </row>
    <row r="996">
      <c r="A996" s="7"/>
      <c r="B996" s="1"/>
      <c r="C996" s="1"/>
      <c r="D996" s="196"/>
      <c r="E996" s="1"/>
      <c r="F996" s="1"/>
      <c r="G996" s="1"/>
      <c r="H996" s="8"/>
      <c r="I996" s="8"/>
    </row>
    <row r="997">
      <c r="A997" s="7"/>
      <c r="B997" s="1"/>
      <c r="C997" s="1"/>
      <c r="D997" s="196"/>
      <c r="E997" s="1"/>
      <c r="F997" s="1"/>
      <c r="G997" s="1"/>
      <c r="H997" s="8"/>
      <c r="I997" s="8"/>
    </row>
    <row r="998">
      <c r="A998" s="7"/>
      <c r="B998" s="1"/>
      <c r="C998" s="1"/>
      <c r="D998" s="196"/>
      <c r="E998" s="1"/>
      <c r="F998" s="1"/>
      <c r="G998" s="1"/>
      <c r="H998" s="8"/>
      <c r="I998" s="8"/>
    </row>
    <row r="999">
      <c r="A999" s="7"/>
      <c r="B999" s="1"/>
      <c r="C999" s="1"/>
      <c r="D999" s="196"/>
      <c r="E999" s="1"/>
      <c r="F999" s="1"/>
      <c r="G999" s="1"/>
      <c r="H999" s="8"/>
      <c r="I999" s="8"/>
    </row>
    <row r="1000">
      <c r="A1000" s="7"/>
      <c r="B1000" s="1"/>
      <c r="C1000" s="1"/>
      <c r="D1000" s="196"/>
      <c r="E1000" s="1"/>
      <c r="F1000" s="1"/>
      <c r="G1000" s="1"/>
      <c r="H1000" s="8"/>
      <c r="I1000" s="8"/>
    </row>
  </sheetData>
  <mergeCells count="42">
    <mergeCell ref="B48:G48"/>
    <mergeCell ref="B51:G51"/>
    <mergeCell ref="B39:G39"/>
    <mergeCell ref="B64:G64"/>
    <mergeCell ref="B76:G76"/>
    <mergeCell ref="B79:G79"/>
    <mergeCell ref="B29:G29"/>
    <mergeCell ref="B102:G102"/>
    <mergeCell ref="B106:G106"/>
    <mergeCell ref="B60:G60"/>
    <mergeCell ref="B59:G59"/>
    <mergeCell ref="B198:G198"/>
    <mergeCell ref="B208:G208"/>
    <mergeCell ref="A223:C223"/>
    <mergeCell ref="B225:C225"/>
    <mergeCell ref="B216:G216"/>
    <mergeCell ref="B213:G213"/>
    <mergeCell ref="B203:G203"/>
    <mergeCell ref="B202:G202"/>
    <mergeCell ref="B21:G21"/>
    <mergeCell ref="B22:G22"/>
    <mergeCell ref="B4:G4"/>
    <mergeCell ref="A1:G1"/>
    <mergeCell ref="A2:G2"/>
    <mergeCell ref="B5:G5"/>
    <mergeCell ref="B14:G14"/>
    <mergeCell ref="B16:G16"/>
    <mergeCell ref="B18:G18"/>
    <mergeCell ref="B13:G13"/>
    <mergeCell ref="B126:G126"/>
    <mergeCell ref="B129:G129"/>
    <mergeCell ref="B109:G109"/>
    <mergeCell ref="B108:G108"/>
    <mergeCell ref="B148:G148"/>
    <mergeCell ref="B149:G149"/>
    <mergeCell ref="B134:G134"/>
    <mergeCell ref="B125:G125"/>
    <mergeCell ref="B122:G122"/>
    <mergeCell ref="B154:G154"/>
    <mergeCell ref="B195:G195"/>
    <mergeCell ref="B188:G188"/>
    <mergeCell ref="B141:G141"/>
  </mergeCells>
  <dataValidations>
    <dataValidation type="decimal" allowBlank="1" showErrorMessage="1" sqref="D3 D6:D12 D15 D17 D19:D20 D23:D28 D30:D38 D40:D47 D49:D50 D52:D58 D61:D63 D65:D75 D77:D78 D80:D101 D103:D105 D107 D110:D121 D123:D124 D127:D128 D130:D133 D135:D140 D142:D147 D150:D153 D155:D187 D189:D194 D196:D197 D199:D201 D204:D207 D209:D212 D214:D215 D217:D1000">
      <formula1>0.0</formula1>
      <formula2>2.0</formula2>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13"/>
    <col customWidth="1" min="2" max="2" width="28.75"/>
    <col customWidth="1" min="3" max="3" width="24.75"/>
    <col customWidth="1" min="4" max="4" width="9.88"/>
    <col customWidth="1" min="5" max="5" width="14.25"/>
    <col customWidth="1" min="6" max="6" width="26.0"/>
    <col customWidth="1" min="7" max="7" width="16.5"/>
    <col customWidth="1" min="8" max="26" width="7.75"/>
  </cols>
  <sheetData>
    <row r="1" ht="33.75" customHeight="1">
      <c r="A1" s="2" t="s">
        <v>0</v>
      </c>
      <c r="B1" s="5"/>
      <c r="C1" s="5"/>
      <c r="D1" s="5"/>
      <c r="E1" s="5"/>
      <c r="F1" s="5"/>
      <c r="G1" s="6"/>
      <c r="H1" s="193"/>
      <c r="I1" s="193"/>
      <c r="J1" s="36"/>
      <c r="K1" s="36"/>
      <c r="L1" s="36"/>
      <c r="M1" s="36"/>
      <c r="N1" s="36"/>
      <c r="O1" s="36"/>
      <c r="P1" s="36"/>
      <c r="Q1" s="36"/>
      <c r="R1" s="36"/>
      <c r="S1" s="36"/>
      <c r="T1" s="36"/>
      <c r="U1" s="36"/>
      <c r="V1" s="36"/>
      <c r="W1" s="36"/>
      <c r="X1" s="36"/>
      <c r="Y1" s="36"/>
      <c r="Z1" s="36"/>
    </row>
    <row r="2" ht="26.25" customHeight="1">
      <c r="A2" s="10" t="s">
        <v>4518</v>
      </c>
      <c r="B2" s="5"/>
      <c r="C2" s="5"/>
      <c r="D2" s="5"/>
      <c r="E2" s="5"/>
      <c r="F2" s="5"/>
      <c r="G2" s="6"/>
      <c r="H2" s="193"/>
      <c r="I2" s="193"/>
      <c r="J2" s="36"/>
      <c r="K2" s="36"/>
      <c r="L2" s="36"/>
      <c r="M2" s="36"/>
      <c r="N2" s="36"/>
      <c r="O2" s="36"/>
      <c r="P2" s="36"/>
      <c r="Q2" s="36"/>
      <c r="R2" s="36"/>
      <c r="S2" s="36"/>
      <c r="T2" s="36"/>
      <c r="U2" s="36"/>
      <c r="V2" s="36"/>
      <c r="W2" s="36"/>
      <c r="X2" s="36"/>
      <c r="Y2" s="36"/>
      <c r="Z2" s="36"/>
    </row>
    <row r="3" ht="45.0" customHeight="1">
      <c r="A3" s="415" t="s">
        <v>4519</v>
      </c>
      <c r="B3" s="219" t="s">
        <v>8</v>
      </c>
      <c r="C3" s="58" t="s">
        <v>9</v>
      </c>
      <c r="D3" s="58" t="s">
        <v>10</v>
      </c>
      <c r="E3" s="59" t="s">
        <v>2312</v>
      </c>
      <c r="F3" s="58" t="s">
        <v>240</v>
      </c>
      <c r="G3" s="382" t="s">
        <v>13</v>
      </c>
      <c r="H3" s="193"/>
      <c r="I3" s="193"/>
      <c r="J3" s="36"/>
      <c r="K3" s="36"/>
      <c r="L3" s="36"/>
      <c r="M3" s="36"/>
      <c r="N3" s="36"/>
      <c r="O3" s="36"/>
      <c r="P3" s="36"/>
      <c r="Q3" s="36"/>
      <c r="R3" s="36"/>
      <c r="S3" s="36"/>
      <c r="T3" s="36"/>
      <c r="U3" s="36"/>
      <c r="V3" s="36"/>
      <c r="W3" s="36"/>
      <c r="X3" s="36"/>
      <c r="Y3" s="36"/>
      <c r="Z3" s="36"/>
    </row>
    <row r="4" ht="18.75" customHeight="1">
      <c r="A4" s="416"/>
      <c r="B4" s="258" t="s">
        <v>15</v>
      </c>
      <c r="C4" s="5"/>
      <c r="D4" s="5"/>
      <c r="E4" s="5"/>
      <c r="F4" s="5"/>
      <c r="G4" s="66"/>
      <c r="H4" s="193">
        <f t="shared" ref="H4:I4" si="1">H5+H9+H12+H17+H42+H55</f>
        <v>49</v>
      </c>
      <c r="I4" s="193">
        <f t="shared" si="1"/>
        <v>78</v>
      </c>
      <c r="J4" s="36"/>
      <c r="K4" s="36"/>
      <c r="L4" s="36"/>
      <c r="M4" s="36"/>
      <c r="N4" s="36"/>
      <c r="O4" s="36"/>
      <c r="P4" s="36"/>
      <c r="Q4" s="36"/>
      <c r="R4" s="36"/>
      <c r="S4" s="36"/>
      <c r="T4" s="36"/>
      <c r="U4" s="36"/>
      <c r="V4" s="36"/>
      <c r="W4" s="36"/>
      <c r="X4" s="36"/>
      <c r="Y4" s="36"/>
      <c r="Z4" s="36"/>
    </row>
    <row r="5" ht="39.75" customHeight="1">
      <c r="A5" s="285" t="s">
        <v>245</v>
      </c>
      <c r="B5" s="68" t="s">
        <v>17</v>
      </c>
      <c r="C5" s="5"/>
      <c r="D5" s="5"/>
      <c r="E5" s="5"/>
      <c r="F5" s="5"/>
      <c r="G5" s="6"/>
      <c r="H5" s="193">
        <f>SUM(D6:D8)</f>
        <v>0</v>
      </c>
      <c r="I5" s="193">
        <f>COUNT(D6:D8)*2</f>
        <v>6</v>
      </c>
      <c r="J5" s="36"/>
      <c r="K5" s="36"/>
      <c r="L5" s="36"/>
      <c r="M5" s="36"/>
      <c r="N5" s="36"/>
      <c r="O5" s="36"/>
      <c r="P5" s="36"/>
      <c r="Q5" s="36"/>
      <c r="R5" s="36"/>
      <c r="S5" s="36"/>
      <c r="T5" s="36"/>
      <c r="U5" s="36"/>
      <c r="V5" s="36"/>
      <c r="W5" s="36"/>
      <c r="X5" s="36"/>
      <c r="Y5" s="36"/>
      <c r="Z5" s="36"/>
    </row>
    <row r="6" ht="63.0" customHeight="1">
      <c r="A6" s="285" t="s">
        <v>46</v>
      </c>
      <c r="B6" s="19" t="s">
        <v>47</v>
      </c>
      <c r="C6" s="42" t="s">
        <v>4520</v>
      </c>
      <c r="D6" s="43">
        <v>0.0</v>
      </c>
      <c r="E6" s="24" t="s">
        <v>56</v>
      </c>
      <c r="F6" s="37"/>
      <c r="G6" s="37"/>
      <c r="H6" s="193"/>
      <c r="I6" s="193"/>
      <c r="J6" s="36"/>
      <c r="K6" s="36"/>
      <c r="L6" s="36"/>
      <c r="M6" s="36"/>
      <c r="N6" s="36"/>
      <c r="O6" s="36"/>
      <c r="P6" s="36"/>
      <c r="Q6" s="36"/>
      <c r="R6" s="36"/>
      <c r="S6" s="36"/>
      <c r="T6" s="36"/>
      <c r="U6" s="36"/>
      <c r="V6" s="36"/>
      <c r="W6" s="36"/>
      <c r="X6" s="36"/>
      <c r="Y6" s="36"/>
      <c r="Z6" s="36"/>
    </row>
    <row r="7" ht="51.0" customHeight="1">
      <c r="A7" s="285"/>
      <c r="B7" s="19"/>
      <c r="C7" s="52" t="s">
        <v>4521</v>
      </c>
      <c r="D7" s="43">
        <v>0.0</v>
      </c>
      <c r="E7" s="24" t="s">
        <v>56</v>
      </c>
      <c r="F7" s="37"/>
      <c r="G7" s="37"/>
      <c r="H7" s="193"/>
      <c r="I7" s="193"/>
      <c r="J7" s="36"/>
      <c r="K7" s="36"/>
      <c r="L7" s="36"/>
      <c r="M7" s="36"/>
      <c r="N7" s="36"/>
      <c r="O7" s="36"/>
      <c r="P7" s="36"/>
      <c r="Q7" s="36"/>
      <c r="R7" s="36"/>
      <c r="S7" s="36"/>
      <c r="T7" s="36"/>
      <c r="U7" s="36"/>
      <c r="V7" s="36"/>
      <c r="W7" s="36"/>
      <c r="X7" s="36"/>
      <c r="Y7" s="36"/>
      <c r="Z7" s="36"/>
    </row>
    <row r="8" ht="68.25" customHeight="1">
      <c r="A8" s="285" t="s">
        <v>4135</v>
      </c>
      <c r="B8" s="19" t="s">
        <v>4522</v>
      </c>
      <c r="C8" s="42" t="s">
        <v>4523</v>
      </c>
      <c r="D8" s="43">
        <v>0.0</v>
      </c>
      <c r="E8" s="24" t="s">
        <v>56</v>
      </c>
      <c r="F8" s="37"/>
      <c r="G8" s="37"/>
      <c r="H8" s="193"/>
      <c r="I8" s="193"/>
      <c r="J8" s="36"/>
      <c r="K8" s="36"/>
      <c r="L8" s="36"/>
      <c r="M8" s="36"/>
      <c r="N8" s="36"/>
      <c r="O8" s="36"/>
      <c r="P8" s="36"/>
      <c r="Q8" s="36"/>
      <c r="R8" s="36"/>
      <c r="S8" s="36"/>
      <c r="T8" s="36"/>
      <c r="U8" s="36"/>
      <c r="V8" s="36"/>
      <c r="W8" s="36"/>
      <c r="X8" s="36"/>
      <c r="Y8" s="36"/>
      <c r="Z8" s="36"/>
    </row>
    <row r="9" ht="39.75" customHeight="1">
      <c r="A9" s="285" t="s">
        <v>302</v>
      </c>
      <c r="B9" s="68" t="s">
        <v>4524</v>
      </c>
      <c r="C9" s="5"/>
      <c r="D9" s="5"/>
      <c r="E9" s="5"/>
      <c r="F9" s="5"/>
      <c r="G9" s="6"/>
      <c r="H9" s="193">
        <f>SUM(D10:D11)</f>
        <v>4</v>
      </c>
      <c r="I9" s="193">
        <f>COUNT(D10:D11)*2</f>
        <v>4</v>
      </c>
      <c r="J9" s="36"/>
      <c r="K9" s="36"/>
      <c r="L9" s="36"/>
      <c r="M9" s="36"/>
      <c r="N9" s="36"/>
      <c r="O9" s="36"/>
      <c r="P9" s="36"/>
      <c r="Q9" s="36"/>
      <c r="R9" s="36"/>
      <c r="S9" s="36"/>
      <c r="T9" s="36"/>
      <c r="U9" s="36"/>
      <c r="V9" s="36"/>
      <c r="W9" s="36"/>
      <c r="X9" s="36"/>
      <c r="Y9" s="36"/>
      <c r="Z9" s="36"/>
    </row>
    <row r="10" ht="31.5" customHeight="1">
      <c r="A10" s="285" t="s">
        <v>4525</v>
      </c>
      <c r="B10" s="85" t="s">
        <v>315</v>
      </c>
      <c r="C10" s="42" t="s">
        <v>4526</v>
      </c>
      <c r="D10" s="43">
        <v>2.0</v>
      </c>
      <c r="E10" s="24" t="s">
        <v>56</v>
      </c>
      <c r="F10" s="37"/>
      <c r="G10" s="37"/>
      <c r="H10" s="193"/>
      <c r="I10" s="193"/>
      <c r="J10" s="36"/>
      <c r="K10" s="36"/>
      <c r="L10" s="36"/>
      <c r="M10" s="36"/>
      <c r="N10" s="36"/>
      <c r="O10" s="36"/>
      <c r="P10" s="36"/>
      <c r="Q10" s="36"/>
      <c r="R10" s="36"/>
      <c r="S10" s="36"/>
      <c r="T10" s="36"/>
      <c r="U10" s="36"/>
      <c r="V10" s="36"/>
      <c r="W10" s="36"/>
      <c r="X10" s="36"/>
      <c r="Y10" s="36"/>
      <c r="Z10" s="36"/>
    </row>
    <row r="11" ht="31.5" customHeight="1">
      <c r="A11" s="285" t="s">
        <v>4527</v>
      </c>
      <c r="B11" s="85" t="s">
        <v>4528</v>
      </c>
      <c r="C11" s="42" t="s">
        <v>4529</v>
      </c>
      <c r="D11" s="43">
        <v>2.0</v>
      </c>
      <c r="E11" s="24" t="s">
        <v>56</v>
      </c>
      <c r="F11" s="37"/>
      <c r="G11" s="37"/>
      <c r="H11" s="193"/>
      <c r="I11" s="193"/>
      <c r="J11" s="36"/>
      <c r="K11" s="36"/>
      <c r="L11" s="36"/>
      <c r="M11" s="36"/>
      <c r="N11" s="36"/>
      <c r="O11" s="36"/>
      <c r="P11" s="36"/>
      <c r="Q11" s="36"/>
      <c r="R11" s="36"/>
      <c r="S11" s="36"/>
      <c r="T11" s="36"/>
      <c r="U11" s="36"/>
      <c r="V11" s="36"/>
      <c r="W11" s="36"/>
      <c r="X11" s="36"/>
      <c r="Y11" s="36"/>
      <c r="Z11" s="36"/>
    </row>
    <row r="12" ht="39.75" customHeight="1">
      <c r="A12" s="285" t="s">
        <v>379</v>
      </c>
      <c r="B12" s="68" t="s">
        <v>51</v>
      </c>
      <c r="C12" s="5"/>
      <c r="D12" s="5"/>
      <c r="E12" s="5"/>
      <c r="F12" s="5"/>
      <c r="G12" s="6"/>
      <c r="H12" s="193">
        <f>SUM(D13:D16)</f>
        <v>4</v>
      </c>
      <c r="I12" s="193">
        <f>COUNT(D13:D16)*2</f>
        <v>8</v>
      </c>
      <c r="J12" s="36"/>
      <c r="K12" s="36"/>
      <c r="L12" s="36"/>
      <c r="M12" s="36"/>
      <c r="N12" s="36"/>
      <c r="O12" s="36"/>
      <c r="P12" s="36"/>
      <c r="Q12" s="36"/>
      <c r="R12" s="36"/>
      <c r="S12" s="36"/>
      <c r="T12" s="36"/>
      <c r="U12" s="36"/>
      <c r="V12" s="36"/>
      <c r="W12" s="36"/>
      <c r="X12" s="36"/>
      <c r="Y12" s="36"/>
      <c r="Z12" s="36"/>
    </row>
    <row r="13" ht="45.0" customHeight="1">
      <c r="A13" s="285" t="s">
        <v>52</v>
      </c>
      <c r="B13" s="85" t="s">
        <v>53</v>
      </c>
      <c r="C13" s="42" t="s">
        <v>4530</v>
      </c>
      <c r="D13" s="43">
        <v>2.0</v>
      </c>
      <c r="E13" s="24" t="s">
        <v>56</v>
      </c>
      <c r="F13" s="42" t="s">
        <v>4531</v>
      </c>
      <c r="G13" s="37"/>
      <c r="H13" s="193"/>
      <c r="I13" s="193"/>
      <c r="J13" s="36"/>
      <c r="K13" s="36"/>
      <c r="L13" s="36"/>
      <c r="M13" s="36"/>
      <c r="N13" s="36"/>
      <c r="O13" s="36"/>
      <c r="P13" s="36"/>
      <c r="Q13" s="36"/>
      <c r="R13" s="36"/>
      <c r="S13" s="36"/>
      <c r="T13" s="36"/>
      <c r="U13" s="36"/>
      <c r="V13" s="36"/>
      <c r="W13" s="36"/>
      <c r="X13" s="36"/>
      <c r="Y13" s="36"/>
      <c r="Z13" s="36"/>
    </row>
    <row r="14" ht="45.0" customHeight="1">
      <c r="A14" s="285" t="s">
        <v>14</v>
      </c>
      <c r="B14" s="85"/>
      <c r="C14" s="42" t="s">
        <v>4532</v>
      </c>
      <c r="D14" s="43">
        <v>0.0</v>
      </c>
      <c r="E14" s="24" t="s">
        <v>56</v>
      </c>
      <c r="F14" s="42" t="s">
        <v>4531</v>
      </c>
      <c r="G14" s="37"/>
      <c r="H14" s="193"/>
      <c r="I14" s="193"/>
      <c r="J14" s="36"/>
      <c r="K14" s="36"/>
      <c r="L14" s="36"/>
      <c r="M14" s="36"/>
      <c r="N14" s="36"/>
      <c r="O14" s="36"/>
      <c r="P14" s="36"/>
      <c r="Q14" s="36"/>
      <c r="R14" s="36"/>
      <c r="S14" s="36"/>
      <c r="T14" s="36"/>
      <c r="U14" s="36"/>
      <c r="V14" s="36"/>
      <c r="W14" s="36"/>
      <c r="X14" s="36"/>
      <c r="Y14" s="36"/>
      <c r="Z14" s="36"/>
    </row>
    <row r="15" ht="31.5" customHeight="1">
      <c r="A15" s="285" t="s">
        <v>933</v>
      </c>
      <c r="B15" s="85" t="s">
        <v>59</v>
      </c>
      <c r="C15" s="42" t="s">
        <v>4533</v>
      </c>
      <c r="D15" s="43">
        <v>2.0</v>
      </c>
      <c r="E15" s="24" t="s">
        <v>56</v>
      </c>
      <c r="F15" s="42" t="s">
        <v>4534</v>
      </c>
      <c r="G15" s="37"/>
      <c r="H15" s="193"/>
      <c r="I15" s="193"/>
      <c r="J15" s="36"/>
      <c r="K15" s="36"/>
      <c r="L15" s="36"/>
      <c r="M15" s="36"/>
      <c r="N15" s="36"/>
      <c r="O15" s="36"/>
      <c r="P15" s="36"/>
      <c r="Q15" s="36"/>
      <c r="R15" s="36"/>
      <c r="S15" s="36"/>
      <c r="T15" s="36"/>
      <c r="U15" s="36"/>
      <c r="V15" s="36"/>
      <c r="W15" s="36"/>
      <c r="X15" s="36"/>
      <c r="Y15" s="36"/>
      <c r="Z15" s="36"/>
    </row>
    <row r="16" ht="46.5" customHeight="1">
      <c r="A16" s="285" t="s">
        <v>4535</v>
      </c>
      <c r="B16" s="85" t="s">
        <v>64</v>
      </c>
      <c r="C16" s="42" t="s">
        <v>4536</v>
      </c>
      <c r="D16" s="43">
        <v>0.0</v>
      </c>
      <c r="E16" s="24" t="s">
        <v>56</v>
      </c>
      <c r="F16" s="37"/>
      <c r="G16" s="37"/>
      <c r="H16" s="193"/>
      <c r="I16" s="193"/>
      <c r="J16" s="36"/>
      <c r="K16" s="36"/>
      <c r="L16" s="36"/>
      <c r="M16" s="36"/>
      <c r="N16" s="36"/>
      <c r="O16" s="36"/>
      <c r="P16" s="36"/>
      <c r="Q16" s="36"/>
      <c r="R16" s="36"/>
      <c r="S16" s="36"/>
      <c r="T16" s="36"/>
      <c r="U16" s="36"/>
      <c r="V16" s="36"/>
      <c r="W16" s="36"/>
      <c r="X16" s="36"/>
      <c r="Y16" s="36"/>
      <c r="Z16" s="36"/>
    </row>
    <row r="17" ht="39.75" customHeight="1">
      <c r="A17" s="285" t="s">
        <v>394</v>
      </c>
      <c r="B17" s="68" t="s">
        <v>396</v>
      </c>
      <c r="C17" s="5"/>
      <c r="D17" s="5"/>
      <c r="E17" s="5"/>
      <c r="F17" s="5"/>
      <c r="G17" s="6"/>
      <c r="H17" s="193">
        <f>SUM(D18:D33)</f>
        <v>23</v>
      </c>
      <c r="I17" s="193">
        <f>COUNT(D18:D33)*2</f>
        <v>32</v>
      </c>
      <c r="J17" s="36"/>
      <c r="K17" s="36"/>
      <c r="L17" s="36"/>
      <c r="M17" s="36"/>
      <c r="N17" s="36"/>
      <c r="O17" s="36"/>
      <c r="P17" s="36"/>
      <c r="Q17" s="36"/>
      <c r="R17" s="36"/>
      <c r="S17" s="36"/>
      <c r="T17" s="36"/>
      <c r="U17" s="36"/>
      <c r="V17" s="36"/>
      <c r="W17" s="36"/>
      <c r="X17" s="36"/>
      <c r="Y17" s="36"/>
      <c r="Z17" s="36"/>
    </row>
    <row r="18" ht="63.0" customHeight="1">
      <c r="A18" s="18" t="s">
        <v>410</v>
      </c>
      <c r="B18" s="85" t="s">
        <v>411</v>
      </c>
      <c r="C18" s="42" t="s">
        <v>4537</v>
      </c>
      <c r="D18" s="72">
        <v>2.0</v>
      </c>
      <c r="E18" s="24"/>
      <c r="F18" s="37"/>
      <c r="G18" s="37"/>
      <c r="H18" s="193"/>
      <c r="I18" s="193"/>
      <c r="J18" s="36"/>
      <c r="K18" s="36"/>
      <c r="L18" s="36"/>
      <c r="M18" s="36"/>
      <c r="N18" s="36"/>
      <c r="O18" s="36"/>
      <c r="P18" s="36"/>
      <c r="Q18" s="36"/>
      <c r="R18" s="36"/>
      <c r="S18" s="36"/>
      <c r="T18" s="36"/>
      <c r="U18" s="36"/>
      <c r="V18" s="36"/>
      <c r="W18" s="36"/>
      <c r="X18" s="36"/>
      <c r="Y18" s="36"/>
      <c r="Z18" s="36"/>
    </row>
    <row r="19" ht="15.75" customHeight="1">
      <c r="A19" s="343"/>
      <c r="B19" s="85"/>
      <c r="C19" s="42" t="s">
        <v>4538</v>
      </c>
      <c r="D19" s="72">
        <v>2.0</v>
      </c>
      <c r="E19" s="24"/>
      <c r="F19" s="37"/>
      <c r="G19" s="37"/>
      <c r="H19" s="193"/>
      <c r="I19" s="193"/>
      <c r="J19" s="36"/>
      <c r="K19" s="36"/>
      <c r="L19" s="36"/>
      <c r="M19" s="36"/>
      <c r="N19" s="36"/>
      <c r="O19" s="36"/>
      <c r="P19" s="36"/>
      <c r="Q19" s="36"/>
      <c r="R19" s="36"/>
      <c r="S19" s="36"/>
      <c r="T19" s="36"/>
      <c r="U19" s="36"/>
      <c r="V19" s="36"/>
      <c r="W19" s="36"/>
      <c r="X19" s="36"/>
      <c r="Y19" s="36"/>
      <c r="Z19" s="36"/>
    </row>
    <row r="20" ht="63.0" customHeight="1">
      <c r="A20" s="285" t="s">
        <v>3429</v>
      </c>
      <c r="B20" s="19" t="s">
        <v>414</v>
      </c>
      <c r="C20" s="42" t="s">
        <v>4539</v>
      </c>
      <c r="D20" s="72">
        <v>2.0</v>
      </c>
      <c r="E20" s="23" t="s">
        <v>327</v>
      </c>
      <c r="F20" s="42"/>
      <c r="G20" s="37"/>
      <c r="H20" s="193"/>
      <c r="I20" s="193"/>
      <c r="J20" s="36"/>
      <c r="K20" s="36"/>
      <c r="L20" s="36"/>
      <c r="M20" s="36"/>
      <c r="N20" s="36"/>
      <c r="O20" s="36"/>
      <c r="P20" s="36"/>
      <c r="Q20" s="36"/>
      <c r="R20" s="36"/>
      <c r="S20" s="36"/>
      <c r="T20" s="36"/>
      <c r="U20" s="36"/>
      <c r="V20" s="36"/>
      <c r="W20" s="36"/>
      <c r="X20" s="36"/>
      <c r="Y20" s="36"/>
      <c r="Z20" s="36"/>
    </row>
    <row r="21" ht="30.0" customHeight="1">
      <c r="A21" s="285"/>
      <c r="B21" s="19"/>
      <c r="C21" s="42" t="s">
        <v>4540</v>
      </c>
      <c r="D21" s="72">
        <v>2.0</v>
      </c>
      <c r="E21" s="23"/>
      <c r="F21" s="42"/>
      <c r="G21" s="37"/>
      <c r="H21" s="193"/>
      <c r="I21" s="193"/>
      <c r="J21" s="36"/>
      <c r="K21" s="36"/>
      <c r="L21" s="36"/>
      <c r="M21" s="36"/>
      <c r="N21" s="36"/>
      <c r="O21" s="36"/>
      <c r="P21" s="36"/>
      <c r="Q21" s="36"/>
      <c r="R21" s="36"/>
      <c r="S21" s="36"/>
      <c r="T21" s="36"/>
      <c r="U21" s="36"/>
      <c r="V21" s="36"/>
      <c r="W21" s="36"/>
      <c r="X21" s="36"/>
      <c r="Y21" s="36"/>
      <c r="Z21" s="36"/>
    </row>
    <row r="22" ht="30.0" customHeight="1">
      <c r="A22" s="285"/>
      <c r="B22" s="19"/>
      <c r="C22" s="42" t="s">
        <v>4541</v>
      </c>
      <c r="D22" s="72">
        <v>2.0</v>
      </c>
      <c r="E22" s="23"/>
      <c r="F22" s="42"/>
      <c r="G22" s="37"/>
      <c r="H22" s="193"/>
      <c r="I22" s="193"/>
      <c r="J22" s="36"/>
      <c r="K22" s="36"/>
      <c r="L22" s="36"/>
      <c r="M22" s="36"/>
      <c r="N22" s="36"/>
      <c r="O22" s="36"/>
      <c r="P22" s="36"/>
      <c r="Q22" s="36"/>
      <c r="R22" s="36"/>
      <c r="S22" s="36"/>
      <c r="T22" s="36"/>
      <c r="U22" s="36"/>
      <c r="V22" s="36"/>
      <c r="W22" s="36"/>
      <c r="X22" s="36"/>
      <c r="Y22" s="36"/>
      <c r="Z22" s="36"/>
    </row>
    <row r="23" ht="60.0" customHeight="1">
      <c r="A23" s="285"/>
      <c r="B23" s="19"/>
      <c r="C23" s="42" t="s">
        <v>4542</v>
      </c>
      <c r="D23" s="72">
        <v>2.0</v>
      </c>
      <c r="E23" s="23"/>
      <c r="F23" s="42"/>
      <c r="G23" s="37"/>
      <c r="H23" s="193"/>
      <c r="I23" s="193"/>
      <c r="J23" s="36"/>
      <c r="K23" s="36"/>
      <c r="L23" s="36"/>
      <c r="M23" s="36"/>
      <c r="N23" s="36"/>
      <c r="O23" s="36"/>
      <c r="P23" s="36"/>
      <c r="Q23" s="36"/>
      <c r="R23" s="36"/>
      <c r="S23" s="36"/>
      <c r="T23" s="36"/>
      <c r="U23" s="36"/>
      <c r="V23" s="36"/>
      <c r="W23" s="36"/>
      <c r="X23" s="36"/>
      <c r="Y23" s="36"/>
      <c r="Z23" s="36"/>
    </row>
    <row r="24" ht="47.25" customHeight="1">
      <c r="A24" s="285" t="s">
        <v>419</v>
      </c>
      <c r="B24" s="19" t="s">
        <v>421</v>
      </c>
      <c r="C24" s="42" t="s">
        <v>4543</v>
      </c>
      <c r="D24" s="43">
        <v>0.0</v>
      </c>
      <c r="E24" s="24" t="s">
        <v>56</v>
      </c>
      <c r="F24" s="37"/>
      <c r="G24" s="37"/>
      <c r="H24" s="193"/>
      <c r="I24" s="193"/>
      <c r="J24" s="36"/>
      <c r="K24" s="36"/>
      <c r="L24" s="36"/>
      <c r="M24" s="36"/>
      <c r="N24" s="36"/>
      <c r="O24" s="36"/>
      <c r="P24" s="36"/>
      <c r="Q24" s="36"/>
      <c r="R24" s="36"/>
      <c r="S24" s="36"/>
      <c r="T24" s="36"/>
      <c r="U24" s="36"/>
      <c r="V24" s="36"/>
      <c r="W24" s="36"/>
      <c r="X24" s="36"/>
      <c r="Y24" s="36"/>
      <c r="Z24" s="36"/>
    </row>
    <row r="25" ht="41.25" customHeight="1">
      <c r="A25" s="285"/>
      <c r="B25" s="19"/>
      <c r="C25" s="42" t="s">
        <v>4544</v>
      </c>
      <c r="D25" s="43">
        <v>2.0</v>
      </c>
      <c r="E25" s="24" t="s">
        <v>56</v>
      </c>
      <c r="F25" s="37"/>
      <c r="G25" s="37"/>
      <c r="H25" s="193"/>
      <c r="I25" s="193"/>
      <c r="J25" s="36"/>
      <c r="K25" s="36"/>
      <c r="L25" s="36"/>
      <c r="M25" s="36"/>
      <c r="N25" s="36"/>
      <c r="O25" s="36"/>
      <c r="P25" s="36"/>
      <c r="Q25" s="36"/>
      <c r="R25" s="36"/>
      <c r="S25" s="36"/>
      <c r="T25" s="36"/>
      <c r="U25" s="36"/>
      <c r="V25" s="36"/>
      <c r="W25" s="36"/>
      <c r="X25" s="36"/>
      <c r="Y25" s="36"/>
      <c r="Z25" s="36"/>
    </row>
    <row r="26" ht="63.0" customHeight="1">
      <c r="A26" s="18" t="s">
        <v>453</v>
      </c>
      <c r="B26" s="85" t="s">
        <v>4545</v>
      </c>
      <c r="C26" s="42" t="s">
        <v>4546</v>
      </c>
      <c r="D26" s="43">
        <v>2.0</v>
      </c>
      <c r="E26" s="24"/>
      <c r="F26" s="37"/>
      <c r="G26" s="37"/>
      <c r="H26" s="193"/>
      <c r="I26" s="193"/>
      <c r="J26" s="36"/>
      <c r="K26" s="36"/>
      <c r="L26" s="36"/>
      <c r="M26" s="36"/>
      <c r="N26" s="36"/>
      <c r="O26" s="36"/>
      <c r="P26" s="36"/>
      <c r="Q26" s="36"/>
      <c r="R26" s="36"/>
      <c r="S26" s="36"/>
      <c r="T26" s="36"/>
      <c r="U26" s="36"/>
      <c r="V26" s="36"/>
      <c r="W26" s="36"/>
      <c r="X26" s="36"/>
      <c r="Y26" s="36"/>
      <c r="Z26" s="36"/>
    </row>
    <row r="27" ht="45.0" customHeight="1">
      <c r="A27" s="343"/>
      <c r="B27" s="85"/>
      <c r="C27" s="42" t="s">
        <v>4547</v>
      </c>
      <c r="D27" s="43">
        <v>2.0</v>
      </c>
      <c r="E27" s="24"/>
      <c r="F27" s="37"/>
      <c r="G27" s="37"/>
      <c r="H27" s="193"/>
      <c r="I27" s="193"/>
      <c r="J27" s="36"/>
      <c r="K27" s="36"/>
      <c r="L27" s="36"/>
      <c r="M27" s="36"/>
      <c r="N27" s="36"/>
      <c r="O27" s="36"/>
      <c r="P27" s="36"/>
      <c r="Q27" s="36"/>
      <c r="R27" s="36"/>
      <c r="S27" s="36"/>
      <c r="T27" s="36"/>
      <c r="U27" s="36"/>
      <c r="V27" s="36"/>
      <c r="W27" s="36"/>
      <c r="X27" s="36"/>
      <c r="Y27" s="36"/>
      <c r="Z27" s="36"/>
    </row>
    <row r="28" ht="63.0" customHeight="1">
      <c r="A28" s="285" t="s">
        <v>4548</v>
      </c>
      <c r="B28" s="19" t="s">
        <v>467</v>
      </c>
      <c r="C28" s="42" t="s">
        <v>4549</v>
      </c>
      <c r="D28" s="43">
        <v>0.0</v>
      </c>
      <c r="E28" s="24" t="s">
        <v>56</v>
      </c>
      <c r="F28" s="37"/>
      <c r="G28" s="37"/>
      <c r="H28" s="193"/>
      <c r="I28" s="193"/>
      <c r="J28" s="36"/>
      <c r="K28" s="36"/>
      <c r="L28" s="36"/>
      <c r="M28" s="36"/>
      <c r="N28" s="36"/>
      <c r="O28" s="36"/>
      <c r="P28" s="36"/>
      <c r="Q28" s="36"/>
      <c r="R28" s="36"/>
      <c r="S28" s="36"/>
      <c r="T28" s="36"/>
      <c r="U28" s="36"/>
      <c r="V28" s="36"/>
      <c r="W28" s="36"/>
      <c r="X28" s="36"/>
      <c r="Y28" s="36"/>
      <c r="Z28" s="36"/>
    </row>
    <row r="29" ht="94.5" customHeight="1">
      <c r="A29" s="285" t="s">
        <v>4550</v>
      </c>
      <c r="B29" s="19" t="s">
        <v>470</v>
      </c>
      <c r="C29" s="42" t="s">
        <v>4551</v>
      </c>
      <c r="D29" s="43">
        <v>1.0</v>
      </c>
      <c r="E29" s="24" t="s">
        <v>56</v>
      </c>
      <c r="F29" s="37"/>
      <c r="G29" s="37"/>
      <c r="H29" s="193"/>
      <c r="I29" s="193"/>
      <c r="J29" s="36"/>
      <c r="K29" s="36"/>
      <c r="L29" s="36"/>
      <c r="M29" s="36"/>
      <c r="N29" s="36"/>
      <c r="O29" s="36"/>
      <c r="P29" s="36"/>
      <c r="Q29" s="36"/>
      <c r="R29" s="36"/>
      <c r="S29" s="36"/>
      <c r="T29" s="36"/>
      <c r="U29" s="36"/>
      <c r="V29" s="36"/>
      <c r="W29" s="36"/>
      <c r="X29" s="36"/>
      <c r="Y29" s="36"/>
      <c r="Z29" s="36"/>
    </row>
    <row r="30" ht="30.0" customHeight="1">
      <c r="A30" s="285"/>
      <c r="B30" s="19"/>
      <c r="C30" s="42" t="s">
        <v>4552</v>
      </c>
      <c r="D30" s="43">
        <v>1.0</v>
      </c>
      <c r="E30" s="24"/>
      <c r="F30" s="37"/>
      <c r="G30" s="37"/>
      <c r="H30" s="193"/>
      <c r="I30" s="193"/>
      <c r="J30" s="36"/>
      <c r="K30" s="36"/>
      <c r="L30" s="36"/>
      <c r="M30" s="36"/>
      <c r="N30" s="36"/>
      <c r="O30" s="36"/>
      <c r="P30" s="36"/>
      <c r="Q30" s="36"/>
      <c r="R30" s="36"/>
      <c r="S30" s="36"/>
      <c r="T30" s="36"/>
      <c r="U30" s="36"/>
      <c r="V30" s="36"/>
      <c r="W30" s="36"/>
      <c r="X30" s="36"/>
      <c r="Y30" s="36"/>
      <c r="Z30" s="36"/>
    </row>
    <row r="31" ht="45.75" customHeight="1">
      <c r="A31" s="285"/>
      <c r="B31" s="19"/>
      <c r="C31" s="42" t="s">
        <v>4553</v>
      </c>
      <c r="D31" s="43">
        <v>0.0</v>
      </c>
      <c r="E31" s="24"/>
      <c r="F31" s="37"/>
      <c r="G31" s="37"/>
      <c r="H31" s="193"/>
      <c r="I31" s="193"/>
      <c r="J31" s="36"/>
      <c r="K31" s="36"/>
      <c r="L31" s="36"/>
      <c r="M31" s="36"/>
      <c r="N31" s="36"/>
      <c r="O31" s="36"/>
      <c r="P31" s="36"/>
      <c r="Q31" s="36"/>
      <c r="R31" s="36"/>
      <c r="S31" s="36"/>
      <c r="T31" s="36"/>
      <c r="U31" s="36"/>
      <c r="V31" s="36"/>
      <c r="W31" s="36"/>
      <c r="X31" s="36"/>
      <c r="Y31" s="36"/>
      <c r="Z31" s="36"/>
    </row>
    <row r="32" ht="67.5" customHeight="1">
      <c r="A32" s="285" t="s">
        <v>4554</v>
      </c>
      <c r="B32" s="19" t="s">
        <v>4555</v>
      </c>
      <c r="C32" s="42" t="s">
        <v>4556</v>
      </c>
      <c r="D32" s="43">
        <v>2.0</v>
      </c>
      <c r="E32" s="24"/>
      <c r="F32" s="37"/>
      <c r="G32" s="37"/>
      <c r="H32" s="193"/>
      <c r="I32" s="193"/>
      <c r="J32" s="36"/>
      <c r="K32" s="36"/>
      <c r="L32" s="36"/>
      <c r="M32" s="36"/>
      <c r="N32" s="36"/>
      <c r="O32" s="36"/>
      <c r="P32" s="36"/>
      <c r="Q32" s="36"/>
      <c r="R32" s="36"/>
      <c r="S32" s="36"/>
      <c r="T32" s="36"/>
      <c r="U32" s="36"/>
      <c r="V32" s="36"/>
      <c r="W32" s="36"/>
      <c r="X32" s="36"/>
      <c r="Y32" s="36"/>
      <c r="Z32" s="36"/>
    </row>
    <row r="33" ht="60.0" customHeight="1">
      <c r="A33" s="285"/>
      <c r="B33" s="19"/>
      <c r="C33" s="39" t="s">
        <v>4557</v>
      </c>
      <c r="D33" s="43">
        <v>1.0</v>
      </c>
      <c r="E33" s="24" t="s">
        <v>327</v>
      </c>
      <c r="F33" s="42" t="s">
        <v>4558</v>
      </c>
      <c r="G33" s="37"/>
      <c r="H33" s="193"/>
      <c r="I33" s="193"/>
      <c r="J33" s="36"/>
      <c r="K33" s="36"/>
      <c r="L33" s="36"/>
      <c r="M33" s="36"/>
      <c r="N33" s="36"/>
      <c r="O33" s="36"/>
      <c r="P33" s="36"/>
      <c r="Q33" s="36"/>
      <c r="R33" s="36"/>
      <c r="S33" s="36"/>
      <c r="T33" s="36"/>
      <c r="U33" s="36"/>
      <c r="V33" s="36"/>
      <c r="W33" s="36"/>
      <c r="X33" s="36"/>
      <c r="Y33" s="36"/>
      <c r="Z33" s="36"/>
    </row>
    <row r="34" ht="39.75" hidden="1" customHeight="1">
      <c r="A34" s="285" t="s">
        <v>3497</v>
      </c>
      <c r="B34" s="68" t="s">
        <v>4106</v>
      </c>
      <c r="C34" s="5"/>
      <c r="D34" s="5"/>
      <c r="E34" s="5"/>
      <c r="F34" s="5"/>
      <c r="G34" s="6"/>
      <c r="H34" s="193"/>
      <c r="I34" s="193"/>
      <c r="J34" s="36"/>
      <c r="K34" s="36"/>
      <c r="L34" s="36"/>
      <c r="M34" s="36"/>
      <c r="N34" s="36"/>
      <c r="O34" s="36"/>
      <c r="P34" s="36"/>
      <c r="Q34" s="36"/>
      <c r="R34" s="36"/>
      <c r="S34" s="36"/>
      <c r="T34" s="36"/>
      <c r="U34" s="36"/>
      <c r="V34" s="36"/>
      <c r="W34" s="36"/>
      <c r="X34" s="36"/>
      <c r="Y34" s="36"/>
      <c r="Z34" s="36"/>
    </row>
    <row r="35" ht="30.0" hidden="1" customHeight="1">
      <c r="A35" s="285" t="s">
        <v>4559</v>
      </c>
      <c r="B35" s="19" t="s">
        <v>4108</v>
      </c>
      <c r="C35" s="39" t="s">
        <v>4560</v>
      </c>
      <c r="D35" s="43">
        <v>1.0</v>
      </c>
      <c r="E35" s="24" t="s">
        <v>56</v>
      </c>
      <c r="F35" s="37"/>
      <c r="G35" s="37"/>
      <c r="H35" s="193"/>
      <c r="I35" s="193"/>
      <c r="J35" s="36"/>
      <c r="K35" s="36"/>
      <c r="L35" s="36"/>
      <c r="M35" s="36"/>
      <c r="N35" s="36"/>
      <c r="O35" s="36"/>
      <c r="P35" s="36"/>
      <c r="Q35" s="36"/>
      <c r="R35" s="36"/>
      <c r="S35" s="36"/>
      <c r="T35" s="36"/>
      <c r="U35" s="36"/>
      <c r="V35" s="36"/>
      <c r="W35" s="36"/>
      <c r="X35" s="36"/>
      <c r="Y35" s="36"/>
      <c r="Z35" s="36"/>
    </row>
    <row r="36" ht="45.0" hidden="1" customHeight="1">
      <c r="A36" s="285" t="s">
        <v>4561</v>
      </c>
      <c r="B36" s="19" t="s">
        <v>4112</v>
      </c>
      <c r="C36" s="39" t="s">
        <v>4562</v>
      </c>
      <c r="D36" s="43">
        <v>1.0</v>
      </c>
      <c r="E36" s="24" t="s">
        <v>56</v>
      </c>
      <c r="F36" s="37"/>
      <c r="G36" s="37"/>
      <c r="H36" s="193"/>
      <c r="I36" s="193"/>
      <c r="J36" s="36"/>
      <c r="K36" s="36"/>
      <c r="L36" s="36"/>
      <c r="M36" s="36"/>
      <c r="N36" s="36"/>
      <c r="O36" s="36"/>
      <c r="P36" s="36"/>
      <c r="Q36" s="36"/>
      <c r="R36" s="36"/>
      <c r="S36" s="36"/>
      <c r="T36" s="36"/>
      <c r="U36" s="36"/>
      <c r="V36" s="36"/>
      <c r="W36" s="36"/>
      <c r="X36" s="36"/>
      <c r="Y36" s="36"/>
      <c r="Z36" s="36"/>
    </row>
    <row r="37" ht="45.0" hidden="1" customHeight="1">
      <c r="A37" s="285" t="s">
        <v>68</v>
      </c>
      <c r="B37" s="19" t="s">
        <v>69</v>
      </c>
      <c r="C37" s="39" t="s">
        <v>4563</v>
      </c>
      <c r="D37" s="43">
        <v>1.0</v>
      </c>
      <c r="E37" s="24" t="s">
        <v>56</v>
      </c>
      <c r="F37" s="37"/>
      <c r="G37" s="37"/>
      <c r="H37" s="193"/>
      <c r="I37" s="193"/>
      <c r="J37" s="36"/>
      <c r="K37" s="36"/>
      <c r="L37" s="36"/>
      <c r="M37" s="36"/>
      <c r="N37" s="36"/>
      <c r="O37" s="36"/>
      <c r="P37" s="36"/>
      <c r="Q37" s="36"/>
      <c r="R37" s="36"/>
      <c r="S37" s="36"/>
      <c r="T37" s="36"/>
      <c r="U37" s="36"/>
      <c r="V37" s="36"/>
      <c r="W37" s="36"/>
      <c r="X37" s="36"/>
      <c r="Y37" s="36"/>
      <c r="Z37" s="36"/>
    </row>
    <row r="38" ht="45.0" hidden="1" customHeight="1">
      <c r="A38" s="285" t="s">
        <v>4118</v>
      </c>
      <c r="B38" s="19" t="s">
        <v>4119</v>
      </c>
      <c r="C38" s="39" t="s">
        <v>4564</v>
      </c>
      <c r="D38" s="43">
        <v>1.0</v>
      </c>
      <c r="E38" s="24" t="s">
        <v>56</v>
      </c>
      <c r="F38" s="37"/>
      <c r="G38" s="37"/>
      <c r="H38" s="193"/>
      <c r="I38" s="193"/>
      <c r="J38" s="36"/>
      <c r="K38" s="36"/>
      <c r="L38" s="36"/>
      <c r="M38" s="36"/>
      <c r="N38" s="36"/>
      <c r="O38" s="36"/>
      <c r="P38" s="36"/>
      <c r="Q38" s="36"/>
      <c r="R38" s="36"/>
      <c r="S38" s="36"/>
      <c r="T38" s="36"/>
      <c r="U38" s="36"/>
      <c r="V38" s="36"/>
      <c r="W38" s="36"/>
      <c r="X38" s="36"/>
      <c r="Y38" s="36"/>
      <c r="Z38" s="36"/>
    </row>
    <row r="39" ht="31.5" hidden="1" customHeight="1">
      <c r="A39" s="285" t="s">
        <v>4565</v>
      </c>
      <c r="B39" s="19" t="s">
        <v>4125</v>
      </c>
      <c r="C39" s="39" t="s">
        <v>4566</v>
      </c>
      <c r="D39" s="43">
        <v>1.0</v>
      </c>
      <c r="E39" s="24" t="s">
        <v>56</v>
      </c>
      <c r="F39" s="37"/>
      <c r="G39" s="37"/>
      <c r="H39" s="193"/>
      <c r="I39" s="193"/>
      <c r="J39" s="36"/>
      <c r="K39" s="36"/>
      <c r="L39" s="36"/>
      <c r="M39" s="36"/>
      <c r="N39" s="36"/>
      <c r="O39" s="36"/>
      <c r="P39" s="36"/>
      <c r="Q39" s="36"/>
      <c r="R39" s="36"/>
      <c r="S39" s="36"/>
      <c r="T39" s="36"/>
      <c r="U39" s="36"/>
      <c r="V39" s="36"/>
      <c r="W39" s="36"/>
      <c r="X39" s="36"/>
      <c r="Y39" s="36"/>
      <c r="Z39" s="36"/>
    </row>
    <row r="40" ht="31.5" hidden="1" customHeight="1">
      <c r="A40" s="285" t="s">
        <v>4567</v>
      </c>
      <c r="B40" s="19" t="s">
        <v>4568</v>
      </c>
      <c r="C40" s="42" t="s">
        <v>4569</v>
      </c>
      <c r="D40" s="43">
        <v>1.0</v>
      </c>
      <c r="E40" s="24" t="s">
        <v>56</v>
      </c>
      <c r="F40" s="37"/>
      <c r="G40" s="37"/>
      <c r="H40" s="193"/>
      <c r="I40" s="193"/>
      <c r="J40" s="36"/>
      <c r="K40" s="36"/>
      <c r="L40" s="36"/>
      <c r="M40" s="36"/>
      <c r="N40" s="36"/>
      <c r="O40" s="36"/>
      <c r="P40" s="36"/>
      <c r="Q40" s="36"/>
      <c r="R40" s="36"/>
      <c r="S40" s="36"/>
      <c r="T40" s="36"/>
      <c r="U40" s="36"/>
      <c r="V40" s="36"/>
      <c r="W40" s="36"/>
      <c r="X40" s="36"/>
      <c r="Y40" s="36"/>
      <c r="Z40" s="36"/>
    </row>
    <row r="41" ht="31.5" hidden="1" customHeight="1">
      <c r="A41" s="285" t="s">
        <v>72</v>
      </c>
      <c r="B41" s="19" t="s">
        <v>73</v>
      </c>
      <c r="C41" s="39" t="s">
        <v>4570</v>
      </c>
      <c r="D41" s="43">
        <v>1.0</v>
      </c>
      <c r="E41" s="24" t="s">
        <v>56</v>
      </c>
      <c r="F41" s="37"/>
      <c r="G41" s="37"/>
      <c r="H41" s="193"/>
      <c r="I41" s="193"/>
      <c r="J41" s="36"/>
      <c r="K41" s="36"/>
      <c r="L41" s="36"/>
      <c r="M41" s="36"/>
      <c r="N41" s="36"/>
      <c r="O41" s="36"/>
      <c r="P41" s="36"/>
      <c r="Q41" s="36"/>
      <c r="R41" s="36"/>
      <c r="S41" s="36"/>
      <c r="T41" s="36"/>
      <c r="U41" s="36"/>
      <c r="V41" s="36"/>
      <c r="W41" s="36"/>
      <c r="X41" s="36"/>
      <c r="Y41" s="36"/>
      <c r="Z41" s="36"/>
    </row>
    <row r="42" ht="31.5" customHeight="1">
      <c r="A42" s="285" t="s">
        <v>3497</v>
      </c>
      <c r="B42" s="17" t="s">
        <v>4571</v>
      </c>
      <c r="C42" s="5"/>
      <c r="D42" s="5"/>
      <c r="E42" s="5"/>
      <c r="F42" s="5"/>
      <c r="G42" s="6"/>
      <c r="H42" s="193">
        <f>SUM(D43:D54)</f>
        <v>17</v>
      </c>
      <c r="I42" s="193">
        <f>COUNT(D43:D54)*2</f>
        <v>24</v>
      </c>
      <c r="J42" s="36"/>
      <c r="K42" s="36"/>
      <c r="L42" s="36"/>
      <c r="M42" s="36"/>
      <c r="N42" s="36"/>
      <c r="O42" s="36"/>
      <c r="P42" s="36"/>
      <c r="Q42" s="36"/>
      <c r="R42" s="36"/>
      <c r="S42" s="36"/>
      <c r="T42" s="36"/>
      <c r="U42" s="36"/>
      <c r="V42" s="36"/>
      <c r="W42" s="36"/>
      <c r="X42" s="36"/>
      <c r="Y42" s="36"/>
      <c r="Z42" s="36"/>
    </row>
    <row r="43" ht="31.5" customHeight="1">
      <c r="A43" s="285" t="s">
        <v>4559</v>
      </c>
      <c r="B43" s="19" t="s">
        <v>4108</v>
      </c>
      <c r="C43" s="117" t="s">
        <v>4572</v>
      </c>
      <c r="D43" s="43">
        <v>2.0</v>
      </c>
      <c r="E43" s="24" t="s">
        <v>56</v>
      </c>
      <c r="F43" s="37" t="s">
        <v>4573</v>
      </c>
      <c r="G43" s="37"/>
      <c r="H43" s="193"/>
      <c r="I43" s="193"/>
      <c r="J43" s="36"/>
      <c r="K43" s="36"/>
      <c r="L43" s="36"/>
      <c r="M43" s="36"/>
      <c r="N43" s="36"/>
      <c r="O43" s="36"/>
      <c r="P43" s="36"/>
      <c r="Q43" s="36"/>
      <c r="R43" s="36"/>
      <c r="S43" s="36"/>
      <c r="T43" s="36"/>
      <c r="U43" s="36"/>
      <c r="V43" s="36"/>
      <c r="W43" s="36"/>
      <c r="X43" s="36"/>
      <c r="Y43" s="36"/>
      <c r="Z43" s="36"/>
    </row>
    <row r="44" ht="31.5" customHeight="1">
      <c r="A44" s="285" t="s">
        <v>4561</v>
      </c>
      <c r="B44" s="19" t="s">
        <v>4112</v>
      </c>
      <c r="C44" s="117" t="s">
        <v>4574</v>
      </c>
      <c r="D44" s="186">
        <v>2.0</v>
      </c>
      <c r="E44" s="24" t="s">
        <v>56</v>
      </c>
      <c r="F44" s="37" t="s">
        <v>4573</v>
      </c>
      <c r="G44" s="37"/>
      <c r="H44" s="193"/>
      <c r="I44" s="193"/>
      <c r="J44" s="36"/>
      <c r="K44" s="36"/>
      <c r="L44" s="36"/>
      <c r="M44" s="36"/>
      <c r="N44" s="36"/>
      <c r="O44" s="36"/>
      <c r="P44" s="36"/>
      <c r="Q44" s="36"/>
      <c r="R44" s="36"/>
      <c r="S44" s="36"/>
      <c r="T44" s="36"/>
      <c r="U44" s="36"/>
      <c r="V44" s="36"/>
      <c r="W44" s="36"/>
      <c r="X44" s="36"/>
      <c r="Y44" s="36"/>
      <c r="Z44" s="36"/>
    </row>
    <row r="45" ht="31.5" customHeight="1">
      <c r="A45" s="285" t="s">
        <v>68</v>
      </c>
      <c r="B45" s="19" t="s">
        <v>69</v>
      </c>
      <c r="C45" s="117" t="s">
        <v>4575</v>
      </c>
      <c r="D45" s="43">
        <v>0.0</v>
      </c>
      <c r="E45" s="24" t="s">
        <v>56</v>
      </c>
      <c r="F45" s="37" t="s">
        <v>4573</v>
      </c>
      <c r="G45" s="37"/>
      <c r="H45" s="193"/>
      <c r="I45" s="193"/>
      <c r="J45" s="36"/>
      <c r="K45" s="36"/>
      <c r="L45" s="36"/>
      <c r="M45" s="36"/>
      <c r="N45" s="36"/>
      <c r="O45" s="36"/>
      <c r="P45" s="36"/>
      <c r="Q45" s="36"/>
      <c r="R45" s="36"/>
      <c r="S45" s="36"/>
      <c r="T45" s="36"/>
      <c r="U45" s="36"/>
      <c r="V45" s="36"/>
      <c r="W45" s="36"/>
      <c r="X45" s="36"/>
      <c r="Y45" s="36"/>
      <c r="Z45" s="36"/>
    </row>
    <row r="46" ht="31.5" customHeight="1">
      <c r="A46" s="285" t="s">
        <v>4118</v>
      </c>
      <c r="B46" s="19" t="s">
        <v>4119</v>
      </c>
      <c r="C46" s="117" t="s">
        <v>4576</v>
      </c>
      <c r="D46" s="43">
        <v>2.0</v>
      </c>
      <c r="E46" s="24" t="s">
        <v>56</v>
      </c>
      <c r="F46" s="37" t="s">
        <v>4573</v>
      </c>
      <c r="G46" s="37"/>
      <c r="H46" s="193"/>
      <c r="I46" s="193"/>
      <c r="J46" s="36"/>
      <c r="K46" s="36"/>
      <c r="L46" s="36"/>
      <c r="M46" s="36"/>
      <c r="N46" s="36"/>
      <c r="O46" s="36"/>
      <c r="P46" s="36"/>
      <c r="Q46" s="36"/>
      <c r="R46" s="36"/>
      <c r="S46" s="36"/>
      <c r="T46" s="36"/>
      <c r="U46" s="36"/>
      <c r="V46" s="36"/>
      <c r="W46" s="36"/>
      <c r="X46" s="36"/>
      <c r="Y46" s="36"/>
      <c r="Z46" s="36"/>
    </row>
    <row r="47" ht="31.5" customHeight="1">
      <c r="A47" s="285" t="s">
        <v>4565</v>
      </c>
      <c r="B47" s="19" t="s">
        <v>4125</v>
      </c>
      <c r="C47" s="117" t="s">
        <v>4566</v>
      </c>
      <c r="D47" s="43">
        <v>1.0</v>
      </c>
      <c r="E47" s="24" t="s">
        <v>56</v>
      </c>
      <c r="F47" s="37" t="s">
        <v>4573</v>
      </c>
      <c r="G47" s="37"/>
      <c r="H47" s="193"/>
      <c r="I47" s="193"/>
      <c r="J47" s="36"/>
      <c r="K47" s="36"/>
      <c r="L47" s="36"/>
      <c r="M47" s="36"/>
      <c r="N47" s="36"/>
      <c r="O47" s="36"/>
      <c r="P47" s="36"/>
      <c r="Q47" s="36"/>
      <c r="R47" s="36"/>
      <c r="S47" s="36"/>
      <c r="T47" s="36"/>
      <c r="U47" s="36"/>
      <c r="V47" s="36"/>
      <c r="W47" s="36"/>
      <c r="X47" s="36"/>
      <c r="Y47" s="36"/>
      <c r="Z47" s="36"/>
    </row>
    <row r="48" ht="30.0" customHeight="1">
      <c r="A48" s="285" t="s">
        <v>4567</v>
      </c>
      <c r="B48" s="42" t="s">
        <v>4577</v>
      </c>
      <c r="C48" s="42" t="s">
        <v>4569</v>
      </c>
      <c r="D48" s="43">
        <v>2.0</v>
      </c>
      <c r="E48" s="24" t="s">
        <v>56</v>
      </c>
      <c r="F48" s="37"/>
      <c r="G48" s="37"/>
      <c r="H48" s="193"/>
      <c r="I48" s="193"/>
      <c r="J48" s="36"/>
      <c r="K48" s="36"/>
      <c r="L48" s="36"/>
      <c r="M48" s="36"/>
      <c r="N48" s="36"/>
      <c r="O48" s="36"/>
      <c r="P48" s="36"/>
      <c r="Q48" s="36"/>
      <c r="R48" s="36"/>
      <c r="S48" s="36"/>
      <c r="T48" s="36"/>
      <c r="U48" s="36"/>
      <c r="V48" s="36"/>
      <c r="W48" s="36"/>
      <c r="X48" s="36"/>
      <c r="Y48" s="36"/>
      <c r="Z48" s="36"/>
    </row>
    <row r="49" ht="30.0" customHeight="1">
      <c r="A49" s="285"/>
      <c r="B49" s="42"/>
      <c r="C49" s="42" t="s">
        <v>4578</v>
      </c>
      <c r="D49" s="43">
        <v>2.0</v>
      </c>
      <c r="E49" s="24"/>
      <c r="F49" s="42" t="s">
        <v>4579</v>
      </c>
      <c r="G49" s="37"/>
      <c r="H49" s="193"/>
      <c r="I49" s="193"/>
      <c r="J49" s="36"/>
      <c r="K49" s="36"/>
      <c r="L49" s="36"/>
      <c r="M49" s="36"/>
      <c r="N49" s="36"/>
      <c r="O49" s="36"/>
      <c r="P49" s="36"/>
      <c r="Q49" s="36"/>
      <c r="R49" s="36"/>
      <c r="S49" s="36"/>
      <c r="T49" s="36"/>
      <c r="U49" s="36"/>
      <c r="V49" s="36"/>
      <c r="W49" s="36"/>
      <c r="X49" s="36"/>
      <c r="Y49" s="36"/>
      <c r="Z49" s="36"/>
    </row>
    <row r="50" ht="31.5" customHeight="1">
      <c r="A50" s="285" t="s">
        <v>72</v>
      </c>
      <c r="B50" s="19" t="s">
        <v>4580</v>
      </c>
      <c r="C50" s="117" t="s">
        <v>4570</v>
      </c>
      <c r="D50" s="43">
        <v>2.0</v>
      </c>
      <c r="E50" s="24" t="s">
        <v>56</v>
      </c>
      <c r="F50" s="37"/>
      <c r="G50" s="37"/>
      <c r="H50" s="193"/>
      <c r="I50" s="193"/>
      <c r="J50" s="36"/>
      <c r="K50" s="36"/>
      <c r="L50" s="36"/>
      <c r="M50" s="36"/>
      <c r="N50" s="36"/>
      <c r="O50" s="36"/>
      <c r="P50" s="36"/>
      <c r="Q50" s="36"/>
      <c r="R50" s="36"/>
      <c r="S50" s="36"/>
      <c r="T50" s="36"/>
      <c r="U50" s="36"/>
      <c r="V50" s="36"/>
      <c r="W50" s="36"/>
      <c r="X50" s="36"/>
      <c r="Y50" s="36"/>
      <c r="Z50" s="36"/>
    </row>
    <row r="51" ht="75.0" customHeight="1">
      <c r="A51" s="285" t="s">
        <v>4581</v>
      </c>
      <c r="B51" s="19" t="s">
        <v>4582</v>
      </c>
      <c r="C51" s="39" t="s">
        <v>4583</v>
      </c>
      <c r="D51" s="186">
        <v>2.0</v>
      </c>
      <c r="E51" s="24" t="s">
        <v>56</v>
      </c>
      <c r="F51" s="37"/>
      <c r="G51" s="37"/>
      <c r="H51" s="193"/>
      <c r="I51" s="193"/>
      <c r="J51" s="36"/>
      <c r="K51" s="36"/>
      <c r="L51" s="36"/>
      <c r="M51" s="36"/>
      <c r="N51" s="36"/>
      <c r="O51" s="36"/>
      <c r="P51" s="36"/>
      <c r="Q51" s="36"/>
      <c r="R51" s="36"/>
      <c r="S51" s="36"/>
      <c r="T51" s="36"/>
      <c r="U51" s="36"/>
      <c r="V51" s="36"/>
      <c r="W51" s="36"/>
      <c r="X51" s="36"/>
      <c r="Y51" s="36"/>
      <c r="Z51" s="36"/>
    </row>
    <row r="52" ht="30.0" customHeight="1">
      <c r="A52" s="285"/>
      <c r="B52" s="19"/>
      <c r="C52" s="39" t="s">
        <v>4584</v>
      </c>
      <c r="D52" s="43">
        <v>2.0</v>
      </c>
      <c r="E52" s="24" t="s">
        <v>56</v>
      </c>
      <c r="F52" s="37"/>
      <c r="G52" s="37"/>
      <c r="H52" s="193"/>
      <c r="I52" s="193"/>
      <c r="J52" s="36"/>
      <c r="K52" s="36"/>
      <c r="L52" s="36"/>
      <c r="M52" s="36"/>
      <c r="N52" s="36"/>
      <c r="O52" s="36"/>
      <c r="P52" s="36"/>
      <c r="Q52" s="36"/>
      <c r="R52" s="36"/>
      <c r="S52" s="36"/>
      <c r="T52" s="36"/>
      <c r="U52" s="36"/>
      <c r="V52" s="36"/>
      <c r="W52" s="36"/>
      <c r="X52" s="36"/>
      <c r="Y52" s="36"/>
      <c r="Z52" s="36"/>
    </row>
    <row r="53" ht="90.0" customHeight="1">
      <c r="A53" s="285"/>
      <c r="B53" s="19"/>
      <c r="C53" s="39" t="s">
        <v>4585</v>
      </c>
      <c r="D53" s="43">
        <v>0.0</v>
      </c>
      <c r="E53" s="24" t="s">
        <v>56</v>
      </c>
      <c r="F53" s="37"/>
      <c r="G53" s="37"/>
      <c r="H53" s="193"/>
      <c r="I53" s="193"/>
      <c r="J53" s="36"/>
      <c r="K53" s="36"/>
      <c r="L53" s="36"/>
      <c r="M53" s="36"/>
      <c r="N53" s="36"/>
      <c r="O53" s="36"/>
      <c r="P53" s="36"/>
      <c r="Q53" s="36"/>
      <c r="R53" s="36"/>
      <c r="S53" s="36"/>
      <c r="T53" s="36"/>
      <c r="U53" s="36"/>
      <c r="V53" s="36"/>
      <c r="W53" s="36"/>
      <c r="X53" s="36"/>
      <c r="Y53" s="36"/>
      <c r="Z53" s="36"/>
    </row>
    <row r="54" ht="30.0" customHeight="1">
      <c r="A54" s="285"/>
      <c r="B54" s="40"/>
      <c r="C54" s="39" t="s">
        <v>4586</v>
      </c>
      <c r="D54" s="43">
        <v>0.0</v>
      </c>
      <c r="E54" s="24" t="s">
        <v>56</v>
      </c>
      <c r="F54" s="283"/>
      <c r="G54" s="201"/>
      <c r="H54" s="193"/>
      <c r="I54" s="193"/>
      <c r="J54" s="36"/>
      <c r="K54" s="36"/>
      <c r="L54" s="36"/>
      <c r="M54" s="36"/>
      <c r="N54" s="36"/>
      <c r="O54" s="36"/>
      <c r="P54" s="36"/>
      <c r="Q54" s="36"/>
      <c r="R54" s="36"/>
      <c r="S54" s="36"/>
      <c r="T54" s="36"/>
      <c r="U54" s="36"/>
      <c r="V54" s="36"/>
      <c r="W54" s="36"/>
      <c r="X54" s="36"/>
      <c r="Y54" s="36"/>
      <c r="Z54" s="36"/>
    </row>
    <row r="55" ht="39.75" customHeight="1">
      <c r="A55" s="285" t="s">
        <v>479</v>
      </c>
      <c r="B55" s="17" t="s">
        <v>76</v>
      </c>
      <c r="C55" s="5"/>
      <c r="D55" s="5"/>
      <c r="E55" s="5"/>
      <c r="F55" s="5"/>
      <c r="G55" s="6"/>
      <c r="H55" s="193">
        <f>SUM(D56:D58)</f>
        <v>1</v>
      </c>
      <c r="I55" s="193">
        <f>COUNT(D56:D58)*2</f>
        <v>4</v>
      </c>
      <c r="J55" s="36"/>
      <c r="K55" s="36"/>
      <c r="L55" s="36"/>
      <c r="M55" s="36"/>
      <c r="N55" s="36"/>
      <c r="O55" s="36"/>
      <c r="P55" s="36"/>
      <c r="Q55" s="36"/>
      <c r="R55" s="36"/>
      <c r="S55" s="36"/>
      <c r="T55" s="36"/>
      <c r="U55" s="36"/>
      <c r="V55" s="36"/>
      <c r="W55" s="36"/>
      <c r="X55" s="36"/>
      <c r="Y55" s="36"/>
      <c r="Z55" s="36"/>
    </row>
    <row r="56" ht="63.0" customHeight="1">
      <c r="A56" s="285" t="s">
        <v>4587</v>
      </c>
      <c r="B56" s="19" t="s">
        <v>78</v>
      </c>
      <c r="C56" s="42" t="s">
        <v>4588</v>
      </c>
      <c r="D56" s="43">
        <v>1.0</v>
      </c>
      <c r="E56" s="24" t="s">
        <v>327</v>
      </c>
      <c r="F56" s="42" t="s">
        <v>4589</v>
      </c>
      <c r="G56" s="162" t="s">
        <v>1331</v>
      </c>
      <c r="H56" s="193"/>
      <c r="I56" s="193"/>
      <c r="J56" s="36"/>
      <c r="K56" s="36"/>
      <c r="L56" s="36"/>
      <c r="M56" s="36"/>
      <c r="N56" s="36"/>
      <c r="O56" s="36"/>
      <c r="P56" s="36"/>
      <c r="Q56" s="36"/>
      <c r="R56" s="36"/>
      <c r="S56" s="36"/>
      <c r="T56" s="36"/>
      <c r="U56" s="36"/>
      <c r="V56" s="36"/>
      <c r="W56" s="36"/>
      <c r="X56" s="36"/>
      <c r="Y56" s="36"/>
      <c r="Z56" s="36"/>
    </row>
    <row r="57" ht="78.75" customHeight="1">
      <c r="A57" s="285" t="s">
        <v>4590</v>
      </c>
      <c r="B57" s="19" t="s">
        <v>4591</v>
      </c>
      <c r="C57" s="42" t="s">
        <v>4592</v>
      </c>
      <c r="D57" s="43">
        <v>0.0</v>
      </c>
      <c r="E57" s="24" t="s">
        <v>327</v>
      </c>
      <c r="F57" s="37"/>
      <c r="G57" s="37"/>
      <c r="H57" s="193"/>
      <c r="I57" s="193"/>
      <c r="J57" s="36"/>
      <c r="K57" s="36"/>
      <c r="L57" s="36"/>
      <c r="M57" s="36"/>
      <c r="N57" s="36"/>
      <c r="O57" s="36"/>
      <c r="P57" s="36"/>
      <c r="Q57" s="36"/>
      <c r="R57" s="36"/>
      <c r="S57" s="36"/>
      <c r="T57" s="36"/>
      <c r="U57" s="36"/>
      <c r="V57" s="36"/>
      <c r="W57" s="36"/>
      <c r="X57" s="36"/>
      <c r="Y57" s="36"/>
      <c r="Z57" s="36"/>
    </row>
    <row r="58" ht="45.0" customHeight="1">
      <c r="A58" s="285"/>
      <c r="B58" s="19"/>
      <c r="C58" s="42" t="s">
        <v>4593</v>
      </c>
      <c r="D58" s="43"/>
      <c r="E58" s="24" t="s">
        <v>327</v>
      </c>
      <c r="F58" s="37"/>
      <c r="G58" s="37"/>
      <c r="H58" s="193"/>
      <c r="I58" s="193"/>
      <c r="J58" s="36"/>
      <c r="K58" s="36"/>
      <c r="L58" s="36"/>
      <c r="M58" s="36"/>
      <c r="N58" s="36"/>
      <c r="O58" s="36"/>
      <c r="P58" s="36"/>
      <c r="Q58" s="36"/>
      <c r="R58" s="36"/>
      <c r="S58" s="36"/>
      <c r="T58" s="36"/>
      <c r="U58" s="36"/>
      <c r="V58" s="36"/>
      <c r="W58" s="36"/>
      <c r="X58" s="36"/>
      <c r="Y58" s="36"/>
      <c r="Z58" s="36"/>
    </row>
    <row r="59" ht="18.75" customHeight="1">
      <c r="A59" s="208"/>
      <c r="B59" s="258" t="s">
        <v>81</v>
      </c>
      <c r="C59" s="5"/>
      <c r="D59" s="5"/>
      <c r="E59" s="5"/>
      <c r="F59" s="5"/>
      <c r="G59" s="66"/>
      <c r="H59" s="193">
        <f t="shared" ref="H59:I59" si="2">H60+H84+H105+H110+H122</f>
        <v>46</v>
      </c>
      <c r="I59" s="193">
        <f t="shared" si="2"/>
        <v>134</v>
      </c>
      <c r="J59" s="36"/>
      <c r="K59" s="36"/>
      <c r="L59" s="36"/>
      <c r="M59" s="36"/>
      <c r="N59" s="36"/>
      <c r="O59" s="36"/>
      <c r="P59" s="36"/>
      <c r="Q59" s="36"/>
      <c r="R59" s="36"/>
      <c r="S59" s="36"/>
      <c r="T59" s="36"/>
      <c r="U59" s="36"/>
      <c r="V59" s="36"/>
      <c r="W59" s="36"/>
      <c r="X59" s="36"/>
      <c r="Y59" s="36"/>
      <c r="Z59" s="36"/>
    </row>
    <row r="60" ht="39.75" customHeight="1">
      <c r="A60" s="18" t="s">
        <v>487</v>
      </c>
      <c r="B60" s="68" t="s">
        <v>83</v>
      </c>
      <c r="C60" s="5"/>
      <c r="D60" s="5"/>
      <c r="E60" s="5"/>
      <c r="F60" s="5"/>
      <c r="G60" s="6"/>
      <c r="H60" s="193">
        <f>SUM(D61:D83)</f>
        <v>6</v>
      </c>
      <c r="I60" s="193">
        <f>COUNT(D61:D83)*2</f>
        <v>46</v>
      </c>
      <c r="J60" s="36"/>
      <c r="K60" s="36"/>
      <c r="L60" s="36"/>
      <c r="M60" s="36"/>
      <c r="N60" s="36"/>
      <c r="O60" s="36"/>
      <c r="P60" s="36"/>
      <c r="Q60" s="36"/>
      <c r="R60" s="36"/>
      <c r="S60" s="36"/>
      <c r="T60" s="36"/>
      <c r="U60" s="36"/>
      <c r="V60" s="36"/>
      <c r="W60" s="36"/>
      <c r="X60" s="36"/>
      <c r="Y60" s="36"/>
      <c r="Z60" s="36"/>
    </row>
    <row r="61" ht="45.0" customHeight="1">
      <c r="A61" s="18" t="s">
        <v>84</v>
      </c>
      <c r="B61" s="31" t="s">
        <v>85</v>
      </c>
      <c r="C61" s="67" t="s">
        <v>4594</v>
      </c>
      <c r="D61" s="43">
        <v>1.0</v>
      </c>
      <c r="E61" s="24" t="s">
        <v>87</v>
      </c>
      <c r="F61" s="37"/>
      <c r="G61" s="37"/>
      <c r="H61" s="193"/>
      <c r="I61" s="193"/>
      <c r="J61" s="36"/>
      <c r="K61" s="36"/>
      <c r="L61" s="36"/>
      <c r="M61" s="36"/>
      <c r="N61" s="36"/>
      <c r="O61" s="36"/>
      <c r="P61" s="36"/>
      <c r="Q61" s="36"/>
      <c r="R61" s="36"/>
      <c r="S61" s="36"/>
      <c r="T61" s="36"/>
      <c r="U61" s="36"/>
      <c r="V61" s="36"/>
      <c r="W61" s="36"/>
      <c r="X61" s="36"/>
      <c r="Y61" s="36"/>
      <c r="Z61" s="36"/>
    </row>
    <row r="62" ht="50.25" customHeight="1">
      <c r="A62" s="18" t="s">
        <v>14</v>
      </c>
      <c r="B62" s="31"/>
      <c r="C62" s="77" t="s">
        <v>4595</v>
      </c>
      <c r="D62" s="43">
        <v>2.0</v>
      </c>
      <c r="E62" s="24" t="s">
        <v>87</v>
      </c>
      <c r="F62" s="37"/>
      <c r="G62" s="37"/>
      <c r="H62" s="193"/>
      <c r="I62" s="193"/>
      <c r="J62" s="36"/>
      <c r="K62" s="36"/>
      <c r="L62" s="36"/>
      <c r="M62" s="36"/>
      <c r="N62" s="36"/>
      <c r="O62" s="36"/>
      <c r="P62" s="36"/>
      <c r="Q62" s="36"/>
      <c r="R62" s="36"/>
      <c r="S62" s="36"/>
      <c r="T62" s="36"/>
      <c r="U62" s="36"/>
      <c r="V62" s="36"/>
      <c r="W62" s="36"/>
      <c r="X62" s="36"/>
      <c r="Y62" s="36"/>
      <c r="Z62" s="36"/>
    </row>
    <row r="63" ht="40.5" customHeight="1">
      <c r="A63" s="18" t="s">
        <v>14</v>
      </c>
      <c r="B63" s="31"/>
      <c r="C63" s="42" t="s">
        <v>4596</v>
      </c>
      <c r="D63" s="43">
        <v>0.0</v>
      </c>
      <c r="E63" s="24" t="s">
        <v>87</v>
      </c>
      <c r="F63" s="37"/>
      <c r="G63" s="37"/>
      <c r="H63" s="193"/>
      <c r="I63" s="193"/>
      <c r="J63" s="36"/>
      <c r="K63" s="36"/>
      <c r="L63" s="36"/>
      <c r="M63" s="36"/>
      <c r="N63" s="36"/>
      <c r="O63" s="36"/>
      <c r="P63" s="36"/>
      <c r="Q63" s="36"/>
      <c r="R63" s="36"/>
      <c r="S63" s="36"/>
      <c r="T63" s="36"/>
      <c r="U63" s="36"/>
      <c r="V63" s="36"/>
      <c r="W63" s="36"/>
      <c r="X63" s="36"/>
      <c r="Y63" s="36"/>
      <c r="Z63" s="36"/>
    </row>
    <row r="64" ht="30.0" customHeight="1">
      <c r="A64" s="18" t="s">
        <v>14</v>
      </c>
      <c r="B64" s="31"/>
      <c r="C64" s="42" t="s">
        <v>4597</v>
      </c>
      <c r="D64" s="43">
        <v>0.0</v>
      </c>
      <c r="E64" s="24" t="s">
        <v>87</v>
      </c>
      <c r="F64" s="37"/>
      <c r="G64" s="37"/>
      <c r="H64" s="193"/>
      <c r="I64" s="193"/>
      <c r="J64" s="36"/>
      <c r="K64" s="36"/>
      <c r="L64" s="36"/>
      <c r="M64" s="36"/>
      <c r="N64" s="36"/>
      <c r="O64" s="36"/>
      <c r="P64" s="36"/>
      <c r="Q64" s="36"/>
      <c r="R64" s="36"/>
      <c r="S64" s="36"/>
      <c r="T64" s="36"/>
      <c r="U64" s="36"/>
      <c r="V64" s="36"/>
      <c r="W64" s="36"/>
      <c r="X64" s="36"/>
      <c r="Y64" s="36"/>
      <c r="Z64" s="36"/>
    </row>
    <row r="65" ht="30.0" customHeight="1">
      <c r="A65" s="18"/>
      <c r="B65" s="31"/>
      <c r="C65" s="42" t="s">
        <v>4598</v>
      </c>
      <c r="D65" s="43">
        <v>1.0</v>
      </c>
      <c r="E65" s="24" t="s">
        <v>87</v>
      </c>
      <c r="F65" s="37"/>
      <c r="G65" s="37"/>
      <c r="H65" s="193"/>
      <c r="I65" s="193"/>
      <c r="J65" s="36"/>
      <c r="K65" s="36"/>
      <c r="L65" s="36"/>
      <c r="M65" s="36"/>
      <c r="N65" s="36"/>
      <c r="O65" s="36"/>
      <c r="P65" s="36"/>
      <c r="Q65" s="36"/>
      <c r="R65" s="36"/>
      <c r="S65" s="36"/>
      <c r="T65" s="36"/>
      <c r="U65" s="36"/>
      <c r="V65" s="36"/>
      <c r="W65" s="36"/>
      <c r="X65" s="36"/>
      <c r="Y65" s="36"/>
      <c r="Z65" s="36"/>
    </row>
    <row r="66" ht="36.75" customHeight="1">
      <c r="A66" s="18"/>
      <c r="B66" s="31"/>
      <c r="C66" s="42" t="s">
        <v>4599</v>
      </c>
      <c r="D66" s="43">
        <v>0.0</v>
      </c>
      <c r="E66" s="24" t="s">
        <v>87</v>
      </c>
      <c r="F66" s="37"/>
      <c r="G66" s="37"/>
      <c r="H66" s="193"/>
      <c r="I66" s="193"/>
      <c r="J66" s="36"/>
      <c r="K66" s="36"/>
      <c r="L66" s="36"/>
      <c r="M66" s="36"/>
      <c r="N66" s="36"/>
      <c r="O66" s="36"/>
      <c r="P66" s="36"/>
      <c r="Q66" s="36"/>
      <c r="R66" s="36"/>
      <c r="S66" s="36"/>
      <c r="T66" s="36"/>
      <c r="U66" s="36"/>
      <c r="V66" s="36"/>
      <c r="W66" s="36"/>
      <c r="X66" s="36"/>
      <c r="Y66" s="36"/>
      <c r="Z66" s="36"/>
    </row>
    <row r="67" ht="60.0" customHeight="1">
      <c r="A67" s="18" t="s">
        <v>496</v>
      </c>
      <c r="B67" s="31" t="s">
        <v>94</v>
      </c>
      <c r="C67" s="32" t="s">
        <v>4600</v>
      </c>
      <c r="D67" s="43">
        <v>0.0</v>
      </c>
      <c r="E67" s="24" t="s">
        <v>87</v>
      </c>
      <c r="F67" s="37"/>
      <c r="G67" s="37"/>
      <c r="H67" s="193"/>
      <c r="I67" s="193"/>
      <c r="J67" s="36"/>
      <c r="K67" s="36"/>
      <c r="L67" s="36"/>
      <c r="M67" s="36"/>
      <c r="N67" s="36"/>
      <c r="O67" s="36"/>
      <c r="P67" s="36"/>
      <c r="Q67" s="36"/>
      <c r="R67" s="36"/>
      <c r="S67" s="36"/>
      <c r="T67" s="36"/>
      <c r="U67" s="36"/>
      <c r="V67" s="36"/>
      <c r="W67" s="36"/>
      <c r="X67" s="36"/>
      <c r="Y67" s="36"/>
      <c r="Z67" s="36"/>
    </row>
    <row r="68" ht="60.0" customHeight="1">
      <c r="A68" s="18"/>
      <c r="B68" s="31"/>
      <c r="C68" s="32" t="s">
        <v>4601</v>
      </c>
      <c r="D68" s="43">
        <v>0.0</v>
      </c>
      <c r="E68" s="24" t="s">
        <v>87</v>
      </c>
      <c r="F68" s="37"/>
      <c r="G68" s="37"/>
      <c r="H68" s="193"/>
      <c r="I68" s="193"/>
      <c r="J68" s="36"/>
      <c r="K68" s="36"/>
      <c r="L68" s="36"/>
      <c r="M68" s="36"/>
      <c r="N68" s="36"/>
      <c r="O68" s="36"/>
      <c r="P68" s="36"/>
      <c r="Q68" s="36"/>
      <c r="R68" s="36"/>
      <c r="S68" s="36"/>
      <c r="T68" s="36"/>
      <c r="U68" s="36"/>
      <c r="V68" s="36"/>
      <c r="W68" s="36"/>
      <c r="X68" s="36"/>
      <c r="Y68" s="36"/>
      <c r="Z68" s="36"/>
    </row>
    <row r="69" ht="45.0" customHeight="1">
      <c r="A69" s="18"/>
      <c r="B69" s="31"/>
      <c r="C69" s="32" t="s">
        <v>4602</v>
      </c>
      <c r="D69" s="43">
        <v>0.0</v>
      </c>
      <c r="E69" s="24" t="s">
        <v>87</v>
      </c>
      <c r="F69" s="37"/>
      <c r="G69" s="37"/>
      <c r="H69" s="193"/>
      <c r="I69" s="193"/>
      <c r="J69" s="36"/>
      <c r="K69" s="36"/>
      <c r="L69" s="36"/>
      <c r="M69" s="36"/>
      <c r="N69" s="36"/>
      <c r="O69" s="36"/>
      <c r="P69" s="36"/>
      <c r="Q69" s="36"/>
      <c r="R69" s="36"/>
      <c r="S69" s="36"/>
      <c r="T69" s="36"/>
      <c r="U69" s="36"/>
      <c r="V69" s="36"/>
      <c r="W69" s="36"/>
      <c r="X69" s="36"/>
      <c r="Y69" s="36"/>
      <c r="Z69" s="36"/>
    </row>
    <row r="70" ht="30.0" customHeight="1">
      <c r="A70" s="18"/>
      <c r="B70" s="31"/>
      <c r="C70" s="32" t="s">
        <v>4603</v>
      </c>
      <c r="D70" s="43">
        <v>1.0</v>
      </c>
      <c r="E70" s="24" t="s">
        <v>87</v>
      </c>
      <c r="F70" s="37"/>
      <c r="G70" s="37"/>
      <c r="H70" s="193"/>
      <c r="I70" s="193"/>
      <c r="J70" s="36"/>
      <c r="K70" s="36"/>
      <c r="L70" s="36"/>
      <c r="M70" s="36"/>
      <c r="N70" s="36"/>
      <c r="O70" s="36"/>
      <c r="P70" s="36"/>
      <c r="Q70" s="36"/>
      <c r="R70" s="36"/>
      <c r="S70" s="36"/>
      <c r="T70" s="36"/>
      <c r="U70" s="36"/>
      <c r="V70" s="36"/>
      <c r="W70" s="36"/>
      <c r="X70" s="36"/>
      <c r="Y70" s="36"/>
      <c r="Z70" s="36"/>
    </row>
    <row r="71" ht="47.25" customHeight="1">
      <c r="A71" s="18" t="s">
        <v>4604</v>
      </c>
      <c r="B71" s="31" t="s">
        <v>519</v>
      </c>
      <c r="C71" s="42" t="s">
        <v>4605</v>
      </c>
      <c r="D71" s="43">
        <v>0.0</v>
      </c>
      <c r="E71" s="24" t="s">
        <v>87</v>
      </c>
      <c r="F71" s="37"/>
      <c r="G71" s="37"/>
      <c r="H71" s="193"/>
      <c r="I71" s="193"/>
      <c r="J71" s="36"/>
      <c r="K71" s="36"/>
      <c r="L71" s="36"/>
      <c r="M71" s="36"/>
      <c r="N71" s="36"/>
      <c r="O71" s="36"/>
      <c r="P71" s="36"/>
      <c r="Q71" s="36"/>
      <c r="R71" s="36"/>
      <c r="S71" s="36"/>
      <c r="T71" s="36"/>
      <c r="U71" s="36"/>
      <c r="V71" s="36"/>
      <c r="W71" s="36"/>
      <c r="X71" s="36"/>
      <c r="Y71" s="36"/>
      <c r="Z71" s="36"/>
    </row>
    <row r="72" ht="45.0" customHeight="1">
      <c r="A72" s="18" t="s">
        <v>14</v>
      </c>
      <c r="B72" s="31"/>
      <c r="C72" s="42" t="s">
        <v>4606</v>
      </c>
      <c r="D72" s="43">
        <v>1.0</v>
      </c>
      <c r="E72" s="24" t="s">
        <v>87</v>
      </c>
      <c r="F72" s="37"/>
      <c r="G72" s="37"/>
      <c r="H72" s="193"/>
      <c r="I72" s="193"/>
      <c r="J72" s="36"/>
      <c r="K72" s="36"/>
      <c r="L72" s="36"/>
      <c r="M72" s="36"/>
      <c r="N72" s="36"/>
      <c r="O72" s="36"/>
      <c r="P72" s="36"/>
      <c r="Q72" s="36"/>
      <c r="R72" s="36"/>
      <c r="S72" s="36"/>
      <c r="T72" s="36"/>
      <c r="U72" s="36"/>
      <c r="V72" s="36"/>
      <c r="W72" s="36"/>
      <c r="X72" s="36"/>
      <c r="Y72" s="36"/>
      <c r="Z72" s="36"/>
    </row>
    <row r="73" ht="45.0" customHeight="1">
      <c r="A73" s="18"/>
      <c r="B73" s="31"/>
      <c r="C73" s="42" t="s">
        <v>4607</v>
      </c>
      <c r="D73" s="43">
        <v>0.0</v>
      </c>
      <c r="E73" s="24" t="s">
        <v>87</v>
      </c>
      <c r="F73" s="37"/>
      <c r="G73" s="37"/>
      <c r="H73" s="193"/>
      <c r="I73" s="193"/>
      <c r="J73" s="36"/>
      <c r="K73" s="36"/>
      <c r="L73" s="36"/>
      <c r="M73" s="36"/>
      <c r="N73" s="36"/>
      <c r="O73" s="36"/>
      <c r="P73" s="36"/>
      <c r="Q73" s="36"/>
      <c r="R73" s="36"/>
      <c r="S73" s="36"/>
      <c r="T73" s="36"/>
      <c r="U73" s="36"/>
      <c r="V73" s="36"/>
      <c r="W73" s="36"/>
      <c r="X73" s="36"/>
      <c r="Y73" s="36"/>
      <c r="Z73" s="36"/>
    </row>
    <row r="74" ht="30.0" customHeight="1">
      <c r="A74" s="18"/>
      <c r="B74" s="31"/>
      <c r="C74" s="42" t="s">
        <v>4608</v>
      </c>
      <c r="D74" s="43">
        <v>0.0</v>
      </c>
      <c r="E74" s="24" t="s">
        <v>87</v>
      </c>
      <c r="F74" s="37"/>
      <c r="G74" s="37"/>
      <c r="H74" s="193"/>
      <c r="I74" s="193"/>
      <c r="J74" s="36"/>
      <c r="K74" s="36"/>
      <c r="L74" s="36"/>
      <c r="M74" s="36"/>
      <c r="N74" s="36"/>
      <c r="O74" s="36"/>
      <c r="P74" s="36"/>
      <c r="Q74" s="36"/>
      <c r="R74" s="36"/>
      <c r="S74" s="36"/>
      <c r="T74" s="36"/>
      <c r="U74" s="36"/>
      <c r="V74" s="36"/>
      <c r="W74" s="36"/>
      <c r="X74" s="36"/>
      <c r="Y74" s="36"/>
      <c r="Z74" s="36"/>
    </row>
    <row r="75" ht="45.0" customHeight="1">
      <c r="A75" s="18"/>
      <c r="B75" s="31"/>
      <c r="C75" s="42" t="s">
        <v>4609</v>
      </c>
      <c r="D75" s="43">
        <v>0.0</v>
      </c>
      <c r="E75" s="24" t="s">
        <v>87</v>
      </c>
      <c r="F75" s="37"/>
      <c r="G75" s="37"/>
      <c r="H75" s="193"/>
      <c r="I75" s="193"/>
      <c r="J75" s="36"/>
      <c r="K75" s="36"/>
      <c r="L75" s="36"/>
      <c r="M75" s="36"/>
      <c r="N75" s="36"/>
      <c r="O75" s="36"/>
      <c r="P75" s="36"/>
      <c r="Q75" s="36"/>
      <c r="R75" s="36"/>
      <c r="S75" s="36"/>
      <c r="T75" s="36"/>
      <c r="U75" s="36"/>
      <c r="V75" s="36"/>
      <c r="W75" s="36"/>
      <c r="X75" s="36"/>
      <c r="Y75" s="36"/>
      <c r="Z75" s="36"/>
    </row>
    <row r="76" ht="30.0" customHeight="1">
      <c r="A76" s="18"/>
      <c r="B76" s="31"/>
      <c r="C76" s="42" t="s">
        <v>4610</v>
      </c>
      <c r="D76" s="43">
        <v>0.0</v>
      </c>
      <c r="E76" s="24" t="s">
        <v>87</v>
      </c>
      <c r="F76" s="37"/>
      <c r="G76" s="37"/>
      <c r="H76" s="193"/>
      <c r="I76" s="193"/>
      <c r="J76" s="36"/>
      <c r="K76" s="36"/>
      <c r="L76" s="36"/>
      <c r="M76" s="36"/>
      <c r="N76" s="36"/>
      <c r="O76" s="36"/>
      <c r="P76" s="36"/>
      <c r="Q76" s="36"/>
      <c r="R76" s="36"/>
      <c r="S76" s="36"/>
      <c r="T76" s="36"/>
      <c r="U76" s="36"/>
      <c r="V76" s="36"/>
      <c r="W76" s="36"/>
      <c r="X76" s="36"/>
      <c r="Y76" s="36"/>
      <c r="Z76" s="36"/>
    </row>
    <row r="77" ht="45.0" customHeight="1">
      <c r="A77" s="18"/>
      <c r="B77" s="31"/>
      <c r="C77" s="42" t="s">
        <v>4611</v>
      </c>
      <c r="D77" s="43">
        <v>0.0</v>
      </c>
      <c r="E77" s="24" t="s">
        <v>87</v>
      </c>
      <c r="F77" s="37"/>
      <c r="G77" s="37"/>
      <c r="H77" s="193"/>
      <c r="I77" s="193"/>
      <c r="J77" s="36"/>
      <c r="K77" s="36"/>
      <c r="L77" s="36"/>
      <c r="M77" s="36"/>
      <c r="N77" s="36"/>
      <c r="O77" s="36"/>
      <c r="P77" s="36"/>
      <c r="Q77" s="36"/>
      <c r="R77" s="36"/>
      <c r="S77" s="36"/>
      <c r="T77" s="36"/>
      <c r="U77" s="36"/>
      <c r="V77" s="36"/>
      <c r="W77" s="36"/>
      <c r="X77" s="36"/>
      <c r="Y77" s="36"/>
      <c r="Z77" s="36"/>
    </row>
    <row r="78" ht="45.0" customHeight="1">
      <c r="A78" s="18"/>
      <c r="B78" s="31"/>
      <c r="C78" s="42" t="s">
        <v>4612</v>
      </c>
      <c r="D78" s="43">
        <v>0.0</v>
      </c>
      <c r="E78" s="24" t="s">
        <v>87</v>
      </c>
      <c r="F78" s="37"/>
      <c r="G78" s="37"/>
      <c r="H78" s="193"/>
      <c r="I78" s="193"/>
      <c r="J78" s="36"/>
      <c r="K78" s="36"/>
      <c r="L78" s="36"/>
      <c r="M78" s="36"/>
      <c r="N78" s="36"/>
      <c r="O78" s="36"/>
      <c r="P78" s="36"/>
      <c r="Q78" s="36"/>
      <c r="R78" s="36"/>
      <c r="S78" s="36"/>
      <c r="T78" s="36"/>
      <c r="U78" s="36"/>
      <c r="V78" s="36"/>
      <c r="W78" s="36"/>
      <c r="X78" s="36"/>
      <c r="Y78" s="36"/>
      <c r="Z78" s="36"/>
    </row>
    <row r="79" ht="45.0" customHeight="1">
      <c r="A79" s="18"/>
      <c r="B79" s="31"/>
      <c r="C79" s="42" t="s">
        <v>4613</v>
      </c>
      <c r="D79" s="43">
        <v>0.0</v>
      </c>
      <c r="E79" s="24" t="s">
        <v>87</v>
      </c>
      <c r="F79" s="37"/>
      <c r="G79" s="37"/>
      <c r="H79" s="193"/>
      <c r="I79" s="193"/>
      <c r="J79" s="36"/>
      <c r="K79" s="36"/>
      <c r="L79" s="36"/>
      <c r="M79" s="36"/>
      <c r="N79" s="36"/>
      <c r="O79" s="36"/>
      <c r="P79" s="36"/>
      <c r="Q79" s="36"/>
      <c r="R79" s="36"/>
      <c r="S79" s="36"/>
      <c r="T79" s="36"/>
      <c r="U79" s="36"/>
      <c r="V79" s="36"/>
      <c r="W79" s="36"/>
      <c r="X79" s="36"/>
      <c r="Y79" s="36"/>
      <c r="Z79" s="36"/>
    </row>
    <row r="80" ht="45.0" customHeight="1">
      <c r="A80" s="18"/>
      <c r="B80" s="31"/>
      <c r="C80" s="42" t="s">
        <v>4614</v>
      </c>
      <c r="D80" s="43">
        <v>0.0</v>
      </c>
      <c r="E80" s="24" t="s">
        <v>87</v>
      </c>
      <c r="F80" s="37"/>
      <c r="G80" s="37"/>
      <c r="H80" s="193"/>
      <c r="I80" s="193"/>
      <c r="J80" s="36"/>
      <c r="K80" s="36"/>
      <c r="L80" s="36"/>
      <c r="M80" s="36"/>
      <c r="N80" s="36"/>
      <c r="O80" s="36"/>
      <c r="P80" s="36"/>
      <c r="Q80" s="36"/>
      <c r="R80" s="36"/>
      <c r="S80" s="36"/>
      <c r="T80" s="36"/>
      <c r="U80" s="36"/>
      <c r="V80" s="36"/>
      <c r="W80" s="36"/>
      <c r="X80" s="36"/>
      <c r="Y80" s="36"/>
      <c r="Z80" s="36"/>
    </row>
    <row r="81" ht="60.0" customHeight="1">
      <c r="A81" s="18" t="s">
        <v>523</v>
      </c>
      <c r="B81" s="31" t="s">
        <v>524</v>
      </c>
      <c r="C81" s="42" t="s">
        <v>4615</v>
      </c>
      <c r="D81" s="43">
        <v>0.0</v>
      </c>
      <c r="E81" s="24" t="s">
        <v>87</v>
      </c>
      <c r="F81" s="37"/>
      <c r="G81" s="37"/>
      <c r="H81" s="193"/>
      <c r="I81" s="193"/>
      <c r="J81" s="36"/>
      <c r="K81" s="36"/>
      <c r="L81" s="36"/>
      <c r="M81" s="36"/>
      <c r="N81" s="36"/>
      <c r="O81" s="36"/>
      <c r="P81" s="36"/>
      <c r="Q81" s="36"/>
      <c r="R81" s="36"/>
      <c r="S81" s="36"/>
      <c r="T81" s="36"/>
      <c r="U81" s="36"/>
      <c r="V81" s="36"/>
      <c r="W81" s="36"/>
      <c r="X81" s="36"/>
      <c r="Y81" s="36"/>
      <c r="Z81" s="36"/>
    </row>
    <row r="82" ht="49.5" customHeight="1">
      <c r="A82" s="18" t="s">
        <v>99</v>
      </c>
      <c r="B82" s="31" t="s">
        <v>100</v>
      </c>
      <c r="C82" s="32" t="s">
        <v>101</v>
      </c>
      <c r="D82" s="43">
        <v>0.0</v>
      </c>
      <c r="E82" s="24" t="s">
        <v>87</v>
      </c>
      <c r="F82" s="37"/>
      <c r="G82" s="37"/>
      <c r="H82" s="193"/>
      <c r="I82" s="193"/>
      <c r="J82" s="36"/>
      <c r="K82" s="36"/>
      <c r="L82" s="36"/>
      <c r="M82" s="36"/>
      <c r="N82" s="36"/>
      <c r="O82" s="36"/>
      <c r="P82" s="36"/>
      <c r="Q82" s="36"/>
      <c r="R82" s="36"/>
      <c r="S82" s="36"/>
      <c r="T82" s="36"/>
      <c r="U82" s="36"/>
      <c r="V82" s="36"/>
      <c r="W82" s="36"/>
      <c r="X82" s="36"/>
      <c r="Y82" s="36"/>
      <c r="Z82" s="36"/>
    </row>
    <row r="83" ht="69.75" customHeight="1">
      <c r="A83" s="18" t="s">
        <v>4616</v>
      </c>
      <c r="B83" s="31" t="s">
        <v>535</v>
      </c>
      <c r="C83" s="42" t="s">
        <v>4617</v>
      </c>
      <c r="D83" s="43">
        <v>0.0</v>
      </c>
      <c r="E83" s="24" t="s">
        <v>87</v>
      </c>
      <c r="F83" s="37"/>
      <c r="G83" s="37"/>
      <c r="H83" s="193"/>
      <c r="I83" s="193"/>
      <c r="J83" s="36"/>
      <c r="K83" s="36"/>
      <c r="L83" s="36"/>
      <c r="M83" s="36"/>
      <c r="N83" s="36"/>
      <c r="O83" s="36"/>
      <c r="P83" s="36"/>
      <c r="Q83" s="36"/>
      <c r="R83" s="36"/>
      <c r="S83" s="36"/>
      <c r="T83" s="36"/>
      <c r="U83" s="36"/>
      <c r="V83" s="36"/>
      <c r="W83" s="36"/>
      <c r="X83" s="36"/>
      <c r="Y83" s="36"/>
      <c r="Z83" s="36"/>
    </row>
    <row r="84" ht="39.75" customHeight="1">
      <c r="A84" s="18" t="s">
        <v>547</v>
      </c>
      <c r="B84" s="17" t="s">
        <v>4618</v>
      </c>
      <c r="C84" s="5"/>
      <c r="D84" s="5"/>
      <c r="E84" s="5"/>
      <c r="F84" s="5"/>
      <c r="G84" s="6"/>
      <c r="H84" s="193">
        <f>SUM(D85:D104)</f>
        <v>17</v>
      </c>
      <c r="I84" s="193">
        <f>COUNT(D85:D104)*2</f>
        <v>38</v>
      </c>
      <c r="J84" s="36"/>
      <c r="K84" s="36"/>
      <c r="L84" s="36"/>
      <c r="M84" s="36"/>
      <c r="N84" s="36"/>
      <c r="O84" s="36"/>
      <c r="P84" s="36"/>
      <c r="Q84" s="36"/>
      <c r="R84" s="36"/>
      <c r="S84" s="36"/>
      <c r="T84" s="36"/>
      <c r="U84" s="36"/>
      <c r="V84" s="36"/>
      <c r="W84" s="36"/>
      <c r="X84" s="36"/>
      <c r="Y84" s="36"/>
      <c r="Z84" s="36"/>
    </row>
    <row r="85" ht="45.0" customHeight="1">
      <c r="A85" s="18" t="s">
        <v>562</v>
      </c>
      <c r="B85" s="19" t="s">
        <v>109</v>
      </c>
      <c r="C85" s="42" t="s">
        <v>4619</v>
      </c>
      <c r="D85" s="43">
        <v>1.0</v>
      </c>
      <c r="E85" s="24" t="s">
        <v>930</v>
      </c>
      <c r="F85" s="37"/>
      <c r="G85" s="37"/>
      <c r="H85" s="193"/>
      <c r="I85" s="193"/>
      <c r="J85" s="36"/>
      <c r="K85" s="36"/>
      <c r="L85" s="36"/>
      <c r="M85" s="36"/>
      <c r="N85" s="36"/>
      <c r="O85" s="36"/>
      <c r="P85" s="36"/>
      <c r="Q85" s="36"/>
      <c r="R85" s="36"/>
      <c r="S85" s="36"/>
      <c r="T85" s="36"/>
      <c r="U85" s="36"/>
      <c r="V85" s="36"/>
      <c r="W85" s="36"/>
      <c r="X85" s="36"/>
      <c r="Y85" s="36"/>
      <c r="Z85" s="36"/>
    </row>
    <row r="86" ht="81.0" customHeight="1">
      <c r="A86" s="18" t="s">
        <v>4620</v>
      </c>
      <c r="B86" s="19" t="s">
        <v>4621</v>
      </c>
      <c r="C86" s="25" t="s">
        <v>4622</v>
      </c>
      <c r="D86" s="43">
        <v>0.0</v>
      </c>
      <c r="E86" s="24" t="s">
        <v>2700</v>
      </c>
      <c r="F86" s="37"/>
      <c r="G86" s="37"/>
      <c r="H86" s="193"/>
      <c r="I86" s="193"/>
      <c r="J86" s="36"/>
      <c r="K86" s="36"/>
      <c r="L86" s="36"/>
      <c r="M86" s="36"/>
      <c r="N86" s="36"/>
      <c r="O86" s="36"/>
      <c r="P86" s="36"/>
      <c r="Q86" s="36"/>
      <c r="R86" s="36"/>
      <c r="S86" s="36"/>
      <c r="T86" s="36"/>
      <c r="U86" s="36"/>
      <c r="V86" s="36"/>
      <c r="W86" s="36"/>
      <c r="X86" s="36"/>
      <c r="Y86" s="36"/>
      <c r="Z86" s="36"/>
    </row>
    <row r="87" ht="30.0" customHeight="1">
      <c r="A87" s="18"/>
      <c r="B87" s="19"/>
      <c r="C87" s="39" t="s">
        <v>4623</v>
      </c>
      <c r="D87" s="43">
        <v>0.0</v>
      </c>
      <c r="E87" s="24" t="s">
        <v>170</v>
      </c>
      <c r="F87" s="37"/>
      <c r="G87" s="37"/>
      <c r="H87" s="193"/>
      <c r="I87" s="193"/>
      <c r="J87" s="36"/>
      <c r="K87" s="36"/>
      <c r="L87" s="36"/>
      <c r="M87" s="36"/>
      <c r="N87" s="36"/>
      <c r="O87" s="36"/>
      <c r="P87" s="36"/>
      <c r="Q87" s="36"/>
      <c r="R87" s="36"/>
      <c r="S87" s="36"/>
      <c r="T87" s="36"/>
      <c r="U87" s="36"/>
      <c r="V87" s="36"/>
      <c r="W87" s="36"/>
      <c r="X87" s="36"/>
      <c r="Y87" s="36"/>
      <c r="Z87" s="36"/>
    </row>
    <row r="88" ht="60.0" customHeight="1">
      <c r="A88" s="18"/>
      <c r="B88" s="19"/>
      <c r="C88" s="39" t="s">
        <v>4624</v>
      </c>
      <c r="D88" s="43">
        <v>0.0</v>
      </c>
      <c r="E88" s="24" t="s">
        <v>118</v>
      </c>
      <c r="F88" s="37"/>
      <c r="G88" s="37"/>
      <c r="H88" s="193"/>
      <c r="I88" s="193"/>
      <c r="J88" s="36"/>
      <c r="K88" s="36"/>
      <c r="L88" s="36"/>
      <c r="M88" s="36"/>
      <c r="N88" s="36"/>
      <c r="O88" s="36"/>
      <c r="P88" s="36"/>
      <c r="Q88" s="36"/>
      <c r="R88" s="36"/>
      <c r="S88" s="36"/>
      <c r="T88" s="36"/>
      <c r="U88" s="36"/>
      <c r="V88" s="36"/>
      <c r="W88" s="36"/>
      <c r="X88" s="36"/>
      <c r="Y88" s="36"/>
      <c r="Z88" s="36"/>
    </row>
    <row r="89" ht="67.5" customHeight="1">
      <c r="A89" s="18" t="s">
        <v>567</v>
      </c>
      <c r="B89" s="38" t="s">
        <v>121</v>
      </c>
      <c r="C89" s="42" t="s">
        <v>4625</v>
      </c>
      <c r="D89" s="43">
        <v>0.0</v>
      </c>
      <c r="E89" s="24" t="s">
        <v>87</v>
      </c>
      <c r="F89" s="37"/>
      <c r="G89" s="37"/>
      <c r="H89" s="193"/>
      <c r="I89" s="193"/>
      <c r="J89" s="36"/>
      <c r="K89" s="36"/>
      <c r="L89" s="36"/>
      <c r="M89" s="36"/>
      <c r="N89" s="36"/>
      <c r="O89" s="36"/>
      <c r="P89" s="36"/>
      <c r="Q89" s="36"/>
      <c r="R89" s="36"/>
      <c r="S89" s="36"/>
      <c r="T89" s="36"/>
      <c r="U89" s="36"/>
      <c r="V89" s="36"/>
      <c r="W89" s="36"/>
      <c r="X89" s="36"/>
      <c r="Y89" s="36"/>
      <c r="Z89" s="36"/>
    </row>
    <row r="90" ht="67.5" customHeight="1">
      <c r="A90" s="18"/>
      <c r="B90" s="36"/>
      <c r="C90" s="42" t="s">
        <v>4626</v>
      </c>
      <c r="D90" s="43">
        <v>2.0</v>
      </c>
      <c r="E90" s="24" t="s">
        <v>87</v>
      </c>
      <c r="F90" s="37"/>
      <c r="G90" s="37"/>
      <c r="H90" s="193"/>
      <c r="I90" s="193"/>
      <c r="J90" s="36"/>
      <c r="K90" s="36"/>
      <c r="L90" s="36"/>
      <c r="M90" s="36"/>
      <c r="N90" s="36"/>
      <c r="O90" s="36"/>
      <c r="P90" s="36"/>
      <c r="Q90" s="36"/>
      <c r="R90" s="36"/>
      <c r="S90" s="36"/>
      <c r="T90" s="36"/>
      <c r="U90" s="36"/>
      <c r="V90" s="36"/>
      <c r="W90" s="36"/>
      <c r="X90" s="36"/>
      <c r="Y90" s="36"/>
      <c r="Z90" s="36"/>
    </row>
    <row r="91" ht="67.5" customHeight="1">
      <c r="A91" s="18"/>
      <c r="B91" s="19"/>
      <c r="C91" s="42" t="s">
        <v>4627</v>
      </c>
      <c r="D91" s="43">
        <v>2.0</v>
      </c>
      <c r="E91" s="24" t="s">
        <v>87</v>
      </c>
      <c r="F91" s="37"/>
      <c r="G91" s="37"/>
      <c r="H91" s="193"/>
      <c r="I91" s="193"/>
      <c r="J91" s="36"/>
      <c r="K91" s="36"/>
      <c r="L91" s="36"/>
      <c r="M91" s="36"/>
      <c r="N91" s="36"/>
      <c r="O91" s="36"/>
      <c r="P91" s="36"/>
      <c r="Q91" s="36"/>
      <c r="R91" s="36"/>
      <c r="S91" s="36"/>
      <c r="T91" s="36"/>
      <c r="U91" s="36"/>
      <c r="V91" s="36"/>
      <c r="W91" s="36"/>
      <c r="X91" s="36"/>
      <c r="Y91" s="36"/>
      <c r="Z91" s="36"/>
    </row>
    <row r="92" ht="67.5" customHeight="1">
      <c r="A92" s="18"/>
      <c r="B92" s="19"/>
      <c r="C92" s="42" t="s">
        <v>4628</v>
      </c>
      <c r="D92" s="43"/>
      <c r="E92" s="24" t="s">
        <v>87</v>
      </c>
      <c r="F92" s="37"/>
      <c r="G92" s="37"/>
      <c r="H92" s="193"/>
      <c r="I92" s="193"/>
      <c r="J92" s="36"/>
      <c r="K92" s="36"/>
      <c r="L92" s="36"/>
      <c r="M92" s="36"/>
      <c r="N92" s="36"/>
      <c r="O92" s="36"/>
      <c r="P92" s="36"/>
      <c r="Q92" s="36"/>
      <c r="R92" s="36"/>
      <c r="S92" s="36"/>
      <c r="T92" s="36"/>
      <c r="U92" s="36"/>
      <c r="V92" s="36"/>
      <c r="W92" s="36"/>
      <c r="X92" s="36"/>
      <c r="Y92" s="36"/>
      <c r="Z92" s="36"/>
    </row>
    <row r="93" ht="55.5" customHeight="1">
      <c r="A93" s="18"/>
      <c r="B93" s="85"/>
      <c r="C93" s="42" t="s">
        <v>4629</v>
      </c>
      <c r="D93" s="43">
        <v>2.0</v>
      </c>
      <c r="E93" s="24" t="s">
        <v>87</v>
      </c>
      <c r="F93" s="417"/>
      <c r="G93" s="37"/>
      <c r="H93" s="193"/>
      <c r="I93" s="193"/>
      <c r="J93" s="36"/>
      <c r="K93" s="36"/>
      <c r="L93" s="36"/>
      <c r="M93" s="36"/>
      <c r="N93" s="36"/>
      <c r="O93" s="36"/>
      <c r="P93" s="36"/>
      <c r="Q93" s="36"/>
      <c r="R93" s="36"/>
      <c r="S93" s="36"/>
      <c r="T93" s="36"/>
      <c r="U93" s="36"/>
      <c r="V93" s="36"/>
      <c r="W93" s="36"/>
      <c r="X93" s="36"/>
      <c r="Y93" s="36"/>
      <c r="Z93" s="36"/>
    </row>
    <row r="94" ht="41.25" customHeight="1">
      <c r="A94" s="18"/>
      <c r="B94" s="19"/>
      <c r="C94" s="42" t="s">
        <v>4630</v>
      </c>
      <c r="D94" s="43">
        <v>2.0</v>
      </c>
      <c r="E94" s="24" t="s">
        <v>87</v>
      </c>
      <c r="F94" s="37"/>
      <c r="G94" s="37"/>
      <c r="H94" s="193"/>
      <c r="I94" s="193"/>
      <c r="J94" s="36"/>
      <c r="K94" s="36"/>
      <c r="L94" s="36"/>
      <c r="M94" s="36"/>
      <c r="N94" s="36"/>
      <c r="O94" s="36"/>
      <c r="P94" s="36"/>
      <c r="Q94" s="36"/>
      <c r="R94" s="36"/>
      <c r="S94" s="36"/>
      <c r="T94" s="36"/>
      <c r="U94" s="36"/>
      <c r="V94" s="36"/>
      <c r="W94" s="36"/>
      <c r="X94" s="36"/>
      <c r="Y94" s="36"/>
      <c r="Z94" s="36"/>
    </row>
    <row r="95" ht="41.25" customHeight="1">
      <c r="A95" s="18"/>
      <c r="B95" s="19"/>
      <c r="C95" s="42" t="s">
        <v>4631</v>
      </c>
      <c r="D95" s="43">
        <v>2.0</v>
      </c>
      <c r="E95" s="24" t="s">
        <v>87</v>
      </c>
      <c r="F95" s="37" t="s">
        <v>4632</v>
      </c>
      <c r="G95" s="37"/>
      <c r="H95" s="193"/>
      <c r="I95" s="193"/>
      <c r="J95" s="36"/>
      <c r="K95" s="36"/>
      <c r="L95" s="36"/>
      <c r="M95" s="36"/>
      <c r="N95" s="36"/>
      <c r="O95" s="36"/>
      <c r="P95" s="36"/>
      <c r="Q95" s="36"/>
      <c r="R95" s="36"/>
      <c r="S95" s="36"/>
      <c r="T95" s="36"/>
      <c r="U95" s="36"/>
      <c r="V95" s="36"/>
      <c r="W95" s="36"/>
      <c r="X95" s="36"/>
      <c r="Y95" s="36"/>
      <c r="Z95" s="36"/>
    </row>
    <row r="96" ht="56.25" customHeight="1">
      <c r="A96" s="18"/>
      <c r="B96" s="19"/>
      <c r="C96" s="42" t="s">
        <v>4633</v>
      </c>
      <c r="D96" s="43">
        <v>0.0</v>
      </c>
      <c r="E96" s="24" t="s">
        <v>87</v>
      </c>
      <c r="F96" s="42" t="s">
        <v>4634</v>
      </c>
      <c r="G96" s="37"/>
      <c r="H96" s="193"/>
      <c r="I96" s="193"/>
      <c r="J96" s="36"/>
      <c r="K96" s="36"/>
      <c r="L96" s="36"/>
      <c r="M96" s="36"/>
      <c r="N96" s="36"/>
      <c r="O96" s="36"/>
      <c r="P96" s="36"/>
      <c r="Q96" s="36"/>
      <c r="R96" s="36"/>
      <c r="S96" s="36"/>
      <c r="T96" s="36"/>
      <c r="U96" s="36"/>
      <c r="V96" s="36"/>
      <c r="W96" s="36"/>
      <c r="X96" s="36"/>
      <c r="Y96" s="36"/>
      <c r="Z96" s="36"/>
    </row>
    <row r="97" ht="41.25" customHeight="1">
      <c r="A97" s="18"/>
      <c r="B97" s="19"/>
      <c r="C97" s="42" t="s">
        <v>4635</v>
      </c>
      <c r="D97" s="43">
        <v>2.0</v>
      </c>
      <c r="E97" s="24" t="s">
        <v>87</v>
      </c>
      <c r="F97" s="42"/>
      <c r="G97" s="37"/>
      <c r="H97" s="193"/>
      <c r="I97" s="193"/>
      <c r="J97" s="36"/>
      <c r="K97" s="36"/>
      <c r="L97" s="36"/>
      <c r="M97" s="36"/>
      <c r="N97" s="36"/>
      <c r="O97" s="36"/>
      <c r="P97" s="36"/>
      <c r="Q97" s="36"/>
      <c r="R97" s="36"/>
      <c r="S97" s="36"/>
      <c r="T97" s="36"/>
      <c r="U97" s="36"/>
      <c r="V97" s="36"/>
      <c r="W97" s="36"/>
      <c r="X97" s="36"/>
      <c r="Y97" s="36"/>
      <c r="Z97" s="36"/>
    </row>
    <row r="98" ht="48.75" customHeight="1">
      <c r="A98" s="18"/>
      <c r="B98" s="19"/>
      <c r="C98" s="42" t="s">
        <v>4636</v>
      </c>
      <c r="D98" s="43">
        <v>0.0</v>
      </c>
      <c r="E98" s="24" t="s">
        <v>87</v>
      </c>
      <c r="F98" s="37"/>
      <c r="G98" s="37"/>
      <c r="H98" s="193"/>
      <c r="I98" s="193"/>
      <c r="J98" s="36"/>
      <c r="K98" s="36"/>
      <c r="L98" s="36"/>
      <c r="M98" s="36"/>
      <c r="N98" s="36"/>
      <c r="O98" s="36"/>
      <c r="P98" s="36"/>
      <c r="Q98" s="36"/>
      <c r="R98" s="36"/>
      <c r="S98" s="36"/>
      <c r="T98" s="36"/>
      <c r="U98" s="36"/>
      <c r="V98" s="36"/>
      <c r="W98" s="36"/>
      <c r="X98" s="36"/>
      <c r="Y98" s="36"/>
      <c r="Z98" s="36"/>
    </row>
    <row r="99" ht="41.25" customHeight="1">
      <c r="A99" s="18"/>
      <c r="B99" s="19"/>
      <c r="C99" s="42" t="s">
        <v>4637</v>
      </c>
      <c r="D99" s="43">
        <v>0.0</v>
      </c>
      <c r="E99" s="24" t="s">
        <v>87</v>
      </c>
      <c r="F99" s="37"/>
      <c r="G99" s="37"/>
      <c r="H99" s="193"/>
      <c r="I99" s="193"/>
      <c r="J99" s="36"/>
      <c r="K99" s="36"/>
      <c r="L99" s="36"/>
      <c r="M99" s="36"/>
      <c r="N99" s="36"/>
      <c r="O99" s="36"/>
      <c r="P99" s="36"/>
      <c r="Q99" s="36"/>
      <c r="R99" s="36"/>
      <c r="S99" s="36"/>
      <c r="T99" s="36"/>
      <c r="U99" s="36"/>
      <c r="V99" s="36"/>
      <c r="W99" s="36"/>
      <c r="X99" s="36"/>
      <c r="Y99" s="36"/>
      <c r="Z99" s="36"/>
    </row>
    <row r="100" ht="47.25" customHeight="1">
      <c r="A100" s="18" t="s">
        <v>4638</v>
      </c>
      <c r="B100" s="19" t="s">
        <v>4639</v>
      </c>
      <c r="C100" s="42" t="s">
        <v>4639</v>
      </c>
      <c r="D100" s="43">
        <v>2.0</v>
      </c>
      <c r="E100" s="24" t="s">
        <v>170</v>
      </c>
      <c r="F100" s="37"/>
      <c r="G100" s="37"/>
      <c r="H100" s="193"/>
      <c r="I100" s="193"/>
      <c r="J100" s="36"/>
      <c r="K100" s="36"/>
      <c r="L100" s="36"/>
      <c r="M100" s="36"/>
      <c r="N100" s="36"/>
      <c r="O100" s="36"/>
      <c r="P100" s="36"/>
      <c r="Q100" s="36"/>
      <c r="R100" s="36"/>
      <c r="S100" s="36"/>
      <c r="T100" s="36"/>
      <c r="U100" s="36"/>
      <c r="V100" s="36"/>
      <c r="W100" s="36"/>
      <c r="X100" s="36"/>
      <c r="Y100" s="36"/>
      <c r="Z100" s="36"/>
    </row>
    <row r="101" ht="75.0" customHeight="1">
      <c r="A101" s="18"/>
      <c r="B101" s="19"/>
      <c r="C101" s="42" t="s">
        <v>4640</v>
      </c>
      <c r="D101" s="43">
        <v>2.0</v>
      </c>
      <c r="E101" s="24" t="s">
        <v>118</v>
      </c>
      <c r="F101" s="37"/>
      <c r="G101" s="37"/>
      <c r="H101" s="193"/>
      <c r="I101" s="193"/>
      <c r="J101" s="36"/>
      <c r="K101" s="36"/>
      <c r="L101" s="36"/>
      <c r="M101" s="36"/>
      <c r="N101" s="36"/>
      <c r="O101" s="36"/>
      <c r="P101" s="36"/>
      <c r="Q101" s="36"/>
      <c r="R101" s="36"/>
      <c r="S101" s="36"/>
      <c r="T101" s="36"/>
      <c r="U101" s="36"/>
      <c r="V101" s="36"/>
      <c r="W101" s="36"/>
      <c r="X101" s="36"/>
      <c r="Y101" s="36"/>
      <c r="Z101" s="36"/>
    </row>
    <row r="102" ht="47.25" customHeight="1">
      <c r="A102" s="18" t="s">
        <v>4641</v>
      </c>
      <c r="B102" s="418" t="s">
        <v>4642</v>
      </c>
      <c r="C102" s="105" t="s">
        <v>4643</v>
      </c>
      <c r="D102" s="43">
        <v>0.0</v>
      </c>
      <c r="E102" s="24" t="s">
        <v>118</v>
      </c>
      <c r="F102" s="42" t="s">
        <v>4644</v>
      </c>
      <c r="G102" s="37"/>
      <c r="H102" s="193"/>
      <c r="I102" s="193"/>
      <c r="J102" s="36"/>
      <c r="K102" s="36"/>
      <c r="L102" s="36"/>
      <c r="M102" s="36"/>
      <c r="N102" s="36"/>
      <c r="O102" s="36"/>
      <c r="P102" s="36"/>
      <c r="Q102" s="36"/>
      <c r="R102" s="36"/>
      <c r="S102" s="36"/>
      <c r="T102" s="36"/>
      <c r="U102" s="36"/>
      <c r="V102" s="36"/>
      <c r="W102" s="36"/>
      <c r="X102" s="36"/>
      <c r="Y102" s="36"/>
      <c r="Z102" s="36"/>
    </row>
    <row r="103" ht="60.0" customHeight="1">
      <c r="A103" s="18"/>
      <c r="B103" s="150"/>
      <c r="C103" s="105" t="s">
        <v>4645</v>
      </c>
      <c r="D103" s="43">
        <v>0.0</v>
      </c>
      <c r="E103" s="24" t="s">
        <v>118</v>
      </c>
      <c r="F103" s="42" t="s">
        <v>4646</v>
      </c>
      <c r="G103" s="37"/>
      <c r="H103" s="193"/>
      <c r="I103" s="193"/>
      <c r="J103" s="36"/>
      <c r="K103" s="36"/>
      <c r="L103" s="36"/>
      <c r="M103" s="36"/>
      <c r="N103" s="36"/>
      <c r="O103" s="36"/>
      <c r="P103" s="36"/>
      <c r="Q103" s="36"/>
      <c r="R103" s="36"/>
      <c r="S103" s="36"/>
      <c r="T103" s="36"/>
      <c r="U103" s="36"/>
      <c r="V103" s="36"/>
      <c r="W103" s="36"/>
      <c r="X103" s="36"/>
      <c r="Y103" s="36"/>
      <c r="Z103" s="36"/>
    </row>
    <row r="104" ht="75.0" customHeight="1">
      <c r="A104" s="18"/>
      <c r="B104" s="150"/>
      <c r="C104" s="42" t="s">
        <v>4647</v>
      </c>
      <c r="D104" s="43">
        <v>0.0</v>
      </c>
      <c r="E104" s="24" t="s">
        <v>118</v>
      </c>
      <c r="F104" s="42" t="s">
        <v>4648</v>
      </c>
      <c r="G104" s="37"/>
      <c r="H104" s="193"/>
      <c r="I104" s="193"/>
      <c r="J104" s="36"/>
      <c r="K104" s="36"/>
      <c r="L104" s="36"/>
      <c r="M104" s="36"/>
      <c r="N104" s="36"/>
      <c r="O104" s="36"/>
      <c r="P104" s="36"/>
      <c r="Q104" s="36"/>
      <c r="R104" s="36"/>
      <c r="S104" s="36"/>
      <c r="T104" s="36"/>
      <c r="U104" s="36"/>
      <c r="V104" s="36"/>
      <c r="W104" s="36"/>
      <c r="X104" s="36"/>
      <c r="Y104" s="36"/>
      <c r="Z104" s="36"/>
    </row>
    <row r="105" ht="39.75" customHeight="1">
      <c r="A105" s="18" t="s">
        <v>578</v>
      </c>
      <c r="B105" s="68" t="s">
        <v>127</v>
      </c>
      <c r="C105" s="5"/>
      <c r="D105" s="5"/>
      <c r="E105" s="5"/>
      <c r="F105" s="5"/>
      <c r="G105" s="6"/>
      <c r="H105" s="193">
        <f>SUM(D106:D109)</f>
        <v>7</v>
      </c>
      <c r="I105" s="193">
        <f>COUNT(D106:D109)*2</f>
        <v>8</v>
      </c>
      <c r="J105" s="36"/>
      <c r="K105" s="36"/>
      <c r="L105" s="36"/>
      <c r="M105" s="36"/>
      <c r="N105" s="36"/>
      <c r="O105" s="36"/>
      <c r="P105" s="36"/>
      <c r="Q105" s="36"/>
      <c r="R105" s="36"/>
      <c r="S105" s="36"/>
      <c r="T105" s="36"/>
      <c r="U105" s="36"/>
      <c r="V105" s="36"/>
      <c r="W105" s="36"/>
      <c r="X105" s="36"/>
      <c r="Y105" s="36"/>
      <c r="Z105" s="36"/>
    </row>
    <row r="106" ht="45.0" customHeight="1">
      <c r="A106" s="18" t="s">
        <v>595</v>
      </c>
      <c r="B106" s="19" t="s">
        <v>129</v>
      </c>
      <c r="C106" s="42" t="s">
        <v>4649</v>
      </c>
      <c r="D106" s="43">
        <v>1.0</v>
      </c>
      <c r="E106" s="24" t="s">
        <v>118</v>
      </c>
      <c r="F106" s="37"/>
      <c r="G106" s="37"/>
      <c r="H106" s="193"/>
      <c r="I106" s="193"/>
      <c r="J106" s="36"/>
      <c r="K106" s="36"/>
      <c r="L106" s="36"/>
      <c r="M106" s="36"/>
      <c r="N106" s="36"/>
      <c r="O106" s="36"/>
      <c r="P106" s="36"/>
      <c r="Q106" s="36"/>
      <c r="R106" s="36"/>
      <c r="S106" s="36"/>
      <c r="T106" s="36"/>
      <c r="U106" s="36"/>
      <c r="V106" s="36"/>
      <c r="W106" s="36"/>
      <c r="X106" s="36"/>
      <c r="Y106" s="36"/>
      <c r="Z106" s="36"/>
    </row>
    <row r="107" ht="60.0" customHeight="1">
      <c r="A107" s="18" t="s">
        <v>612</v>
      </c>
      <c r="B107" s="19" t="s">
        <v>133</v>
      </c>
      <c r="C107" s="42" t="s">
        <v>4650</v>
      </c>
      <c r="D107" s="43">
        <v>2.0</v>
      </c>
      <c r="E107" s="24" t="s">
        <v>118</v>
      </c>
      <c r="F107" s="37"/>
      <c r="G107" s="37"/>
      <c r="H107" s="193"/>
      <c r="I107" s="193"/>
      <c r="J107" s="36"/>
      <c r="K107" s="36"/>
      <c r="L107" s="36"/>
      <c r="M107" s="36"/>
      <c r="N107" s="36"/>
      <c r="O107" s="36"/>
      <c r="P107" s="36"/>
      <c r="Q107" s="36"/>
      <c r="R107" s="36"/>
      <c r="S107" s="36"/>
      <c r="T107" s="36"/>
      <c r="U107" s="36"/>
      <c r="V107" s="36"/>
      <c r="W107" s="36"/>
      <c r="X107" s="36"/>
      <c r="Y107" s="36"/>
      <c r="Z107" s="36"/>
    </row>
    <row r="108" ht="75.0" customHeight="1">
      <c r="A108" s="18" t="s">
        <v>618</v>
      </c>
      <c r="B108" s="19" t="s">
        <v>137</v>
      </c>
      <c r="C108" s="42" t="s">
        <v>4651</v>
      </c>
      <c r="D108" s="43">
        <v>2.0</v>
      </c>
      <c r="E108" s="24" t="s">
        <v>118</v>
      </c>
      <c r="F108" s="37"/>
      <c r="G108" s="37"/>
      <c r="H108" s="193"/>
      <c r="I108" s="193"/>
      <c r="J108" s="36"/>
      <c r="K108" s="36"/>
      <c r="L108" s="36"/>
      <c r="M108" s="36"/>
      <c r="N108" s="36"/>
      <c r="O108" s="36"/>
      <c r="P108" s="36"/>
      <c r="Q108" s="36"/>
      <c r="R108" s="36"/>
      <c r="S108" s="36"/>
      <c r="T108" s="36"/>
      <c r="U108" s="36"/>
      <c r="V108" s="36"/>
      <c r="W108" s="36"/>
      <c r="X108" s="36"/>
      <c r="Y108" s="36"/>
      <c r="Z108" s="36"/>
    </row>
    <row r="109" ht="78.75" customHeight="1">
      <c r="A109" s="18" t="s">
        <v>623</v>
      </c>
      <c r="B109" s="19" t="s">
        <v>141</v>
      </c>
      <c r="C109" s="42" t="s">
        <v>4652</v>
      </c>
      <c r="D109" s="43">
        <v>2.0</v>
      </c>
      <c r="E109" s="24" t="s">
        <v>118</v>
      </c>
      <c r="F109" s="37"/>
      <c r="G109" s="37"/>
      <c r="H109" s="193"/>
      <c r="I109" s="193"/>
      <c r="J109" s="36"/>
      <c r="K109" s="36"/>
      <c r="L109" s="36"/>
      <c r="M109" s="36"/>
      <c r="N109" s="36"/>
      <c r="O109" s="36"/>
      <c r="P109" s="36"/>
      <c r="Q109" s="36"/>
      <c r="R109" s="36"/>
      <c r="S109" s="36"/>
      <c r="T109" s="36"/>
      <c r="U109" s="36"/>
      <c r="V109" s="36"/>
      <c r="W109" s="36"/>
      <c r="X109" s="36"/>
      <c r="Y109" s="36"/>
      <c r="Z109" s="36"/>
    </row>
    <row r="110" ht="39.75" customHeight="1">
      <c r="A110" s="18" t="s">
        <v>627</v>
      </c>
      <c r="B110" s="68" t="s">
        <v>4653</v>
      </c>
      <c r="C110" s="5"/>
      <c r="D110" s="5"/>
      <c r="E110" s="5"/>
      <c r="F110" s="5"/>
      <c r="G110" s="6"/>
      <c r="H110" s="193">
        <f>SUM(D111:D121)</f>
        <v>4</v>
      </c>
      <c r="I110" s="193">
        <f>COUNT(D111:D121)*2</f>
        <v>22</v>
      </c>
      <c r="J110" s="36"/>
      <c r="K110" s="36"/>
      <c r="L110" s="36"/>
      <c r="M110" s="36"/>
      <c r="N110" s="36"/>
      <c r="O110" s="36"/>
      <c r="P110" s="36"/>
      <c r="Q110" s="36"/>
      <c r="R110" s="36"/>
      <c r="S110" s="36"/>
      <c r="T110" s="36"/>
      <c r="U110" s="36"/>
      <c r="V110" s="36"/>
      <c r="W110" s="36"/>
      <c r="X110" s="36"/>
      <c r="Y110" s="36"/>
      <c r="Z110" s="36"/>
    </row>
    <row r="111" ht="65.25" customHeight="1">
      <c r="A111" s="18" t="s">
        <v>638</v>
      </c>
      <c r="B111" s="85" t="s">
        <v>146</v>
      </c>
      <c r="C111" s="42" t="s">
        <v>4654</v>
      </c>
      <c r="D111" s="43">
        <v>2.0</v>
      </c>
      <c r="E111" s="24" t="s">
        <v>118</v>
      </c>
      <c r="F111" s="37"/>
      <c r="G111" s="37"/>
      <c r="H111" s="193"/>
      <c r="I111" s="193"/>
      <c r="J111" s="36"/>
      <c r="K111" s="36"/>
      <c r="L111" s="36"/>
      <c r="M111" s="36"/>
      <c r="N111" s="36"/>
      <c r="O111" s="36"/>
      <c r="P111" s="36"/>
      <c r="Q111" s="36"/>
      <c r="R111" s="36"/>
      <c r="S111" s="36"/>
      <c r="T111" s="36"/>
      <c r="U111" s="36"/>
      <c r="V111" s="36"/>
      <c r="W111" s="36"/>
      <c r="X111" s="36"/>
      <c r="Y111" s="36"/>
      <c r="Z111" s="36"/>
    </row>
    <row r="112" ht="53.25" customHeight="1">
      <c r="A112" s="18" t="s">
        <v>646</v>
      </c>
      <c r="B112" s="85" t="s">
        <v>150</v>
      </c>
      <c r="C112" s="57" t="s">
        <v>647</v>
      </c>
      <c r="D112" s="43">
        <v>0.0</v>
      </c>
      <c r="E112" s="24" t="s">
        <v>87</v>
      </c>
      <c r="F112" s="37"/>
      <c r="G112" s="37"/>
      <c r="H112" s="193"/>
      <c r="I112" s="193"/>
      <c r="J112" s="36"/>
      <c r="K112" s="36"/>
      <c r="L112" s="36"/>
      <c r="M112" s="36"/>
      <c r="N112" s="36"/>
      <c r="O112" s="36"/>
      <c r="P112" s="36"/>
      <c r="Q112" s="36"/>
      <c r="R112" s="36"/>
      <c r="S112" s="36"/>
      <c r="T112" s="36"/>
      <c r="U112" s="36"/>
      <c r="V112" s="36"/>
      <c r="W112" s="36"/>
      <c r="X112" s="36"/>
      <c r="Y112" s="36"/>
      <c r="Z112" s="36"/>
    </row>
    <row r="113" ht="31.5" customHeight="1">
      <c r="A113" s="18" t="s">
        <v>4655</v>
      </c>
      <c r="B113" s="85" t="s">
        <v>153</v>
      </c>
      <c r="C113" s="42" t="s">
        <v>4656</v>
      </c>
      <c r="D113" s="43">
        <v>1.0</v>
      </c>
      <c r="E113" s="24" t="s">
        <v>155</v>
      </c>
      <c r="F113" s="37"/>
      <c r="G113" s="37"/>
      <c r="H113" s="193"/>
      <c r="I113" s="193"/>
      <c r="J113" s="36"/>
      <c r="K113" s="36"/>
      <c r="L113" s="36"/>
      <c r="M113" s="36"/>
      <c r="N113" s="36"/>
      <c r="O113" s="36"/>
      <c r="P113" s="36"/>
      <c r="Q113" s="36"/>
      <c r="R113" s="36"/>
      <c r="S113" s="36"/>
      <c r="T113" s="36"/>
      <c r="U113" s="36"/>
      <c r="V113" s="36"/>
      <c r="W113" s="36"/>
      <c r="X113" s="36"/>
      <c r="Y113" s="36"/>
      <c r="Z113" s="36"/>
    </row>
    <row r="114" ht="45.0" customHeight="1">
      <c r="A114" s="18"/>
      <c r="B114" s="85"/>
      <c r="C114" s="42" t="s">
        <v>4657</v>
      </c>
      <c r="D114" s="43">
        <v>1.0</v>
      </c>
      <c r="E114" s="24" t="s">
        <v>327</v>
      </c>
      <c r="F114" s="37"/>
      <c r="G114" s="37"/>
      <c r="H114" s="193"/>
      <c r="I114" s="193"/>
      <c r="J114" s="36"/>
      <c r="K114" s="36"/>
      <c r="L114" s="36"/>
      <c r="M114" s="36"/>
      <c r="N114" s="36"/>
      <c r="O114" s="36"/>
      <c r="P114" s="36"/>
      <c r="Q114" s="36"/>
      <c r="R114" s="36"/>
      <c r="S114" s="36"/>
      <c r="T114" s="36"/>
      <c r="U114" s="36"/>
      <c r="V114" s="36"/>
      <c r="W114" s="36"/>
      <c r="X114" s="36"/>
      <c r="Y114" s="36"/>
      <c r="Z114" s="36"/>
    </row>
    <row r="115" ht="93.0" customHeight="1">
      <c r="A115" s="18" t="s">
        <v>161</v>
      </c>
      <c r="B115" s="85" t="s">
        <v>162</v>
      </c>
      <c r="C115" s="52" t="s">
        <v>4658</v>
      </c>
      <c r="D115" s="43">
        <v>0.0</v>
      </c>
      <c r="E115" s="24" t="s">
        <v>87</v>
      </c>
      <c r="F115" s="37"/>
      <c r="G115" s="37"/>
      <c r="H115" s="193"/>
      <c r="I115" s="193"/>
      <c r="J115" s="36"/>
      <c r="K115" s="36"/>
      <c r="L115" s="36"/>
      <c r="M115" s="36"/>
      <c r="N115" s="36"/>
      <c r="O115" s="36"/>
      <c r="P115" s="36"/>
      <c r="Q115" s="36"/>
      <c r="R115" s="36"/>
      <c r="S115" s="36"/>
      <c r="T115" s="36"/>
      <c r="U115" s="36"/>
      <c r="V115" s="36"/>
      <c r="W115" s="36"/>
      <c r="X115" s="36"/>
      <c r="Y115" s="36"/>
      <c r="Z115" s="36"/>
    </row>
    <row r="116" ht="45.0" customHeight="1">
      <c r="A116" s="18"/>
      <c r="B116" s="85"/>
      <c r="C116" s="42" t="s">
        <v>4659</v>
      </c>
      <c r="D116" s="43">
        <v>0.0</v>
      </c>
      <c r="E116" s="24" t="s">
        <v>118</v>
      </c>
      <c r="F116" s="37"/>
      <c r="G116" s="37"/>
      <c r="H116" s="193"/>
      <c r="I116" s="193"/>
      <c r="J116" s="36"/>
      <c r="K116" s="36"/>
      <c r="L116" s="36"/>
      <c r="M116" s="36"/>
      <c r="N116" s="36"/>
      <c r="O116" s="36"/>
      <c r="P116" s="36"/>
      <c r="Q116" s="36"/>
      <c r="R116" s="36"/>
      <c r="S116" s="36"/>
      <c r="T116" s="36"/>
      <c r="U116" s="36"/>
      <c r="V116" s="36"/>
      <c r="W116" s="36"/>
      <c r="X116" s="36"/>
      <c r="Y116" s="36"/>
      <c r="Z116" s="36"/>
    </row>
    <row r="117" ht="54.75" customHeight="1">
      <c r="A117" s="18"/>
      <c r="B117" s="85"/>
      <c r="C117" s="42" t="s">
        <v>4660</v>
      </c>
      <c r="D117" s="43">
        <v>0.0</v>
      </c>
      <c r="E117" s="24" t="s">
        <v>118</v>
      </c>
      <c r="F117" s="37"/>
      <c r="G117" s="37"/>
      <c r="H117" s="193"/>
      <c r="I117" s="193"/>
      <c r="J117" s="36"/>
      <c r="K117" s="36"/>
      <c r="L117" s="36"/>
      <c r="M117" s="36"/>
      <c r="N117" s="36"/>
      <c r="O117" s="36"/>
      <c r="P117" s="36"/>
      <c r="Q117" s="36"/>
      <c r="R117" s="36"/>
      <c r="S117" s="36"/>
      <c r="T117" s="36"/>
      <c r="U117" s="36"/>
      <c r="V117" s="36"/>
      <c r="W117" s="36"/>
      <c r="X117" s="36"/>
      <c r="Y117" s="36"/>
      <c r="Z117" s="36"/>
    </row>
    <row r="118" ht="30.0" customHeight="1">
      <c r="A118" s="18"/>
      <c r="B118" s="85"/>
      <c r="C118" s="42" t="s">
        <v>4661</v>
      </c>
      <c r="D118" s="43">
        <v>0.0</v>
      </c>
      <c r="E118" s="24" t="s">
        <v>715</v>
      </c>
      <c r="F118" s="37"/>
      <c r="G118" s="37"/>
      <c r="H118" s="193"/>
      <c r="I118" s="193"/>
      <c r="J118" s="36"/>
      <c r="K118" s="36"/>
      <c r="L118" s="36"/>
      <c r="M118" s="36"/>
      <c r="N118" s="36"/>
      <c r="O118" s="36"/>
      <c r="P118" s="36"/>
      <c r="Q118" s="36"/>
      <c r="R118" s="36"/>
      <c r="S118" s="36"/>
      <c r="T118" s="36"/>
      <c r="U118" s="36"/>
      <c r="V118" s="36"/>
      <c r="W118" s="36"/>
      <c r="X118" s="36"/>
      <c r="Y118" s="36"/>
      <c r="Z118" s="36"/>
    </row>
    <row r="119" ht="44.25" customHeight="1">
      <c r="A119" s="18" t="s">
        <v>14</v>
      </c>
      <c r="B119" s="85"/>
      <c r="C119" s="42" t="s">
        <v>4662</v>
      </c>
      <c r="D119" s="43">
        <v>0.0</v>
      </c>
      <c r="E119" s="24" t="s">
        <v>118</v>
      </c>
      <c r="F119" s="37"/>
      <c r="G119" s="37"/>
      <c r="H119" s="193"/>
      <c r="I119" s="193"/>
      <c r="J119" s="36"/>
      <c r="K119" s="36"/>
      <c r="L119" s="36"/>
      <c r="M119" s="36"/>
      <c r="N119" s="36"/>
      <c r="O119" s="36"/>
      <c r="P119" s="36"/>
      <c r="Q119" s="36"/>
      <c r="R119" s="36"/>
      <c r="S119" s="36"/>
      <c r="T119" s="36"/>
      <c r="U119" s="36"/>
      <c r="V119" s="36"/>
      <c r="W119" s="36"/>
      <c r="X119" s="36"/>
      <c r="Y119" s="36"/>
      <c r="Z119" s="36"/>
    </row>
    <row r="120" ht="40.5" customHeight="1">
      <c r="A120" s="18" t="s">
        <v>14</v>
      </c>
      <c r="B120" s="85"/>
      <c r="C120" s="42" t="s">
        <v>4663</v>
      </c>
      <c r="D120" s="43">
        <v>0.0</v>
      </c>
      <c r="E120" s="24" t="s">
        <v>715</v>
      </c>
      <c r="F120" s="37"/>
      <c r="G120" s="37"/>
      <c r="H120" s="193"/>
      <c r="I120" s="193"/>
      <c r="J120" s="36"/>
      <c r="K120" s="36"/>
      <c r="L120" s="36"/>
      <c r="M120" s="36"/>
      <c r="N120" s="36"/>
      <c r="O120" s="36"/>
      <c r="P120" s="36"/>
      <c r="Q120" s="36"/>
      <c r="R120" s="36"/>
      <c r="S120" s="36"/>
      <c r="T120" s="36"/>
      <c r="U120" s="36"/>
      <c r="V120" s="36"/>
      <c r="W120" s="36"/>
      <c r="X120" s="36"/>
      <c r="Y120" s="36"/>
      <c r="Z120" s="36"/>
    </row>
    <row r="121" ht="30.0" customHeight="1">
      <c r="A121" s="18" t="s">
        <v>14</v>
      </c>
      <c r="B121" s="85"/>
      <c r="C121" s="42" t="s">
        <v>4664</v>
      </c>
      <c r="D121" s="43">
        <v>0.0</v>
      </c>
      <c r="E121" s="24" t="s">
        <v>715</v>
      </c>
      <c r="F121" s="37"/>
      <c r="G121" s="37"/>
      <c r="H121" s="193"/>
      <c r="I121" s="193"/>
      <c r="J121" s="36"/>
      <c r="K121" s="36"/>
      <c r="L121" s="36"/>
      <c r="M121" s="36"/>
      <c r="N121" s="36"/>
      <c r="O121" s="36"/>
      <c r="P121" s="36"/>
      <c r="Q121" s="36"/>
      <c r="R121" s="36"/>
      <c r="S121" s="36"/>
      <c r="T121" s="36"/>
      <c r="U121" s="36"/>
      <c r="V121" s="36"/>
      <c r="W121" s="36"/>
      <c r="X121" s="36"/>
      <c r="Y121" s="36"/>
      <c r="Z121" s="36"/>
    </row>
    <row r="122" ht="39.75" customHeight="1">
      <c r="A122" s="18" t="s">
        <v>663</v>
      </c>
      <c r="B122" s="68" t="s">
        <v>4179</v>
      </c>
      <c r="C122" s="5"/>
      <c r="D122" s="5"/>
      <c r="E122" s="5"/>
      <c r="F122" s="5"/>
      <c r="G122" s="6"/>
      <c r="H122" s="193">
        <f>SUM(D123:D133)</f>
        <v>12</v>
      </c>
      <c r="I122" s="193">
        <f>COUNT(D123:D133)*2</f>
        <v>20</v>
      </c>
      <c r="J122" s="36"/>
      <c r="K122" s="36"/>
      <c r="L122" s="36"/>
      <c r="M122" s="36"/>
      <c r="N122" s="36"/>
      <c r="O122" s="36"/>
      <c r="P122" s="36"/>
      <c r="Q122" s="36"/>
      <c r="R122" s="36"/>
      <c r="S122" s="36"/>
      <c r="T122" s="36"/>
      <c r="U122" s="36"/>
      <c r="V122" s="36"/>
      <c r="W122" s="36"/>
      <c r="X122" s="36"/>
      <c r="Y122" s="36"/>
      <c r="Z122" s="36"/>
    </row>
    <row r="123" ht="63.0" customHeight="1">
      <c r="A123" s="18" t="s">
        <v>167</v>
      </c>
      <c r="B123" s="19" t="s">
        <v>168</v>
      </c>
      <c r="C123" s="42" t="s">
        <v>4665</v>
      </c>
      <c r="D123" s="43">
        <v>2.0</v>
      </c>
      <c r="E123" s="24" t="s">
        <v>118</v>
      </c>
      <c r="F123" s="37"/>
      <c r="G123" s="37"/>
      <c r="H123" s="193"/>
      <c r="I123" s="193"/>
      <c r="J123" s="36"/>
      <c r="K123" s="36"/>
      <c r="L123" s="36"/>
      <c r="M123" s="36"/>
      <c r="N123" s="36"/>
      <c r="O123" s="36"/>
      <c r="P123" s="36"/>
      <c r="Q123" s="36"/>
      <c r="R123" s="36"/>
      <c r="S123" s="36"/>
      <c r="T123" s="36"/>
      <c r="U123" s="36"/>
      <c r="V123" s="36"/>
      <c r="W123" s="36"/>
      <c r="X123" s="36"/>
      <c r="Y123" s="36"/>
      <c r="Z123" s="36"/>
    </row>
    <row r="124" ht="60.0" customHeight="1">
      <c r="A124" s="18" t="s">
        <v>675</v>
      </c>
      <c r="B124" s="19" t="s">
        <v>172</v>
      </c>
      <c r="C124" s="42" t="s">
        <v>4666</v>
      </c>
      <c r="D124" s="43">
        <v>2.0</v>
      </c>
      <c r="E124" s="24" t="s">
        <v>118</v>
      </c>
      <c r="F124" s="37"/>
      <c r="G124" s="37"/>
      <c r="H124" s="193"/>
      <c r="I124" s="193"/>
      <c r="J124" s="36"/>
      <c r="K124" s="36"/>
      <c r="L124" s="36"/>
      <c r="M124" s="36"/>
      <c r="N124" s="36"/>
      <c r="O124" s="36"/>
      <c r="P124" s="36"/>
      <c r="Q124" s="36"/>
      <c r="R124" s="36"/>
      <c r="S124" s="36"/>
      <c r="T124" s="36"/>
      <c r="U124" s="36"/>
      <c r="V124" s="36"/>
      <c r="W124" s="36"/>
      <c r="X124" s="36"/>
      <c r="Y124" s="36"/>
      <c r="Z124" s="36"/>
    </row>
    <row r="125" ht="47.25" customHeight="1">
      <c r="A125" s="18" t="s">
        <v>681</v>
      </c>
      <c r="B125" s="19" t="s">
        <v>175</v>
      </c>
      <c r="C125" s="42" t="s">
        <v>4667</v>
      </c>
      <c r="D125" s="43">
        <v>2.0</v>
      </c>
      <c r="E125" s="24" t="s">
        <v>118</v>
      </c>
      <c r="F125" s="37"/>
      <c r="G125" s="37"/>
      <c r="H125" s="193"/>
      <c r="I125" s="193"/>
      <c r="J125" s="36"/>
      <c r="K125" s="36"/>
      <c r="L125" s="36"/>
      <c r="M125" s="36"/>
      <c r="N125" s="36"/>
      <c r="O125" s="36"/>
      <c r="P125" s="36"/>
      <c r="Q125" s="36"/>
      <c r="R125" s="36"/>
      <c r="S125" s="36"/>
      <c r="T125" s="36"/>
      <c r="U125" s="36"/>
      <c r="V125" s="36"/>
      <c r="W125" s="36"/>
      <c r="X125" s="36"/>
      <c r="Y125" s="36"/>
      <c r="Z125" s="36"/>
    </row>
    <row r="126" ht="63.0" customHeight="1">
      <c r="A126" s="18" t="s">
        <v>685</v>
      </c>
      <c r="B126" s="19" t="s">
        <v>2424</v>
      </c>
      <c r="C126" s="42" t="s">
        <v>4668</v>
      </c>
      <c r="D126" s="43">
        <v>0.0</v>
      </c>
      <c r="E126" s="24" t="s">
        <v>170</v>
      </c>
      <c r="F126" s="37"/>
      <c r="G126" s="37"/>
      <c r="H126" s="193"/>
      <c r="I126" s="193"/>
      <c r="J126" s="36"/>
      <c r="K126" s="36"/>
      <c r="L126" s="36"/>
      <c r="M126" s="36"/>
      <c r="N126" s="36"/>
      <c r="O126" s="36"/>
      <c r="P126" s="36"/>
      <c r="Q126" s="36"/>
      <c r="R126" s="36"/>
      <c r="S126" s="36"/>
      <c r="T126" s="36"/>
      <c r="U126" s="36"/>
      <c r="V126" s="36"/>
      <c r="W126" s="36"/>
      <c r="X126" s="36"/>
      <c r="Y126" s="36"/>
      <c r="Z126" s="36"/>
    </row>
    <row r="127" ht="45.0" customHeight="1">
      <c r="A127" s="18"/>
      <c r="B127" s="19"/>
      <c r="C127" s="42" t="s">
        <v>4669</v>
      </c>
      <c r="D127" s="43">
        <v>0.0</v>
      </c>
      <c r="E127" s="24" t="s">
        <v>118</v>
      </c>
      <c r="F127" s="37"/>
      <c r="G127" s="37"/>
      <c r="H127" s="193"/>
      <c r="I127" s="193"/>
      <c r="J127" s="36"/>
      <c r="K127" s="36"/>
      <c r="L127" s="36"/>
      <c r="M127" s="36"/>
      <c r="N127" s="36"/>
      <c r="O127" s="36"/>
      <c r="P127" s="36"/>
      <c r="Q127" s="36"/>
      <c r="R127" s="36"/>
      <c r="S127" s="36"/>
      <c r="T127" s="36"/>
      <c r="U127" s="36"/>
      <c r="V127" s="36"/>
      <c r="W127" s="36"/>
      <c r="X127" s="36"/>
      <c r="Y127" s="36"/>
      <c r="Z127" s="36"/>
    </row>
    <row r="128" ht="63.0" customHeight="1">
      <c r="A128" s="18" t="s">
        <v>692</v>
      </c>
      <c r="B128" s="19" t="s">
        <v>694</v>
      </c>
      <c r="C128" s="42" t="s">
        <v>4670</v>
      </c>
      <c r="D128" s="43">
        <v>0.0</v>
      </c>
      <c r="E128" s="24" t="s">
        <v>118</v>
      </c>
      <c r="F128" s="37"/>
      <c r="G128" s="37"/>
      <c r="H128" s="193"/>
      <c r="I128" s="193"/>
      <c r="J128" s="36"/>
      <c r="K128" s="36"/>
      <c r="L128" s="36"/>
      <c r="M128" s="36"/>
      <c r="N128" s="36"/>
      <c r="O128" s="36"/>
      <c r="P128" s="36"/>
      <c r="Q128" s="36"/>
      <c r="R128" s="36"/>
      <c r="S128" s="36"/>
      <c r="T128" s="36"/>
      <c r="U128" s="36"/>
      <c r="V128" s="36"/>
      <c r="W128" s="36"/>
      <c r="X128" s="36"/>
      <c r="Y128" s="36"/>
      <c r="Z128" s="36"/>
    </row>
    <row r="129" ht="63.0" customHeight="1">
      <c r="A129" s="18" t="s">
        <v>2426</v>
      </c>
      <c r="B129" s="76" t="s">
        <v>2427</v>
      </c>
      <c r="C129" s="67" t="s">
        <v>4671</v>
      </c>
      <c r="D129" s="43">
        <v>0.0</v>
      </c>
      <c r="E129" s="24" t="s">
        <v>87</v>
      </c>
      <c r="F129" s="37"/>
      <c r="G129" s="37"/>
      <c r="H129" s="193"/>
      <c r="I129" s="193"/>
      <c r="J129" s="36"/>
      <c r="K129" s="36"/>
      <c r="L129" s="36"/>
      <c r="M129" s="36"/>
      <c r="N129" s="36"/>
      <c r="O129" s="36"/>
      <c r="P129" s="36"/>
      <c r="Q129" s="36"/>
      <c r="R129" s="36"/>
      <c r="S129" s="36"/>
      <c r="T129" s="36"/>
      <c r="U129" s="36"/>
      <c r="V129" s="36"/>
      <c r="W129" s="36"/>
      <c r="X129" s="36"/>
      <c r="Y129" s="36"/>
      <c r="Z129" s="36"/>
    </row>
    <row r="130" ht="45.0" customHeight="1">
      <c r="A130" s="18"/>
      <c r="B130" s="76"/>
      <c r="C130" s="67" t="s">
        <v>4672</v>
      </c>
      <c r="D130" s="43"/>
      <c r="E130" s="24" t="s">
        <v>3314</v>
      </c>
      <c r="F130" s="37"/>
      <c r="G130" s="37"/>
      <c r="H130" s="193"/>
      <c r="I130" s="193"/>
      <c r="J130" s="36"/>
      <c r="K130" s="36"/>
      <c r="L130" s="36"/>
      <c r="M130" s="36"/>
      <c r="N130" s="36"/>
      <c r="O130" s="36"/>
      <c r="P130" s="36"/>
      <c r="Q130" s="36"/>
      <c r="R130" s="36"/>
      <c r="S130" s="36"/>
      <c r="T130" s="36"/>
      <c r="U130" s="36"/>
      <c r="V130" s="36"/>
      <c r="W130" s="36"/>
      <c r="X130" s="36"/>
      <c r="Y130" s="36"/>
      <c r="Z130" s="36"/>
    </row>
    <row r="131" ht="33.75" customHeight="1">
      <c r="A131" s="18"/>
      <c r="B131" s="76"/>
      <c r="C131" s="67" t="s">
        <v>4673</v>
      </c>
      <c r="D131" s="43">
        <v>2.0</v>
      </c>
      <c r="E131" s="24" t="s">
        <v>1645</v>
      </c>
      <c r="F131" s="37"/>
      <c r="G131" s="37"/>
      <c r="H131" s="193"/>
      <c r="I131" s="193"/>
      <c r="J131" s="36"/>
      <c r="K131" s="36"/>
      <c r="L131" s="36"/>
      <c r="M131" s="36"/>
      <c r="N131" s="36"/>
      <c r="O131" s="36"/>
      <c r="P131" s="36"/>
      <c r="Q131" s="36"/>
      <c r="R131" s="36"/>
      <c r="S131" s="36"/>
      <c r="T131" s="36"/>
      <c r="U131" s="36"/>
      <c r="V131" s="36"/>
      <c r="W131" s="36"/>
      <c r="X131" s="36"/>
      <c r="Y131" s="36"/>
      <c r="Z131" s="36"/>
    </row>
    <row r="132" ht="45.0" customHeight="1">
      <c r="A132" s="18"/>
      <c r="B132" s="76"/>
      <c r="C132" s="67" t="s">
        <v>4674</v>
      </c>
      <c r="D132" s="43">
        <v>2.0</v>
      </c>
      <c r="E132" s="24" t="s">
        <v>87</v>
      </c>
      <c r="F132" s="37"/>
      <c r="G132" s="37"/>
      <c r="H132" s="193"/>
      <c r="I132" s="193"/>
      <c r="J132" s="36"/>
      <c r="K132" s="36"/>
      <c r="L132" s="36"/>
      <c r="M132" s="36"/>
      <c r="N132" s="36"/>
      <c r="O132" s="36"/>
      <c r="P132" s="36"/>
      <c r="Q132" s="36"/>
      <c r="R132" s="36"/>
      <c r="S132" s="36"/>
      <c r="T132" s="36"/>
      <c r="U132" s="36"/>
      <c r="V132" s="36"/>
      <c r="W132" s="36"/>
      <c r="X132" s="36"/>
      <c r="Y132" s="36"/>
      <c r="Z132" s="36"/>
    </row>
    <row r="133" ht="30.0" customHeight="1">
      <c r="A133" s="18"/>
      <c r="B133" s="76"/>
      <c r="C133" s="67" t="s">
        <v>4675</v>
      </c>
      <c r="D133" s="43">
        <v>2.0</v>
      </c>
      <c r="E133" s="24" t="s">
        <v>118</v>
      </c>
      <c r="F133" s="37"/>
      <c r="G133" s="37"/>
      <c r="H133" s="193"/>
      <c r="I133" s="193"/>
      <c r="J133" s="36"/>
      <c r="K133" s="36"/>
      <c r="L133" s="36"/>
      <c r="M133" s="36"/>
      <c r="N133" s="36"/>
      <c r="O133" s="36"/>
      <c r="P133" s="36"/>
      <c r="Q133" s="36"/>
      <c r="R133" s="36"/>
      <c r="S133" s="36"/>
      <c r="T133" s="36"/>
      <c r="U133" s="36"/>
      <c r="V133" s="36"/>
      <c r="W133" s="36"/>
      <c r="X133" s="36"/>
      <c r="Y133" s="36"/>
      <c r="Z133" s="36"/>
    </row>
    <row r="134" ht="18.75" customHeight="1">
      <c r="A134" s="208"/>
      <c r="B134" s="258" t="s">
        <v>177</v>
      </c>
      <c r="C134" s="5"/>
      <c r="D134" s="5"/>
      <c r="E134" s="5"/>
      <c r="F134" s="5"/>
      <c r="G134" s="66"/>
      <c r="H134" s="193">
        <f t="shared" ref="H134:I134" si="3">H135+H161+H184+H218+H220</f>
        <v>57</v>
      </c>
      <c r="I134" s="193">
        <f t="shared" si="3"/>
        <v>172</v>
      </c>
      <c r="J134" s="36"/>
      <c r="K134" s="36"/>
      <c r="L134" s="36"/>
      <c r="M134" s="36"/>
      <c r="N134" s="36"/>
      <c r="O134" s="36"/>
      <c r="P134" s="36"/>
      <c r="Q134" s="36"/>
      <c r="R134" s="36"/>
      <c r="S134" s="36"/>
      <c r="T134" s="36"/>
      <c r="U134" s="36"/>
      <c r="V134" s="36"/>
      <c r="W134" s="36"/>
      <c r="X134" s="36"/>
      <c r="Y134" s="36"/>
      <c r="Z134" s="36"/>
    </row>
    <row r="135" ht="39.75" customHeight="1">
      <c r="A135" s="18" t="s">
        <v>698</v>
      </c>
      <c r="B135" s="17" t="s">
        <v>179</v>
      </c>
      <c r="C135" s="5"/>
      <c r="D135" s="5"/>
      <c r="E135" s="5"/>
      <c r="F135" s="5"/>
      <c r="G135" s="6"/>
      <c r="H135" s="193">
        <f>SUM(D136:D160)</f>
        <v>36</v>
      </c>
      <c r="I135" s="193">
        <f>COUNT(D136:D160)*2</f>
        <v>50</v>
      </c>
      <c r="J135" s="36"/>
      <c r="K135" s="36"/>
      <c r="L135" s="36"/>
      <c r="M135" s="36"/>
      <c r="N135" s="36"/>
      <c r="O135" s="36"/>
      <c r="P135" s="36"/>
      <c r="Q135" s="36"/>
      <c r="R135" s="36"/>
      <c r="S135" s="36"/>
      <c r="T135" s="36"/>
      <c r="U135" s="36"/>
      <c r="V135" s="36"/>
      <c r="W135" s="36"/>
      <c r="X135" s="36"/>
      <c r="Y135" s="36"/>
      <c r="Z135" s="36"/>
    </row>
    <row r="136" ht="47.25" customHeight="1">
      <c r="A136" s="18" t="s">
        <v>180</v>
      </c>
      <c r="B136" s="40" t="s">
        <v>181</v>
      </c>
      <c r="C136" s="23" t="s">
        <v>4676</v>
      </c>
      <c r="D136" s="43">
        <v>2.0</v>
      </c>
      <c r="E136" s="24" t="s">
        <v>114</v>
      </c>
      <c r="F136" s="37"/>
      <c r="G136" s="37"/>
      <c r="H136" s="193"/>
      <c r="I136" s="193"/>
      <c r="J136" s="36"/>
      <c r="K136" s="36"/>
      <c r="L136" s="36"/>
      <c r="M136" s="36"/>
      <c r="N136" s="36"/>
      <c r="O136" s="36"/>
      <c r="P136" s="36"/>
      <c r="Q136" s="36"/>
      <c r="R136" s="36"/>
      <c r="S136" s="36"/>
      <c r="T136" s="36"/>
      <c r="U136" s="36"/>
      <c r="V136" s="36"/>
      <c r="W136" s="36"/>
      <c r="X136" s="36"/>
      <c r="Y136" s="36"/>
      <c r="Z136" s="36"/>
    </row>
    <row r="137" ht="45.75" customHeight="1">
      <c r="A137" s="18"/>
      <c r="B137" s="40"/>
      <c r="C137" s="23" t="s">
        <v>4677</v>
      </c>
      <c r="D137" s="43">
        <v>2.0</v>
      </c>
      <c r="E137" s="24" t="s">
        <v>114</v>
      </c>
      <c r="F137" s="42" t="s">
        <v>4678</v>
      </c>
      <c r="G137" s="37"/>
      <c r="H137" s="193"/>
      <c r="I137" s="193"/>
      <c r="J137" s="36"/>
      <c r="K137" s="36"/>
      <c r="L137" s="36"/>
      <c r="M137" s="36"/>
      <c r="N137" s="36"/>
      <c r="O137" s="36"/>
      <c r="P137" s="36"/>
      <c r="Q137" s="36"/>
      <c r="R137" s="36"/>
      <c r="S137" s="36"/>
      <c r="T137" s="36"/>
      <c r="U137" s="36"/>
      <c r="V137" s="36"/>
      <c r="W137" s="36"/>
      <c r="X137" s="36"/>
      <c r="Y137" s="36"/>
      <c r="Z137" s="36"/>
    </row>
    <row r="138" ht="31.5" customHeight="1">
      <c r="A138" s="18" t="s">
        <v>183</v>
      </c>
      <c r="B138" s="41" t="s">
        <v>184</v>
      </c>
      <c r="C138" s="42" t="s">
        <v>4679</v>
      </c>
      <c r="D138" s="43">
        <v>2.0</v>
      </c>
      <c r="E138" s="24" t="s">
        <v>87</v>
      </c>
      <c r="F138" s="37"/>
      <c r="G138" s="37"/>
      <c r="H138" s="193"/>
      <c r="I138" s="193"/>
      <c r="J138" s="36"/>
      <c r="K138" s="36"/>
      <c r="L138" s="36"/>
      <c r="M138" s="36"/>
      <c r="N138" s="36"/>
      <c r="O138" s="36"/>
      <c r="P138" s="36"/>
      <c r="Q138" s="36"/>
      <c r="R138" s="36"/>
      <c r="S138" s="36"/>
      <c r="T138" s="36"/>
      <c r="U138" s="36"/>
      <c r="V138" s="36"/>
      <c r="W138" s="36"/>
      <c r="X138" s="36"/>
      <c r="Y138" s="36"/>
      <c r="Z138" s="36"/>
    </row>
    <row r="139" ht="45.0" customHeight="1">
      <c r="A139" s="18"/>
      <c r="B139" s="41"/>
      <c r="C139" s="42" t="s">
        <v>4680</v>
      </c>
      <c r="D139" s="43">
        <v>2.0</v>
      </c>
      <c r="E139" s="24" t="s">
        <v>551</v>
      </c>
      <c r="F139" s="37"/>
      <c r="G139" s="37"/>
      <c r="H139" s="193"/>
      <c r="I139" s="193"/>
      <c r="J139" s="36"/>
      <c r="K139" s="36"/>
      <c r="L139" s="36"/>
      <c r="M139" s="36"/>
      <c r="N139" s="36"/>
      <c r="O139" s="36"/>
      <c r="P139" s="36"/>
      <c r="Q139" s="36"/>
      <c r="R139" s="36"/>
      <c r="S139" s="36"/>
      <c r="T139" s="36"/>
      <c r="U139" s="36"/>
      <c r="V139" s="36"/>
      <c r="W139" s="36"/>
      <c r="X139" s="36"/>
      <c r="Y139" s="36"/>
      <c r="Z139" s="36"/>
    </row>
    <row r="140" ht="45.0" customHeight="1">
      <c r="A140" s="18"/>
      <c r="B140" s="41"/>
      <c r="C140" s="42" t="s">
        <v>4681</v>
      </c>
      <c r="D140" s="43">
        <v>0.0</v>
      </c>
      <c r="E140" s="24" t="s">
        <v>551</v>
      </c>
      <c r="F140" s="37"/>
      <c r="G140" s="37"/>
      <c r="H140" s="193"/>
      <c r="I140" s="193"/>
      <c r="J140" s="36"/>
      <c r="K140" s="36"/>
      <c r="L140" s="36"/>
      <c r="M140" s="36"/>
      <c r="N140" s="36"/>
      <c r="O140" s="36"/>
      <c r="P140" s="36"/>
      <c r="Q140" s="36"/>
      <c r="R140" s="36"/>
      <c r="S140" s="36"/>
      <c r="T140" s="36"/>
      <c r="U140" s="36"/>
      <c r="V140" s="36"/>
      <c r="W140" s="36"/>
      <c r="X140" s="36"/>
      <c r="Y140" s="36"/>
      <c r="Z140" s="36"/>
    </row>
    <row r="141" ht="33.75" customHeight="1">
      <c r="A141" s="18"/>
      <c r="B141" s="41"/>
      <c r="C141" s="67" t="s">
        <v>4682</v>
      </c>
      <c r="D141" s="43">
        <v>0.0</v>
      </c>
      <c r="E141" s="24" t="s">
        <v>551</v>
      </c>
      <c r="F141" s="36"/>
      <c r="G141" s="37"/>
      <c r="H141" s="193"/>
      <c r="I141" s="193"/>
      <c r="J141" s="36"/>
      <c r="K141" s="36"/>
      <c r="L141" s="36"/>
      <c r="M141" s="36"/>
      <c r="N141" s="36"/>
      <c r="O141" s="36"/>
      <c r="P141" s="36"/>
      <c r="Q141" s="36"/>
      <c r="R141" s="36"/>
      <c r="S141" s="36"/>
      <c r="T141" s="36"/>
      <c r="U141" s="36"/>
      <c r="V141" s="36"/>
      <c r="W141" s="36"/>
      <c r="X141" s="36"/>
      <c r="Y141" s="36"/>
      <c r="Z141" s="36"/>
    </row>
    <row r="142" ht="33.75" customHeight="1">
      <c r="A142" s="18"/>
      <c r="B142" s="41"/>
      <c r="C142" s="23" t="s">
        <v>4683</v>
      </c>
      <c r="D142" s="43">
        <v>0.0</v>
      </c>
      <c r="E142" s="24" t="s">
        <v>551</v>
      </c>
      <c r="F142" s="23"/>
      <c r="G142" s="37"/>
      <c r="H142" s="193"/>
      <c r="I142" s="193"/>
      <c r="J142" s="36"/>
      <c r="K142" s="36"/>
      <c r="L142" s="36"/>
      <c r="M142" s="36"/>
      <c r="N142" s="36"/>
      <c r="O142" s="36"/>
      <c r="P142" s="36"/>
      <c r="Q142" s="36"/>
      <c r="R142" s="36"/>
      <c r="S142" s="36"/>
      <c r="T142" s="36"/>
      <c r="U142" s="36"/>
      <c r="V142" s="36"/>
      <c r="W142" s="36"/>
      <c r="X142" s="36"/>
      <c r="Y142" s="36"/>
      <c r="Z142" s="36"/>
    </row>
    <row r="143" ht="47.25" customHeight="1">
      <c r="A143" s="18" t="s">
        <v>189</v>
      </c>
      <c r="B143" s="40" t="s">
        <v>190</v>
      </c>
      <c r="C143" s="42" t="s">
        <v>4684</v>
      </c>
      <c r="D143" s="43">
        <v>1.0</v>
      </c>
      <c r="E143" s="24" t="s">
        <v>87</v>
      </c>
      <c r="F143" s="37"/>
      <c r="G143" s="37"/>
      <c r="H143" s="193"/>
      <c r="I143" s="193"/>
      <c r="J143" s="36"/>
      <c r="K143" s="36"/>
      <c r="L143" s="36"/>
      <c r="M143" s="36"/>
      <c r="N143" s="36"/>
      <c r="O143" s="36"/>
      <c r="P143" s="36"/>
      <c r="Q143" s="36"/>
      <c r="R143" s="36"/>
      <c r="S143" s="36"/>
      <c r="T143" s="36"/>
      <c r="U143" s="36"/>
      <c r="V143" s="36"/>
      <c r="W143" s="36"/>
      <c r="X143" s="36"/>
      <c r="Y143" s="36"/>
      <c r="Z143" s="36"/>
    </row>
    <row r="144" ht="45.0" customHeight="1">
      <c r="A144" s="18" t="s">
        <v>14</v>
      </c>
      <c r="B144" s="40"/>
      <c r="C144" s="42" t="s">
        <v>4685</v>
      </c>
      <c r="D144" s="43">
        <v>2.0</v>
      </c>
      <c r="E144" s="24" t="s">
        <v>87</v>
      </c>
      <c r="F144" s="37"/>
      <c r="G144" s="37"/>
      <c r="H144" s="193"/>
      <c r="I144" s="193"/>
      <c r="J144" s="36"/>
      <c r="K144" s="36"/>
      <c r="L144" s="36"/>
      <c r="M144" s="36"/>
      <c r="N144" s="36"/>
      <c r="O144" s="36"/>
      <c r="P144" s="36"/>
      <c r="Q144" s="36"/>
      <c r="R144" s="36"/>
      <c r="S144" s="36"/>
      <c r="T144" s="36"/>
      <c r="U144" s="36"/>
      <c r="V144" s="36"/>
      <c r="W144" s="36"/>
      <c r="X144" s="36"/>
      <c r="Y144" s="36"/>
      <c r="Z144" s="36"/>
    </row>
    <row r="145" ht="45.0" customHeight="1">
      <c r="A145" s="18" t="s">
        <v>14</v>
      </c>
      <c r="B145" s="40"/>
      <c r="C145" s="42" t="s">
        <v>4686</v>
      </c>
      <c r="D145" s="43">
        <v>2.0</v>
      </c>
      <c r="E145" s="24" t="s">
        <v>87</v>
      </c>
      <c r="F145" s="37"/>
      <c r="G145" s="37"/>
      <c r="H145" s="193"/>
      <c r="I145" s="193"/>
      <c r="J145" s="36"/>
      <c r="K145" s="36"/>
      <c r="L145" s="36"/>
      <c r="M145" s="36"/>
      <c r="N145" s="36"/>
      <c r="O145" s="36"/>
      <c r="P145" s="36"/>
      <c r="Q145" s="36"/>
      <c r="R145" s="36"/>
      <c r="S145" s="36"/>
      <c r="T145" s="36"/>
      <c r="U145" s="36"/>
      <c r="V145" s="36"/>
      <c r="W145" s="36"/>
      <c r="X145" s="36"/>
      <c r="Y145" s="36"/>
      <c r="Z145" s="36"/>
    </row>
    <row r="146" ht="75.0" customHeight="1">
      <c r="A146" s="18" t="s">
        <v>14</v>
      </c>
      <c r="B146" s="40"/>
      <c r="C146" s="42" t="s">
        <v>4687</v>
      </c>
      <c r="D146" s="43">
        <v>2.0</v>
      </c>
      <c r="E146" s="24" t="s">
        <v>87</v>
      </c>
      <c r="F146" s="42" t="s">
        <v>4688</v>
      </c>
      <c r="G146" s="37"/>
      <c r="H146" s="193"/>
      <c r="I146" s="193"/>
      <c r="J146" s="36"/>
      <c r="K146" s="36"/>
      <c r="L146" s="36"/>
      <c r="M146" s="36"/>
      <c r="N146" s="36"/>
      <c r="O146" s="36"/>
      <c r="P146" s="36"/>
      <c r="Q146" s="36"/>
      <c r="R146" s="36"/>
      <c r="S146" s="36"/>
      <c r="T146" s="36"/>
      <c r="U146" s="36"/>
      <c r="V146" s="36"/>
      <c r="W146" s="36"/>
      <c r="X146" s="36"/>
      <c r="Y146" s="36"/>
      <c r="Z146" s="36"/>
    </row>
    <row r="147" ht="45.0" customHeight="1">
      <c r="A147" s="18" t="s">
        <v>14</v>
      </c>
      <c r="B147" s="40"/>
      <c r="C147" s="42" t="s">
        <v>4689</v>
      </c>
      <c r="D147" s="43">
        <v>2.0</v>
      </c>
      <c r="E147" s="24" t="s">
        <v>87</v>
      </c>
      <c r="F147" s="42" t="s">
        <v>4690</v>
      </c>
      <c r="G147" s="37"/>
      <c r="H147" s="193"/>
      <c r="I147" s="193"/>
      <c r="J147" s="36"/>
      <c r="K147" s="36"/>
      <c r="L147" s="36"/>
      <c r="M147" s="36"/>
      <c r="N147" s="36"/>
      <c r="O147" s="36"/>
      <c r="P147" s="36"/>
      <c r="Q147" s="36"/>
      <c r="R147" s="36"/>
      <c r="S147" s="36"/>
      <c r="T147" s="36"/>
      <c r="U147" s="36"/>
      <c r="V147" s="36"/>
      <c r="W147" s="36"/>
      <c r="X147" s="36"/>
      <c r="Y147" s="36"/>
      <c r="Z147" s="36"/>
    </row>
    <row r="148" ht="30.0" customHeight="1">
      <c r="A148" s="18"/>
      <c r="B148" s="40"/>
      <c r="C148" s="42" t="s">
        <v>4691</v>
      </c>
      <c r="D148" s="43">
        <v>2.0</v>
      </c>
      <c r="E148" s="24" t="s">
        <v>87</v>
      </c>
      <c r="F148" s="42" t="s">
        <v>4692</v>
      </c>
      <c r="G148" s="37"/>
      <c r="H148" s="193"/>
      <c r="I148" s="193"/>
      <c r="J148" s="36"/>
      <c r="K148" s="36"/>
      <c r="L148" s="36"/>
      <c r="M148" s="36"/>
      <c r="N148" s="36"/>
      <c r="O148" s="36"/>
      <c r="P148" s="36"/>
      <c r="Q148" s="36"/>
      <c r="R148" s="36"/>
      <c r="S148" s="36"/>
      <c r="T148" s="36"/>
      <c r="U148" s="36"/>
      <c r="V148" s="36"/>
      <c r="W148" s="36"/>
      <c r="X148" s="36"/>
      <c r="Y148" s="36"/>
      <c r="Z148" s="36"/>
    </row>
    <row r="149" ht="47.25" customHeight="1">
      <c r="A149" s="18" t="s">
        <v>207</v>
      </c>
      <c r="B149" s="40" t="s">
        <v>208</v>
      </c>
      <c r="C149" s="42" t="s">
        <v>4685</v>
      </c>
      <c r="D149" s="43">
        <v>2.0</v>
      </c>
      <c r="E149" s="24" t="s">
        <v>87</v>
      </c>
      <c r="F149" s="37"/>
      <c r="G149" s="37"/>
      <c r="H149" s="193"/>
      <c r="I149" s="193"/>
      <c r="J149" s="36"/>
      <c r="K149" s="36"/>
      <c r="L149" s="36"/>
      <c r="M149" s="36"/>
      <c r="N149" s="36"/>
      <c r="O149" s="36"/>
      <c r="P149" s="36"/>
      <c r="Q149" s="36"/>
      <c r="R149" s="36"/>
      <c r="S149" s="36"/>
      <c r="T149" s="36"/>
      <c r="U149" s="36"/>
      <c r="V149" s="36"/>
      <c r="W149" s="36"/>
      <c r="X149" s="36"/>
      <c r="Y149" s="36"/>
      <c r="Z149" s="36"/>
    </row>
    <row r="150" ht="45.0" customHeight="1">
      <c r="A150" s="18"/>
      <c r="B150" s="40"/>
      <c r="C150" s="42" t="s">
        <v>4693</v>
      </c>
      <c r="D150" s="43">
        <v>2.0</v>
      </c>
      <c r="E150" s="24" t="s">
        <v>87</v>
      </c>
      <c r="F150" s="37"/>
      <c r="G150" s="37"/>
      <c r="H150" s="193"/>
      <c r="I150" s="193"/>
      <c r="J150" s="36"/>
      <c r="K150" s="36"/>
      <c r="L150" s="36"/>
      <c r="M150" s="36"/>
      <c r="N150" s="36"/>
      <c r="O150" s="36"/>
      <c r="P150" s="36"/>
      <c r="Q150" s="36"/>
      <c r="R150" s="36"/>
      <c r="S150" s="36"/>
      <c r="T150" s="36"/>
      <c r="U150" s="36"/>
      <c r="V150" s="36"/>
      <c r="W150" s="36"/>
      <c r="X150" s="36"/>
      <c r="Y150" s="36"/>
      <c r="Z150" s="36"/>
    </row>
    <row r="151" ht="60.0" customHeight="1">
      <c r="A151" s="18" t="s">
        <v>211</v>
      </c>
      <c r="B151" s="40" t="s">
        <v>212</v>
      </c>
      <c r="C151" s="42" t="s">
        <v>4694</v>
      </c>
      <c r="D151" s="43">
        <v>0.0</v>
      </c>
      <c r="E151" s="24" t="s">
        <v>87</v>
      </c>
      <c r="F151" s="37"/>
      <c r="G151" s="37"/>
      <c r="H151" s="193"/>
      <c r="I151" s="193"/>
      <c r="J151" s="36"/>
      <c r="K151" s="36"/>
      <c r="L151" s="36"/>
      <c r="M151" s="36"/>
      <c r="N151" s="36"/>
      <c r="O151" s="36"/>
      <c r="P151" s="36"/>
      <c r="Q151" s="36"/>
      <c r="R151" s="36"/>
      <c r="S151" s="36"/>
      <c r="T151" s="36"/>
      <c r="U151" s="36"/>
      <c r="V151" s="36"/>
      <c r="W151" s="36"/>
      <c r="X151" s="36"/>
      <c r="Y151" s="36"/>
      <c r="Z151" s="36"/>
    </row>
    <row r="152" ht="45.0" customHeight="1">
      <c r="A152" s="18" t="s">
        <v>14</v>
      </c>
      <c r="B152" s="40"/>
      <c r="C152" s="42" t="s">
        <v>4695</v>
      </c>
      <c r="D152" s="43">
        <v>0.0</v>
      </c>
      <c r="E152" s="24" t="s">
        <v>3314</v>
      </c>
      <c r="F152" s="37"/>
      <c r="G152" s="37"/>
      <c r="H152" s="193"/>
      <c r="I152" s="193"/>
      <c r="J152" s="36"/>
      <c r="K152" s="36"/>
      <c r="L152" s="36"/>
      <c r="M152" s="36"/>
      <c r="N152" s="36"/>
      <c r="O152" s="36"/>
      <c r="P152" s="36"/>
      <c r="Q152" s="36"/>
      <c r="R152" s="36"/>
      <c r="S152" s="36"/>
      <c r="T152" s="36"/>
      <c r="U152" s="36"/>
      <c r="V152" s="36"/>
      <c r="W152" s="36"/>
      <c r="X152" s="36"/>
      <c r="Y152" s="36"/>
      <c r="Z152" s="36"/>
    </row>
    <row r="153" ht="30.0" customHeight="1">
      <c r="A153" s="18" t="s">
        <v>14</v>
      </c>
      <c r="B153" s="40"/>
      <c r="C153" s="42" t="s">
        <v>4696</v>
      </c>
      <c r="D153" s="43">
        <v>2.0</v>
      </c>
      <c r="E153" s="24" t="s">
        <v>87</v>
      </c>
      <c r="F153" s="37"/>
      <c r="G153" s="37"/>
      <c r="H153" s="193"/>
      <c r="I153" s="193"/>
      <c r="J153" s="36"/>
      <c r="K153" s="36"/>
      <c r="L153" s="36"/>
      <c r="M153" s="36"/>
      <c r="N153" s="36"/>
      <c r="O153" s="36"/>
      <c r="P153" s="36"/>
      <c r="Q153" s="36"/>
      <c r="R153" s="36"/>
      <c r="S153" s="36"/>
      <c r="T153" s="36"/>
      <c r="U153" s="36"/>
      <c r="V153" s="36"/>
      <c r="W153" s="36"/>
      <c r="X153" s="36"/>
      <c r="Y153" s="36"/>
      <c r="Z153" s="36"/>
    </row>
    <row r="154" ht="45.0" customHeight="1">
      <c r="A154" s="18"/>
      <c r="B154" s="40"/>
      <c r="C154" s="42" t="s">
        <v>4697</v>
      </c>
      <c r="D154" s="43">
        <v>2.0</v>
      </c>
      <c r="E154" s="24" t="s">
        <v>114</v>
      </c>
      <c r="F154" s="42" t="s">
        <v>4698</v>
      </c>
      <c r="G154" s="37"/>
      <c r="H154" s="193"/>
      <c r="I154" s="193"/>
      <c r="J154" s="36"/>
      <c r="K154" s="36"/>
      <c r="L154" s="36"/>
      <c r="M154" s="36"/>
      <c r="N154" s="36"/>
      <c r="O154" s="36"/>
      <c r="P154" s="36"/>
      <c r="Q154" s="36"/>
      <c r="R154" s="36"/>
      <c r="S154" s="36"/>
      <c r="T154" s="36"/>
      <c r="U154" s="36"/>
      <c r="V154" s="36"/>
      <c r="W154" s="36"/>
      <c r="X154" s="36"/>
      <c r="Y154" s="36"/>
      <c r="Z154" s="36"/>
    </row>
    <row r="155" ht="63.0" customHeight="1">
      <c r="A155" s="18"/>
      <c r="B155" s="40"/>
      <c r="C155" s="42" t="s">
        <v>4699</v>
      </c>
      <c r="D155" s="43">
        <v>1.0</v>
      </c>
      <c r="E155" s="24" t="s">
        <v>114</v>
      </c>
      <c r="F155" s="42" t="s">
        <v>4700</v>
      </c>
      <c r="G155" s="37"/>
      <c r="H155" s="193"/>
      <c r="I155" s="193"/>
      <c r="J155" s="36"/>
      <c r="K155" s="36"/>
      <c r="L155" s="36"/>
      <c r="M155" s="36"/>
      <c r="N155" s="36"/>
      <c r="O155" s="36"/>
      <c r="P155" s="36"/>
      <c r="Q155" s="36"/>
      <c r="R155" s="36"/>
      <c r="S155" s="36"/>
      <c r="T155" s="36"/>
      <c r="U155" s="36"/>
      <c r="V155" s="36"/>
      <c r="W155" s="36"/>
      <c r="X155" s="36"/>
      <c r="Y155" s="36"/>
      <c r="Z155" s="36"/>
    </row>
    <row r="156" ht="78.75" customHeight="1">
      <c r="A156" s="18"/>
      <c r="B156" s="40"/>
      <c r="C156" s="42" t="s">
        <v>4701</v>
      </c>
      <c r="D156" s="43">
        <v>2.0</v>
      </c>
      <c r="E156" s="24" t="s">
        <v>114</v>
      </c>
      <c r="F156" s="37"/>
      <c r="G156" s="37"/>
      <c r="H156" s="193"/>
      <c r="I156" s="193"/>
      <c r="J156" s="36"/>
      <c r="K156" s="36"/>
      <c r="L156" s="36"/>
      <c r="M156" s="36"/>
      <c r="N156" s="36"/>
      <c r="O156" s="36"/>
      <c r="P156" s="36"/>
      <c r="Q156" s="36"/>
      <c r="R156" s="36"/>
      <c r="S156" s="36"/>
      <c r="T156" s="36"/>
      <c r="U156" s="36"/>
      <c r="V156" s="36"/>
      <c r="W156" s="36"/>
      <c r="X156" s="36"/>
      <c r="Y156" s="36"/>
      <c r="Z156" s="36"/>
    </row>
    <row r="157" ht="63.0" customHeight="1">
      <c r="A157" s="18"/>
      <c r="B157" s="40"/>
      <c r="C157" s="42" t="s">
        <v>4702</v>
      </c>
      <c r="D157" s="43">
        <v>1.0</v>
      </c>
      <c r="E157" s="24" t="s">
        <v>114</v>
      </c>
      <c r="F157" s="37"/>
      <c r="G157" s="37"/>
      <c r="H157" s="193"/>
      <c r="I157" s="193"/>
      <c r="J157" s="36"/>
      <c r="K157" s="36"/>
      <c r="L157" s="36"/>
      <c r="M157" s="36"/>
      <c r="N157" s="36"/>
      <c r="O157" s="36"/>
      <c r="P157" s="36"/>
      <c r="Q157" s="36"/>
      <c r="R157" s="36"/>
      <c r="S157" s="36"/>
      <c r="T157" s="36"/>
      <c r="U157" s="36"/>
      <c r="V157" s="36"/>
      <c r="W157" s="36"/>
      <c r="X157" s="36"/>
      <c r="Y157" s="36"/>
      <c r="Z157" s="36"/>
    </row>
    <row r="158" ht="47.25" customHeight="1">
      <c r="A158" s="18"/>
      <c r="B158" s="40"/>
      <c r="C158" s="42" t="s">
        <v>4703</v>
      </c>
      <c r="D158" s="43">
        <v>1.0</v>
      </c>
      <c r="E158" s="24" t="s">
        <v>114</v>
      </c>
      <c r="F158" s="37"/>
      <c r="G158" s="37"/>
      <c r="H158" s="193"/>
      <c r="I158" s="193"/>
      <c r="J158" s="36"/>
      <c r="K158" s="36"/>
      <c r="L158" s="36"/>
      <c r="M158" s="36"/>
      <c r="N158" s="36"/>
      <c r="O158" s="36"/>
      <c r="P158" s="36"/>
      <c r="Q158" s="36"/>
      <c r="R158" s="36"/>
      <c r="S158" s="36"/>
      <c r="T158" s="36"/>
      <c r="U158" s="36"/>
      <c r="V158" s="36"/>
      <c r="W158" s="36"/>
      <c r="X158" s="36"/>
      <c r="Y158" s="36"/>
      <c r="Z158" s="36"/>
    </row>
    <row r="159" ht="31.5" customHeight="1">
      <c r="A159" s="18" t="s">
        <v>766</v>
      </c>
      <c r="B159" s="40" t="s">
        <v>216</v>
      </c>
      <c r="C159" s="42" t="s">
        <v>4704</v>
      </c>
      <c r="D159" s="43">
        <v>2.0</v>
      </c>
      <c r="E159" s="24" t="s">
        <v>114</v>
      </c>
      <c r="F159" s="37"/>
      <c r="G159" s="37"/>
      <c r="H159" s="193"/>
      <c r="I159" s="193"/>
      <c r="J159" s="36"/>
      <c r="K159" s="36"/>
      <c r="L159" s="36"/>
      <c r="M159" s="36"/>
      <c r="N159" s="36"/>
      <c r="O159" s="36"/>
      <c r="P159" s="36"/>
      <c r="Q159" s="36"/>
      <c r="R159" s="36"/>
      <c r="S159" s="36"/>
      <c r="T159" s="36"/>
      <c r="U159" s="36"/>
      <c r="V159" s="36"/>
      <c r="W159" s="36"/>
      <c r="X159" s="36"/>
      <c r="Y159" s="36"/>
      <c r="Z159" s="36"/>
    </row>
    <row r="160" ht="78.75" customHeight="1">
      <c r="A160" s="18" t="s">
        <v>220</v>
      </c>
      <c r="B160" s="40" t="s">
        <v>4705</v>
      </c>
      <c r="C160" s="42" t="s">
        <v>4706</v>
      </c>
      <c r="D160" s="43">
        <v>2.0</v>
      </c>
      <c r="E160" s="24" t="s">
        <v>87</v>
      </c>
      <c r="F160" s="37"/>
      <c r="G160" s="37"/>
      <c r="H160" s="193"/>
      <c r="I160" s="193"/>
      <c r="J160" s="36"/>
      <c r="K160" s="36"/>
      <c r="L160" s="36"/>
      <c r="M160" s="36"/>
      <c r="N160" s="36"/>
      <c r="O160" s="36"/>
      <c r="P160" s="36"/>
      <c r="Q160" s="36"/>
      <c r="R160" s="36"/>
      <c r="S160" s="36"/>
      <c r="T160" s="36"/>
      <c r="U160" s="36"/>
      <c r="V160" s="36"/>
      <c r="W160" s="36"/>
      <c r="X160" s="36"/>
      <c r="Y160" s="36"/>
      <c r="Z160" s="36"/>
    </row>
    <row r="161" ht="39.75" customHeight="1">
      <c r="A161" s="18" t="s">
        <v>783</v>
      </c>
      <c r="B161" s="68" t="s">
        <v>229</v>
      </c>
      <c r="C161" s="5"/>
      <c r="D161" s="5"/>
      <c r="E161" s="5"/>
      <c r="F161" s="5"/>
      <c r="G161" s="6"/>
      <c r="H161" s="193">
        <f>SUM(D162:D183)</f>
        <v>1</v>
      </c>
      <c r="I161" s="193">
        <f>COUNT(D162:D183)*2</f>
        <v>44</v>
      </c>
      <c r="J161" s="36"/>
      <c r="K161" s="36"/>
      <c r="L161" s="36"/>
      <c r="M161" s="36"/>
      <c r="N161" s="36"/>
      <c r="O161" s="36"/>
      <c r="P161" s="36"/>
      <c r="Q161" s="36"/>
      <c r="R161" s="36"/>
      <c r="S161" s="36"/>
      <c r="T161" s="36"/>
      <c r="U161" s="36"/>
      <c r="V161" s="36"/>
      <c r="W161" s="36"/>
      <c r="X161" s="36"/>
      <c r="Y161" s="36"/>
      <c r="Z161" s="36"/>
    </row>
    <row r="162" ht="47.25" customHeight="1">
      <c r="A162" s="18" t="s">
        <v>4707</v>
      </c>
      <c r="B162" s="130" t="s">
        <v>232</v>
      </c>
      <c r="C162" s="76" t="s">
        <v>4708</v>
      </c>
      <c r="D162" s="43">
        <v>0.0</v>
      </c>
      <c r="E162" s="24" t="s">
        <v>114</v>
      </c>
      <c r="F162" s="42" t="s">
        <v>4709</v>
      </c>
      <c r="G162" s="37"/>
      <c r="H162" s="193"/>
      <c r="I162" s="193"/>
      <c r="J162" s="36"/>
      <c r="K162" s="36"/>
      <c r="L162" s="36"/>
      <c r="M162" s="36"/>
      <c r="N162" s="36"/>
      <c r="O162" s="36"/>
      <c r="P162" s="36"/>
      <c r="Q162" s="36"/>
      <c r="R162" s="36"/>
      <c r="S162" s="36"/>
      <c r="T162" s="36"/>
      <c r="U162" s="36"/>
      <c r="V162" s="36"/>
      <c r="W162" s="36"/>
      <c r="X162" s="36"/>
      <c r="Y162" s="36"/>
      <c r="Z162" s="36"/>
    </row>
    <row r="163" ht="60.75" customHeight="1">
      <c r="A163" s="18"/>
      <c r="B163" s="130"/>
      <c r="C163" s="76" t="s">
        <v>4710</v>
      </c>
      <c r="D163" s="43">
        <v>0.0</v>
      </c>
      <c r="E163" s="24" t="s">
        <v>114</v>
      </c>
      <c r="F163" s="42" t="s">
        <v>4711</v>
      </c>
      <c r="G163" s="37"/>
      <c r="H163" s="193"/>
      <c r="I163" s="193"/>
      <c r="J163" s="36"/>
      <c r="K163" s="36"/>
      <c r="L163" s="36"/>
      <c r="M163" s="36"/>
      <c r="N163" s="36"/>
      <c r="O163" s="36"/>
      <c r="P163" s="36"/>
      <c r="Q163" s="36"/>
      <c r="R163" s="36"/>
      <c r="S163" s="36"/>
      <c r="T163" s="36"/>
      <c r="U163" s="36"/>
      <c r="V163" s="36"/>
      <c r="W163" s="36"/>
      <c r="X163" s="36"/>
      <c r="Y163" s="36"/>
      <c r="Z163" s="36"/>
    </row>
    <row r="164" ht="60.0" customHeight="1">
      <c r="A164" s="18" t="s">
        <v>235</v>
      </c>
      <c r="B164" s="41" t="s">
        <v>236</v>
      </c>
      <c r="C164" s="39" t="s">
        <v>4712</v>
      </c>
      <c r="D164" s="43">
        <v>0.0</v>
      </c>
      <c r="E164" s="24" t="s">
        <v>114</v>
      </c>
      <c r="F164" s="37"/>
      <c r="G164" s="37"/>
      <c r="H164" s="193"/>
      <c r="I164" s="193"/>
      <c r="J164" s="36"/>
      <c r="K164" s="36"/>
      <c r="L164" s="36"/>
      <c r="M164" s="36"/>
      <c r="N164" s="36"/>
      <c r="O164" s="36"/>
      <c r="P164" s="36"/>
      <c r="Q164" s="36"/>
      <c r="R164" s="36"/>
      <c r="S164" s="36"/>
      <c r="T164" s="36"/>
      <c r="U164" s="36"/>
      <c r="V164" s="36"/>
      <c r="W164" s="36"/>
      <c r="X164" s="36"/>
      <c r="Y164" s="36"/>
      <c r="Z164" s="36"/>
    </row>
    <row r="165" ht="45.0" customHeight="1">
      <c r="A165" s="18" t="s">
        <v>14</v>
      </c>
      <c r="B165" s="64"/>
      <c r="C165" s="39" t="s">
        <v>4713</v>
      </c>
      <c r="D165" s="43">
        <v>0.0</v>
      </c>
      <c r="E165" s="24" t="s">
        <v>114</v>
      </c>
      <c r="F165" s="37"/>
      <c r="G165" s="37"/>
      <c r="H165" s="193"/>
      <c r="I165" s="193"/>
      <c r="J165" s="36"/>
      <c r="K165" s="36"/>
      <c r="L165" s="36"/>
      <c r="M165" s="36"/>
      <c r="N165" s="36"/>
      <c r="O165" s="36"/>
      <c r="P165" s="36"/>
      <c r="Q165" s="36"/>
      <c r="R165" s="36"/>
      <c r="S165" s="36"/>
      <c r="T165" s="36"/>
      <c r="U165" s="36"/>
      <c r="V165" s="36"/>
      <c r="W165" s="36"/>
      <c r="X165" s="36"/>
      <c r="Y165" s="36"/>
      <c r="Z165" s="36"/>
    </row>
    <row r="166" ht="45.0" customHeight="1">
      <c r="A166" s="18"/>
      <c r="B166" s="64"/>
      <c r="C166" s="39" t="s">
        <v>4714</v>
      </c>
      <c r="D166" s="43">
        <v>0.0</v>
      </c>
      <c r="E166" s="24" t="s">
        <v>87</v>
      </c>
      <c r="F166" s="37"/>
      <c r="G166" s="37"/>
      <c r="H166" s="193"/>
      <c r="I166" s="193"/>
      <c r="J166" s="36"/>
      <c r="K166" s="36"/>
      <c r="L166" s="36"/>
      <c r="M166" s="36"/>
      <c r="N166" s="36"/>
      <c r="O166" s="36"/>
      <c r="P166" s="36"/>
      <c r="Q166" s="36"/>
      <c r="R166" s="36"/>
      <c r="S166" s="36"/>
      <c r="T166" s="36"/>
      <c r="U166" s="36"/>
      <c r="V166" s="36"/>
      <c r="W166" s="36"/>
      <c r="X166" s="36"/>
      <c r="Y166" s="36"/>
      <c r="Z166" s="36"/>
    </row>
    <row r="167" ht="45.0" customHeight="1">
      <c r="A167" s="18"/>
      <c r="B167" s="64"/>
      <c r="C167" s="39" t="s">
        <v>4715</v>
      </c>
      <c r="D167" s="43">
        <v>0.0</v>
      </c>
      <c r="E167" s="24" t="s">
        <v>87</v>
      </c>
      <c r="F167" s="37"/>
      <c r="G167" s="37"/>
      <c r="H167" s="193"/>
      <c r="I167" s="193"/>
      <c r="J167" s="36"/>
      <c r="K167" s="36"/>
      <c r="L167" s="36"/>
      <c r="M167" s="36"/>
      <c r="N167" s="36"/>
      <c r="O167" s="36"/>
      <c r="P167" s="36"/>
      <c r="Q167" s="36"/>
      <c r="R167" s="36"/>
      <c r="S167" s="36"/>
      <c r="T167" s="36"/>
      <c r="U167" s="36"/>
      <c r="V167" s="36"/>
      <c r="W167" s="36"/>
      <c r="X167" s="36"/>
      <c r="Y167" s="36"/>
      <c r="Z167" s="36"/>
    </row>
    <row r="168" ht="45.0" customHeight="1">
      <c r="A168" s="18"/>
      <c r="B168" s="64"/>
      <c r="C168" s="39" t="s">
        <v>4716</v>
      </c>
      <c r="D168" s="43">
        <v>0.0</v>
      </c>
      <c r="E168" s="24" t="s">
        <v>551</v>
      </c>
      <c r="F168" s="37"/>
      <c r="G168" s="37"/>
      <c r="H168" s="193"/>
      <c r="I168" s="193"/>
      <c r="J168" s="36"/>
      <c r="K168" s="36"/>
      <c r="L168" s="36"/>
      <c r="M168" s="36"/>
      <c r="N168" s="36"/>
      <c r="O168" s="36"/>
      <c r="P168" s="36"/>
      <c r="Q168" s="36"/>
      <c r="R168" s="36"/>
      <c r="S168" s="36"/>
      <c r="T168" s="36"/>
      <c r="U168" s="36"/>
      <c r="V168" s="36"/>
      <c r="W168" s="36"/>
      <c r="X168" s="36"/>
      <c r="Y168" s="36"/>
      <c r="Z168" s="36"/>
    </row>
    <row r="169" ht="47.25" customHeight="1">
      <c r="A169" s="18" t="s">
        <v>4717</v>
      </c>
      <c r="B169" s="131" t="s">
        <v>239</v>
      </c>
      <c r="C169" s="67" t="s">
        <v>4718</v>
      </c>
      <c r="D169" s="43">
        <v>0.0</v>
      </c>
      <c r="E169" s="24" t="s">
        <v>87</v>
      </c>
      <c r="F169" s="37"/>
      <c r="G169" s="37"/>
      <c r="H169" s="193"/>
      <c r="I169" s="193"/>
      <c r="J169" s="36"/>
      <c r="K169" s="36"/>
      <c r="L169" s="36"/>
      <c r="M169" s="36"/>
      <c r="N169" s="36"/>
      <c r="O169" s="36"/>
      <c r="P169" s="36"/>
      <c r="Q169" s="36"/>
      <c r="R169" s="36"/>
      <c r="S169" s="36"/>
      <c r="T169" s="36"/>
      <c r="U169" s="36"/>
      <c r="V169" s="36"/>
      <c r="W169" s="36"/>
      <c r="X169" s="36"/>
      <c r="Y169" s="36"/>
      <c r="Z169" s="36"/>
    </row>
    <row r="170" ht="60.0" customHeight="1">
      <c r="A170" s="18" t="s">
        <v>14</v>
      </c>
      <c r="B170" s="131"/>
      <c r="C170" s="57" t="s">
        <v>4719</v>
      </c>
      <c r="D170" s="43">
        <v>1.0</v>
      </c>
      <c r="E170" s="24" t="s">
        <v>87</v>
      </c>
      <c r="F170" s="37"/>
      <c r="G170" s="37"/>
      <c r="H170" s="193"/>
      <c r="I170" s="193"/>
      <c r="J170" s="36"/>
      <c r="K170" s="36"/>
      <c r="L170" s="36"/>
      <c r="M170" s="36"/>
      <c r="N170" s="36"/>
      <c r="O170" s="36"/>
      <c r="P170" s="36"/>
      <c r="Q170" s="36"/>
      <c r="R170" s="36"/>
      <c r="S170" s="36"/>
      <c r="T170" s="36"/>
      <c r="U170" s="36"/>
      <c r="V170" s="36"/>
      <c r="W170" s="36"/>
      <c r="X170" s="36"/>
      <c r="Y170" s="36"/>
      <c r="Z170" s="36"/>
    </row>
    <row r="171" ht="45.0" customHeight="1">
      <c r="A171" s="18" t="s">
        <v>14</v>
      </c>
      <c r="B171" s="131"/>
      <c r="C171" s="57" t="s">
        <v>4720</v>
      </c>
      <c r="D171" s="43">
        <v>0.0</v>
      </c>
      <c r="E171" s="24" t="s">
        <v>87</v>
      </c>
      <c r="F171" s="36"/>
      <c r="G171" s="37"/>
      <c r="H171" s="193"/>
      <c r="I171" s="193"/>
      <c r="J171" s="36"/>
      <c r="K171" s="36"/>
      <c r="L171" s="36"/>
      <c r="M171" s="36"/>
      <c r="N171" s="36"/>
      <c r="O171" s="36"/>
      <c r="P171" s="36"/>
      <c r="Q171" s="36"/>
      <c r="R171" s="36"/>
      <c r="S171" s="36"/>
      <c r="T171" s="36"/>
      <c r="U171" s="36"/>
      <c r="V171" s="36"/>
      <c r="W171" s="36"/>
      <c r="X171" s="36"/>
      <c r="Y171" s="36"/>
      <c r="Z171" s="36"/>
    </row>
    <row r="172" ht="30.0" customHeight="1">
      <c r="A172" s="18" t="s">
        <v>14</v>
      </c>
      <c r="B172" s="131"/>
      <c r="C172" s="42" t="s">
        <v>4721</v>
      </c>
      <c r="D172" s="43">
        <v>0.0</v>
      </c>
      <c r="E172" s="24" t="s">
        <v>87</v>
      </c>
      <c r="F172" s="36"/>
      <c r="G172" s="37"/>
      <c r="H172" s="193"/>
      <c r="I172" s="193"/>
      <c r="J172" s="36"/>
      <c r="K172" s="36"/>
      <c r="L172" s="36"/>
      <c r="M172" s="36"/>
      <c r="N172" s="36"/>
      <c r="O172" s="36"/>
      <c r="P172" s="36"/>
      <c r="Q172" s="36"/>
      <c r="R172" s="36"/>
      <c r="S172" s="36"/>
      <c r="T172" s="36"/>
      <c r="U172" s="36"/>
      <c r="V172" s="36"/>
      <c r="W172" s="36"/>
      <c r="X172" s="36"/>
      <c r="Y172" s="36"/>
      <c r="Z172" s="36"/>
    </row>
    <row r="173" ht="30.0" customHeight="1">
      <c r="A173" s="18" t="s">
        <v>14</v>
      </c>
      <c r="B173" s="131"/>
      <c r="C173" s="57" t="s">
        <v>4722</v>
      </c>
      <c r="D173" s="43">
        <v>0.0</v>
      </c>
      <c r="E173" s="24" t="s">
        <v>87</v>
      </c>
      <c r="F173" s="37"/>
      <c r="G173" s="37"/>
      <c r="H173" s="193"/>
      <c r="I173" s="193"/>
      <c r="J173" s="36"/>
      <c r="K173" s="36"/>
      <c r="L173" s="36"/>
      <c r="M173" s="36"/>
      <c r="N173" s="36"/>
      <c r="O173" s="36"/>
      <c r="P173" s="36"/>
      <c r="Q173" s="36"/>
      <c r="R173" s="36"/>
      <c r="S173" s="36"/>
      <c r="T173" s="36"/>
      <c r="U173" s="36"/>
      <c r="V173" s="36"/>
      <c r="W173" s="36"/>
      <c r="X173" s="36"/>
      <c r="Y173" s="36"/>
      <c r="Z173" s="36"/>
    </row>
    <row r="174" ht="30.0" customHeight="1">
      <c r="A174" s="96"/>
      <c r="B174" s="243"/>
      <c r="C174" s="52" t="s">
        <v>4723</v>
      </c>
      <c r="D174" s="99">
        <v>0.0</v>
      </c>
      <c r="E174" s="97" t="s">
        <v>87</v>
      </c>
      <c r="F174" s="100"/>
      <c r="G174" s="100"/>
      <c r="H174" s="193"/>
      <c r="I174" s="193"/>
      <c r="J174" s="36"/>
      <c r="K174" s="36"/>
      <c r="L174" s="36"/>
      <c r="M174" s="36"/>
      <c r="N174" s="36"/>
      <c r="O174" s="36"/>
      <c r="P174" s="36"/>
      <c r="Q174" s="36"/>
      <c r="R174" s="36"/>
      <c r="S174" s="36"/>
      <c r="T174" s="36"/>
      <c r="U174" s="36"/>
      <c r="V174" s="36"/>
      <c r="W174" s="36"/>
      <c r="X174" s="36"/>
      <c r="Y174" s="36"/>
      <c r="Z174" s="36"/>
    </row>
    <row r="175" ht="45.0" customHeight="1">
      <c r="A175" s="18" t="s">
        <v>1332</v>
      </c>
      <c r="B175" s="130" t="s">
        <v>248</v>
      </c>
      <c r="C175" s="39" t="s">
        <v>4724</v>
      </c>
      <c r="D175" s="43">
        <v>0.0</v>
      </c>
      <c r="E175" s="24" t="s">
        <v>87</v>
      </c>
      <c r="F175" s="37"/>
      <c r="G175" s="37"/>
      <c r="H175" s="193"/>
      <c r="I175" s="193"/>
      <c r="J175" s="36"/>
      <c r="K175" s="36"/>
      <c r="L175" s="36"/>
      <c r="M175" s="36"/>
      <c r="N175" s="36"/>
      <c r="O175" s="36"/>
      <c r="P175" s="36"/>
      <c r="Q175" s="36"/>
      <c r="R175" s="36"/>
      <c r="S175" s="36"/>
      <c r="T175" s="36"/>
      <c r="U175" s="36"/>
      <c r="V175" s="36"/>
      <c r="W175" s="36"/>
      <c r="X175" s="36"/>
      <c r="Y175" s="36"/>
      <c r="Z175" s="36"/>
    </row>
    <row r="176" ht="30.0" customHeight="1">
      <c r="A176" s="18" t="s">
        <v>14</v>
      </c>
      <c r="B176" s="133"/>
      <c r="C176" s="39" t="s">
        <v>4725</v>
      </c>
      <c r="D176" s="43">
        <v>0.0</v>
      </c>
      <c r="E176" s="24" t="s">
        <v>87</v>
      </c>
      <c r="F176" s="37"/>
      <c r="G176" s="37"/>
      <c r="H176" s="193"/>
      <c r="I176" s="193"/>
      <c r="J176" s="36"/>
      <c r="K176" s="36"/>
      <c r="L176" s="36"/>
      <c r="M176" s="36"/>
      <c r="N176" s="36"/>
      <c r="O176" s="36"/>
      <c r="P176" s="36"/>
      <c r="Q176" s="36"/>
      <c r="R176" s="36"/>
      <c r="S176" s="36"/>
      <c r="T176" s="36"/>
      <c r="U176" s="36"/>
      <c r="V176" s="36"/>
      <c r="W176" s="36"/>
      <c r="X176" s="36"/>
      <c r="Y176" s="36"/>
      <c r="Z176" s="36"/>
    </row>
    <row r="177" ht="45.0" customHeight="1">
      <c r="A177" s="18" t="s">
        <v>14</v>
      </c>
      <c r="B177" s="133"/>
      <c r="C177" s="42" t="s">
        <v>4726</v>
      </c>
      <c r="D177" s="43">
        <v>0.0</v>
      </c>
      <c r="E177" s="24" t="s">
        <v>114</v>
      </c>
      <c r="F177" s="37"/>
      <c r="G177" s="37"/>
      <c r="H177" s="193"/>
      <c r="I177" s="193"/>
      <c r="J177" s="36"/>
      <c r="K177" s="36"/>
      <c r="L177" s="36"/>
      <c r="M177" s="36"/>
      <c r="N177" s="36"/>
      <c r="O177" s="36"/>
      <c r="P177" s="36"/>
      <c r="Q177" s="36"/>
      <c r="R177" s="36"/>
      <c r="S177" s="36"/>
      <c r="T177" s="36"/>
      <c r="U177" s="36"/>
      <c r="V177" s="36"/>
      <c r="W177" s="36"/>
      <c r="X177" s="36"/>
      <c r="Y177" s="36"/>
      <c r="Z177" s="36"/>
    </row>
    <row r="178" ht="45.0" customHeight="1">
      <c r="A178" s="18"/>
      <c r="B178" s="133"/>
      <c r="C178" s="42" t="s">
        <v>4727</v>
      </c>
      <c r="D178" s="43">
        <v>0.0</v>
      </c>
      <c r="E178" s="24" t="s">
        <v>114</v>
      </c>
      <c r="F178" s="37"/>
      <c r="G178" s="37"/>
      <c r="H178" s="193"/>
      <c r="I178" s="193"/>
      <c r="J178" s="36"/>
      <c r="K178" s="36"/>
      <c r="L178" s="36"/>
      <c r="M178" s="36"/>
      <c r="N178" s="36"/>
      <c r="O178" s="36"/>
      <c r="P178" s="36"/>
      <c r="Q178" s="36"/>
      <c r="R178" s="36"/>
      <c r="S178" s="36"/>
      <c r="T178" s="36"/>
      <c r="U178" s="36"/>
      <c r="V178" s="36"/>
      <c r="W178" s="36"/>
      <c r="X178" s="36"/>
      <c r="Y178" s="36"/>
      <c r="Z178" s="36"/>
    </row>
    <row r="179" ht="45.0" customHeight="1">
      <c r="A179" s="18"/>
      <c r="B179" s="133"/>
      <c r="C179" s="42" t="s">
        <v>4728</v>
      </c>
      <c r="D179" s="43">
        <v>0.0</v>
      </c>
      <c r="E179" s="24" t="s">
        <v>114</v>
      </c>
      <c r="F179" s="37"/>
      <c r="G179" s="37"/>
      <c r="H179" s="193"/>
      <c r="I179" s="193"/>
      <c r="J179" s="36"/>
      <c r="K179" s="36"/>
      <c r="L179" s="36"/>
      <c r="M179" s="36"/>
      <c r="N179" s="36"/>
      <c r="O179" s="36"/>
      <c r="P179" s="36"/>
      <c r="Q179" s="36"/>
      <c r="R179" s="36"/>
      <c r="S179" s="36"/>
      <c r="T179" s="36"/>
      <c r="U179" s="36"/>
      <c r="V179" s="36"/>
      <c r="W179" s="36"/>
      <c r="X179" s="36"/>
      <c r="Y179" s="36"/>
      <c r="Z179" s="36"/>
    </row>
    <row r="180" ht="60.0" customHeight="1">
      <c r="A180" s="18" t="s">
        <v>819</v>
      </c>
      <c r="B180" s="133" t="s">
        <v>251</v>
      </c>
      <c r="C180" s="42" t="s">
        <v>4729</v>
      </c>
      <c r="D180" s="43">
        <v>0.0</v>
      </c>
      <c r="E180" s="24" t="s">
        <v>87</v>
      </c>
      <c r="F180" s="37"/>
      <c r="G180" s="37"/>
      <c r="H180" s="193"/>
      <c r="I180" s="193"/>
      <c r="J180" s="36"/>
      <c r="K180" s="36"/>
      <c r="L180" s="36"/>
      <c r="M180" s="36"/>
      <c r="N180" s="36"/>
      <c r="O180" s="36"/>
      <c r="P180" s="36"/>
      <c r="Q180" s="36"/>
      <c r="R180" s="36"/>
      <c r="S180" s="36"/>
      <c r="T180" s="36"/>
      <c r="U180" s="36"/>
      <c r="V180" s="36"/>
      <c r="W180" s="36"/>
      <c r="X180" s="36"/>
      <c r="Y180" s="36"/>
      <c r="Z180" s="36"/>
    </row>
    <row r="181" ht="65.25" customHeight="1">
      <c r="A181" s="18"/>
      <c r="B181" s="133"/>
      <c r="C181" s="42" t="s">
        <v>4730</v>
      </c>
      <c r="D181" s="43">
        <v>0.0</v>
      </c>
      <c r="E181" s="24" t="s">
        <v>114</v>
      </c>
      <c r="F181" s="37"/>
      <c r="G181" s="37"/>
      <c r="H181" s="193"/>
      <c r="I181" s="193"/>
      <c r="J181" s="36"/>
      <c r="K181" s="36"/>
      <c r="L181" s="36"/>
      <c r="M181" s="36"/>
      <c r="N181" s="36"/>
      <c r="O181" s="36"/>
      <c r="P181" s="36"/>
      <c r="Q181" s="36"/>
      <c r="R181" s="36"/>
      <c r="S181" s="36"/>
      <c r="T181" s="36"/>
      <c r="U181" s="36"/>
      <c r="V181" s="36"/>
      <c r="W181" s="36"/>
      <c r="X181" s="36"/>
      <c r="Y181" s="36"/>
      <c r="Z181" s="36"/>
    </row>
    <row r="182" ht="63.0" customHeight="1">
      <c r="A182" s="18" t="s">
        <v>825</v>
      </c>
      <c r="B182" s="130" t="s">
        <v>256</v>
      </c>
      <c r="C182" s="42" t="s">
        <v>4731</v>
      </c>
      <c r="D182" s="43">
        <v>0.0</v>
      </c>
      <c r="E182" s="24" t="s">
        <v>114</v>
      </c>
      <c r="F182" s="37"/>
      <c r="G182" s="37"/>
      <c r="H182" s="193"/>
      <c r="I182" s="193"/>
      <c r="J182" s="36"/>
      <c r="K182" s="36"/>
      <c r="L182" s="36"/>
      <c r="M182" s="36"/>
      <c r="N182" s="36"/>
      <c r="O182" s="36"/>
      <c r="P182" s="36"/>
      <c r="Q182" s="36"/>
      <c r="R182" s="36"/>
      <c r="S182" s="36"/>
      <c r="T182" s="36"/>
      <c r="U182" s="36"/>
      <c r="V182" s="36"/>
      <c r="W182" s="36"/>
      <c r="X182" s="36"/>
      <c r="Y182" s="36"/>
      <c r="Z182" s="36"/>
    </row>
    <row r="183" ht="45.0" customHeight="1">
      <c r="A183" s="18"/>
      <c r="B183" s="76"/>
      <c r="C183" s="42" t="s">
        <v>4732</v>
      </c>
      <c r="D183" s="43">
        <v>0.0</v>
      </c>
      <c r="E183" s="24" t="s">
        <v>114</v>
      </c>
      <c r="F183" s="37"/>
      <c r="G183" s="37"/>
      <c r="H183" s="193"/>
      <c r="I183" s="193"/>
      <c r="J183" s="36"/>
      <c r="K183" s="36"/>
      <c r="L183" s="36"/>
      <c r="M183" s="36"/>
      <c r="N183" s="36"/>
      <c r="O183" s="36"/>
      <c r="P183" s="36"/>
      <c r="Q183" s="36"/>
      <c r="R183" s="36"/>
      <c r="S183" s="36"/>
      <c r="T183" s="36"/>
      <c r="U183" s="36"/>
      <c r="V183" s="36"/>
      <c r="W183" s="36"/>
      <c r="X183" s="36"/>
      <c r="Y183" s="36"/>
      <c r="Z183" s="36"/>
    </row>
    <row r="184" ht="39.75" customHeight="1">
      <c r="A184" s="18" t="s">
        <v>259</v>
      </c>
      <c r="B184" s="17" t="s">
        <v>260</v>
      </c>
      <c r="C184" s="5"/>
      <c r="D184" s="5"/>
      <c r="E184" s="5"/>
      <c r="F184" s="5"/>
      <c r="G184" s="6"/>
      <c r="H184" s="193">
        <f>SUM(D185:D217)</f>
        <v>12</v>
      </c>
      <c r="I184" s="193">
        <f>COUNT(D185:D217)*2</f>
        <v>66</v>
      </c>
      <c r="J184" s="36"/>
      <c r="K184" s="36"/>
      <c r="L184" s="36"/>
      <c r="M184" s="36"/>
      <c r="N184" s="36"/>
      <c r="O184" s="36"/>
      <c r="P184" s="36"/>
      <c r="Q184" s="36"/>
      <c r="R184" s="36"/>
      <c r="S184" s="36"/>
      <c r="T184" s="36"/>
      <c r="U184" s="36"/>
      <c r="V184" s="36"/>
      <c r="W184" s="36"/>
      <c r="X184" s="36"/>
      <c r="Y184" s="36"/>
      <c r="Z184" s="36"/>
    </row>
    <row r="185" ht="47.25" customHeight="1">
      <c r="A185" s="18" t="s">
        <v>4234</v>
      </c>
      <c r="B185" s="106" t="s">
        <v>4235</v>
      </c>
      <c r="C185" s="42" t="s">
        <v>4733</v>
      </c>
      <c r="D185" s="43">
        <v>0.0</v>
      </c>
      <c r="E185" s="24" t="s">
        <v>308</v>
      </c>
      <c r="F185" s="37">
        <v>1.0</v>
      </c>
      <c r="G185" s="37"/>
      <c r="H185" s="193"/>
      <c r="I185" s="193"/>
      <c r="J185" s="36"/>
      <c r="K185" s="36"/>
      <c r="L185" s="36"/>
      <c r="M185" s="36"/>
      <c r="N185" s="36"/>
      <c r="O185" s="36"/>
      <c r="P185" s="36"/>
      <c r="Q185" s="36"/>
      <c r="R185" s="36"/>
      <c r="S185" s="36"/>
      <c r="T185" s="36"/>
      <c r="U185" s="36"/>
      <c r="V185" s="36"/>
      <c r="W185" s="36"/>
      <c r="X185" s="36"/>
      <c r="Y185" s="36"/>
      <c r="Z185" s="36"/>
    </row>
    <row r="186" ht="30.0" customHeight="1">
      <c r="A186" s="18" t="s">
        <v>14</v>
      </c>
      <c r="B186" s="106"/>
      <c r="C186" s="42" t="s">
        <v>4734</v>
      </c>
      <c r="D186" s="43">
        <v>0.0</v>
      </c>
      <c r="E186" s="24" t="s">
        <v>308</v>
      </c>
      <c r="F186" s="37">
        <v>1.0</v>
      </c>
      <c r="G186" s="37"/>
      <c r="H186" s="193"/>
      <c r="I186" s="193"/>
      <c r="J186" s="36"/>
      <c r="K186" s="36"/>
      <c r="L186" s="36"/>
      <c r="M186" s="36"/>
      <c r="N186" s="36"/>
      <c r="O186" s="36"/>
      <c r="P186" s="36"/>
      <c r="Q186" s="36"/>
      <c r="R186" s="36"/>
      <c r="S186" s="36"/>
      <c r="T186" s="36"/>
      <c r="U186" s="36"/>
      <c r="V186" s="36"/>
      <c r="W186" s="36"/>
      <c r="X186" s="36"/>
      <c r="Y186" s="36"/>
      <c r="Z186" s="36"/>
    </row>
    <row r="187" ht="30.0" customHeight="1">
      <c r="A187" s="18"/>
      <c r="B187" s="106"/>
      <c r="C187" s="42" t="s">
        <v>4735</v>
      </c>
      <c r="D187" s="43">
        <v>0.0</v>
      </c>
      <c r="E187" s="24" t="s">
        <v>308</v>
      </c>
      <c r="F187" s="37">
        <v>1.0</v>
      </c>
      <c r="G187" s="37"/>
      <c r="H187" s="193"/>
      <c r="I187" s="193"/>
      <c r="J187" s="36"/>
      <c r="K187" s="36"/>
      <c r="L187" s="36"/>
      <c r="M187" s="36"/>
      <c r="N187" s="36"/>
      <c r="O187" s="36"/>
      <c r="P187" s="36"/>
      <c r="Q187" s="36"/>
      <c r="R187" s="36"/>
      <c r="S187" s="36"/>
      <c r="T187" s="36"/>
      <c r="U187" s="36"/>
      <c r="V187" s="36"/>
      <c r="W187" s="36"/>
      <c r="X187" s="36"/>
      <c r="Y187" s="36"/>
      <c r="Z187" s="36"/>
    </row>
    <row r="188" ht="15.75" customHeight="1">
      <c r="A188" s="18" t="s">
        <v>14</v>
      </c>
      <c r="B188" s="106"/>
      <c r="C188" s="42" t="s">
        <v>4736</v>
      </c>
      <c r="D188" s="43">
        <v>0.0</v>
      </c>
      <c r="E188" s="24" t="s">
        <v>308</v>
      </c>
      <c r="F188" s="37">
        <v>1.0</v>
      </c>
      <c r="G188" s="37"/>
      <c r="H188" s="193"/>
      <c r="I188" s="193"/>
      <c r="J188" s="36"/>
      <c r="K188" s="36"/>
      <c r="L188" s="36"/>
      <c r="M188" s="36"/>
      <c r="N188" s="36"/>
      <c r="O188" s="36"/>
      <c r="P188" s="36"/>
      <c r="Q188" s="36"/>
      <c r="R188" s="36"/>
      <c r="S188" s="36"/>
      <c r="T188" s="36"/>
      <c r="U188" s="36"/>
      <c r="V188" s="36"/>
      <c r="W188" s="36"/>
      <c r="X188" s="36"/>
      <c r="Y188" s="36"/>
      <c r="Z188" s="36"/>
    </row>
    <row r="189" ht="15.75" customHeight="1">
      <c r="A189" s="18" t="s">
        <v>14</v>
      </c>
      <c r="B189" s="106"/>
      <c r="C189" s="42" t="s">
        <v>4737</v>
      </c>
      <c r="D189" s="43">
        <v>0.0</v>
      </c>
      <c r="E189" s="24" t="s">
        <v>308</v>
      </c>
      <c r="F189" s="37">
        <v>1.0</v>
      </c>
      <c r="G189" s="37"/>
      <c r="H189" s="193"/>
      <c r="I189" s="193"/>
      <c r="J189" s="36"/>
      <c r="K189" s="36"/>
      <c r="L189" s="36"/>
      <c r="M189" s="36"/>
      <c r="N189" s="36"/>
      <c r="O189" s="36"/>
      <c r="P189" s="36"/>
      <c r="Q189" s="36"/>
      <c r="R189" s="36"/>
      <c r="S189" s="36"/>
      <c r="T189" s="36"/>
      <c r="U189" s="36"/>
      <c r="V189" s="36"/>
      <c r="W189" s="36"/>
      <c r="X189" s="36"/>
      <c r="Y189" s="36"/>
      <c r="Z189" s="36"/>
    </row>
    <row r="190" ht="47.25" customHeight="1">
      <c r="A190" s="18" t="s">
        <v>2469</v>
      </c>
      <c r="B190" s="85" t="s">
        <v>296</v>
      </c>
      <c r="C190" s="39" t="s">
        <v>4738</v>
      </c>
      <c r="D190" s="43">
        <v>2.0</v>
      </c>
      <c r="E190" s="24" t="s">
        <v>308</v>
      </c>
      <c r="F190" s="37">
        <v>2.0</v>
      </c>
      <c r="G190" s="37"/>
      <c r="H190" s="193"/>
      <c r="I190" s="193"/>
      <c r="J190" s="36"/>
      <c r="K190" s="36"/>
      <c r="L190" s="36"/>
      <c r="M190" s="36"/>
      <c r="N190" s="36"/>
      <c r="O190" s="36"/>
      <c r="P190" s="36"/>
      <c r="Q190" s="36"/>
      <c r="R190" s="36"/>
      <c r="S190" s="36"/>
      <c r="T190" s="36"/>
      <c r="U190" s="36"/>
      <c r="V190" s="36"/>
      <c r="W190" s="36"/>
      <c r="X190" s="36"/>
      <c r="Y190" s="36"/>
      <c r="Z190" s="36"/>
    </row>
    <row r="191" ht="29.25" customHeight="1">
      <c r="A191" s="18" t="s">
        <v>14</v>
      </c>
      <c r="B191" s="106"/>
      <c r="C191" s="42" t="s">
        <v>4739</v>
      </c>
      <c r="D191" s="43">
        <v>0.0</v>
      </c>
      <c r="E191" s="24" t="s">
        <v>308</v>
      </c>
      <c r="F191" s="37">
        <v>1.0</v>
      </c>
      <c r="G191" s="37"/>
      <c r="H191" s="193"/>
      <c r="I191" s="193"/>
      <c r="J191" s="36"/>
      <c r="K191" s="36"/>
      <c r="L191" s="36"/>
      <c r="M191" s="36"/>
      <c r="N191" s="36"/>
      <c r="O191" s="36"/>
      <c r="P191" s="36"/>
      <c r="Q191" s="36"/>
      <c r="R191" s="36"/>
      <c r="S191" s="36"/>
      <c r="T191" s="36"/>
      <c r="U191" s="36"/>
      <c r="V191" s="36"/>
      <c r="W191" s="36"/>
      <c r="X191" s="36"/>
      <c r="Y191" s="36"/>
      <c r="Z191" s="36"/>
    </row>
    <row r="192" ht="29.25" customHeight="1">
      <c r="A192" s="18"/>
      <c r="B192" s="106"/>
      <c r="C192" s="42" t="s">
        <v>4740</v>
      </c>
      <c r="D192" s="43">
        <v>0.0</v>
      </c>
      <c r="E192" s="24" t="s">
        <v>308</v>
      </c>
      <c r="F192" s="37">
        <v>1.0</v>
      </c>
      <c r="G192" s="37"/>
      <c r="H192" s="193"/>
      <c r="I192" s="193"/>
      <c r="J192" s="36"/>
      <c r="K192" s="36"/>
      <c r="L192" s="36"/>
      <c r="M192" s="36"/>
      <c r="N192" s="36"/>
      <c r="O192" s="36"/>
      <c r="P192" s="36"/>
      <c r="Q192" s="36"/>
      <c r="R192" s="36"/>
      <c r="S192" s="36"/>
      <c r="T192" s="36"/>
      <c r="U192" s="36"/>
      <c r="V192" s="36"/>
      <c r="W192" s="36"/>
      <c r="X192" s="36"/>
      <c r="Y192" s="36"/>
      <c r="Z192" s="36"/>
    </row>
    <row r="193" ht="47.25" customHeight="1">
      <c r="A193" s="18" t="s">
        <v>305</v>
      </c>
      <c r="B193" s="106" t="s">
        <v>306</v>
      </c>
      <c r="C193" s="39" t="s">
        <v>4741</v>
      </c>
      <c r="D193" s="43">
        <v>1.0</v>
      </c>
      <c r="E193" s="24" t="s">
        <v>308</v>
      </c>
      <c r="F193" s="37" t="s">
        <v>2474</v>
      </c>
      <c r="G193" s="37"/>
      <c r="H193" s="193"/>
      <c r="I193" s="193"/>
      <c r="J193" s="36"/>
      <c r="K193" s="36"/>
      <c r="L193" s="36"/>
      <c r="M193" s="36"/>
      <c r="N193" s="36"/>
      <c r="O193" s="36"/>
      <c r="P193" s="36"/>
      <c r="Q193" s="36"/>
      <c r="R193" s="36"/>
      <c r="S193" s="36"/>
      <c r="T193" s="36"/>
      <c r="U193" s="36"/>
      <c r="V193" s="36"/>
      <c r="W193" s="36"/>
      <c r="X193" s="36"/>
      <c r="Y193" s="36"/>
      <c r="Z193" s="36"/>
    </row>
    <row r="194" ht="47.25" customHeight="1">
      <c r="A194" s="18" t="s">
        <v>309</v>
      </c>
      <c r="B194" s="106" t="s">
        <v>310</v>
      </c>
      <c r="C194" s="25" t="s">
        <v>4742</v>
      </c>
      <c r="D194" s="43">
        <v>1.0</v>
      </c>
      <c r="E194" s="24" t="s">
        <v>308</v>
      </c>
      <c r="F194" s="37" t="s">
        <v>2474</v>
      </c>
      <c r="G194" s="37"/>
      <c r="H194" s="193"/>
      <c r="I194" s="193"/>
      <c r="J194" s="36"/>
      <c r="K194" s="36"/>
      <c r="L194" s="36"/>
      <c r="M194" s="36"/>
      <c r="N194" s="36"/>
      <c r="O194" s="36"/>
      <c r="P194" s="36"/>
      <c r="Q194" s="36"/>
      <c r="R194" s="36"/>
      <c r="S194" s="36"/>
      <c r="T194" s="36"/>
      <c r="U194" s="36"/>
      <c r="V194" s="36"/>
      <c r="W194" s="36"/>
      <c r="X194" s="36"/>
      <c r="Y194" s="36"/>
      <c r="Z194" s="36"/>
    </row>
    <row r="195" ht="15.75" customHeight="1">
      <c r="A195" s="18" t="s">
        <v>14</v>
      </c>
      <c r="B195" s="106"/>
      <c r="C195" s="25" t="s">
        <v>4743</v>
      </c>
      <c r="D195" s="43">
        <v>1.0</v>
      </c>
      <c r="E195" s="24" t="s">
        <v>327</v>
      </c>
      <c r="F195" s="37" t="s">
        <v>2474</v>
      </c>
      <c r="G195" s="37"/>
      <c r="H195" s="193"/>
      <c r="I195" s="193"/>
      <c r="J195" s="36"/>
      <c r="K195" s="36"/>
      <c r="L195" s="36"/>
      <c r="M195" s="36"/>
      <c r="N195" s="36"/>
      <c r="O195" s="36"/>
      <c r="P195" s="36"/>
      <c r="Q195" s="36"/>
      <c r="R195" s="36"/>
      <c r="S195" s="36"/>
      <c r="T195" s="36"/>
      <c r="U195" s="36"/>
      <c r="V195" s="36"/>
      <c r="W195" s="36"/>
      <c r="X195" s="36"/>
      <c r="Y195" s="36"/>
      <c r="Z195" s="36"/>
    </row>
    <row r="196" ht="15.75" customHeight="1">
      <c r="A196" s="18" t="s">
        <v>14</v>
      </c>
      <c r="B196" s="106"/>
      <c r="C196" s="25" t="s">
        <v>4744</v>
      </c>
      <c r="D196" s="43">
        <v>1.0</v>
      </c>
      <c r="E196" s="24" t="s">
        <v>327</v>
      </c>
      <c r="F196" s="37" t="s">
        <v>2474</v>
      </c>
      <c r="G196" s="37"/>
      <c r="H196" s="193"/>
      <c r="I196" s="193"/>
      <c r="J196" s="36"/>
      <c r="K196" s="36"/>
      <c r="L196" s="36"/>
      <c r="M196" s="36"/>
      <c r="N196" s="36"/>
      <c r="O196" s="36"/>
      <c r="P196" s="36"/>
      <c r="Q196" s="36"/>
      <c r="R196" s="36"/>
      <c r="S196" s="36"/>
      <c r="T196" s="36"/>
      <c r="U196" s="36"/>
      <c r="V196" s="36"/>
      <c r="W196" s="36"/>
      <c r="X196" s="36"/>
      <c r="Y196" s="36"/>
      <c r="Z196" s="36"/>
    </row>
    <row r="197" ht="15.75" customHeight="1">
      <c r="A197" s="18" t="s">
        <v>14</v>
      </c>
      <c r="B197" s="106"/>
      <c r="C197" s="25" t="s">
        <v>4745</v>
      </c>
      <c r="D197" s="43">
        <v>0.0</v>
      </c>
      <c r="E197" s="24" t="s">
        <v>327</v>
      </c>
      <c r="F197" s="37" t="s">
        <v>2474</v>
      </c>
      <c r="G197" s="37"/>
      <c r="H197" s="193"/>
      <c r="I197" s="193"/>
      <c r="J197" s="36"/>
      <c r="K197" s="36"/>
      <c r="L197" s="36"/>
      <c r="M197" s="36"/>
      <c r="N197" s="36"/>
      <c r="O197" s="36"/>
      <c r="P197" s="36"/>
      <c r="Q197" s="36"/>
      <c r="R197" s="36"/>
      <c r="S197" s="36"/>
      <c r="T197" s="36"/>
      <c r="U197" s="36"/>
      <c r="V197" s="36"/>
      <c r="W197" s="36"/>
      <c r="X197" s="36"/>
      <c r="Y197" s="36"/>
      <c r="Z197" s="36"/>
    </row>
    <row r="198" ht="30.0" customHeight="1">
      <c r="A198" s="18" t="s">
        <v>14</v>
      </c>
      <c r="B198" s="106"/>
      <c r="C198" s="25" t="s">
        <v>4746</v>
      </c>
      <c r="D198" s="43">
        <v>1.0</v>
      </c>
      <c r="E198" s="24" t="s">
        <v>327</v>
      </c>
      <c r="F198" s="37" t="s">
        <v>2474</v>
      </c>
      <c r="G198" s="37"/>
      <c r="H198" s="193"/>
      <c r="I198" s="193"/>
      <c r="J198" s="36"/>
      <c r="K198" s="36"/>
      <c r="L198" s="36"/>
      <c r="M198" s="36"/>
      <c r="N198" s="36"/>
      <c r="O198" s="36"/>
      <c r="P198" s="36"/>
      <c r="Q198" s="36"/>
      <c r="R198" s="36"/>
      <c r="S198" s="36"/>
      <c r="T198" s="36"/>
      <c r="U198" s="36"/>
      <c r="V198" s="36"/>
      <c r="W198" s="36"/>
      <c r="X198" s="36"/>
      <c r="Y198" s="36"/>
      <c r="Z198" s="36"/>
    </row>
    <row r="199" ht="15.75" customHeight="1">
      <c r="A199" s="18" t="s">
        <v>14</v>
      </c>
      <c r="B199" s="106"/>
      <c r="C199" s="25" t="s">
        <v>4747</v>
      </c>
      <c r="D199" s="43">
        <v>0.0</v>
      </c>
      <c r="E199" s="24" t="s">
        <v>327</v>
      </c>
      <c r="F199" s="37" t="s">
        <v>2474</v>
      </c>
      <c r="G199" s="37"/>
      <c r="H199" s="193"/>
      <c r="I199" s="193"/>
      <c r="J199" s="36"/>
      <c r="K199" s="36"/>
      <c r="L199" s="36"/>
      <c r="M199" s="36"/>
      <c r="N199" s="36"/>
      <c r="O199" s="36"/>
      <c r="P199" s="36"/>
      <c r="Q199" s="36"/>
      <c r="R199" s="36"/>
      <c r="S199" s="36"/>
      <c r="T199" s="36"/>
      <c r="U199" s="36"/>
      <c r="V199" s="36"/>
      <c r="W199" s="36"/>
      <c r="X199" s="36"/>
      <c r="Y199" s="36"/>
      <c r="Z199" s="36"/>
    </row>
    <row r="200" ht="15.75" customHeight="1">
      <c r="A200" s="18" t="s">
        <v>14</v>
      </c>
      <c r="B200" s="106"/>
      <c r="C200" s="25" t="s">
        <v>4748</v>
      </c>
      <c r="D200" s="43">
        <v>0.0</v>
      </c>
      <c r="E200" s="24" t="s">
        <v>327</v>
      </c>
      <c r="F200" s="37" t="s">
        <v>2474</v>
      </c>
      <c r="G200" s="37"/>
      <c r="H200" s="193"/>
      <c r="I200" s="193"/>
      <c r="J200" s="36"/>
      <c r="K200" s="36"/>
      <c r="L200" s="36"/>
      <c r="M200" s="36"/>
      <c r="N200" s="36"/>
      <c r="O200" s="36"/>
      <c r="P200" s="36"/>
      <c r="Q200" s="36"/>
      <c r="R200" s="36"/>
      <c r="S200" s="36"/>
      <c r="T200" s="36"/>
      <c r="U200" s="36"/>
      <c r="V200" s="36"/>
      <c r="W200" s="36"/>
      <c r="X200" s="36"/>
      <c r="Y200" s="36"/>
      <c r="Z200" s="36"/>
    </row>
    <row r="201" ht="15.75" customHeight="1">
      <c r="A201" s="18" t="s">
        <v>14</v>
      </c>
      <c r="B201" s="106"/>
      <c r="C201" s="25" t="s">
        <v>4749</v>
      </c>
      <c r="D201" s="43">
        <v>0.0</v>
      </c>
      <c r="E201" s="24" t="s">
        <v>327</v>
      </c>
      <c r="F201" s="37" t="s">
        <v>2474</v>
      </c>
      <c r="G201" s="37"/>
      <c r="H201" s="193"/>
      <c r="I201" s="193"/>
      <c r="J201" s="36"/>
      <c r="K201" s="36"/>
      <c r="L201" s="36"/>
      <c r="M201" s="36"/>
      <c r="N201" s="36"/>
      <c r="O201" s="36"/>
      <c r="P201" s="36"/>
      <c r="Q201" s="36"/>
      <c r="R201" s="36"/>
      <c r="S201" s="36"/>
      <c r="T201" s="36"/>
      <c r="U201" s="36"/>
      <c r="V201" s="36"/>
      <c r="W201" s="36"/>
      <c r="X201" s="36"/>
      <c r="Y201" s="36"/>
      <c r="Z201" s="36"/>
    </row>
    <row r="202" ht="15.75" customHeight="1">
      <c r="A202" s="18" t="s">
        <v>14</v>
      </c>
      <c r="B202" s="85"/>
      <c r="C202" s="25" t="s">
        <v>4750</v>
      </c>
      <c r="D202" s="43">
        <v>0.0</v>
      </c>
      <c r="E202" s="24" t="s">
        <v>327</v>
      </c>
      <c r="F202" s="37" t="s">
        <v>2474</v>
      </c>
      <c r="G202" s="37"/>
      <c r="H202" s="193"/>
      <c r="I202" s="193"/>
      <c r="J202" s="36"/>
      <c r="K202" s="36"/>
      <c r="L202" s="36"/>
      <c r="M202" s="36"/>
      <c r="N202" s="36"/>
      <c r="O202" s="36"/>
      <c r="P202" s="36"/>
      <c r="Q202" s="36"/>
      <c r="R202" s="36"/>
      <c r="S202" s="36"/>
      <c r="T202" s="36"/>
      <c r="U202" s="36"/>
      <c r="V202" s="36"/>
      <c r="W202" s="36"/>
      <c r="X202" s="36"/>
      <c r="Y202" s="36"/>
      <c r="Z202" s="36"/>
    </row>
    <row r="203" ht="31.5" customHeight="1">
      <c r="A203" s="18" t="s">
        <v>2476</v>
      </c>
      <c r="B203" s="106" t="s">
        <v>314</v>
      </c>
      <c r="C203" s="25" t="s">
        <v>4751</v>
      </c>
      <c r="D203" s="43">
        <v>2.0</v>
      </c>
      <c r="E203" s="24" t="s">
        <v>327</v>
      </c>
      <c r="F203" s="36"/>
      <c r="G203" s="37"/>
      <c r="H203" s="193"/>
      <c r="I203" s="193"/>
      <c r="J203" s="36"/>
      <c r="K203" s="36"/>
      <c r="L203" s="36"/>
      <c r="M203" s="36"/>
      <c r="N203" s="36"/>
      <c r="O203" s="36"/>
      <c r="P203" s="36"/>
      <c r="Q203" s="36"/>
      <c r="R203" s="36"/>
      <c r="S203" s="36"/>
      <c r="T203" s="36"/>
      <c r="U203" s="36"/>
      <c r="V203" s="36"/>
      <c r="W203" s="36"/>
      <c r="X203" s="36"/>
      <c r="Y203" s="36"/>
      <c r="Z203" s="36"/>
    </row>
    <row r="204" ht="48.0" customHeight="1">
      <c r="A204" s="18" t="s">
        <v>14</v>
      </c>
      <c r="B204" s="106"/>
      <c r="C204" s="39" t="s">
        <v>4752</v>
      </c>
      <c r="D204" s="43">
        <v>2.0</v>
      </c>
      <c r="E204" s="24" t="s">
        <v>327</v>
      </c>
      <c r="F204" s="37"/>
      <c r="G204" s="37"/>
      <c r="H204" s="193"/>
      <c r="I204" s="193"/>
      <c r="J204" s="36"/>
      <c r="K204" s="36"/>
      <c r="L204" s="36"/>
      <c r="M204" s="36"/>
      <c r="N204" s="36"/>
      <c r="O204" s="36"/>
      <c r="P204" s="36"/>
      <c r="Q204" s="36"/>
      <c r="R204" s="36"/>
      <c r="S204" s="36"/>
      <c r="T204" s="36"/>
      <c r="U204" s="36"/>
      <c r="V204" s="36"/>
      <c r="W204" s="36"/>
      <c r="X204" s="36"/>
      <c r="Y204" s="36"/>
      <c r="Z204" s="36"/>
    </row>
    <row r="205" ht="15.75" customHeight="1">
      <c r="A205" s="18" t="s">
        <v>14</v>
      </c>
      <c r="B205" s="106"/>
      <c r="C205" s="25" t="s">
        <v>4753</v>
      </c>
      <c r="D205" s="43">
        <v>0.0</v>
      </c>
      <c r="E205" s="24" t="s">
        <v>327</v>
      </c>
      <c r="F205" s="37"/>
      <c r="G205" s="37"/>
      <c r="H205" s="193"/>
      <c r="I205" s="193"/>
      <c r="J205" s="36"/>
      <c r="K205" s="36"/>
      <c r="L205" s="36"/>
      <c r="M205" s="36"/>
      <c r="N205" s="36"/>
      <c r="O205" s="36"/>
      <c r="P205" s="36"/>
      <c r="Q205" s="36"/>
      <c r="R205" s="36"/>
      <c r="S205" s="36"/>
      <c r="T205" s="36"/>
      <c r="U205" s="36"/>
      <c r="V205" s="36"/>
      <c r="W205" s="36"/>
      <c r="X205" s="36"/>
      <c r="Y205" s="36"/>
      <c r="Z205" s="36"/>
    </row>
    <row r="206" ht="15.75" customHeight="1">
      <c r="A206" s="18"/>
      <c r="B206" s="106"/>
      <c r="C206" s="25" t="s">
        <v>4754</v>
      </c>
      <c r="D206" s="43">
        <v>0.0</v>
      </c>
      <c r="E206" s="24"/>
      <c r="F206" s="36"/>
      <c r="G206" s="37"/>
      <c r="H206" s="193"/>
      <c r="I206" s="193"/>
      <c r="J206" s="36"/>
      <c r="K206" s="36"/>
      <c r="L206" s="36"/>
      <c r="M206" s="36"/>
      <c r="N206" s="36"/>
      <c r="O206" s="36"/>
      <c r="P206" s="36"/>
      <c r="Q206" s="36"/>
      <c r="R206" s="36"/>
      <c r="S206" s="36"/>
      <c r="T206" s="36"/>
      <c r="U206" s="36"/>
      <c r="V206" s="36"/>
      <c r="W206" s="36"/>
      <c r="X206" s="36"/>
      <c r="Y206" s="36"/>
      <c r="Z206" s="36"/>
    </row>
    <row r="207" ht="65.25" customHeight="1">
      <c r="A207" s="18" t="s">
        <v>2479</v>
      </c>
      <c r="B207" s="106" t="s">
        <v>323</v>
      </c>
      <c r="C207" s="42" t="s">
        <v>4755</v>
      </c>
      <c r="D207" s="43">
        <v>0.0</v>
      </c>
      <c r="E207" s="24" t="s">
        <v>327</v>
      </c>
      <c r="F207" s="37"/>
      <c r="G207" s="37"/>
      <c r="H207" s="193"/>
      <c r="I207" s="193"/>
      <c r="J207" s="36"/>
      <c r="K207" s="36"/>
      <c r="L207" s="36"/>
      <c r="M207" s="36"/>
      <c r="N207" s="36"/>
      <c r="O207" s="36"/>
      <c r="P207" s="36"/>
      <c r="Q207" s="36"/>
      <c r="R207" s="36"/>
      <c r="S207" s="36"/>
      <c r="T207" s="36"/>
      <c r="U207" s="36"/>
      <c r="V207" s="36"/>
      <c r="W207" s="36"/>
      <c r="X207" s="36"/>
      <c r="Y207" s="36"/>
      <c r="Z207" s="36"/>
    </row>
    <row r="208" ht="45.0" customHeight="1">
      <c r="A208" s="18"/>
      <c r="B208" s="106"/>
      <c r="C208" s="42" t="s">
        <v>4756</v>
      </c>
      <c r="D208" s="43">
        <v>0.0</v>
      </c>
      <c r="E208" s="24" t="s">
        <v>327</v>
      </c>
      <c r="F208" s="39"/>
      <c r="G208" s="37"/>
      <c r="H208" s="193"/>
      <c r="I208" s="193"/>
      <c r="J208" s="36"/>
      <c r="K208" s="36"/>
      <c r="L208" s="36"/>
      <c r="M208" s="36"/>
      <c r="N208" s="36"/>
      <c r="O208" s="36"/>
      <c r="P208" s="36"/>
      <c r="Q208" s="36"/>
      <c r="R208" s="36"/>
      <c r="S208" s="36"/>
      <c r="T208" s="36"/>
      <c r="U208" s="36"/>
      <c r="V208" s="36"/>
      <c r="W208" s="36"/>
      <c r="X208" s="36"/>
      <c r="Y208" s="36"/>
      <c r="Z208" s="36"/>
    </row>
    <row r="209" ht="45.0" customHeight="1">
      <c r="A209" s="18"/>
      <c r="B209" s="106"/>
      <c r="C209" s="39" t="s">
        <v>4757</v>
      </c>
      <c r="D209" s="43">
        <v>0.0</v>
      </c>
      <c r="E209" s="24" t="s">
        <v>327</v>
      </c>
      <c r="F209" s="39"/>
      <c r="G209" s="37"/>
      <c r="H209" s="193"/>
      <c r="I209" s="193"/>
      <c r="J209" s="36"/>
      <c r="K209" s="36"/>
      <c r="L209" s="36"/>
      <c r="M209" s="36"/>
      <c r="N209" s="36"/>
      <c r="O209" s="36"/>
      <c r="P209" s="36"/>
      <c r="Q209" s="36"/>
      <c r="R209" s="36"/>
      <c r="S209" s="36"/>
      <c r="T209" s="36"/>
      <c r="U209" s="36"/>
      <c r="V209" s="36"/>
      <c r="W209" s="36"/>
      <c r="X209" s="36"/>
      <c r="Y209" s="36"/>
      <c r="Z209" s="36"/>
    </row>
    <row r="210" ht="45.0" customHeight="1">
      <c r="A210" s="18"/>
      <c r="B210" s="106"/>
      <c r="C210" s="42" t="s">
        <v>4758</v>
      </c>
      <c r="D210" s="43">
        <v>0.0</v>
      </c>
      <c r="E210" s="24" t="s">
        <v>327</v>
      </c>
      <c r="F210" s="39"/>
      <c r="G210" s="37"/>
      <c r="H210" s="193"/>
      <c r="I210" s="193"/>
      <c r="J210" s="36"/>
      <c r="K210" s="36"/>
      <c r="L210" s="36"/>
      <c r="M210" s="36"/>
      <c r="N210" s="36"/>
      <c r="O210" s="36"/>
      <c r="P210" s="36"/>
      <c r="Q210" s="36"/>
      <c r="R210" s="36"/>
      <c r="S210" s="36"/>
      <c r="T210" s="36"/>
      <c r="U210" s="36"/>
      <c r="V210" s="36"/>
      <c r="W210" s="36"/>
      <c r="X210" s="36"/>
      <c r="Y210" s="36"/>
      <c r="Z210" s="36"/>
    </row>
    <row r="211" ht="45.0" customHeight="1">
      <c r="A211" s="18"/>
      <c r="B211" s="106"/>
      <c r="C211" s="39" t="s">
        <v>4759</v>
      </c>
      <c r="D211" s="43">
        <v>0.0</v>
      </c>
      <c r="E211" s="24" t="s">
        <v>327</v>
      </c>
      <c r="F211" s="39"/>
      <c r="G211" s="37"/>
      <c r="H211" s="193"/>
      <c r="I211" s="193"/>
      <c r="J211" s="36"/>
      <c r="K211" s="36"/>
      <c r="L211" s="36"/>
      <c r="M211" s="36"/>
      <c r="N211" s="36"/>
      <c r="O211" s="36"/>
      <c r="P211" s="36"/>
      <c r="Q211" s="36"/>
      <c r="R211" s="36"/>
      <c r="S211" s="36"/>
      <c r="T211" s="36"/>
      <c r="U211" s="36"/>
      <c r="V211" s="36"/>
      <c r="W211" s="36"/>
      <c r="X211" s="36"/>
      <c r="Y211" s="36"/>
      <c r="Z211" s="36"/>
    </row>
    <row r="212" ht="30.0" customHeight="1">
      <c r="A212" s="18"/>
      <c r="B212" s="106"/>
      <c r="C212" s="39" t="s">
        <v>4760</v>
      </c>
      <c r="D212" s="43">
        <v>0.0</v>
      </c>
      <c r="E212" s="24" t="s">
        <v>327</v>
      </c>
      <c r="F212" s="39"/>
      <c r="G212" s="37"/>
      <c r="H212" s="193"/>
      <c r="I212" s="193"/>
      <c r="J212" s="36"/>
      <c r="K212" s="36"/>
      <c r="L212" s="36"/>
      <c r="M212" s="36"/>
      <c r="N212" s="36"/>
      <c r="O212" s="36"/>
      <c r="P212" s="36"/>
      <c r="Q212" s="36"/>
      <c r="R212" s="36"/>
      <c r="S212" s="36"/>
      <c r="T212" s="36"/>
      <c r="U212" s="36"/>
      <c r="V212" s="36"/>
      <c r="W212" s="36"/>
      <c r="X212" s="36"/>
      <c r="Y212" s="36"/>
      <c r="Z212" s="36"/>
    </row>
    <row r="213" ht="30.0" customHeight="1">
      <c r="A213" s="18"/>
      <c r="B213" s="106"/>
      <c r="C213" s="42" t="s">
        <v>4761</v>
      </c>
      <c r="D213" s="43">
        <v>0.0</v>
      </c>
      <c r="E213" s="24" t="s">
        <v>327</v>
      </c>
      <c r="F213" s="39"/>
      <c r="G213" s="37"/>
      <c r="H213" s="193"/>
      <c r="I213" s="193"/>
      <c r="J213" s="36"/>
      <c r="K213" s="36"/>
      <c r="L213" s="36"/>
      <c r="M213" s="36"/>
      <c r="N213" s="36"/>
      <c r="O213" s="36"/>
      <c r="P213" s="36"/>
      <c r="Q213" s="36"/>
      <c r="R213" s="36"/>
      <c r="S213" s="36"/>
      <c r="T213" s="36"/>
      <c r="U213" s="36"/>
      <c r="V213" s="36"/>
      <c r="W213" s="36"/>
      <c r="X213" s="36"/>
      <c r="Y213" s="36"/>
      <c r="Z213" s="36"/>
    </row>
    <row r="214" ht="15.75" customHeight="1">
      <c r="A214" s="18"/>
      <c r="B214" s="106"/>
      <c r="C214" s="39" t="s">
        <v>4762</v>
      </c>
      <c r="D214" s="43">
        <v>0.0</v>
      </c>
      <c r="E214" s="24" t="s">
        <v>327</v>
      </c>
      <c r="F214" s="39"/>
      <c r="G214" s="37"/>
      <c r="H214" s="193"/>
      <c r="I214" s="193"/>
      <c r="J214" s="36"/>
      <c r="K214" s="36"/>
      <c r="L214" s="36"/>
      <c r="M214" s="36"/>
      <c r="N214" s="36"/>
      <c r="O214" s="36"/>
      <c r="P214" s="36"/>
      <c r="Q214" s="36"/>
      <c r="R214" s="36"/>
      <c r="S214" s="36"/>
      <c r="T214" s="36"/>
      <c r="U214" s="36"/>
      <c r="V214" s="36"/>
      <c r="W214" s="36"/>
      <c r="X214" s="36"/>
      <c r="Y214" s="36"/>
      <c r="Z214" s="36"/>
    </row>
    <row r="215" ht="30.0" customHeight="1">
      <c r="A215" s="18"/>
      <c r="B215" s="106"/>
      <c r="C215" s="39" t="s">
        <v>4763</v>
      </c>
      <c r="D215" s="43">
        <v>0.0</v>
      </c>
      <c r="E215" s="24" t="s">
        <v>327</v>
      </c>
      <c r="F215" s="39"/>
      <c r="G215" s="37"/>
      <c r="H215" s="193"/>
      <c r="I215" s="193"/>
      <c r="J215" s="36"/>
      <c r="K215" s="36"/>
      <c r="L215" s="36"/>
      <c r="M215" s="36"/>
      <c r="N215" s="36"/>
      <c r="O215" s="36"/>
      <c r="P215" s="36"/>
      <c r="Q215" s="36"/>
      <c r="R215" s="36"/>
      <c r="S215" s="36"/>
      <c r="T215" s="36"/>
      <c r="U215" s="36"/>
      <c r="V215" s="36"/>
      <c r="W215" s="36"/>
      <c r="X215" s="36"/>
      <c r="Y215" s="36"/>
      <c r="Z215" s="36"/>
    </row>
    <row r="216" ht="30.0" customHeight="1">
      <c r="A216" s="18"/>
      <c r="B216" s="106"/>
      <c r="C216" s="39" t="s">
        <v>4764</v>
      </c>
      <c r="D216" s="43">
        <v>1.0</v>
      </c>
      <c r="E216" s="24" t="s">
        <v>327</v>
      </c>
      <c r="F216" s="108"/>
      <c r="G216" s="37"/>
      <c r="H216" s="193"/>
      <c r="I216" s="193"/>
      <c r="J216" s="36"/>
      <c r="K216" s="36"/>
      <c r="L216" s="36"/>
      <c r="M216" s="36"/>
      <c r="N216" s="36"/>
      <c r="O216" s="36"/>
      <c r="P216" s="36"/>
      <c r="Q216" s="36"/>
      <c r="R216" s="36"/>
      <c r="S216" s="36"/>
      <c r="T216" s="36"/>
      <c r="U216" s="36"/>
      <c r="V216" s="36"/>
      <c r="W216" s="36"/>
      <c r="X216" s="36"/>
      <c r="Y216" s="36"/>
      <c r="Z216" s="36"/>
    </row>
    <row r="217" ht="45.0" customHeight="1">
      <c r="A217" s="18" t="s">
        <v>2483</v>
      </c>
      <c r="B217" s="106" t="s">
        <v>348</v>
      </c>
      <c r="C217" s="42" t="s">
        <v>4765</v>
      </c>
      <c r="D217" s="43">
        <v>0.0</v>
      </c>
      <c r="E217" s="24" t="s">
        <v>327</v>
      </c>
      <c r="F217" s="36"/>
      <c r="G217" s="37"/>
      <c r="H217" s="193"/>
      <c r="I217" s="193"/>
      <c r="J217" s="36"/>
      <c r="K217" s="36"/>
      <c r="L217" s="36"/>
      <c r="M217" s="36"/>
      <c r="N217" s="36"/>
      <c r="O217" s="36"/>
      <c r="P217" s="36"/>
      <c r="Q217" s="36"/>
      <c r="R217" s="36"/>
      <c r="S217" s="36"/>
      <c r="T217" s="36"/>
      <c r="U217" s="36"/>
      <c r="V217" s="36"/>
      <c r="W217" s="36"/>
      <c r="X217" s="36"/>
      <c r="Y217" s="36"/>
      <c r="Z217" s="36"/>
    </row>
    <row r="218" ht="39.75" customHeight="1">
      <c r="A218" s="18" t="s">
        <v>908</v>
      </c>
      <c r="B218" s="68" t="s">
        <v>363</v>
      </c>
      <c r="C218" s="5"/>
      <c r="D218" s="5"/>
      <c r="E218" s="5"/>
      <c r="F218" s="5"/>
      <c r="G218" s="6"/>
      <c r="H218" s="193">
        <f>SUM(D219)</f>
        <v>2</v>
      </c>
      <c r="I218" s="193">
        <f>COUNT(D219)*2</f>
        <v>2</v>
      </c>
      <c r="J218" s="36"/>
      <c r="K218" s="36"/>
      <c r="L218" s="36"/>
      <c r="M218" s="36"/>
      <c r="N218" s="36"/>
      <c r="O218" s="36"/>
      <c r="P218" s="36"/>
      <c r="Q218" s="36"/>
      <c r="R218" s="36"/>
      <c r="S218" s="36"/>
      <c r="T218" s="36"/>
      <c r="U218" s="36"/>
      <c r="V218" s="36"/>
      <c r="W218" s="36"/>
      <c r="X218" s="36"/>
      <c r="Y218" s="36"/>
      <c r="Z218" s="36"/>
    </row>
    <row r="219" ht="47.25" customHeight="1">
      <c r="A219" s="18" t="s">
        <v>923</v>
      </c>
      <c r="B219" s="106" t="s">
        <v>365</v>
      </c>
      <c r="C219" s="42" t="s">
        <v>4766</v>
      </c>
      <c r="D219" s="43">
        <v>2.0</v>
      </c>
      <c r="E219" s="24" t="s">
        <v>327</v>
      </c>
      <c r="F219" s="37"/>
      <c r="G219" s="37"/>
      <c r="H219" s="193"/>
      <c r="I219" s="193"/>
      <c r="J219" s="36"/>
      <c r="K219" s="36"/>
      <c r="L219" s="36"/>
      <c r="M219" s="36"/>
      <c r="N219" s="36"/>
      <c r="O219" s="36"/>
      <c r="P219" s="36"/>
      <c r="Q219" s="36"/>
      <c r="R219" s="36"/>
      <c r="S219" s="36"/>
      <c r="T219" s="36"/>
      <c r="U219" s="36"/>
      <c r="V219" s="36"/>
      <c r="W219" s="36"/>
      <c r="X219" s="36"/>
      <c r="Y219" s="36"/>
      <c r="Z219" s="36"/>
    </row>
    <row r="220" ht="39.75" customHeight="1">
      <c r="A220" s="18" t="s">
        <v>947</v>
      </c>
      <c r="B220" s="68" t="s">
        <v>405</v>
      </c>
      <c r="C220" s="5"/>
      <c r="D220" s="5"/>
      <c r="E220" s="5"/>
      <c r="F220" s="5"/>
      <c r="G220" s="6"/>
      <c r="H220" s="193">
        <f>SUM(D221:D225)</f>
        <v>6</v>
      </c>
      <c r="I220" s="193">
        <f>COUNT(D221:D225)*2</f>
        <v>10</v>
      </c>
      <c r="J220" s="36"/>
      <c r="K220" s="36"/>
      <c r="L220" s="36"/>
      <c r="M220" s="36"/>
      <c r="N220" s="36"/>
      <c r="O220" s="36"/>
      <c r="P220" s="36"/>
      <c r="Q220" s="36"/>
      <c r="R220" s="36"/>
      <c r="S220" s="36"/>
      <c r="T220" s="36"/>
      <c r="U220" s="36"/>
      <c r="V220" s="36"/>
      <c r="W220" s="36"/>
      <c r="X220" s="36"/>
      <c r="Y220" s="36"/>
      <c r="Z220" s="36"/>
    </row>
    <row r="221" ht="47.25" customHeight="1">
      <c r="A221" s="18" t="s">
        <v>448</v>
      </c>
      <c r="B221" s="106" t="s">
        <v>449</v>
      </c>
      <c r="C221" s="42" t="s">
        <v>4767</v>
      </c>
      <c r="D221" s="43">
        <v>0.0</v>
      </c>
      <c r="E221" s="22" t="s">
        <v>87</v>
      </c>
      <c r="F221" s="42" t="s">
        <v>4768</v>
      </c>
      <c r="G221" s="37"/>
      <c r="H221" s="193"/>
      <c r="I221" s="193"/>
      <c r="J221" s="36"/>
      <c r="K221" s="36"/>
      <c r="L221" s="36"/>
      <c r="M221" s="36"/>
      <c r="N221" s="36"/>
      <c r="O221" s="36"/>
      <c r="P221" s="36"/>
      <c r="Q221" s="36"/>
      <c r="R221" s="36"/>
      <c r="S221" s="36"/>
      <c r="T221" s="36"/>
      <c r="U221" s="36"/>
      <c r="V221" s="36"/>
      <c r="W221" s="36"/>
      <c r="X221" s="36"/>
      <c r="Y221" s="36"/>
      <c r="Z221" s="36"/>
    </row>
    <row r="222" ht="45.0" customHeight="1">
      <c r="A222" s="18"/>
      <c r="B222" s="106"/>
      <c r="C222" s="42" t="s">
        <v>4769</v>
      </c>
      <c r="D222" s="43">
        <v>0.0</v>
      </c>
      <c r="E222" s="22" t="s">
        <v>87</v>
      </c>
      <c r="F222" s="42" t="s">
        <v>4770</v>
      </c>
      <c r="G222" s="37"/>
      <c r="H222" s="193"/>
      <c r="I222" s="193"/>
      <c r="J222" s="36"/>
      <c r="K222" s="36"/>
      <c r="L222" s="36"/>
      <c r="M222" s="36"/>
      <c r="N222" s="36"/>
      <c r="O222" s="36"/>
      <c r="P222" s="36"/>
      <c r="Q222" s="36"/>
      <c r="R222" s="36"/>
      <c r="S222" s="36"/>
      <c r="T222" s="36"/>
      <c r="U222" s="36"/>
      <c r="V222" s="36"/>
      <c r="W222" s="36"/>
      <c r="X222" s="36"/>
      <c r="Y222" s="36"/>
      <c r="Z222" s="36"/>
    </row>
    <row r="223" ht="30.0" customHeight="1">
      <c r="A223" s="18"/>
      <c r="B223" s="106"/>
      <c r="C223" s="39" t="s">
        <v>4771</v>
      </c>
      <c r="D223" s="43">
        <v>2.0</v>
      </c>
      <c r="E223" s="22"/>
      <c r="F223" s="419"/>
      <c r="G223" s="37"/>
      <c r="H223" s="193"/>
      <c r="I223" s="193"/>
      <c r="J223" s="36"/>
      <c r="K223" s="36"/>
      <c r="L223" s="36"/>
      <c r="M223" s="36"/>
      <c r="N223" s="36"/>
      <c r="O223" s="36"/>
      <c r="P223" s="36"/>
      <c r="Q223" s="36"/>
      <c r="R223" s="36"/>
      <c r="S223" s="36"/>
      <c r="T223" s="36"/>
      <c r="U223" s="36"/>
      <c r="V223" s="36"/>
      <c r="W223" s="36"/>
      <c r="X223" s="36"/>
      <c r="Y223" s="36"/>
      <c r="Z223" s="36"/>
    </row>
    <row r="224" ht="47.25" customHeight="1">
      <c r="A224" s="18" t="s">
        <v>1000</v>
      </c>
      <c r="B224" s="106" t="s">
        <v>463</v>
      </c>
      <c r="C224" s="42" t="s">
        <v>4772</v>
      </c>
      <c r="D224" s="43">
        <v>2.0</v>
      </c>
      <c r="E224" s="22" t="s">
        <v>87</v>
      </c>
      <c r="F224" s="201"/>
      <c r="G224" s="37"/>
      <c r="H224" s="193"/>
      <c r="I224" s="193"/>
      <c r="J224" s="36"/>
      <c r="K224" s="36"/>
      <c r="L224" s="36"/>
      <c r="M224" s="36"/>
      <c r="N224" s="36"/>
      <c r="O224" s="36"/>
      <c r="P224" s="36"/>
      <c r="Q224" s="36"/>
      <c r="R224" s="36"/>
      <c r="S224" s="36"/>
      <c r="T224" s="36"/>
      <c r="U224" s="36"/>
      <c r="V224" s="36"/>
      <c r="W224" s="36"/>
      <c r="X224" s="36"/>
      <c r="Y224" s="36"/>
      <c r="Z224" s="36"/>
    </row>
    <row r="225" ht="30.0" customHeight="1">
      <c r="A225" s="18"/>
      <c r="B225" s="106"/>
      <c r="C225" s="42" t="s">
        <v>4773</v>
      </c>
      <c r="D225" s="43">
        <v>2.0</v>
      </c>
      <c r="E225" s="22" t="s">
        <v>87</v>
      </c>
      <c r="F225" s="37"/>
      <c r="G225" s="37"/>
      <c r="H225" s="193"/>
      <c r="I225" s="193"/>
      <c r="J225" s="36"/>
      <c r="K225" s="36"/>
      <c r="L225" s="36"/>
      <c r="M225" s="36"/>
      <c r="N225" s="36"/>
      <c r="O225" s="36"/>
      <c r="P225" s="36"/>
      <c r="Q225" s="36"/>
      <c r="R225" s="36"/>
      <c r="S225" s="36"/>
      <c r="T225" s="36"/>
      <c r="U225" s="36"/>
      <c r="V225" s="36"/>
      <c r="W225" s="36"/>
      <c r="X225" s="36"/>
      <c r="Y225" s="36"/>
      <c r="Z225" s="36"/>
    </row>
    <row r="226" ht="18.75" customHeight="1">
      <c r="A226" s="208"/>
      <c r="B226" s="258" t="s">
        <v>489</v>
      </c>
      <c r="C226" s="5"/>
      <c r="D226" s="5"/>
      <c r="E226" s="5"/>
      <c r="F226" s="5"/>
      <c r="G226" s="66"/>
      <c r="H226" s="193">
        <f t="shared" ref="H226:I226" si="4">H227+H237+H243+H294+H308+H311+H322+H331+H348+H368</f>
        <v>85</v>
      </c>
      <c r="I226" s="193">
        <f t="shared" si="4"/>
        <v>262</v>
      </c>
      <c r="J226" s="36"/>
      <c r="K226" s="36"/>
      <c r="L226" s="36"/>
      <c r="M226" s="36"/>
      <c r="N226" s="36"/>
      <c r="O226" s="36"/>
      <c r="P226" s="36"/>
      <c r="Q226" s="36"/>
      <c r="R226" s="36"/>
      <c r="S226" s="36"/>
      <c r="T226" s="36"/>
      <c r="U226" s="36"/>
      <c r="V226" s="36"/>
      <c r="W226" s="36"/>
      <c r="X226" s="36"/>
      <c r="Y226" s="36"/>
      <c r="Z226" s="36"/>
    </row>
    <row r="227" ht="39.75" customHeight="1">
      <c r="A227" s="18" t="s">
        <v>1062</v>
      </c>
      <c r="B227" s="68" t="s">
        <v>493</v>
      </c>
      <c r="C227" s="5"/>
      <c r="D227" s="5"/>
      <c r="E227" s="5"/>
      <c r="F227" s="5"/>
      <c r="G227" s="6"/>
      <c r="H227" s="193">
        <f>SUM(D228:D236)</f>
        <v>0</v>
      </c>
      <c r="I227" s="193">
        <f>COUNT(D228:D236)*2</f>
        <v>18</v>
      </c>
      <c r="J227" s="36"/>
      <c r="K227" s="36"/>
      <c r="L227" s="36"/>
      <c r="M227" s="36"/>
      <c r="N227" s="36"/>
      <c r="O227" s="36"/>
      <c r="P227" s="36"/>
      <c r="Q227" s="36"/>
      <c r="R227" s="36"/>
      <c r="S227" s="36"/>
      <c r="T227" s="36"/>
      <c r="U227" s="36"/>
      <c r="V227" s="36"/>
      <c r="W227" s="36"/>
      <c r="X227" s="36"/>
      <c r="Y227" s="36"/>
      <c r="Z227" s="36"/>
    </row>
    <row r="228" ht="47.25" customHeight="1">
      <c r="A228" s="18" t="s">
        <v>497</v>
      </c>
      <c r="B228" s="76" t="s">
        <v>498</v>
      </c>
      <c r="C228" s="42" t="s">
        <v>4774</v>
      </c>
      <c r="D228" s="43">
        <v>0.0</v>
      </c>
      <c r="E228" s="24" t="s">
        <v>327</v>
      </c>
      <c r="F228" s="37"/>
      <c r="G228" s="37"/>
      <c r="H228" s="193"/>
      <c r="I228" s="193"/>
      <c r="J228" s="36"/>
      <c r="K228" s="36"/>
      <c r="L228" s="36"/>
      <c r="M228" s="36"/>
      <c r="N228" s="36"/>
      <c r="O228" s="36"/>
      <c r="P228" s="36"/>
      <c r="Q228" s="36"/>
      <c r="R228" s="36"/>
      <c r="S228" s="36"/>
      <c r="T228" s="36"/>
      <c r="U228" s="36"/>
      <c r="V228" s="36"/>
      <c r="W228" s="36"/>
      <c r="X228" s="36"/>
      <c r="Y228" s="36"/>
      <c r="Z228" s="36"/>
    </row>
    <row r="229" ht="60.0" customHeight="1">
      <c r="A229" s="18"/>
      <c r="B229" s="76"/>
      <c r="C229" s="39" t="s">
        <v>4775</v>
      </c>
      <c r="D229" s="43">
        <v>0.0</v>
      </c>
      <c r="E229" s="24" t="s">
        <v>327</v>
      </c>
      <c r="F229" s="37"/>
      <c r="G229" s="37"/>
      <c r="H229" s="193"/>
      <c r="I229" s="193"/>
      <c r="J229" s="36"/>
      <c r="K229" s="36"/>
      <c r="L229" s="36"/>
      <c r="M229" s="36"/>
      <c r="N229" s="36"/>
      <c r="O229" s="36"/>
      <c r="P229" s="36"/>
      <c r="Q229" s="36"/>
      <c r="R229" s="36"/>
      <c r="S229" s="36"/>
      <c r="T229" s="36"/>
      <c r="U229" s="36"/>
      <c r="V229" s="36"/>
      <c r="W229" s="36"/>
      <c r="X229" s="36"/>
      <c r="Y229" s="36"/>
      <c r="Z229" s="36"/>
    </row>
    <row r="230" ht="30.0" customHeight="1">
      <c r="A230" s="18"/>
      <c r="B230" s="76"/>
      <c r="C230" s="42" t="s">
        <v>4776</v>
      </c>
      <c r="D230" s="43">
        <v>0.0</v>
      </c>
      <c r="E230" s="24" t="s">
        <v>327</v>
      </c>
      <c r="F230" s="36"/>
      <c r="G230" s="37"/>
      <c r="H230" s="193"/>
      <c r="I230" s="193"/>
      <c r="J230" s="36"/>
      <c r="K230" s="36"/>
      <c r="L230" s="36"/>
      <c r="M230" s="36"/>
      <c r="N230" s="36"/>
      <c r="O230" s="36"/>
      <c r="P230" s="36"/>
      <c r="Q230" s="36"/>
      <c r="R230" s="36"/>
      <c r="S230" s="36"/>
      <c r="T230" s="36"/>
      <c r="U230" s="36"/>
      <c r="V230" s="36"/>
      <c r="W230" s="36"/>
      <c r="X230" s="36"/>
      <c r="Y230" s="36"/>
      <c r="Z230" s="36"/>
    </row>
    <row r="231" ht="45.0" customHeight="1">
      <c r="A231" s="18"/>
      <c r="B231" s="76"/>
      <c r="C231" s="39" t="s">
        <v>4777</v>
      </c>
      <c r="D231" s="43">
        <v>0.0</v>
      </c>
      <c r="E231" s="24" t="s">
        <v>327</v>
      </c>
      <c r="F231" s="39"/>
      <c r="G231" s="37"/>
      <c r="H231" s="193"/>
      <c r="I231" s="193"/>
      <c r="J231" s="36"/>
      <c r="K231" s="36"/>
      <c r="L231" s="36"/>
      <c r="M231" s="36"/>
      <c r="N231" s="36"/>
      <c r="O231" s="36"/>
      <c r="P231" s="36"/>
      <c r="Q231" s="36"/>
      <c r="R231" s="36"/>
      <c r="S231" s="36"/>
      <c r="T231" s="36"/>
      <c r="U231" s="36"/>
      <c r="V231" s="36"/>
      <c r="W231" s="36"/>
      <c r="X231" s="36"/>
      <c r="Y231" s="36"/>
      <c r="Z231" s="36"/>
    </row>
    <row r="232" ht="30.0" customHeight="1">
      <c r="A232" s="18"/>
      <c r="B232" s="76"/>
      <c r="C232" s="39" t="s">
        <v>4778</v>
      </c>
      <c r="D232" s="43">
        <v>0.0</v>
      </c>
      <c r="E232" s="24" t="s">
        <v>327</v>
      </c>
      <c r="F232" s="39"/>
      <c r="G232" s="37"/>
      <c r="H232" s="193"/>
      <c r="I232" s="193"/>
      <c r="J232" s="36"/>
      <c r="K232" s="36"/>
      <c r="L232" s="36"/>
      <c r="M232" s="36"/>
      <c r="N232" s="36"/>
      <c r="O232" s="36"/>
      <c r="P232" s="36"/>
      <c r="Q232" s="36"/>
      <c r="R232" s="36"/>
      <c r="S232" s="36"/>
      <c r="T232" s="36"/>
      <c r="U232" s="36"/>
      <c r="V232" s="36"/>
      <c r="W232" s="36"/>
      <c r="X232" s="36"/>
      <c r="Y232" s="36"/>
      <c r="Z232" s="36"/>
    </row>
    <row r="233" ht="75.0" customHeight="1">
      <c r="A233" s="18"/>
      <c r="B233" s="76"/>
      <c r="C233" s="23" t="s">
        <v>4779</v>
      </c>
      <c r="D233" s="43">
        <v>0.0</v>
      </c>
      <c r="E233" s="24" t="s">
        <v>327</v>
      </c>
      <c r="F233" s="39"/>
      <c r="G233" s="37"/>
      <c r="H233" s="193"/>
      <c r="I233" s="193"/>
      <c r="J233" s="36"/>
      <c r="K233" s="36"/>
      <c r="L233" s="36"/>
      <c r="M233" s="36"/>
      <c r="N233" s="36"/>
      <c r="O233" s="36"/>
      <c r="P233" s="36"/>
      <c r="Q233" s="36"/>
      <c r="R233" s="36"/>
      <c r="S233" s="36"/>
      <c r="T233" s="36"/>
      <c r="U233" s="36"/>
      <c r="V233" s="36"/>
      <c r="W233" s="36"/>
      <c r="X233" s="36"/>
      <c r="Y233" s="36"/>
      <c r="Z233" s="36"/>
    </row>
    <row r="234" ht="75.0" customHeight="1">
      <c r="A234" s="18"/>
      <c r="B234" s="76"/>
      <c r="C234" s="25" t="s">
        <v>4780</v>
      </c>
      <c r="D234" s="43">
        <v>0.0</v>
      </c>
      <c r="E234" s="24" t="s">
        <v>327</v>
      </c>
      <c r="F234" s="39"/>
      <c r="G234" s="37"/>
      <c r="H234" s="193"/>
      <c r="I234" s="193"/>
      <c r="J234" s="36"/>
      <c r="K234" s="36"/>
      <c r="L234" s="36"/>
      <c r="M234" s="36"/>
      <c r="N234" s="36"/>
      <c r="O234" s="36"/>
      <c r="P234" s="36"/>
      <c r="Q234" s="36"/>
      <c r="R234" s="36"/>
      <c r="S234" s="36"/>
      <c r="T234" s="36"/>
      <c r="U234" s="36"/>
      <c r="V234" s="36"/>
      <c r="W234" s="36"/>
      <c r="X234" s="36"/>
      <c r="Y234" s="36"/>
      <c r="Z234" s="36"/>
    </row>
    <row r="235" ht="63.0" customHeight="1">
      <c r="A235" s="18" t="s">
        <v>505</v>
      </c>
      <c r="B235" s="85" t="s">
        <v>506</v>
      </c>
      <c r="C235" s="42" t="s">
        <v>4781</v>
      </c>
      <c r="D235" s="43">
        <v>0.0</v>
      </c>
      <c r="E235" s="24" t="s">
        <v>327</v>
      </c>
      <c r="F235" s="37"/>
      <c r="G235" s="37"/>
      <c r="H235" s="193"/>
      <c r="I235" s="193"/>
      <c r="J235" s="36"/>
      <c r="K235" s="36"/>
      <c r="L235" s="36"/>
      <c r="M235" s="36"/>
      <c r="N235" s="36"/>
      <c r="O235" s="36"/>
      <c r="P235" s="36"/>
      <c r="Q235" s="36"/>
      <c r="R235" s="36"/>
      <c r="S235" s="36"/>
      <c r="T235" s="36"/>
      <c r="U235" s="36"/>
      <c r="V235" s="36"/>
      <c r="W235" s="36"/>
      <c r="X235" s="36"/>
      <c r="Y235" s="36"/>
      <c r="Z235" s="36"/>
    </row>
    <row r="236" ht="30.0" customHeight="1">
      <c r="A236" s="18"/>
      <c r="B236" s="85"/>
      <c r="C236" s="42" t="s">
        <v>4782</v>
      </c>
      <c r="D236" s="43">
        <v>0.0</v>
      </c>
      <c r="E236" s="24" t="s">
        <v>715</v>
      </c>
      <c r="F236" s="37"/>
      <c r="G236" s="37"/>
      <c r="H236" s="193"/>
      <c r="I236" s="193"/>
      <c r="J236" s="36"/>
      <c r="K236" s="36"/>
      <c r="L236" s="36"/>
      <c r="M236" s="36"/>
      <c r="N236" s="36"/>
      <c r="O236" s="36"/>
      <c r="P236" s="36"/>
      <c r="Q236" s="36"/>
      <c r="R236" s="36"/>
      <c r="S236" s="36"/>
      <c r="T236" s="36"/>
      <c r="U236" s="36"/>
      <c r="V236" s="36"/>
      <c r="W236" s="36"/>
      <c r="X236" s="36"/>
      <c r="Y236" s="36"/>
      <c r="Z236" s="36"/>
    </row>
    <row r="237" ht="39.75" customHeight="1">
      <c r="A237" s="18" t="s">
        <v>1091</v>
      </c>
      <c r="B237" s="68" t="s">
        <v>522</v>
      </c>
      <c r="C237" s="5"/>
      <c r="D237" s="5"/>
      <c r="E237" s="5"/>
      <c r="F237" s="5"/>
      <c r="G237" s="6"/>
      <c r="H237" s="193">
        <f>SUM(D238:D242)</f>
        <v>7</v>
      </c>
      <c r="I237" s="193">
        <f>COUNT(D238:D242)*2</f>
        <v>10</v>
      </c>
      <c r="J237" s="36"/>
      <c r="K237" s="36"/>
      <c r="L237" s="36"/>
      <c r="M237" s="36"/>
      <c r="N237" s="36"/>
      <c r="O237" s="36"/>
      <c r="P237" s="36"/>
      <c r="Q237" s="36"/>
      <c r="R237" s="36"/>
      <c r="S237" s="36"/>
      <c r="T237" s="36"/>
      <c r="U237" s="36"/>
      <c r="V237" s="36"/>
      <c r="W237" s="36"/>
      <c r="X237" s="36"/>
      <c r="Y237" s="36"/>
      <c r="Z237" s="36"/>
    </row>
    <row r="238" ht="45.0" customHeight="1">
      <c r="A238" s="18" t="s">
        <v>1122</v>
      </c>
      <c r="B238" s="85" t="s">
        <v>538</v>
      </c>
      <c r="C238" s="42" t="s">
        <v>4783</v>
      </c>
      <c r="D238" s="43">
        <v>2.0</v>
      </c>
      <c r="E238" s="24" t="s">
        <v>327</v>
      </c>
      <c r="F238" s="37"/>
      <c r="G238" s="37"/>
      <c r="H238" s="193"/>
      <c r="I238" s="193"/>
      <c r="J238" s="36"/>
      <c r="K238" s="36"/>
      <c r="L238" s="36"/>
      <c r="M238" s="36"/>
      <c r="N238" s="36"/>
      <c r="O238" s="36"/>
      <c r="P238" s="36"/>
      <c r="Q238" s="36"/>
      <c r="R238" s="36"/>
      <c r="S238" s="36"/>
      <c r="T238" s="36"/>
      <c r="U238" s="36"/>
      <c r="V238" s="36"/>
      <c r="W238" s="36"/>
      <c r="X238" s="36"/>
      <c r="Y238" s="36"/>
      <c r="Z238" s="36"/>
    </row>
    <row r="239" ht="60.0" customHeight="1">
      <c r="A239" s="18"/>
      <c r="B239" s="85"/>
      <c r="C239" s="42" t="s">
        <v>4784</v>
      </c>
      <c r="D239" s="43">
        <v>2.0</v>
      </c>
      <c r="E239" s="24" t="s">
        <v>327</v>
      </c>
      <c r="F239" s="37"/>
      <c r="G239" s="37"/>
      <c r="H239" s="193"/>
      <c r="I239" s="193"/>
      <c r="J239" s="36"/>
      <c r="K239" s="36"/>
      <c r="L239" s="36"/>
      <c r="M239" s="36"/>
      <c r="N239" s="36"/>
      <c r="O239" s="36"/>
      <c r="P239" s="36"/>
      <c r="Q239" s="36"/>
      <c r="R239" s="36"/>
      <c r="S239" s="36"/>
      <c r="T239" s="36"/>
      <c r="U239" s="36"/>
      <c r="V239" s="36"/>
      <c r="W239" s="36"/>
      <c r="X239" s="36"/>
      <c r="Y239" s="36"/>
      <c r="Z239" s="36"/>
    </row>
    <row r="240" ht="60.0" customHeight="1">
      <c r="A240" s="18" t="s">
        <v>1128</v>
      </c>
      <c r="B240" s="76" t="s">
        <v>543</v>
      </c>
      <c r="C240" s="42" t="s">
        <v>4785</v>
      </c>
      <c r="D240" s="43">
        <v>1.0</v>
      </c>
      <c r="E240" s="24" t="s">
        <v>308</v>
      </c>
      <c r="F240" s="37" t="s">
        <v>4786</v>
      </c>
      <c r="G240" s="37"/>
      <c r="H240" s="193"/>
      <c r="I240" s="193"/>
      <c r="J240" s="36"/>
      <c r="K240" s="36"/>
      <c r="L240" s="36"/>
      <c r="M240" s="36"/>
      <c r="N240" s="36"/>
      <c r="O240" s="36"/>
      <c r="P240" s="36"/>
      <c r="Q240" s="36"/>
      <c r="R240" s="36"/>
      <c r="S240" s="36"/>
      <c r="T240" s="36"/>
      <c r="U240" s="36"/>
      <c r="V240" s="36"/>
      <c r="W240" s="36"/>
      <c r="X240" s="36"/>
      <c r="Y240" s="36"/>
      <c r="Z240" s="36"/>
    </row>
    <row r="241" ht="60.0" customHeight="1">
      <c r="A241" s="18" t="s">
        <v>1139</v>
      </c>
      <c r="B241" s="42" t="s">
        <v>546</v>
      </c>
      <c r="C241" s="23" t="s">
        <v>4787</v>
      </c>
      <c r="D241" s="43">
        <v>2.0</v>
      </c>
      <c r="E241" s="24" t="s">
        <v>118</v>
      </c>
      <c r="F241" s="37"/>
      <c r="G241" s="37"/>
      <c r="H241" s="193"/>
      <c r="I241" s="193"/>
      <c r="J241" s="36"/>
      <c r="K241" s="36"/>
      <c r="L241" s="36"/>
      <c r="M241" s="36"/>
      <c r="N241" s="36"/>
      <c r="O241" s="36"/>
      <c r="P241" s="36"/>
      <c r="Q241" s="36"/>
      <c r="R241" s="36"/>
      <c r="S241" s="36"/>
      <c r="T241" s="36"/>
      <c r="U241" s="36"/>
      <c r="V241" s="36"/>
      <c r="W241" s="36"/>
      <c r="X241" s="36"/>
      <c r="Y241" s="36"/>
      <c r="Z241" s="36"/>
    </row>
    <row r="242" ht="90.0" customHeight="1">
      <c r="A242" s="18" t="s">
        <v>2513</v>
      </c>
      <c r="B242" s="85" t="s">
        <v>558</v>
      </c>
      <c r="C242" s="42" t="s">
        <v>4788</v>
      </c>
      <c r="D242" s="43">
        <v>0.0</v>
      </c>
      <c r="E242" s="24" t="s">
        <v>118</v>
      </c>
      <c r="F242" s="37"/>
      <c r="G242" s="37"/>
      <c r="H242" s="193"/>
      <c r="I242" s="193"/>
      <c r="J242" s="36"/>
      <c r="K242" s="36"/>
      <c r="L242" s="36"/>
      <c r="M242" s="36"/>
      <c r="N242" s="36"/>
      <c r="O242" s="36"/>
      <c r="P242" s="36"/>
      <c r="Q242" s="36"/>
      <c r="R242" s="36"/>
      <c r="S242" s="36"/>
      <c r="T242" s="36"/>
      <c r="U242" s="36"/>
      <c r="V242" s="36"/>
      <c r="W242" s="36"/>
      <c r="X242" s="36"/>
      <c r="Y242" s="36"/>
      <c r="Z242" s="36"/>
    </row>
    <row r="243" ht="39.75" customHeight="1">
      <c r="A243" s="18" t="s">
        <v>1157</v>
      </c>
      <c r="B243" s="68" t="s">
        <v>3827</v>
      </c>
      <c r="C243" s="5"/>
      <c r="D243" s="5"/>
      <c r="E243" s="5"/>
      <c r="F243" s="5"/>
      <c r="G243" s="6"/>
      <c r="H243" s="193">
        <f>SUM(D244:D293)</f>
        <v>27</v>
      </c>
      <c r="I243" s="193">
        <f>COUNT(D244:D293)*2</f>
        <v>100</v>
      </c>
      <c r="J243" s="36"/>
      <c r="K243" s="36"/>
      <c r="L243" s="36"/>
      <c r="M243" s="36"/>
      <c r="N243" s="36"/>
      <c r="O243" s="36"/>
      <c r="P243" s="36"/>
      <c r="Q243" s="36"/>
      <c r="R243" s="36"/>
      <c r="S243" s="36"/>
      <c r="T243" s="36"/>
      <c r="U243" s="36"/>
      <c r="V243" s="36"/>
      <c r="W243" s="36"/>
      <c r="X243" s="36"/>
      <c r="Y243" s="36"/>
      <c r="Z243" s="36"/>
    </row>
    <row r="244" ht="50.25" customHeight="1">
      <c r="A244" s="18" t="s">
        <v>4789</v>
      </c>
      <c r="B244" s="31" t="s">
        <v>4790</v>
      </c>
      <c r="C244" s="39" t="s">
        <v>4791</v>
      </c>
      <c r="D244" s="43">
        <v>0.0</v>
      </c>
      <c r="E244" s="24" t="s">
        <v>87</v>
      </c>
      <c r="F244" s="37"/>
      <c r="G244" s="37"/>
      <c r="H244" s="193"/>
      <c r="I244" s="193"/>
      <c r="J244" s="36"/>
      <c r="K244" s="36"/>
      <c r="L244" s="36"/>
      <c r="M244" s="36"/>
      <c r="N244" s="36"/>
      <c r="O244" s="36"/>
      <c r="P244" s="36"/>
      <c r="Q244" s="36"/>
      <c r="R244" s="36"/>
      <c r="S244" s="36"/>
      <c r="T244" s="36"/>
      <c r="U244" s="36"/>
      <c r="V244" s="36"/>
      <c r="W244" s="36"/>
      <c r="X244" s="36"/>
      <c r="Y244" s="36"/>
      <c r="Z244" s="36"/>
    </row>
    <row r="245" ht="47.25" customHeight="1">
      <c r="A245" s="18" t="s">
        <v>14</v>
      </c>
      <c r="B245" s="31"/>
      <c r="C245" s="42" t="s">
        <v>4792</v>
      </c>
      <c r="D245" s="43">
        <v>0.0</v>
      </c>
      <c r="E245" s="24" t="s">
        <v>87</v>
      </c>
      <c r="F245" s="37"/>
      <c r="G245" s="37"/>
      <c r="H245" s="193"/>
      <c r="I245" s="193"/>
      <c r="J245" s="36"/>
      <c r="K245" s="36"/>
      <c r="L245" s="36"/>
      <c r="M245" s="36"/>
      <c r="N245" s="36"/>
      <c r="O245" s="36"/>
      <c r="P245" s="36"/>
      <c r="Q245" s="36"/>
      <c r="R245" s="36"/>
      <c r="S245" s="36"/>
      <c r="T245" s="36"/>
      <c r="U245" s="36"/>
      <c r="V245" s="36"/>
      <c r="W245" s="36"/>
      <c r="X245" s="36"/>
      <c r="Y245" s="36"/>
      <c r="Z245" s="36"/>
    </row>
    <row r="246" ht="39.75" customHeight="1">
      <c r="A246" s="18" t="s">
        <v>14</v>
      </c>
      <c r="B246" s="31"/>
      <c r="C246" s="39" t="s">
        <v>4793</v>
      </c>
      <c r="D246" s="43">
        <v>2.0</v>
      </c>
      <c r="E246" s="24" t="s">
        <v>87</v>
      </c>
      <c r="F246" s="37"/>
      <c r="G246" s="37"/>
      <c r="H246" s="193"/>
      <c r="I246" s="193"/>
      <c r="J246" s="36"/>
      <c r="K246" s="36"/>
      <c r="L246" s="36"/>
      <c r="M246" s="36"/>
      <c r="N246" s="36"/>
      <c r="O246" s="36"/>
      <c r="P246" s="36"/>
      <c r="Q246" s="36"/>
      <c r="R246" s="36"/>
      <c r="S246" s="36"/>
      <c r="T246" s="36"/>
      <c r="U246" s="36"/>
      <c r="V246" s="36"/>
      <c r="W246" s="36"/>
      <c r="X246" s="36"/>
      <c r="Y246" s="36"/>
      <c r="Z246" s="36"/>
    </row>
    <row r="247" ht="48.75" customHeight="1">
      <c r="A247" s="18" t="s">
        <v>14</v>
      </c>
      <c r="B247" s="31"/>
      <c r="C247" s="42" t="s">
        <v>4794</v>
      </c>
      <c r="D247" s="43">
        <v>2.0</v>
      </c>
      <c r="E247" s="24" t="s">
        <v>114</v>
      </c>
      <c r="F247" s="37"/>
      <c r="G247" s="37"/>
      <c r="H247" s="193"/>
      <c r="I247" s="193"/>
      <c r="J247" s="36"/>
      <c r="K247" s="36"/>
      <c r="L247" s="36"/>
      <c r="M247" s="36"/>
      <c r="N247" s="36"/>
      <c r="O247" s="36"/>
      <c r="P247" s="36"/>
      <c r="Q247" s="36"/>
      <c r="R247" s="36"/>
      <c r="S247" s="36"/>
      <c r="T247" s="36"/>
      <c r="U247" s="36"/>
      <c r="V247" s="36"/>
      <c r="W247" s="36"/>
      <c r="X247" s="36"/>
      <c r="Y247" s="36"/>
      <c r="Z247" s="36"/>
    </row>
    <row r="248" ht="48.75" customHeight="1">
      <c r="A248" s="18"/>
      <c r="B248" s="31"/>
      <c r="C248" s="42" t="s">
        <v>4795</v>
      </c>
      <c r="D248" s="43">
        <v>2.0</v>
      </c>
      <c r="E248" s="24" t="s">
        <v>87</v>
      </c>
      <c r="F248" s="37"/>
      <c r="G248" s="37"/>
      <c r="H248" s="193"/>
      <c r="I248" s="193"/>
      <c r="J248" s="36"/>
      <c r="K248" s="36"/>
      <c r="L248" s="36"/>
      <c r="M248" s="36"/>
      <c r="N248" s="36"/>
      <c r="O248" s="36"/>
      <c r="P248" s="36"/>
      <c r="Q248" s="36"/>
      <c r="R248" s="36"/>
      <c r="S248" s="36"/>
      <c r="T248" s="36"/>
      <c r="U248" s="36"/>
      <c r="V248" s="36"/>
      <c r="W248" s="36"/>
      <c r="X248" s="36"/>
      <c r="Y248" s="36"/>
      <c r="Z248" s="36"/>
    </row>
    <row r="249" ht="48.75" customHeight="1">
      <c r="A249" s="18"/>
      <c r="B249" s="31"/>
      <c r="C249" s="42" t="s">
        <v>4796</v>
      </c>
      <c r="D249" s="43">
        <v>1.0</v>
      </c>
      <c r="E249" s="24" t="s">
        <v>87</v>
      </c>
      <c r="F249" s="37"/>
      <c r="G249" s="37"/>
      <c r="H249" s="193"/>
      <c r="I249" s="193"/>
      <c r="J249" s="36"/>
      <c r="K249" s="36"/>
      <c r="L249" s="36"/>
      <c r="M249" s="36"/>
      <c r="N249" s="36"/>
      <c r="O249" s="36"/>
      <c r="P249" s="36"/>
      <c r="Q249" s="36"/>
      <c r="R249" s="36"/>
      <c r="S249" s="36"/>
      <c r="T249" s="36"/>
      <c r="U249" s="36"/>
      <c r="V249" s="36"/>
      <c r="W249" s="36"/>
      <c r="X249" s="36"/>
      <c r="Y249" s="36"/>
      <c r="Z249" s="36"/>
    </row>
    <row r="250" ht="48.75" customHeight="1">
      <c r="A250" s="18"/>
      <c r="B250" s="31"/>
      <c r="C250" s="42" t="s">
        <v>4797</v>
      </c>
      <c r="D250" s="43">
        <v>2.0</v>
      </c>
      <c r="E250" s="24" t="s">
        <v>87</v>
      </c>
      <c r="F250" s="37"/>
      <c r="G250" s="37"/>
      <c r="H250" s="193"/>
      <c r="I250" s="193"/>
      <c r="J250" s="36"/>
      <c r="K250" s="36"/>
      <c r="L250" s="36"/>
      <c r="M250" s="36"/>
      <c r="N250" s="36"/>
      <c r="O250" s="36"/>
      <c r="P250" s="36"/>
      <c r="Q250" s="36"/>
      <c r="R250" s="36"/>
      <c r="S250" s="36"/>
      <c r="T250" s="36"/>
      <c r="U250" s="36"/>
      <c r="V250" s="36"/>
      <c r="W250" s="36"/>
      <c r="X250" s="36"/>
      <c r="Y250" s="36"/>
      <c r="Z250" s="36"/>
    </row>
    <row r="251" ht="48.75" customHeight="1">
      <c r="A251" s="18"/>
      <c r="B251" s="31"/>
      <c r="C251" s="42" t="s">
        <v>4798</v>
      </c>
      <c r="D251" s="43">
        <v>2.0</v>
      </c>
      <c r="E251" s="24" t="s">
        <v>87</v>
      </c>
      <c r="F251" s="37"/>
      <c r="G251" s="37"/>
      <c r="H251" s="193"/>
      <c r="I251" s="193"/>
      <c r="J251" s="36"/>
      <c r="K251" s="36"/>
      <c r="L251" s="36"/>
      <c r="M251" s="36"/>
      <c r="N251" s="36"/>
      <c r="O251" s="36"/>
      <c r="P251" s="36"/>
      <c r="Q251" s="36"/>
      <c r="R251" s="36"/>
      <c r="S251" s="36"/>
      <c r="T251" s="36"/>
      <c r="U251" s="36"/>
      <c r="V251" s="36"/>
      <c r="W251" s="36"/>
      <c r="X251" s="36"/>
      <c r="Y251" s="36"/>
      <c r="Z251" s="36"/>
    </row>
    <row r="252" ht="48.75" customHeight="1">
      <c r="A252" s="18"/>
      <c r="B252" s="31"/>
      <c r="C252" s="42" t="s">
        <v>4799</v>
      </c>
      <c r="D252" s="43">
        <v>0.0</v>
      </c>
      <c r="E252" s="24" t="s">
        <v>87</v>
      </c>
      <c r="F252" s="37"/>
      <c r="G252" s="37"/>
      <c r="H252" s="193"/>
      <c r="I252" s="193"/>
      <c r="J252" s="36"/>
      <c r="K252" s="36"/>
      <c r="L252" s="36"/>
      <c r="M252" s="36"/>
      <c r="N252" s="36"/>
      <c r="O252" s="36"/>
      <c r="P252" s="36"/>
      <c r="Q252" s="36"/>
      <c r="R252" s="36"/>
      <c r="S252" s="36"/>
      <c r="T252" s="36"/>
      <c r="U252" s="36"/>
      <c r="V252" s="36"/>
      <c r="W252" s="36"/>
      <c r="X252" s="36"/>
      <c r="Y252" s="36"/>
      <c r="Z252" s="36"/>
    </row>
    <row r="253" ht="48.75" customHeight="1">
      <c r="A253" s="18"/>
      <c r="B253" s="31"/>
      <c r="C253" s="42" t="s">
        <v>4800</v>
      </c>
      <c r="D253" s="43">
        <v>0.0</v>
      </c>
      <c r="E253" s="24" t="s">
        <v>87</v>
      </c>
      <c r="F253" s="37"/>
      <c r="G253" s="37"/>
      <c r="H253" s="193"/>
      <c r="I253" s="193"/>
      <c r="J253" s="36"/>
      <c r="K253" s="36"/>
      <c r="L253" s="36"/>
      <c r="M253" s="36"/>
      <c r="N253" s="36"/>
      <c r="O253" s="36"/>
      <c r="P253" s="36"/>
      <c r="Q253" s="36"/>
      <c r="R253" s="36"/>
      <c r="S253" s="36"/>
      <c r="T253" s="36"/>
      <c r="U253" s="36"/>
      <c r="V253" s="36"/>
      <c r="W253" s="36"/>
      <c r="X253" s="36"/>
      <c r="Y253" s="36"/>
      <c r="Z253" s="36"/>
    </row>
    <row r="254" ht="48.75" customHeight="1">
      <c r="A254" s="18"/>
      <c r="B254" s="31"/>
      <c r="C254" s="42" t="s">
        <v>4801</v>
      </c>
      <c r="D254" s="43">
        <v>0.0</v>
      </c>
      <c r="E254" s="24" t="s">
        <v>87</v>
      </c>
      <c r="F254" s="37"/>
      <c r="G254" s="37"/>
      <c r="H254" s="193"/>
      <c r="I254" s="193"/>
      <c r="J254" s="36"/>
      <c r="K254" s="36"/>
      <c r="L254" s="36"/>
      <c r="M254" s="36"/>
      <c r="N254" s="36"/>
      <c r="O254" s="36"/>
      <c r="P254" s="36"/>
      <c r="Q254" s="36"/>
      <c r="R254" s="36"/>
      <c r="S254" s="36"/>
      <c r="T254" s="36"/>
      <c r="U254" s="36"/>
      <c r="V254" s="36"/>
      <c r="W254" s="36"/>
      <c r="X254" s="36"/>
      <c r="Y254" s="36"/>
      <c r="Z254" s="36"/>
    </row>
    <row r="255" ht="48.75" customHeight="1">
      <c r="A255" s="18"/>
      <c r="B255" s="31"/>
      <c r="C255" s="42" t="s">
        <v>4802</v>
      </c>
      <c r="D255" s="43">
        <v>0.0</v>
      </c>
      <c r="E255" s="24" t="s">
        <v>87</v>
      </c>
      <c r="F255" s="37"/>
      <c r="G255" s="37"/>
      <c r="H255" s="193"/>
      <c r="I255" s="193"/>
      <c r="J255" s="36"/>
      <c r="K255" s="36"/>
      <c r="L255" s="36"/>
      <c r="M255" s="36"/>
      <c r="N255" s="36"/>
      <c r="O255" s="36"/>
      <c r="P255" s="36"/>
      <c r="Q255" s="36"/>
      <c r="R255" s="36"/>
      <c r="S255" s="36"/>
      <c r="T255" s="36"/>
      <c r="U255" s="36"/>
      <c r="V255" s="36"/>
      <c r="W255" s="36"/>
      <c r="X255" s="36"/>
      <c r="Y255" s="36"/>
      <c r="Z255" s="36"/>
    </row>
    <row r="256" ht="48.75" customHeight="1">
      <c r="A256" s="18" t="s">
        <v>568</v>
      </c>
      <c r="B256" s="19" t="s">
        <v>4803</v>
      </c>
      <c r="C256" s="39" t="s">
        <v>4804</v>
      </c>
      <c r="D256" s="43">
        <v>1.0</v>
      </c>
      <c r="E256" s="24" t="s">
        <v>114</v>
      </c>
      <c r="F256" s="37"/>
      <c r="G256" s="37"/>
      <c r="H256" s="193"/>
      <c r="I256" s="193"/>
      <c r="J256" s="36"/>
      <c r="K256" s="36"/>
      <c r="L256" s="36"/>
      <c r="M256" s="36"/>
      <c r="N256" s="36"/>
      <c r="O256" s="36"/>
      <c r="P256" s="36"/>
      <c r="Q256" s="36"/>
      <c r="R256" s="36"/>
      <c r="S256" s="36"/>
      <c r="T256" s="36"/>
      <c r="U256" s="36"/>
      <c r="V256" s="36"/>
      <c r="W256" s="36"/>
      <c r="X256" s="36"/>
      <c r="Y256" s="36"/>
      <c r="Z256" s="36"/>
    </row>
    <row r="257" ht="37.5" customHeight="1">
      <c r="A257" s="18" t="s">
        <v>14</v>
      </c>
      <c r="B257" s="19"/>
      <c r="C257" s="42" t="s">
        <v>4805</v>
      </c>
      <c r="D257" s="43">
        <v>2.0</v>
      </c>
      <c r="E257" s="24" t="s">
        <v>87</v>
      </c>
      <c r="F257" s="37"/>
      <c r="G257" s="37"/>
      <c r="H257" s="193"/>
      <c r="I257" s="193"/>
      <c r="J257" s="36"/>
      <c r="K257" s="36"/>
      <c r="L257" s="36"/>
      <c r="M257" s="36"/>
      <c r="N257" s="36"/>
      <c r="O257" s="36"/>
      <c r="P257" s="36"/>
      <c r="Q257" s="36"/>
      <c r="R257" s="36"/>
      <c r="S257" s="36"/>
      <c r="T257" s="36"/>
      <c r="U257" s="36"/>
      <c r="V257" s="36"/>
      <c r="W257" s="36"/>
      <c r="X257" s="36"/>
      <c r="Y257" s="36"/>
      <c r="Z257" s="36"/>
    </row>
    <row r="258" ht="67.5" customHeight="1">
      <c r="A258" s="18" t="s">
        <v>14</v>
      </c>
      <c r="B258" s="19"/>
      <c r="C258" s="42" t="s">
        <v>4806</v>
      </c>
      <c r="D258" s="43">
        <v>0.0</v>
      </c>
      <c r="E258" s="24" t="s">
        <v>3314</v>
      </c>
      <c r="F258" s="37"/>
      <c r="G258" s="37"/>
      <c r="H258" s="193"/>
      <c r="I258" s="193"/>
      <c r="J258" s="36"/>
      <c r="K258" s="36"/>
      <c r="L258" s="36"/>
      <c r="M258" s="36"/>
      <c r="N258" s="36"/>
      <c r="O258" s="36"/>
      <c r="P258" s="36"/>
      <c r="Q258" s="36"/>
      <c r="R258" s="36"/>
      <c r="S258" s="36"/>
      <c r="T258" s="36"/>
      <c r="U258" s="36"/>
      <c r="V258" s="36"/>
      <c r="W258" s="36"/>
      <c r="X258" s="36"/>
      <c r="Y258" s="36"/>
      <c r="Z258" s="36"/>
    </row>
    <row r="259" ht="34.5" customHeight="1">
      <c r="A259" s="18" t="s">
        <v>14</v>
      </c>
      <c r="B259" s="19"/>
      <c r="C259" s="42" t="s">
        <v>4807</v>
      </c>
      <c r="D259" s="43">
        <v>0.0</v>
      </c>
      <c r="E259" s="24" t="s">
        <v>87</v>
      </c>
      <c r="F259" s="37"/>
      <c r="G259" s="37"/>
      <c r="H259" s="193"/>
      <c r="I259" s="193"/>
      <c r="J259" s="36"/>
      <c r="K259" s="36"/>
      <c r="L259" s="36"/>
      <c r="M259" s="36"/>
      <c r="N259" s="36"/>
      <c r="O259" s="36"/>
      <c r="P259" s="36"/>
      <c r="Q259" s="36"/>
      <c r="R259" s="36"/>
      <c r="S259" s="36"/>
      <c r="T259" s="36"/>
      <c r="U259" s="36"/>
      <c r="V259" s="36"/>
      <c r="W259" s="36"/>
      <c r="X259" s="36"/>
      <c r="Y259" s="36"/>
      <c r="Z259" s="36"/>
    </row>
    <row r="260" ht="48.75" customHeight="1">
      <c r="A260" s="18" t="s">
        <v>14</v>
      </c>
      <c r="B260" s="19"/>
      <c r="C260" s="42" t="s">
        <v>4808</v>
      </c>
      <c r="D260" s="43">
        <v>2.0</v>
      </c>
      <c r="E260" s="24" t="s">
        <v>87</v>
      </c>
      <c r="F260" s="37"/>
      <c r="G260" s="37"/>
      <c r="H260" s="193"/>
      <c r="I260" s="193"/>
      <c r="J260" s="36"/>
      <c r="K260" s="36"/>
      <c r="L260" s="36"/>
      <c r="M260" s="36"/>
      <c r="N260" s="36"/>
      <c r="O260" s="36"/>
      <c r="P260" s="36"/>
      <c r="Q260" s="36"/>
      <c r="R260" s="36"/>
      <c r="S260" s="36"/>
      <c r="T260" s="36"/>
      <c r="U260" s="36"/>
      <c r="V260" s="36"/>
      <c r="W260" s="36"/>
      <c r="X260" s="36"/>
      <c r="Y260" s="36"/>
      <c r="Z260" s="36"/>
    </row>
    <row r="261" ht="48.75" customHeight="1">
      <c r="A261" s="18" t="s">
        <v>14</v>
      </c>
      <c r="B261" s="19"/>
      <c r="C261" s="42" t="s">
        <v>4809</v>
      </c>
      <c r="D261" s="43">
        <v>1.0</v>
      </c>
      <c r="E261" s="24" t="s">
        <v>118</v>
      </c>
      <c r="F261" s="37"/>
      <c r="G261" s="37"/>
      <c r="H261" s="193"/>
      <c r="I261" s="193"/>
      <c r="J261" s="36"/>
      <c r="K261" s="36"/>
      <c r="L261" s="36"/>
      <c r="M261" s="36"/>
      <c r="N261" s="36"/>
      <c r="O261" s="36"/>
      <c r="P261" s="36"/>
      <c r="Q261" s="36"/>
      <c r="R261" s="36"/>
      <c r="S261" s="36"/>
      <c r="T261" s="36"/>
      <c r="U261" s="36"/>
      <c r="V261" s="36"/>
      <c r="W261" s="36"/>
      <c r="X261" s="36"/>
      <c r="Y261" s="36"/>
      <c r="Z261" s="36"/>
    </row>
    <row r="262" ht="48.75" customHeight="1">
      <c r="A262" s="18" t="s">
        <v>2950</v>
      </c>
      <c r="B262" s="19" t="s">
        <v>581</v>
      </c>
      <c r="C262" s="42" t="s">
        <v>4810</v>
      </c>
      <c r="D262" s="43">
        <v>2.0</v>
      </c>
      <c r="E262" s="24" t="s">
        <v>114</v>
      </c>
      <c r="F262" s="37"/>
      <c r="G262" s="37"/>
      <c r="H262" s="193"/>
      <c r="I262" s="193"/>
      <c r="J262" s="36"/>
      <c r="K262" s="36"/>
      <c r="L262" s="36"/>
      <c r="M262" s="36"/>
      <c r="N262" s="36"/>
      <c r="O262" s="36"/>
      <c r="P262" s="36"/>
      <c r="Q262" s="36"/>
      <c r="R262" s="36"/>
      <c r="S262" s="36"/>
      <c r="T262" s="36"/>
      <c r="U262" s="36"/>
      <c r="V262" s="36"/>
      <c r="W262" s="36"/>
      <c r="X262" s="36"/>
      <c r="Y262" s="36"/>
      <c r="Z262" s="36"/>
    </row>
    <row r="263" ht="48.75" customHeight="1">
      <c r="A263" s="18"/>
      <c r="B263" s="19"/>
      <c r="C263" s="39" t="s">
        <v>4811</v>
      </c>
      <c r="D263" s="43">
        <v>0.0</v>
      </c>
      <c r="E263" s="24" t="s">
        <v>327</v>
      </c>
      <c r="F263" s="39" t="s">
        <v>4812</v>
      </c>
      <c r="G263" s="37"/>
      <c r="H263" s="193"/>
      <c r="I263" s="193"/>
      <c r="J263" s="36"/>
      <c r="K263" s="36"/>
      <c r="L263" s="36"/>
      <c r="M263" s="36"/>
      <c r="N263" s="36"/>
      <c r="O263" s="36"/>
      <c r="P263" s="36"/>
      <c r="Q263" s="36"/>
      <c r="R263" s="36"/>
      <c r="S263" s="36"/>
      <c r="T263" s="36"/>
      <c r="U263" s="36"/>
      <c r="V263" s="36"/>
      <c r="W263" s="36"/>
      <c r="X263" s="36"/>
      <c r="Y263" s="36"/>
      <c r="Z263" s="36"/>
    </row>
    <row r="264" ht="48.75" customHeight="1">
      <c r="A264" s="18" t="s">
        <v>585</v>
      </c>
      <c r="B264" s="19" t="s">
        <v>586</v>
      </c>
      <c r="C264" s="42" t="s">
        <v>4813</v>
      </c>
      <c r="D264" s="43">
        <v>0.0</v>
      </c>
      <c r="E264" s="24" t="s">
        <v>118</v>
      </c>
      <c r="F264" s="37"/>
      <c r="G264" s="37"/>
      <c r="H264" s="193"/>
      <c r="I264" s="193"/>
      <c r="J264" s="36"/>
      <c r="K264" s="36"/>
      <c r="L264" s="36"/>
      <c r="M264" s="36"/>
      <c r="N264" s="36"/>
      <c r="O264" s="36"/>
      <c r="P264" s="36"/>
      <c r="Q264" s="36"/>
      <c r="R264" s="36"/>
      <c r="S264" s="36"/>
      <c r="T264" s="36"/>
      <c r="U264" s="36"/>
      <c r="V264" s="36"/>
      <c r="W264" s="36"/>
      <c r="X264" s="36"/>
      <c r="Y264" s="36"/>
      <c r="Z264" s="36"/>
    </row>
    <row r="265" ht="48.75" customHeight="1">
      <c r="A265" s="18" t="s">
        <v>14</v>
      </c>
      <c r="B265" s="19"/>
      <c r="C265" s="42" t="s">
        <v>4814</v>
      </c>
      <c r="D265" s="43">
        <v>0.0</v>
      </c>
      <c r="E265" s="24" t="s">
        <v>114</v>
      </c>
      <c r="F265" s="37"/>
      <c r="G265" s="37"/>
      <c r="H265" s="193"/>
      <c r="I265" s="193"/>
      <c r="J265" s="36"/>
      <c r="K265" s="36"/>
      <c r="L265" s="36"/>
      <c r="M265" s="36"/>
      <c r="N265" s="36"/>
      <c r="O265" s="36"/>
      <c r="P265" s="36"/>
      <c r="Q265" s="36"/>
      <c r="R265" s="36"/>
      <c r="S265" s="36"/>
      <c r="T265" s="36"/>
      <c r="U265" s="36"/>
      <c r="V265" s="36"/>
      <c r="W265" s="36"/>
      <c r="X265" s="36"/>
      <c r="Y265" s="36"/>
      <c r="Z265" s="36"/>
    </row>
    <row r="266" ht="48.75" customHeight="1">
      <c r="A266" s="18" t="s">
        <v>14</v>
      </c>
      <c r="B266" s="19"/>
      <c r="C266" s="42" t="s">
        <v>4815</v>
      </c>
      <c r="D266" s="43">
        <v>0.0</v>
      </c>
      <c r="E266" s="24" t="s">
        <v>87</v>
      </c>
      <c r="F266" s="37"/>
      <c r="G266" s="37"/>
      <c r="H266" s="193"/>
      <c r="I266" s="193"/>
      <c r="J266" s="36"/>
      <c r="K266" s="36"/>
      <c r="L266" s="36"/>
      <c r="M266" s="36"/>
      <c r="N266" s="36"/>
      <c r="O266" s="36"/>
      <c r="P266" s="36"/>
      <c r="Q266" s="36"/>
      <c r="R266" s="36"/>
      <c r="S266" s="36"/>
      <c r="T266" s="36"/>
      <c r="U266" s="36"/>
      <c r="V266" s="36"/>
      <c r="W266" s="36"/>
      <c r="X266" s="36"/>
      <c r="Y266" s="36"/>
      <c r="Z266" s="36"/>
    </row>
    <row r="267" ht="48.75" customHeight="1">
      <c r="A267" s="18" t="s">
        <v>14</v>
      </c>
      <c r="B267" s="19"/>
      <c r="C267" s="42" t="s">
        <v>4816</v>
      </c>
      <c r="D267" s="43">
        <v>0.0</v>
      </c>
      <c r="E267" s="24" t="s">
        <v>87</v>
      </c>
      <c r="F267" s="37"/>
      <c r="G267" s="37"/>
      <c r="H267" s="193"/>
      <c r="I267" s="193"/>
      <c r="J267" s="36"/>
      <c r="K267" s="36"/>
      <c r="L267" s="36"/>
      <c r="M267" s="36"/>
      <c r="N267" s="36"/>
      <c r="O267" s="36"/>
      <c r="P267" s="36"/>
      <c r="Q267" s="36"/>
      <c r="R267" s="36"/>
      <c r="S267" s="36"/>
      <c r="T267" s="36"/>
      <c r="U267" s="36"/>
      <c r="V267" s="36"/>
      <c r="W267" s="36"/>
      <c r="X267" s="36"/>
      <c r="Y267" s="36"/>
      <c r="Z267" s="36"/>
    </row>
    <row r="268" ht="48.75" customHeight="1">
      <c r="A268" s="18" t="s">
        <v>588</v>
      </c>
      <c r="B268" s="19" t="s">
        <v>589</v>
      </c>
      <c r="C268" s="42" t="s">
        <v>4817</v>
      </c>
      <c r="D268" s="43">
        <v>0.0</v>
      </c>
      <c r="E268" s="24" t="s">
        <v>118</v>
      </c>
      <c r="F268" s="37"/>
      <c r="G268" s="37"/>
      <c r="H268" s="193"/>
      <c r="I268" s="193"/>
      <c r="J268" s="36"/>
      <c r="K268" s="36"/>
      <c r="L268" s="36"/>
      <c r="M268" s="36"/>
      <c r="N268" s="36"/>
      <c r="O268" s="36"/>
      <c r="P268" s="36"/>
      <c r="Q268" s="36"/>
      <c r="R268" s="36"/>
      <c r="S268" s="36"/>
      <c r="T268" s="36"/>
      <c r="U268" s="36"/>
      <c r="V268" s="36"/>
      <c r="W268" s="36"/>
      <c r="X268" s="36"/>
      <c r="Y268" s="36"/>
      <c r="Z268" s="36"/>
    </row>
    <row r="269" ht="48.75" customHeight="1">
      <c r="A269" s="18" t="s">
        <v>14</v>
      </c>
      <c r="B269" s="19"/>
      <c r="C269" s="42" t="s">
        <v>4818</v>
      </c>
      <c r="D269" s="43">
        <v>0.0</v>
      </c>
      <c r="E269" s="24" t="s">
        <v>118</v>
      </c>
      <c r="F269" s="37"/>
      <c r="G269" s="37"/>
      <c r="H269" s="193"/>
      <c r="I269" s="193"/>
      <c r="J269" s="36"/>
      <c r="K269" s="36"/>
      <c r="L269" s="36"/>
      <c r="M269" s="36"/>
      <c r="N269" s="36"/>
      <c r="O269" s="36"/>
      <c r="P269" s="36"/>
      <c r="Q269" s="36"/>
      <c r="R269" s="36"/>
      <c r="S269" s="36"/>
      <c r="T269" s="36"/>
      <c r="U269" s="36"/>
      <c r="V269" s="36"/>
      <c r="W269" s="36"/>
      <c r="X269" s="36"/>
      <c r="Y269" s="36"/>
      <c r="Z269" s="36"/>
    </row>
    <row r="270" ht="47.25" customHeight="1">
      <c r="A270" s="18" t="s">
        <v>591</v>
      </c>
      <c r="B270" s="85" t="s">
        <v>592</v>
      </c>
      <c r="C270" s="42" t="s">
        <v>4819</v>
      </c>
      <c r="D270" s="43">
        <v>2.0</v>
      </c>
      <c r="E270" s="24" t="s">
        <v>87</v>
      </c>
      <c r="F270" s="37"/>
      <c r="G270" s="37"/>
      <c r="H270" s="193"/>
      <c r="I270" s="193"/>
      <c r="J270" s="36"/>
      <c r="K270" s="36"/>
      <c r="L270" s="36"/>
      <c r="M270" s="36"/>
      <c r="N270" s="36"/>
      <c r="O270" s="36"/>
      <c r="P270" s="36"/>
      <c r="Q270" s="36"/>
      <c r="R270" s="36"/>
      <c r="S270" s="36"/>
      <c r="T270" s="36"/>
      <c r="U270" s="36"/>
      <c r="V270" s="36"/>
      <c r="W270" s="36"/>
      <c r="X270" s="36"/>
      <c r="Y270" s="36"/>
      <c r="Z270" s="36"/>
    </row>
    <row r="271" ht="30.0" customHeight="1">
      <c r="A271" s="18"/>
      <c r="B271" s="85"/>
      <c r="C271" s="42" t="s">
        <v>4820</v>
      </c>
      <c r="D271" s="43">
        <v>2.0</v>
      </c>
      <c r="E271" s="24" t="s">
        <v>87</v>
      </c>
      <c r="F271" s="42" t="s">
        <v>4821</v>
      </c>
      <c r="G271" s="37"/>
      <c r="H271" s="193"/>
      <c r="I271" s="193"/>
      <c r="J271" s="36"/>
      <c r="K271" s="36"/>
      <c r="L271" s="36"/>
      <c r="M271" s="36"/>
      <c r="N271" s="36"/>
      <c r="O271" s="36"/>
      <c r="P271" s="36"/>
      <c r="Q271" s="36"/>
      <c r="R271" s="36"/>
      <c r="S271" s="36"/>
      <c r="T271" s="36"/>
      <c r="U271" s="36"/>
      <c r="V271" s="36"/>
      <c r="W271" s="36"/>
      <c r="X271" s="36"/>
      <c r="Y271" s="36"/>
      <c r="Z271" s="36"/>
    </row>
    <row r="272" ht="30.0" customHeight="1">
      <c r="A272" s="18"/>
      <c r="B272" s="85"/>
      <c r="C272" s="42" t="s">
        <v>4822</v>
      </c>
      <c r="D272" s="43">
        <v>0.0</v>
      </c>
      <c r="E272" s="24" t="s">
        <v>87</v>
      </c>
      <c r="F272" s="37"/>
      <c r="G272" s="37"/>
      <c r="H272" s="193"/>
      <c r="I272" s="193"/>
      <c r="J272" s="36"/>
      <c r="K272" s="36"/>
      <c r="L272" s="36"/>
      <c r="M272" s="36"/>
      <c r="N272" s="36"/>
      <c r="O272" s="36"/>
      <c r="P272" s="36"/>
      <c r="Q272" s="36"/>
      <c r="R272" s="36"/>
      <c r="S272" s="36"/>
      <c r="T272" s="36"/>
      <c r="U272" s="36"/>
      <c r="V272" s="36"/>
      <c r="W272" s="36"/>
      <c r="X272" s="36"/>
      <c r="Y272" s="36"/>
      <c r="Z272" s="36"/>
    </row>
    <row r="273" ht="45.0" customHeight="1">
      <c r="A273" s="18"/>
      <c r="B273" s="85"/>
      <c r="C273" s="42" t="s">
        <v>4823</v>
      </c>
      <c r="D273" s="43">
        <v>0.0</v>
      </c>
      <c r="E273" s="24" t="s">
        <v>87</v>
      </c>
      <c r="F273" s="37"/>
      <c r="G273" s="37"/>
      <c r="H273" s="193"/>
      <c r="I273" s="193"/>
      <c r="J273" s="36"/>
      <c r="K273" s="36"/>
      <c r="L273" s="36"/>
      <c r="M273" s="36"/>
      <c r="N273" s="36"/>
      <c r="O273" s="36"/>
      <c r="P273" s="36"/>
      <c r="Q273" s="36"/>
      <c r="R273" s="36"/>
      <c r="S273" s="36"/>
      <c r="T273" s="36"/>
      <c r="U273" s="36"/>
      <c r="V273" s="36"/>
      <c r="W273" s="36"/>
      <c r="X273" s="36"/>
      <c r="Y273" s="36"/>
      <c r="Z273" s="36"/>
    </row>
    <row r="274" ht="30.0" customHeight="1">
      <c r="A274" s="18"/>
      <c r="B274" s="85"/>
      <c r="C274" s="42" t="s">
        <v>4824</v>
      </c>
      <c r="D274" s="43">
        <v>1.0</v>
      </c>
      <c r="E274" s="24" t="s">
        <v>87</v>
      </c>
      <c r="F274" s="37"/>
      <c r="G274" s="37"/>
      <c r="H274" s="193"/>
      <c r="I274" s="193"/>
      <c r="J274" s="36"/>
      <c r="K274" s="36"/>
      <c r="L274" s="36"/>
      <c r="M274" s="36"/>
      <c r="N274" s="36"/>
      <c r="O274" s="36"/>
      <c r="P274" s="36"/>
      <c r="Q274" s="36"/>
      <c r="R274" s="36"/>
      <c r="S274" s="36"/>
      <c r="T274" s="36"/>
      <c r="U274" s="36"/>
      <c r="V274" s="36"/>
      <c r="W274" s="36"/>
      <c r="X274" s="36"/>
      <c r="Y274" s="36"/>
      <c r="Z274" s="36"/>
    </row>
    <row r="275" ht="47.25" customHeight="1">
      <c r="A275" s="18" t="s">
        <v>596</v>
      </c>
      <c r="B275" s="85" t="s">
        <v>597</v>
      </c>
      <c r="C275" s="42" t="s">
        <v>4825</v>
      </c>
      <c r="D275" s="43">
        <v>2.0</v>
      </c>
      <c r="E275" s="24" t="s">
        <v>87</v>
      </c>
      <c r="F275" s="37"/>
      <c r="G275" s="37"/>
      <c r="H275" s="193"/>
      <c r="I275" s="193"/>
      <c r="J275" s="36"/>
      <c r="K275" s="36"/>
      <c r="L275" s="36"/>
      <c r="M275" s="36"/>
      <c r="N275" s="36"/>
      <c r="O275" s="36"/>
      <c r="P275" s="36"/>
      <c r="Q275" s="36"/>
      <c r="R275" s="36"/>
      <c r="S275" s="36"/>
      <c r="T275" s="36"/>
      <c r="U275" s="36"/>
      <c r="V275" s="36"/>
      <c r="W275" s="36"/>
      <c r="X275" s="36"/>
      <c r="Y275" s="36"/>
      <c r="Z275" s="36"/>
    </row>
    <row r="276" ht="15.75" customHeight="1">
      <c r="A276" s="18" t="s">
        <v>14</v>
      </c>
      <c r="B276" s="85"/>
      <c r="C276" s="42" t="s">
        <v>4826</v>
      </c>
      <c r="D276" s="43">
        <v>0.0</v>
      </c>
      <c r="E276" s="24" t="s">
        <v>114</v>
      </c>
      <c r="F276" s="37"/>
      <c r="G276" s="37"/>
      <c r="H276" s="193"/>
      <c r="I276" s="193"/>
      <c r="J276" s="36"/>
      <c r="K276" s="36"/>
      <c r="L276" s="36"/>
      <c r="M276" s="36"/>
      <c r="N276" s="36"/>
      <c r="O276" s="36"/>
      <c r="P276" s="36"/>
      <c r="Q276" s="36"/>
      <c r="R276" s="36"/>
      <c r="S276" s="36"/>
      <c r="T276" s="36"/>
      <c r="U276" s="36"/>
      <c r="V276" s="36"/>
      <c r="W276" s="36"/>
      <c r="X276" s="36"/>
      <c r="Y276" s="36"/>
      <c r="Z276" s="36"/>
    </row>
    <row r="277" ht="45.0" customHeight="1">
      <c r="A277" s="18" t="s">
        <v>14</v>
      </c>
      <c r="B277" s="85"/>
      <c r="C277" s="42" t="s">
        <v>4827</v>
      </c>
      <c r="D277" s="43">
        <v>0.0</v>
      </c>
      <c r="E277" s="24" t="s">
        <v>114</v>
      </c>
      <c r="F277" s="37"/>
      <c r="G277" s="37"/>
      <c r="H277" s="193"/>
      <c r="I277" s="193"/>
      <c r="J277" s="36"/>
      <c r="K277" s="36"/>
      <c r="L277" s="36"/>
      <c r="M277" s="36"/>
      <c r="N277" s="36"/>
      <c r="O277" s="36"/>
      <c r="P277" s="36"/>
      <c r="Q277" s="36"/>
      <c r="R277" s="36"/>
      <c r="S277" s="36"/>
      <c r="T277" s="36"/>
      <c r="U277" s="36"/>
      <c r="V277" s="36"/>
      <c r="W277" s="36"/>
      <c r="X277" s="36"/>
      <c r="Y277" s="36"/>
      <c r="Z277" s="36"/>
    </row>
    <row r="278" ht="30.0" customHeight="1">
      <c r="A278" s="18"/>
      <c r="B278" s="85"/>
      <c r="C278" s="42" t="s">
        <v>4828</v>
      </c>
      <c r="D278" s="43">
        <v>0.0</v>
      </c>
      <c r="E278" s="24" t="s">
        <v>114</v>
      </c>
      <c r="F278" s="37"/>
      <c r="G278" s="37"/>
      <c r="H278" s="193"/>
      <c r="I278" s="193"/>
      <c r="J278" s="36"/>
      <c r="K278" s="36"/>
      <c r="L278" s="36"/>
      <c r="M278" s="36"/>
      <c r="N278" s="36"/>
      <c r="O278" s="36"/>
      <c r="P278" s="36"/>
      <c r="Q278" s="36"/>
      <c r="R278" s="36"/>
      <c r="S278" s="36"/>
      <c r="T278" s="36"/>
      <c r="U278" s="36"/>
      <c r="V278" s="36"/>
      <c r="W278" s="36"/>
      <c r="X278" s="36"/>
      <c r="Y278" s="36"/>
      <c r="Z278" s="36"/>
    </row>
    <row r="279" ht="31.5" customHeight="1">
      <c r="A279" s="18" t="s">
        <v>607</v>
      </c>
      <c r="B279" s="85" t="s">
        <v>609</v>
      </c>
      <c r="C279" s="42" t="s">
        <v>4829</v>
      </c>
      <c r="D279" s="43">
        <v>0.0</v>
      </c>
      <c r="E279" s="24" t="s">
        <v>118</v>
      </c>
      <c r="F279" s="37"/>
      <c r="G279" s="37"/>
      <c r="H279" s="193"/>
      <c r="I279" s="193"/>
      <c r="J279" s="36"/>
      <c r="K279" s="36"/>
      <c r="L279" s="36"/>
      <c r="M279" s="36"/>
      <c r="N279" s="36"/>
      <c r="O279" s="36"/>
      <c r="P279" s="36"/>
      <c r="Q279" s="36"/>
      <c r="R279" s="36"/>
      <c r="S279" s="36"/>
      <c r="T279" s="36"/>
      <c r="U279" s="36"/>
      <c r="V279" s="36"/>
      <c r="W279" s="36"/>
      <c r="X279" s="36"/>
      <c r="Y279" s="36"/>
      <c r="Z279" s="36"/>
    </row>
    <row r="280" ht="30.0" customHeight="1">
      <c r="A280" s="18" t="s">
        <v>14</v>
      </c>
      <c r="B280" s="85"/>
      <c r="C280" s="42" t="s">
        <v>4830</v>
      </c>
      <c r="D280" s="43">
        <v>0.0</v>
      </c>
      <c r="E280" s="24" t="s">
        <v>118</v>
      </c>
      <c r="F280" s="37"/>
      <c r="G280" s="37"/>
      <c r="H280" s="193"/>
      <c r="I280" s="193"/>
      <c r="J280" s="36"/>
      <c r="K280" s="36"/>
      <c r="L280" s="36"/>
      <c r="M280" s="36"/>
      <c r="N280" s="36"/>
      <c r="O280" s="36"/>
      <c r="P280" s="36"/>
      <c r="Q280" s="36"/>
      <c r="R280" s="36"/>
      <c r="S280" s="36"/>
      <c r="T280" s="36"/>
      <c r="U280" s="36"/>
      <c r="V280" s="36"/>
      <c r="W280" s="36"/>
      <c r="X280" s="36"/>
      <c r="Y280" s="36"/>
      <c r="Z280" s="36"/>
    </row>
    <row r="281" ht="30.0" customHeight="1">
      <c r="A281" s="18" t="s">
        <v>14</v>
      </c>
      <c r="B281" s="85"/>
      <c r="C281" s="42" t="s">
        <v>4831</v>
      </c>
      <c r="D281" s="43">
        <v>0.0</v>
      </c>
      <c r="E281" s="24" t="s">
        <v>118</v>
      </c>
      <c r="F281" s="37"/>
      <c r="G281" s="37"/>
      <c r="H281" s="193"/>
      <c r="I281" s="193"/>
      <c r="J281" s="36"/>
      <c r="K281" s="36"/>
      <c r="L281" s="36"/>
      <c r="M281" s="36"/>
      <c r="N281" s="36"/>
      <c r="O281" s="36"/>
      <c r="P281" s="36"/>
      <c r="Q281" s="36"/>
      <c r="R281" s="36"/>
      <c r="S281" s="36"/>
      <c r="T281" s="36"/>
      <c r="U281" s="36"/>
      <c r="V281" s="36"/>
      <c r="W281" s="36"/>
      <c r="X281" s="36"/>
      <c r="Y281" s="36"/>
      <c r="Z281" s="36"/>
    </row>
    <row r="282" ht="45.0" customHeight="1">
      <c r="A282" s="18" t="s">
        <v>14</v>
      </c>
      <c r="B282" s="85"/>
      <c r="C282" s="42" t="s">
        <v>4832</v>
      </c>
      <c r="D282" s="43">
        <v>0.0</v>
      </c>
      <c r="E282" s="24" t="s">
        <v>118</v>
      </c>
      <c r="F282" s="37"/>
      <c r="G282" s="37"/>
      <c r="H282" s="193"/>
      <c r="I282" s="193"/>
      <c r="J282" s="36"/>
      <c r="K282" s="36"/>
      <c r="L282" s="36"/>
      <c r="M282" s="36"/>
      <c r="N282" s="36"/>
      <c r="O282" s="36"/>
      <c r="P282" s="36"/>
      <c r="Q282" s="36"/>
      <c r="R282" s="36"/>
      <c r="S282" s="36"/>
      <c r="T282" s="36"/>
      <c r="U282" s="36"/>
      <c r="V282" s="36"/>
      <c r="W282" s="36"/>
      <c r="X282" s="36"/>
      <c r="Y282" s="36"/>
      <c r="Z282" s="36"/>
    </row>
    <row r="283" ht="30.0" customHeight="1">
      <c r="A283" s="18" t="s">
        <v>14</v>
      </c>
      <c r="B283" s="85"/>
      <c r="C283" s="42" t="s">
        <v>4833</v>
      </c>
      <c r="D283" s="43">
        <v>0.0</v>
      </c>
      <c r="E283" s="24" t="s">
        <v>118</v>
      </c>
      <c r="F283" s="37"/>
      <c r="G283" s="37"/>
      <c r="H283" s="193"/>
      <c r="I283" s="193"/>
      <c r="J283" s="36"/>
      <c r="K283" s="36"/>
      <c r="L283" s="36"/>
      <c r="M283" s="36"/>
      <c r="N283" s="36"/>
      <c r="O283" s="36"/>
      <c r="P283" s="36"/>
      <c r="Q283" s="36"/>
      <c r="R283" s="36"/>
      <c r="S283" s="36"/>
      <c r="T283" s="36"/>
      <c r="U283" s="36"/>
      <c r="V283" s="36"/>
      <c r="W283" s="36"/>
      <c r="X283" s="36"/>
      <c r="Y283" s="36"/>
      <c r="Z283" s="36"/>
    </row>
    <row r="284" ht="45.0" customHeight="1">
      <c r="A284" s="18" t="s">
        <v>14</v>
      </c>
      <c r="B284" s="85"/>
      <c r="C284" s="42" t="s">
        <v>4834</v>
      </c>
      <c r="D284" s="43">
        <v>0.0</v>
      </c>
      <c r="E284" s="24" t="s">
        <v>118</v>
      </c>
      <c r="F284" s="37"/>
      <c r="G284" s="37"/>
      <c r="H284" s="193"/>
      <c r="I284" s="193"/>
      <c r="J284" s="36"/>
      <c r="K284" s="36"/>
      <c r="L284" s="36"/>
      <c r="M284" s="36"/>
      <c r="N284" s="36"/>
      <c r="O284" s="36"/>
      <c r="P284" s="36"/>
      <c r="Q284" s="36"/>
      <c r="R284" s="36"/>
      <c r="S284" s="36"/>
      <c r="T284" s="36"/>
      <c r="U284" s="36"/>
      <c r="V284" s="36"/>
      <c r="W284" s="36"/>
      <c r="X284" s="36"/>
      <c r="Y284" s="36"/>
      <c r="Z284" s="36"/>
    </row>
    <row r="285" ht="60.0" customHeight="1">
      <c r="A285" s="18" t="s">
        <v>14</v>
      </c>
      <c r="B285" s="85"/>
      <c r="C285" s="42" t="s">
        <v>4835</v>
      </c>
      <c r="D285" s="43">
        <v>1.0</v>
      </c>
      <c r="E285" s="24" t="s">
        <v>118</v>
      </c>
      <c r="F285" s="37"/>
      <c r="G285" s="37"/>
      <c r="H285" s="193"/>
      <c r="I285" s="193"/>
      <c r="J285" s="36"/>
      <c r="K285" s="36"/>
      <c r="L285" s="36"/>
      <c r="M285" s="36"/>
      <c r="N285" s="36"/>
      <c r="O285" s="36"/>
      <c r="P285" s="36"/>
      <c r="Q285" s="36"/>
      <c r="R285" s="36"/>
      <c r="S285" s="36"/>
      <c r="T285" s="36"/>
      <c r="U285" s="36"/>
      <c r="V285" s="36"/>
      <c r="W285" s="36"/>
      <c r="X285" s="36"/>
      <c r="Y285" s="36"/>
      <c r="Z285" s="36"/>
    </row>
    <row r="286" ht="45.0" customHeight="1">
      <c r="A286" s="18" t="s">
        <v>14</v>
      </c>
      <c r="B286" s="85"/>
      <c r="C286" s="42" t="s">
        <v>4836</v>
      </c>
      <c r="D286" s="43">
        <v>0.0</v>
      </c>
      <c r="E286" s="24" t="s">
        <v>1764</v>
      </c>
      <c r="F286" s="37"/>
      <c r="G286" s="37"/>
      <c r="H286" s="193"/>
      <c r="I286" s="193"/>
      <c r="J286" s="36"/>
      <c r="K286" s="36"/>
      <c r="L286" s="36"/>
      <c r="M286" s="36"/>
      <c r="N286" s="36"/>
      <c r="O286" s="36"/>
      <c r="P286" s="36"/>
      <c r="Q286" s="36"/>
      <c r="R286" s="36"/>
      <c r="S286" s="36"/>
      <c r="T286" s="36"/>
      <c r="U286" s="36"/>
      <c r="V286" s="36"/>
      <c r="W286" s="36"/>
      <c r="X286" s="36"/>
      <c r="Y286" s="36"/>
      <c r="Z286" s="36"/>
    </row>
    <row r="287" ht="45.0" customHeight="1">
      <c r="A287" s="18" t="s">
        <v>14</v>
      </c>
      <c r="B287" s="85"/>
      <c r="C287" s="42" t="s">
        <v>4837</v>
      </c>
      <c r="D287" s="43">
        <v>0.0</v>
      </c>
      <c r="E287" s="24" t="s">
        <v>118</v>
      </c>
      <c r="F287" s="37"/>
      <c r="G287" s="37"/>
      <c r="H287" s="193"/>
      <c r="I287" s="193"/>
      <c r="J287" s="36"/>
      <c r="K287" s="36"/>
      <c r="L287" s="36"/>
      <c r="M287" s="36"/>
      <c r="N287" s="36"/>
      <c r="O287" s="36"/>
      <c r="P287" s="36"/>
      <c r="Q287" s="36"/>
      <c r="R287" s="36"/>
      <c r="S287" s="36"/>
      <c r="T287" s="36"/>
      <c r="U287" s="36"/>
      <c r="V287" s="36"/>
      <c r="W287" s="36"/>
      <c r="X287" s="36"/>
      <c r="Y287" s="36"/>
      <c r="Z287" s="36"/>
    </row>
    <row r="288" ht="30.0" customHeight="1">
      <c r="A288" s="18" t="s">
        <v>14</v>
      </c>
      <c r="B288" s="85"/>
      <c r="C288" s="42" t="s">
        <v>4838</v>
      </c>
      <c r="D288" s="43">
        <v>0.0</v>
      </c>
      <c r="E288" s="24" t="s">
        <v>118</v>
      </c>
      <c r="F288" s="37"/>
      <c r="G288" s="37"/>
      <c r="H288" s="193"/>
      <c r="I288" s="193"/>
      <c r="J288" s="36"/>
      <c r="K288" s="36"/>
      <c r="L288" s="36"/>
      <c r="M288" s="36"/>
      <c r="N288" s="36"/>
      <c r="O288" s="36"/>
      <c r="P288" s="36"/>
      <c r="Q288" s="36"/>
      <c r="R288" s="36"/>
      <c r="S288" s="36"/>
      <c r="T288" s="36"/>
      <c r="U288" s="36"/>
      <c r="V288" s="36"/>
      <c r="W288" s="36"/>
      <c r="X288" s="36"/>
      <c r="Y288" s="36"/>
      <c r="Z288" s="36"/>
    </row>
    <row r="289" ht="45.0" customHeight="1">
      <c r="A289" s="18" t="s">
        <v>615</v>
      </c>
      <c r="B289" s="77" t="s">
        <v>616</v>
      </c>
      <c r="C289" s="42" t="s">
        <v>4839</v>
      </c>
      <c r="D289" s="43">
        <v>0.0</v>
      </c>
      <c r="E289" s="24" t="s">
        <v>155</v>
      </c>
      <c r="F289" s="37"/>
      <c r="G289" s="37"/>
      <c r="H289" s="193"/>
      <c r="I289" s="193"/>
      <c r="J289" s="36"/>
      <c r="K289" s="36"/>
      <c r="L289" s="36"/>
      <c r="M289" s="36"/>
      <c r="N289" s="36"/>
      <c r="O289" s="36"/>
      <c r="P289" s="36"/>
      <c r="Q289" s="36"/>
      <c r="R289" s="36"/>
      <c r="S289" s="36"/>
      <c r="T289" s="36"/>
      <c r="U289" s="36"/>
      <c r="V289" s="36"/>
      <c r="W289" s="36"/>
      <c r="X289" s="36"/>
      <c r="Y289" s="36"/>
      <c r="Z289" s="36"/>
    </row>
    <row r="290" ht="45.0" customHeight="1">
      <c r="A290" s="18" t="s">
        <v>14</v>
      </c>
      <c r="B290" s="77"/>
      <c r="C290" s="42" t="s">
        <v>4840</v>
      </c>
      <c r="D290" s="43">
        <v>0.0</v>
      </c>
      <c r="E290" s="24" t="s">
        <v>327</v>
      </c>
      <c r="F290" s="37"/>
      <c r="G290" s="37"/>
      <c r="H290" s="193"/>
      <c r="I290" s="193"/>
      <c r="J290" s="36"/>
      <c r="K290" s="36"/>
      <c r="L290" s="36"/>
      <c r="M290" s="36"/>
      <c r="N290" s="36"/>
      <c r="O290" s="36"/>
      <c r="P290" s="36"/>
      <c r="Q290" s="36"/>
      <c r="R290" s="36"/>
      <c r="S290" s="36"/>
      <c r="T290" s="36"/>
      <c r="U290" s="36"/>
      <c r="V290" s="36"/>
      <c r="W290" s="36"/>
      <c r="X290" s="36"/>
      <c r="Y290" s="36"/>
      <c r="Z290" s="36"/>
    </row>
    <row r="291" ht="45.0" customHeight="1">
      <c r="A291" s="18" t="s">
        <v>14</v>
      </c>
      <c r="B291" s="77"/>
      <c r="C291" s="42" t="s">
        <v>4841</v>
      </c>
      <c r="D291" s="43">
        <v>0.0</v>
      </c>
      <c r="E291" s="24" t="s">
        <v>327</v>
      </c>
      <c r="F291" s="37"/>
      <c r="G291" s="37"/>
      <c r="H291" s="193"/>
      <c r="I291" s="193"/>
      <c r="J291" s="36"/>
      <c r="K291" s="36"/>
      <c r="L291" s="36"/>
      <c r="M291" s="36"/>
      <c r="N291" s="36"/>
      <c r="O291" s="36"/>
      <c r="P291" s="36"/>
      <c r="Q291" s="36"/>
      <c r="R291" s="36"/>
      <c r="S291" s="36"/>
      <c r="T291" s="36"/>
      <c r="U291" s="36"/>
      <c r="V291" s="36"/>
      <c r="W291" s="36"/>
      <c r="X291" s="36"/>
      <c r="Y291" s="36"/>
      <c r="Z291" s="36"/>
    </row>
    <row r="292" ht="45.0" customHeight="1">
      <c r="A292" s="18" t="s">
        <v>14</v>
      </c>
      <c r="B292" s="77"/>
      <c r="C292" s="42" t="s">
        <v>4842</v>
      </c>
      <c r="D292" s="43">
        <v>0.0</v>
      </c>
      <c r="E292" s="24" t="s">
        <v>118</v>
      </c>
      <c r="F292" s="37"/>
      <c r="G292" s="37"/>
      <c r="H292" s="193"/>
      <c r="I292" s="193"/>
      <c r="J292" s="36"/>
      <c r="K292" s="36"/>
      <c r="L292" s="36"/>
      <c r="M292" s="36"/>
      <c r="N292" s="36"/>
      <c r="O292" s="36"/>
      <c r="P292" s="36"/>
      <c r="Q292" s="36"/>
      <c r="R292" s="36"/>
      <c r="S292" s="36"/>
      <c r="T292" s="36"/>
      <c r="U292" s="36"/>
      <c r="V292" s="36"/>
      <c r="W292" s="36"/>
      <c r="X292" s="36"/>
      <c r="Y292" s="36"/>
      <c r="Z292" s="36"/>
    </row>
    <row r="293" ht="45.0" customHeight="1">
      <c r="A293" s="18"/>
      <c r="B293" s="77"/>
      <c r="C293" s="42" t="s">
        <v>4843</v>
      </c>
      <c r="D293" s="43">
        <v>0.0</v>
      </c>
      <c r="E293" s="24" t="s">
        <v>118</v>
      </c>
      <c r="F293" s="37"/>
      <c r="G293" s="37"/>
      <c r="H293" s="193"/>
      <c r="I293" s="193"/>
      <c r="J293" s="36"/>
      <c r="K293" s="36"/>
      <c r="L293" s="36"/>
      <c r="M293" s="36"/>
      <c r="N293" s="36"/>
      <c r="O293" s="36"/>
      <c r="P293" s="36"/>
      <c r="Q293" s="36"/>
      <c r="R293" s="36"/>
      <c r="S293" s="36"/>
      <c r="T293" s="36"/>
      <c r="U293" s="36"/>
      <c r="V293" s="36"/>
      <c r="W293" s="36"/>
      <c r="X293" s="36"/>
      <c r="Y293" s="36"/>
      <c r="Z293" s="36"/>
    </row>
    <row r="294" ht="39.75" customHeight="1">
      <c r="A294" s="18" t="s">
        <v>619</v>
      </c>
      <c r="B294" s="17" t="s">
        <v>621</v>
      </c>
      <c r="C294" s="5"/>
      <c r="D294" s="5"/>
      <c r="E294" s="5"/>
      <c r="F294" s="5"/>
      <c r="G294" s="6"/>
      <c r="H294" s="193">
        <f>SUM(D295:D307)</f>
        <v>13</v>
      </c>
      <c r="I294" s="193">
        <f>COUNT(D295:D307)*2</f>
        <v>26</v>
      </c>
      <c r="J294" s="36"/>
      <c r="K294" s="36"/>
      <c r="L294" s="36"/>
      <c r="M294" s="36"/>
      <c r="N294" s="36"/>
      <c r="O294" s="36"/>
      <c r="P294" s="36"/>
      <c r="Q294" s="36"/>
      <c r="R294" s="36"/>
      <c r="S294" s="36"/>
      <c r="T294" s="36"/>
      <c r="U294" s="36"/>
      <c r="V294" s="36"/>
      <c r="W294" s="36"/>
      <c r="X294" s="36"/>
      <c r="Y294" s="36"/>
      <c r="Z294" s="36"/>
    </row>
    <row r="295" ht="63.0" customHeight="1">
      <c r="A295" s="18" t="s">
        <v>626</v>
      </c>
      <c r="B295" s="19" t="s">
        <v>2540</v>
      </c>
      <c r="C295" s="42" t="s">
        <v>4844</v>
      </c>
      <c r="D295" s="43">
        <v>2.0</v>
      </c>
      <c r="E295" s="24" t="s">
        <v>308</v>
      </c>
      <c r="F295" s="42" t="s">
        <v>4845</v>
      </c>
      <c r="G295" s="37"/>
      <c r="H295" s="193"/>
      <c r="I295" s="193"/>
      <c r="J295" s="36"/>
      <c r="K295" s="36"/>
      <c r="L295" s="36"/>
      <c r="M295" s="36"/>
      <c r="N295" s="36"/>
      <c r="O295" s="36"/>
      <c r="P295" s="36"/>
      <c r="Q295" s="36"/>
      <c r="R295" s="36"/>
      <c r="S295" s="36"/>
      <c r="T295" s="36"/>
      <c r="U295" s="36"/>
      <c r="V295" s="36"/>
      <c r="W295" s="36"/>
      <c r="X295" s="36"/>
      <c r="Y295" s="36"/>
      <c r="Z295" s="36"/>
    </row>
    <row r="296" ht="45.0" customHeight="1">
      <c r="A296" s="18" t="s">
        <v>14</v>
      </c>
      <c r="B296" s="19"/>
      <c r="C296" s="42" t="s">
        <v>4846</v>
      </c>
      <c r="D296" s="43">
        <v>2.0</v>
      </c>
      <c r="E296" s="24" t="s">
        <v>551</v>
      </c>
      <c r="F296" s="37"/>
      <c r="G296" s="37"/>
      <c r="H296" s="193"/>
      <c r="I296" s="193"/>
      <c r="J296" s="36"/>
      <c r="K296" s="36"/>
      <c r="L296" s="36"/>
      <c r="M296" s="36"/>
      <c r="N296" s="36"/>
      <c r="O296" s="36"/>
      <c r="P296" s="36"/>
      <c r="Q296" s="36"/>
      <c r="R296" s="36"/>
      <c r="S296" s="36"/>
      <c r="T296" s="36"/>
      <c r="U296" s="36"/>
      <c r="V296" s="36"/>
      <c r="W296" s="36"/>
      <c r="X296" s="36"/>
      <c r="Y296" s="36"/>
      <c r="Z296" s="36"/>
    </row>
    <row r="297" ht="30.0" customHeight="1">
      <c r="A297" s="18" t="s">
        <v>14</v>
      </c>
      <c r="B297" s="19"/>
      <c r="C297" s="42" t="s">
        <v>4847</v>
      </c>
      <c r="D297" s="43">
        <v>1.0</v>
      </c>
      <c r="E297" s="24" t="s">
        <v>87</v>
      </c>
      <c r="F297" s="37"/>
      <c r="G297" s="37"/>
      <c r="H297" s="193"/>
      <c r="I297" s="193"/>
      <c r="J297" s="36"/>
      <c r="K297" s="36"/>
      <c r="L297" s="36"/>
      <c r="M297" s="36"/>
      <c r="N297" s="36"/>
      <c r="O297" s="36"/>
      <c r="P297" s="36"/>
      <c r="Q297" s="36"/>
      <c r="R297" s="36"/>
      <c r="S297" s="36"/>
      <c r="T297" s="36"/>
      <c r="U297" s="36"/>
      <c r="V297" s="36"/>
      <c r="W297" s="36"/>
      <c r="X297" s="36"/>
      <c r="Y297" s="36"/>
      <c r="Z297" s="36"/>
    </row>
    <row r="298" ht="30.0" customHeight="1">
      <c r="A298" s="18" t="s">
        <v>14</v>
      </c>
      <c r="B298" s="19"/>
      <c r="C298" s="42" t="s">
        <v>4848</v>
      </c>
      <c r="D298" s="43">
        <v>0.0</v>
      </c>
      <c r="E298" s="24" t="s">
        <v>114</v>
      </c>
      <c r="F298" s="42" t="s">
        <v>4849</v>
      </c>
      <c r="G298" s="37"/>
      <c r="H298" s="193"/>
      <c r="I298" s="193"/>
      <c r="J298" s="36"/>
      <c r="K298" s="36"/>
      <c r="L298" s="36"/>
      <c r="M298" s="36"/>
      <c r="N298" s="36"/>
      <c r="O298" s="36"/>
      <c r="P298" s="36"/>
      <c r="Q298" s="36"/>
      <c r="R298" s="36"/>
      <c r="S298" s="36"/>
      <c r="T298" s="36"/>
      <c r="U298" s="36"/>
      <c r="V298" s="36"/>
      <c r="W298" s="36"/>
      <c r="X298" s="36"/>
      <c r="Y298" s="36"/>
      <c r="Z298" s="36"/>
    </row>
    <row r="299" ht="75.0" customHeight="1">
      <c r="A299" s="18"/>
      <c r="B299" s="19"/>
      <c r="C299" s="42" t="s">
        <v>4850</v>
      </c>
      <c r="D299" s="43">
        <v>1.0</v>
      </c>
      <c r="E299" s="24" t="s">
        <v>715</v>
      </c>
      <c r="F299" s="42"/>
      <c r="G299" s="37"/>
      <c r="H299" s="193"/>
      <c r="I299" s="193"/>
      <c r="J299" s="36"/>
      <c r="K299" s="36"/>
      <c r="L299" s="36"/>
      <c r="M299" s="36"/>
      <c r="N299" s="36"/>
      <c r="O299" s="36"/>
      <c r="P299" s="36"/>
      <c r="Q299" s="36"/>
      <c r="R299" s="36"/>
      <c r="S299" s="36"/>
      <c r="T299" s="36"/>
      <c r="U299" s="36"/>
      <c r="V299" s="36"/>
      <c r="W299" s="36"/>
      <c r="X299" s="36"/>
      <c r="Y299" s="36"/>
      <c r="Z299" s="36"/>
    </row>
    <row r="300" ht="30.0" customHeight="1">
      <c r="A300" s="18"/>
      <c r="B300" s="19"/>
      <c r="C300" s="42" t="s">
        <v>4851</v>
      </c>
      <c r="D300" s="43">
        <v>2.0</v>
      </c>
      <c r="E300" s="24" t="s">
        <v>715</v>
      </c>
      <c r="F300" s="42"/>
      <c r="G300" s="37"/>
      <c r="H300" s="193"/>
      <c r="I300" s="193"/>
      <c r="J300" s="36"/>
      <c r="K300" s="36"/>
      <c r="L300" s="36"/>
      <c r="M300" s="36"/>
      <c r="N300" s="36"/>
      <c r="O300" s="36"/>
      <c r="P300" s="36"/>
      <c r="Q300" s="36"/>
      <c r="R300" s="36"/>
      <c r="S300" s="36"/>
      <c r="T300" s="36"/>
      <c r="U300" s="36"/>
      <c r="V300" s="36"/>
      <c r="W300" s="36"/>
      <c r="X300" s="36"/>
      <c r="Y300" s="36"/>
      <c r="Z300" s="36"/>
    </row>
    <row r="301" ht="30.0" customHeight="1">
      <c r="A301" s="18"/>
      <c r="B301" s="19"/>
      <c r="C301" s="42" t="s">
        <v>4852</v>
      </c>
      <c r="D301" s="43">
        <v>0.0</v>
      </c>
      <c r="E301" s="24" t="s">
        <v>87</v>
      </c>
      <c r="F301" s="42"/>
      <c r="G301" s="37"/>
      <c r="H301" s="193"/>
      <c r="I301" s="193"/>
      <c r="J301" s="36"/>
      <c r="K301" s="36"/>
      <c r="L301" s="36"/>
      <c r="M301" s="36"/>
      <c r="N301" s="36"/>
      <c r="O301" s="36"/>
      <c r="P301" s="36"/>
      <c r="Q301" s="36"/>
      <c r="R301" s="36"/>
      <c r="S301" s="36"/>
      <c r="T301" s="36"/>
      <c r="U301" s="36"/>
      <c r="V301" s="36"/>
      <c r="W301" s="36"/>
      <c r="X301" s="36"/>
      <c r="Y301" s="36"/>
      <c r="Z301" s="36"/>
    </row>
    <row r="302" ht="60.0" customHeight="1">
      <c r="A302" s="18"/>
      <c r="B302" s="19"/>
      <c r="C302" s="25" t="s">
        <v>4853</v>
      </c>
      <c r="D302" s="43">
        <v>2.0</v>
      </c>
      <c r="E302" s="24" t="s">
        <v>118</v>
      </c>
      <c r="F302" s="42"/>
      <c r="G302" s="37"/>
      <c r="H302" s="193"/>
      <c r="I302" s="193"/>
      <c r="J302" s="36"/>
      <c r="K302" s="36"/>
      <c r="L302" s="36"/>
      <c r="M302" s="36"/>
      <c r="N302" s="36"/>
      <c r="O302" s="36"/>
      <c r="P302" s="36"/>
      <c r="Q302" s="36"/>
      <c r="R302" s="36"/>
      <c r="S302" s="36"/>
      <c r="T302" s="36"/>
      <c r="U302" s="36"/>
      <c r="V302" s="36"/>
      <c r="W302" s="36"/>
      <c r="X302" s="36"/>
      <c r="Y302" s="36"/>
      <c r="Z302" s="36"/>
    </row>
    <row r="303" ht="47.25" customHeight="1">
      <c r="A303" s="18" t="s">
        <v>631</v>
      </c>
      <c r="B303" s="19" t="s">
        <v>632</v>
      </c>
      <c r="C303" s="52" t="s">
        <v>4854</v>
      </c>
      <c r="D303" s="43">
        <v>0.0</v>
      </c>
      <c r="E303" s="24" t="s">
        <v>551</v>
      </c>
      <c r="F303" s="37"/>
      <c r="G303" s="37"/>
      <c r="H303" s="193"/>
      <c r="I303" s="193"/>
      <c r="J303" s="36"/>
      <c r="K303" s="36"/>
      <c r="L303" s="36"/>
      <c r="M303" s="36"/>
      <c r="N303" s="36"/>
      <c r="O303" s="36"/>
      <c r="P303" s="36"/>
      <c r="Q303" s="36"/>
      <c r="R303" s="36"/>
      <c r="S303" s="36"/>
      <c r="T303" s="36"/>
      <c r="U303" s="36"/>
      <c r="V303" s="36"/>
      <c r="W303" s="36"/>
      <c r="X303" s="36"/>
      <c r="Y303" s="36"/>
      <c r="Z303" s="36"/>
    </row>
    <row r="304" ht="30.0" customHeight="1">
      <c r="A304" s="18"/>
      <c r="B304" s="19"/>
      <c r="C304" s="42" t="s">
        <v>4855</v>
      </c>
      <c r="D304" s="43">
        <v>0.0</v>
      </c>
      <c r="E304" s="24" t="s">
        <v>118</v>
      </c>
      <c r="F304" s="42"/>
      <c r="G304" s="37"/>
      <c r="H304" s="193"/>
      <c r="I304" s="193"/>
      <c r="J304" s="36"/>
      <c r="K304" s="36"/>
      <c r="L304" s="36"/>
      <c r="M304" s="36"/>
      <c r="N304" s="36"/>
      <c r="O304" s="36"/>
      <c r="P304" s="36"/>
      <c r="Q304" s="36"/>
      <c r="R304" s="36"/>
      <c r="S304" s="36"/>
      <c r="T304" s="36"/>
      <c r="U304" s="36"/>
      <c r="V304" s="36"/>
      <c r="W304" s="36"/>
      <c r="X304" s="36"/>
      <c r="Y304" s="36"/>
      <c r="Z304" s="36"/>
    </row>
    <row r="305" ht="60.0" customHeight="1">
      <c r="A305" s="18"/>
      <c r="B305" s="19"/>
      <c r="C305" s="42" t="s">
        <v>4856</v>
      </c>
      <c r="D305" s="43">
        <v>0.0</v>
      </c>
      <c r="E305" s="24" t="s">
        <v>118</v>
      </c>
      <c r="F305" s="42"/>
      <c r="G305" s="37"/>
      <c r="H305" s="193"/>
      <c r="I305" s="193"/>
      <c r="J305" s="36"/>
      <c r="K305" s="36"/>
      <c r="L305" s="36"/>
      <c r="M305" s="36"/>
      <c r="N305" s="36"/>
      <c r="O305" s="36"/>
      <c r="P305" s="36"/>
      <c r="Q305" s="36"/>
      <c r="R305" s="36"/>
      <c r="S305" s="36"/>
      <c r="T305" s="36"/>
      <c r="U305" s="36"/>
      <c r="V305" s="36"/>
      <c r="W305" s="36"/>
      <c r="X305" s="36"/>
      <c r="Y305" s="36"/>
      <c r="Z305" s="36"/>
    </row>
    <row r="306" ht="30.0" customHeight="1">
      <c r="A306" s="18"/>
      <c r="B306" s="19"/>
      <c r="C306" s="42" t="s">
        <v>4857</v>
      </c>
      <c r="D306" s="43">
        <v>2.0</v>
      </c>
      <c r="E306" s="24" t="s">
        <v>118</v>
      </c>
      <c r="F306" s="37" t="s">
        <v>4858</v>
      </c>
      <c r="G306" s="37"/>
      <c r="H306" s="193"/>
      <c r="I306" s="193"/>
      <c r="J306" s="36"/>
      <c r="K306" s="36"/>
      <c r="L306" s="36"/>
      <c r="M306" s="36"/>
      <c r="N306" s="36"/>
      <c r="O306" s="36"/>
      <c r="P306" s="36"/>
      <c r="Q306" s="36"/>
      <c r="R306" s="36"/>
      <c r="S306" s="36"/>
      <c r="T306" s="36"/>
      <c r="U306" s="36"/>
      <c r="V306" s="36"/>
      <c r="W306" s="36"/>
      <c r="X306" s="36"/>
      <c r="Y306" s="36"/>
      <c r="Z306" s="36"/>
    </row>
    <row r="307" ht="30.0" customHeight="1">
      <c r="A307" s="18"/>
      <c r="B307" s="19"/>
      <c r="C307" s="42" t="s">
        <v>4859</v>
      </c>
      <c r="D307" s="43">
        <v>1.0</v>
      </c>
      <c r="E307" s="24" t="s">
        <v>155</v>
      </c>
      <c r="F307" s="37"/>
      <c r="G307" s="37"/>
      <c r="H307" s="193"/>
      <c r="I307" s="193"/>
      <c r="J307" s="36"/>
      <c r="K307" s="36"/>
      <c r="L307" s="36"/>
      <c r="M307" s="36"/>
      <c r="N307" s="36"/>
      <c r="O307" s="36"/>
      <c r="P307" s="36"/>
      <c r="Q307" s="36"/>
      <c r="R307" s="36"/>
      <c r="S307" s="36"/>
      <c r="T307" s="36"/>
      <c r="U307" s="36"/>
      <c r="V307" s="36"/>
      <c r="W307" s="36"/>
      <c r="X307" s="36"/>
      <c r="Y307" s="36"/>
      <c r="Z307" s="36"/>
    </row>
    <row r="308" ht="39.75" customHeight="1">
      <c r="A308" s="18" t="s">
        <v>1285</v>
      </c>
      <c r="B308" s="68" t="s">
        <v>644</v>
      </c>
      <c r="C308" s="5"/>
      <c r="D308" s="5"/>
      <c r="E308" s="5"/>
      <c r="F308" s="5"/>
      <c r="G308" s="6"/>
      <c r="H308" s="193">
        <f>SUM(D309:D310)</f>
        <v>2</v>
      </c>
      <c r="I308" s="193">
        <f>COUNT(D309:D310)*2</f>
        <v>4</v>
      </c>
      <c r="J308" s="36"/>
      <c r="K308" s="36"/>
      <c r="L308" s="36"/>
      <c r="M308" s="36"/>
      <c r="N308" s="36"/>
      <c r="O308" s="36"/>
      <c r="P308" s="36"/>
      <c r="Q308" s="36"/>
      <c r="R308" s="36"/>
      <c r="S308" s="36"/>
      <c r="T308" s="36"/>
      <c r="U308" s="36"/>
      <c r="V308" s="36"/>
      <c r="W308" s="36"/>
      <c r="X308" s="36"/>
      <c r="Y308" s="36"/>
      <c r="Z308" s="36"/>
    </row>
    <row r="309" ht="60.0" customHeight="1">
      <c r="A309" s="18" t="s">
        <v>2548</v>
      </c>
      <c r="B309" s="85" t="s">
        <v>2549</v>
      </c>
      <c r="C309" s="42" t="s">
        <v>4860</v>
      </c>
      <c r="D309" s="43">
        <v>0.0</v>
      </c>
      <c r="E309" s="24"/>
      <c r="F309" s="42" t="s">
        <v>4861</v>
      </c>
      <c r="G309" s="37"/>
      <c r="H309" s="193"/>
      <c r="I309" s="193"/>
      <c r="J309" s="36"/>
      <c r="K309" s="36"/>
      <c r="L309" s="36"/>
      <c r="M309" s="36"/>
      <c r="N309" s="36"/>
      <c r="O309" s="36"/>
      <c r="P309" s="36"/>
      <c r="Q309" s="36"/>
      <c r="R309" s="36"/>
      <c r="S309" s="36"/>
      <c r="T309" s="36"/>
      <c r="U309" s="36"/>
      <c r="V309" s="36"/>
      <c r="W309" s="36"/>
      <c r="X309" s="36"/>
      <c r="Y309" s="36"/>
      <c r="Z309" s="36"/>
    </row>
    <row r="310" ht="47.25" customHeight="1">
      <c r="A310" s="18" t="s">
        <v>655</v>
      </c>
      <c r="B310" s="85" t="s">
        <v>656</v>
      </c>
      <c r="C310" s="39" t="s">
        <v>4862</v>
      </c>
      <c r="D310" s="43">
        <v>2.0</v>
      </c>
      <c r="E310" s="24"/>
      <c r="F310" s="37"/>
      <c r="G310" s="37"/>
      <c r="H310" s="193"/>
      <c r="I310" s="193"/>
      <c r="J310" s="36"/>
      <c r="K310" s="36"/>
      <c r="L310" s="36"/>
      <c r="M310" s="36"/>
      <c r="N310" s="36"/>
      <c r="O310" s="36"/>
      <c r="P310" s="36"/>
      <c r="Q310" s="36"/>
      <c r="R310" s="36"/>
      <c r="S310" s="36"/>
      <c r="T310" s="36"/>
      <c r="U310" s="36"/>
      <c r="V310" s="36"/>
      <c r="W310" s="36"/>
      <c r="X310" s="36"/>
      <c r="Y310" s="36"/>
      <c r="Z310" s="36"/>
    </row>
    <row r="311" ht="39.75" customHeight="1">
      <c r="A311" s="18" t="s">
        <v>4863</v>
      </c>
      <c r="B311" s="68" t="s">
        <v>4864</v>
      </c>
      <c r="C311" s="5"/>
      <c r="D311" s="5"/>
      <c r="E311" s="5"/>
      <c r="F311" s="5"/>
      <c r="G311" s="6"/>
      <c r="H311" s="193">
        <f>SUM(D312:D321)</f>
        <v>10</v>
      </c>
      <c r="I311" s="193">
        <f>COUNT(D312:D321)*2</f>
        <v>18</v>
      </c>
      <c r="J311" s="36"/>
      <c r="K311" s="36"/>
      <c r="L311" s="36"/>
      <c r="M311" s="36"/>
      <c r="N311" s="36"/>
      <c r="O311" s="36"/>
      <c r="P311" s="36"/>
      <c r="Q311" s="36"/>
      <c r="R311" s="36"/>
      <c r="S311" s="36"/>
      <c r="T311" s="36"/>
      <c r="U311" s="36"/>
      <c r="V311" s="36"/>
      <c r="W311" s="36"/>
      <c r="X311" s="36"/>
      <c r="Y311" s="36"/>
      <c r="Z311" s="36"/>
    </row>
    <row r="312" ht="47.25" customHeight="1">
      <c r="A312" s="18" t="s">
        <v>4865</v>
      </c>
      <c r="B312" s="85" t="s">
        <v>4866</v>
      </c>
      <c r="C312" s="42" t="s">
        <v>4867</v>
      </c>
      <c r="D312" s="43">
        <v>2.0</v>
      </c>
      <c r="E312" s="24" t="s">
        <v>715</v>
      </c>
      <c r="F312" s="37"/>
      <c r="G312" s="37"/>
      <c r="H312" s="193"/>
      <c r="I312" s="193"/>
      <c r="J312" s="36"/>
      <c r="K312" s="36"/>
      <c r="L312" s="36"/>
      <c r="M312" s="36"/>
      <c r="N312" s="36"/>
      <c r="O312" s="36"/>
      <c r="P312" s="36"/>
      <c r="Q312" s="36"/>
      <c r="R312" s="36"/>
      <c r="S312" s="36"/>
      <c r="T312" s="36"/>
      <c r="U312" s="36"/>
      <c r="V312" s="36"/>
      <c r="W312" s="36"/>
      <c r="X312" s="36"/>
      <c r="Y312" s="36"/>
      <c r="Z312" s="36"/>
    </row>
    <row r="313" ht="45.0" customHeight="1">
      <c r="A313" s="18" t="s">
        <v>14</v>
      </c>
      <c r="B313" s="85"/>
      <c r="C313" s="42" t="s">
        <v>4868</v>
      </c>
      <c r="D313" s="43"/>
      <c r="E313" s="24" t="s">
        <v>715</v>
      </c>
      <c r="F313" s="37"/>
      <c r="G313" s="37"/>
      <c r="H313" s="193"/>
      <c r="I313" s="193"/>
      <c r="J313" s="36"/>
      <c r="K313" s="36"/>
      <c r="L313" s="36"/>
      <c r="M313" s="36"/>
      <c r="N313" s="36"/>
      <c r="O313" s="36"/>
      <c r="P313" s="36"/>
      <c r="Q313" s="36"/>
      <c r="R313" s="36"/>
      <c r="S313" s="36"/>
      <c r="T313" s="36"/>
      <c r="U313" s="36"/>
      <c r="V313" s="36"/>
      <c r="W313" s="36"/>
      <c r="X313" s="36"/>
      <c r="Y313" s="36"/>
      <c r="Z313" s="36"/>
    </row>
    <row r="314" ht="30.0" customHeight="1">
      <c r="A314" s="18" t="s">
        <v>14</v>
      </c>
      <c r="B314" s="85"/>
      <c r="C314" s="42" t="s">
        <v>4869</v>
      </c>
      <c r="D314" s="43">
        <v>1.0</v>
      </c>
      <c r="E314" s="24" t="s">
        <v>715</v>
      </c>
      <c r="F314" s="37"/>
      <c r="G314" s="37"/>
      <c r="H314" s="193"/>
      <c r="I314" s="193"/>
      <c r="J314" s="36"/>
      <c r="K314" s="36"/>
      <c r="L314" s="36"/>
      <c r="M314" s="36"/>
      <c r="N314" s="36"/>
      <c r="O314" s="36"/>
      <c r="P314" s="36"/>
      <c r="Q314" s="36"/>
      <c r="R314" s="36"/>
      <c r="S314" s="36"/>
      <c r="T314" s="36"/>
      <c r="U314" s="36"/>
      <c r="V314" s="36"/>
      <c r="W314" s="36"/>
      <c r="X314" s="36"/>
      <c r="Y314" s="36"/>
      <c r="Z314" s="36"/>
    </row>
    <row r="315" ht="30.0" customHeight="1">
      <c r="A315" s="18" t="s">
        <v>14</v>
      </c>
      <c r="B315" s="85"/>
      <c r="C315" s="42" t="s">
        <v>4870</v>
      </c>
      <c r="D315" s="43">
        <v>2.0</v>
      </c>
      <c r="E315" s="24" t="s">
        <v>715</v>
      </c>
      <c r="F315" s="37"/>
      <c r="G315" s="37"/>
      <c r="H315" s="193"/>
      <c r="I315" s="193"/>
      <c r="J315" s="36"/>
      <c r="K315" s="36"/>
      <c r="L315" s="36"/>
      <c r="M315" s="36"/>
      <c r="N315" s="36"/>
      <c r="O315" s="36"/>
      <c r="P315" s="36"/>
      <c r="Q315" s="36"/>
      <c r="R315" s="36"/>
      <c r="S315" s="36"/>
      <c r="T315" s="36"/>
      <c r="U315" s="36"/>
      <c r="V315" s="36"/>
      <c r="W315" s="36"/>
      <c r="X315" s="36"/>
      <c r="Y315" s="36"/>
      <c r="Z315" s="36"/>
    </row>
    <row r="316" ht="45.0" customHeight="1">
      <c r="A316" s="18" t="s">
        <v>14</v>
      </c>
      <c r="B316" s="85"/>
      <c r="C316" s="42" t="s">
        <v>4871</v>
      </c>
      <c r="D316" s="43">
        <v>2.0</v>
      </c>
      <c r="E316" s="24" t="s">
        <v>715</v>
      </c>
      <c r="F316" s="37"/>
      <c r="G316" s="37"/>
      <c r="H316" s="193"/>
      <c r="I316" s="193"/>
      <c r="J316" s="36"/>
      <c r="K316" s="36"/>
      <c r="L316" s="36"/>
      <c r="M316" s="36"/>
      <c r="N316" s="36"/>
      <c r="O316" s="36"/>
      <c r="P316" s="36"/>
      <c r="Q316" s="36"/>
      <c r="R316" s="36"/>
      <c r="S316" s="36"/>
      <c r="T316" s="36"/>
      <c r="U316" s="36"/>
      <c r="V316" s="36"/>
      <c r="W316" s="36"/>
      <c r="X316" s="36"/>
      <c r="Y316" s="36"/>
      <c r="Z316" s="36"/>
    </row>
    <row r="317" ht="45.0" customHeight="1">
      <c r="A317" s="18" t="s">
        <v>14</v>
      </c>
      <c r="B317" s="85"/>
      <c r="C317" s="42" t="s">
        <v>4872</v>
      </c>
      <c r="D317" s="43">
        <v>2.0</v>
      </c>
      <c r="E317" s="24" t="s">
        <v>715</v>
      </c>
      <c r="F317" s="37"/>
      <c r="G317" s="37"/>
      <c r="H317" s="193"/>
      <c r="I317" s="193"/>
      <c r="J317" s="36"/>
      <c r="K317" s="36"/>
      <c r="L317" s="36"/>
      <c r="M317" s="36"/>
      <c r="N317" s="36"/>
      <c r="O317" s="36"/>
      <c r="P317" s="36"/>
      <c r="Q317" s="36"/>
      <c r="R317" s="36"/>
      <c r="S317" s="36"/>
      <c r="T317" s="36"/>
      <c r="U317" s="36"/>
      <c r="V317" s="36"/>
      <c r="W317" s="36"/>
      <c r="X317" s="36"/>
      <c r="Y317" s="36"/>
      <c r="Z317" s="36"/>
    </row>
    <row r="318" ht="52.5" customHeight="1">
      <c r="A318" s="18" t="s">
        <v>14</v>
      </c>
      <c r="B318" s="85"/>
      <c r="C318" s="42" t="s">
        <v>4873</v>
      </c>
      <c r="D318" s="43">
        <v>1.0</v>
      </c>
      <c r="E318" s="24" t="s">
        <v>118</v>
      </c>
      <c r="F318" s="37"/>
      <c r="G318" s="37"/>
      <c r="H318" s="193"/>
      <c r="I318" s="193"/>
      <c r="J318" s="36"/>
      <c r="K318" s="36"/>
      <c r="L318" s="36"/>
      <c r="M318" s="36"/>
      <c r="N318" s="36"/>
      <c r="O318" s="36"/>
      <c r="P318" s="36"/>
      <c r="Q318" s="36"/>
      <c r="R318" s="36"/>
      <c r="S318" s="36"/>
      <c r="T318" s="36"/>
      <c r="U318" s="36"/>
      <c r="V318" s="36"/>
      <c r="W318" s="36"/>
      <c r="X318" s="36"/>
      <c r="Y318" s="36"/>
      <c r="Z318" s="36"/>
    </row>
    <row r="319" ht="47.25" customHeight="1">
      <c r="A319" s="18" t="s">
        <v>4874</v>
      </c>
      <c r="B319" s="19" t="s">
        <v>4875</v>
      </c>
      <c r="C319" s="42" t="s">
        <v>4876</v>
      </c>
      <c r="D319" s="43">
        <v>0.0</v>
      </c>
      <c r="E319" s="24" t="s">
        <v>118</v>
      </c>
      <c r="F319" s="37"/>
      <c r="G319" s="37"/>
      <c r="H319" s="193"/>
      <c r="I319" s="193"/>
      <c r="J319" s="36"/>
      <c r="K319" s="36"/>
      <c r="L319" s="36"/>
      <c r="M319" s="36"/>
      <c r="N319" s="36"/>
      <c r="O319" s="36"/>
      <c r="P319" s="36"/>
      <c r="Q319" s="36"/>
      <c r="R319" s="36"/>
      <c r="S319" s="36"/>
      <c r="T319" s="36"/>
      <c r="U319" s="36"/>
      <c r="V319" s="36"/>
      <c r="W319" s="36"/>
      <c r="X319" s="36"/>
      <c r="Y319" s="36"/>
      <c r="Z319" s="36"/>
    </row>
    <row r="320" ht="45.0" customHeight="1">
      <c r="A320" s="16"/>
      <c r="B320" s="19"/>
      <c r="C320" s="42" t="s">
        <v>4877</v>
      </c>
      <c r="D320" s="43">
        <v>0.0</v>
      </c>
      <c r="E320" s="24" t="s">
        <v>118</v>
      </c>
      <c r="F320" s="37"/>
      <c r="G320" s="37"/>
      <c r="H320" s="193"/>
      <c r="I320" s="193"/>
      <c r="J320" s="36"/>
      <c r="K320" s="36"/>
      <c r="L320" s="36"/>
      <c r="M320" s="36"/>
      <c r="N320" s="36"/>
      <c r="O320" s="36"/>
      <c r="P320" s="36"/>
      <c r="Q320" s="36"/>
      <c r="R320" s="36"/>
      <c r="S320" s="36"/>
      <c r="T320" s="36"/>
      <c r="U320" s="36"/>
      <c r="V320" s="36"/>
      <c r="W320" s="36"/>
      <c r="X320" s="36"/>
      <c r="Y320" s="36"/>
      <c r="Z320" s="36"/>
    </row>
    <row r="321" ht="30.0" customHeight="1">
      <c r="A321" s="16"/>
      <c r="B321" s="19"/>
      <c r="C321" s="42" t="s">
        <v>4878</v>
      </c>
      <c r="D321" s="43">
        <v>0.0</v>
      </c>
      <c r="E321" s="24" t="s">
        <v>118</v>
      </c>
      <c r="F321" s="37"/>
      <c r="G321" s="201"/>
      <c r="H321" s="193"/>
      <c r="I321" s="193"/>
      <c r="J321" s="36"/>
      <c r="K321" s="36"/>
      <c r="L321" s="36"/>
      <c r="M321" s="36"/>
      <c r="N321" s="36"/>
      <c r="O321" s="36"/>
      <c r="P321" s="36"/>
      <c r="Q321" s="36"/>
      <c r="R321" s="36"/>
      <c r="S321" s="36"/>
      <c r="T321" s="36"/>
      <c r="U321" s="36"/>
      <c r="V321" s="36"/>
      <c r="W321" s="36"/>
      <c r="X321" s="36"/>
      <c r="Y321" s="36"/>
      <c r="Z321" s="36"/>
    </row>
    <row r="322" ht="39.75" customHeight="1">
      <c r="A322" s="16" t="s">
        <v>4879</v>
      </c>
      <c r="B322" s="68" t="s">
        <v>4880</v>
      </c>
      <c r="C322" s="5"/>
      <c r="D322" s="5"/>
      <c r="E322" s="5"/>
      <c r="F322" s="5"/>
      <c r="G322" s="6"/>
      <c r="H322" s="193">
        <f>SUM(D323:D330)</f>
        <v>8</v>
      </c>
      <c r="I322" s="193">
        <f>COUNT(D323:D330)*2</f>
        <v>16</v>
      </c>
      <c r="J322" s="36"/>
      <c r="K322" s="36"/>
      <c r="L322" s="36"/>
      <c r="M322" s="36"/>
      <c r="N322" s="36"/>
      <c r="O322" s="36"/>
      <c r="P322" s="36"/>
      <c r="Q322" s="36"/>
      <c r="R322" s="36"/>
      <c r="S322" s="36"/>
      <c r="T322" s="36"/>
      <c r="U322" s="36"/>
      <c r="V322" s="36"/>
      <c r="W322" s="36"/>
      <c r="X322" s="36"/>
      <c r="Y322" s="36"/>
      <c r="Z322" s="36"/>
    </row>
    <row r="323" ht="45.0" customHeight="1">
      <c r="A323" s="18" t="s">
        <v>4881</v>
      </c>
      <c r="B323" s="85" t="s">
        <v>4882</v>
      </c>
      <c r="C323" s="52" t="s">
        <v>4883</v>
      </c>
      <c r="D323" s="43">
        <v>1.0</v>
      </c>
      <c r="E323" s="24" t="s">
        <v>118</v>
      </c>
      <c r="F323" s="42"/>
      <c r="G323" s="37"/>
      <c r="H323" s="193"/>
      <c r="I323" s="193"/>
      <c r="J323" s="36"/>
      <c r="K323" s="36"/>
      <c r="L323" s="36"/>
      <c r="M323" s="36"/>
      <c r="N323" s="36"/>
      <c r="O323" s="36"/>
      <c r="P323" s="36"/>
      <c r="Q323" s="36"/>
      <c r="R323" s="36"/>
      <c r="S323" s="36"/>
      <c r="T323" s="36"/>
      <c r="U323" s="36"/>
      <c r="V323" s="36"/>
      <c r="W323" s="36"/>
      <c r="X323" s="36"/>
      <c r="Y323" s="36"/>
      <c r="Z323" s="36"/>
    </row>
    <row r="324" ht="30.0" customHeight="1">
      <c r="A324" s="18"/>
      <c r="B324" s="85"/>
      <c r="C324" s="42" t="s">
        <v>4884</v>
      </c>
      <c r="D324" s="43">
        <v>0.0</v>
      </c>
      <c r="E324" s="24" t="s">
        <v>715</v>
      </c>
      <c r="F324" s="42"/>
      <c r="G324" s="37"/>
      <c r="H324" s="193"/>
      <c r="I324" s="193"/>
      <c r="J324" s="36"/>
      <c r="K324" s="36"/>
      <c r="L324" s="36"/>
      <c r="M324" s="36"/>
      <c r="N324" s="36"/>
      <c r="O324" s="36"/>
      <c r="P324" s="36"/>
      <c r="Q324" s="36"/>
      <c r="R324" s="36"/>
      <c r="S324" s="36"/>
      <c r="T324" s="36"/>
      <c r="U324" s="36"/>
      <c r="V324" s="36"/>
      <c r="W324" s="36"/>
      <c r="X324" s="36"/>
      <c r="Y324" s="36"/>
      <c r="Z324" s="36"/>
    </row>
    <row r="325" ht="60.0" customHeight="1">
      <c r="A325" s="18" t="s">
        <v>14</v>
      </c>
      <c r="B325" s="85"/>
      <c r="C325" s="42" t="s">
        <v>4885</v>
      </c>
      <c r="D325" s="43">
        <v>1.0</v>
      </c>
      <c r="E325" s="24" t="s">
        <v>1013</v>
      </c>
      <c r="F325" s="42" t="s">
        <v>4886</v>
      </c>
      <c r="G325" s="37"/>
      <c r="H325" s="193"/>
      <c r="I325" s="193"/>
      <c r="J325" s="36"/>
      <c r="K325" s="36"/>
      <c r="L325" s="36"/>
      <c r="M325" s="36"/>
      <c r="N325" s="36"/>
      <c r="O325" s="36"/>
      <c r="P325" s="36"/>
      <c r="Q325" s="36"/>
      <c r="R325" s="36"/>
      <c r="S325" s="36"/>
      <c r="T325" s="36"/>
      <c r="U325" s="36"/>
      <c r="V325" s="36"/>
      <c r="W325" s="36"/>
      <c r="X325" s="36"/>
      <c r="Y325" s="36"/>
      <c r="Z325" s="36"/>
    </row>
    <row r="326" ht="30.0" customHeight="1">
      <c r="A326" s="18" t="s">
        <v>14</v>
      </c>
      <c r="B326" s="85"/>
      <c r="C326" s="42" t="s">
        <v>4887</v>
      </c>
      <c r="D326" s="43">
        <v>2.0</v>
      </c>
      <c r="E326" s="24" t="s">
        <v>1013</v>
      </c>
      <c r="F326" s="37"/>
      <c r="G326" s="37"/>
      <c r="H326" s="193"/>
      <c r="I326" s="193"/>
      <c r="J326" s="36"/>
      <c r="K326" s="36"/>
      <c r="L326" s="36"/>
      <c r="M326" s="36"/>
      <c r="N326" s="36"/>
      <c r="O326" s="36"/>
      <c r="P326" s="36"/>
      <c r="Q326" s="36"/>
      <c r="R326" s="36"/>
      <c r="S326" s="36"/>
      <c r="T326" s="36"/>
      <c r="U326" s="36"/>
      <c r="V326" s="36"/>
      <c r="W326" s="36"/>
      <c r="X326" s="36"/>
      <c r="Y326" s="36"/>
      <c r="Z326" s="36"/>
    </row>
    <row r="327" ht="45.0" customHeight="1">
      <c r="A327" s="18" t="s">
        <v>14</v>
      </c>
      <c r="B327" s="85"/>
      <c r="C327" s="42" t="s">
        <v>4888</v>
      </c>
      <c r="D327" s="43">
        <v>2.0</v>
      </c>
      <c r="E327" s="24" t="s">
        <v>118</v>
      </c>
      <c r="F327" s="37"/>
      <c r="G327" s="37"/>
      <c r="H327" s="193"/>
      <c r="I327" s="193"/>
      <c r="J327" s="36"/>
      <c r="K327" s="36"/>
      <c r="L327" s="36"/>
      <c r="M327" s="36"/>
      <c r="N327" s="36"/>
      <c r="O327" s="36"/>
      <c r="P327" s="36"/>
      <c r="Q327" s="36"/>
      <c r="R327" s="36"/>
      <c r="S327" s="36"/>
      <c r="T327" s="36"/>
      <c r="U327" s="36"/>
      <c r="V327" s="36"/>
      <c r="W327" s="36"/>
      <c r="X327" s="36"/>
      <c r="Y327" s="36"/>
      <c r="Z327" s="36"/>
    </row>
    <row r="328" ht="30.0" customHeight="1">
      <c r="A328" s="18" t="s">
        <v>14</v>
      </c>
      <c r="B328" s="85"/>
      <c r="C328" s="42" t="s">
        <v>4889</v>
      </c>
      <c r="D328" s="43">
        <v>2.0</v>
      </c>
      <c r="E328" s="24" t="s">
        <v>715</v>
      </c>
      <c r="F328" s="37"/>
      <c r="G328" s="37"/>
      <c r="H328" s="193"/>
      <c r="I328" s="193"/>
      <c r="J328" s="36"/>
      <c r="K328" s="36"/>
      <c r="L328" s="36"/>
      <c r="M328" s="36"/>
      <c r="N328" s="36"/>
      <c r="O328" s="36"/>
      <c r="P328" s="36"/>
      <c r="Q328" s="36"/>
      <c r="R328" s="36"/>
      <c r="S328" s="36"/>
      <c r="T328" s="36"/>
      <c r="U328" s="36"/>
      <c r="V328" s="36"/>
      <c r="W328" s="36"/>
      <c r="X328" s="36"/>
      <c r="Y328" s="36"/>
      <c r="Z328" s="36"/>
    </row>
    <row r="329" ht="47.25" customHeight="1">
      <c r="A329" s="18" t="s">
        <v>4890</v>
      </c>
      <c r="B329" s="85" t="s">
        <v>4891</v>
      </c>
      <c r="C329" s="42" t="s">
        <v>4892</v>
      </c>
      <c r="D329" s="43">
        <v>0.0</v>
      </c>
      <c r="E329" s="24" t="s">
        <v>118</v>
      </c>
      <c r="F329" s="37"/>
      <c r="G329" s="37"/>
      <c r="H329" s="193"/>
      <c r="I329" s="193"/>
      <c r="J329" s="36"/>
      <c r="K329" s="36"/>
      <c r="L329" s="36"/>
      <c r="M329" s="36"/>
      <c r="N329" s="36"/>
      <c r="O329" s="36"/>
      <c r="P329" s="36"/>
      <c r="Q329" s="36"/>
      <c r="R329" s="36"/>
      <c r="S329" s="36"/>
      <c r="T329" s="36"/>
      <c r="U329" s="36"/>
      <c r="V329" s="36"/>
      <c r="W329" s="36"/>
      <c r="X329" s="36"/>
      <c r="Y329" s="36"/>
      <c r="Z329" s="36"/>
    </row>
    <row r="330" ht="45.0" customHeight="1">
      <c r="A330" s="18" t="s">
        <v>14</v>
      </c>
      <c r="B330" s="85"/>
      <c r="C330" s="42" t="s">
        <v>4893</v>
      </c>
      <c r="D330" s="43">
        <v>0.0</v>
      </c>
      <c r="E330" s="24" t="s">
        <v>118</v>
      </c>
      <c r="F330" s="37"/>
      <c r="G330" s="37"/>
      <c r="H330" s="193"/>
      <c r="I330" s="193"/>
      <c r="J330" s="36"/>
      <c r="K330" s="36"/>
      <c r="L330" s="36"/>
      <c r="M330" s="36"/>
      <c r="N330" s="36"/>
      <c r="O330" s="36"/>
      <c r="P330" s="36"/>
      <c r="Q330" s="36"/>
      <c r="R330" s="36"/>
      <c r="S330" s="36"/>
      <c r="T330" s="36"/>
      <c r="U330" s="36"/>
      <c r="V330" s="36"/>
      <c r="W330" s="36"/>
      <c r="X330" s="36"/>
      <c r="Y330" s="36"/>
      <c r="Z330" s="36"/>
    </row>
    <row r="331" ht="39.75" customHeight="1">
      <c r="A331" s="18" t="s">
        <v>3737</v>
      </c>
      <c r="B331" s="68" t="s">
        <v>659</v>
      </c>
      <c r="C331" s="5"/>
      <c r="D331" s="5"/>
      <c r="E331" s="5"/>
      <c r="F331" s="5"/>
      <c r="G331" s="6"/>
      <c r="H331" s="193">
        <f>SUM(D332:D347)</f>
        <v>2</v>
      </c>
      <c r="I331" s="193">
        <f>COUNT(D332:D347)*2</f>
        <v>32</v>
      </c>
      <c r="J331" s="36"/>
      <c r="K331" s="36"/>
      <c r="L331" s="36"/>
      <c r="M331" s="36"/>
      <c r="N331" s="36"/>
      <c r="O331" s="36"/>
      <c r="P331" s="36"/>
      <c r="Q331" s="36"/>
      <c r="R331" s="36"/>
      <c r="S331" s="36"/>
      <c r="T331" s="36"/>
      <c r="U331" s="36"/>
      <c r="V331" s="36"/>
      <c r="W331" s="36"/>
      <c r="X331" s="36"/>
      <c r="Y331" s="36"/>
      <c r="Z331" s="36"/>
    </row>
    <row r="332" ht="47.25" customHeight="1">
      <c r="A332" s="18" t="s">
        <v>665</v>
      </c>
      <c r="B332" s="85" t="s">
        <v>4894</v>
      </c>
      <c r="C332" s="42" t="s">
        <v>4895</v>
      </c>
      <c r="D332" s="43">
        <v>0.0</v>
      </c>
      <c r="E332" s="24" t="s">
        <v>715</v>
      </c>
      <c r="F332" s="37"/>
      <c r="G332" s="37"/>
      <c r="H332" s="193"/>
      <c r="I332" s="193"/>
      <c r="J332" s="36"/>
      <c r="K332" s="36"/>
      <c r="L332" s="36"/>
      <c r="M332" s="36"/>
      <c r="N332" s="36"/>
      <c r="O332" s="36"/>
      <c r="P332" s="36"/>
      <c r="Q332" s="36"/>
      <c r="R332" s="36"/>
      <c r="S332" s="36"/>
      <c r="T332" s="36"/>
      <c r="U332" s="36"/>
      <c r="V332" s="36"/>
      <c r="W332" s="36"/>
      <c r="X332" s="36"/>
      <c r="Y332" s="36"/>
      <c r="Z332" s="36"/>
    </row>
    <row r="333" ht="60.0" customHeight="1">
      <c r="A333" s="18" t="s">
        <v>14</v>
      </c>
      <c r="B333" s="85"/>
      <c r="C333" s="42" t="s">
        <v>4896</v>
      </c>
      <c r="D333" s="43">
        <v>2.0</v>
      </c>
      <c r="E333" s="24" t="s">
        <v>715</v>
      </c>
      <c r="F333" s="37"/>
      <c r="G333" s="37"/>
      <c r="H333" s="193"/>
      <c r="I333" s="193"/>
      <c r="J333" s="36"/>
      <c r="K333" s="36"/>
      <c r="L333" s="36"/>
      <c r="M333" s="36"/>
      <c r="N333" s="36"/>
      <c r="O333" s="36"/>
      <c r="P333" s="36"/>
      <c r="Q333" s="36"/>
      <c r="R333" s="36"/>
      <c r="S333" s="36"/>
      <c r="T333" s="36"/>
      <c r="U333" s="36"/>
      <c r="V333" s="36"/>
      <c r="W333" s="36"/>
      <c r="X333" s="36"/>
      <c r="Y333" s="36"/>
      <c r="Z333" s="36"/>
    </row>
    <row r="334" ht="45.0" customHeight="1">
      <c r="A334" s="18" t="s">
        <v>14</v>
      </c>
      <c r="B334" s="85"/>
      <c r="C334" s="42" t="s">
        <v>4897</v>
      </c>
      <c r="D334" s="43">
        <v>0.0</v>
      </c>
      <c r="E334" s="24" t="s">
        <v>715</v>
      </c>
      <c r="F334" s="37"/>
      <c r="G334" s="37"/>
      <c r="H334" s="193"/>
      <c r="I334" s="193"/>
      <c r="J334" s="36"/>
      <c r="K334" s="36"/>
      <c r="L334" s="36"/>
      <c r="M334" s="36"/>
      <c r="N334" s="36"/>
      <c r="O334" s="36"/>
      <c r="P334" s="36"/>
      <c r="Q334" s="36"/>
      <c r="R334" s="36"/>
      <c r="S334" s="36"/>
      <c r="T334" s="36"/>
      <c r="U334" s="36"/>
      <c r="V334" s="36"/>
      <c r="W334" s="36"/>
      <c r="X334" s="36"/>
      <c r="Y334" s="36"/>
      <c r="Z334" s="36"/>
    </row>
    <row r="335" ht="30.0" customHeight="1">
      <c r="A335" s="18"/>
      <c r="B335" s="85"/>
      <c r="C335" s="42" t="s">
        <v>4898</v>
      </c>
      <c r="D335" s="43">
        <v>0.0</v>
      </c>
      <c r="E335" s="24" t="s">
        <v>715</v>
      </c>
      <c r="F335" s="37"/>
      <c r="G335" s="37"/>
      <c r="H335" s="193"/>
      <c r="I335" s="193"/>
      <c r="J335" s="36"/>
      <c r="K335" s="36"/>
      <c r="L335" s="36"/>
      <c r="M335" s="36"/>
      <c r="N335" s="36"/>
      <c r="O335" s="36"/>
      <c r="P335" s="36"/>
      <c r="Q335" s="36"/>
      <c r="R335" s="36"/>
      <c r="S335" s="36"/>
      <c r="T335" s="36"/>
      <c r="U335" s="36"/>
      <c r="V335" s="36"/>
      <c r="W335" s="36"/>
      <c r="X335" s="36"/>
      <c r="Y335" s="36"/>
      <c r="Z335" s="36"/>
    </row>
    <row r="336" ht="63.0" customHeight="1">
      <c r="A336" s="18" t="s">
        <v>4899</v>
      </c>
      <c r="B336" s="85" t="s">
        <v>4900</v>
      </c>
      <c r="C336" s="42" t="s">
        <v>4901</v>
      </c>
      <c r="D336" s="43">
        <v>0.0</v>
      </c>
      <c r="E336" s="24" t="s">
        <v>715</v>
      </c>
      <c r="F336" s="37"/>
      <c r="G336" s="37"/>
      <c r="H336" s="193"/>
      <c r="I336" s="193"/>
      <c r="J336" s="36"/>
      <c r="K336" s="36"/>
      <c r="L336" s="36"/>
      <c r="M336" s="36"/>
      <c r="N336" s="36"/>
      <c r="O336" s="36"/>
      <c r="P336" s="36"/>
      <c r="Q336" s="36"/>
      <c r="R336" s="36"/>
      <c r="S336" s="36"/>
      <c r="T336" s="36"/>
      <c r="U336" s="36"/>
      <c r="V336" s="36"/>
      <c r="W336" s="36"/>
      <c r="X336" s="36"/>
      <c r="Y336" s="36"/>
      <c r="Z336" s="36"/>
    </row>
    <row r="337" ht="30.0" customHeight="1">
      <c r="A337" s="18"/>
      <c r="B337" s="85"/>
      <c r="C337" s="42" t="s">
        <v>4902</v>
      </c>
      <c r="D337" s="43">
        <v>0.0</v>
      </c>
      <c r="E337" s="24"/>
      <c r="F337" s="37"/>
      <c r="G337" s="37"/>
      <c r="H337" s="193"/>
      <c r="I337" s="193"/>
      <c r="J337" s="36"/>
      <c r="K337" s="36"/>
      <c r="L337" s="36"/>
      <c r="M337" s="36"/>
      <c r="N337" s="36"/>
      <c r="O337" s="36"/>
      <c r="P337" s="36"/>
      <c r="Q337" s="36"/>
      <c r="R337" s="36"/>
      <c r="S337" s="36"/>
      <c r="T337" s="36"/>
      <c r="U337" s="36"/>
      <c r="V337" s="36"/>
      <c r="W337" s="36"/>
      <c r="X337" s="36"/>
      <c r="Y337" s="36"/>
      <c r="Z337" s="36"/>
    </row>
    <row r="338" ht="15.75" customHeight="1">
      <c r="A338" s="18"/>
      <c r="B338" s="85"/>
      <c r="C338" s="42" t="s">
        <v>4903</v>
      </c>
      <c r="D338" s="43">
        <v>0.0</v>
      </c>
      <c r="E338" s="24" t="s">
        <v>715</v>
      </c>
      <c r="F338" s="37"/>
      <c r="G338" s="37"/>
      <c r="H338" s="193"/>
      <c r="I338" s="193"/>
      <c r="J338" s="36"/>
      <c r="K338" s="36"/>
      <c r="L338" s="36"/>
      <c r="M338" s="36"/>
      <c r="N338" s="36"/>
      <c r="O338" s="36"/>
      <c r="P338" s="36"/>
      <c r="Q338" s="36"/>
      <c r="R338" s="36"/>
      <c r="S338" s="36"/>
      <c r="T338" s="36"/>
      <c r="U338" s="36"/>
      <c r="V338" s="36"/>
      <c r="W338" s="36"/>
      <c r="X338" s="36"/>
      <c r="Y338" s="36"/>
      <c r="Z338" s="36"/>
    </row>
    <row r="339" ht="45.0" customHeight="1">
      <c r="A339" s="18"/>
      <c r="B339" s="85"/>
      <c r="C339" s="42" t="s">
        <v>4904</v>
      </c>
      <c r="D339" s="43">
        <v>0.0</v>
      </c>
      <c r="E339" s="24" t="s">
        <v>715</v>
      </c>
      <c r="F339" s="42" t="s">
        <v>4905</v>
      </c>
      <c r="G339" s="37"/>
      <c r="H339" s="193"/>
      <c r="I339" s="193"/>
      <c r="J339" s="36"/>
      <c r="K339" s="36"/>
      <c r="L339" s="36"/>
      <c r="M339" s="36"/>
      <c r="N339" s="36"/>
      <c r="O339" s="36"/>
      <c r="P339" s="36"/>
      <c r="Q339" s="36"/>
      <c r="R339" s="36"/>
      <c r="S339" s="36"/>
      <c r="T339" s="36"/>
      <c r="U339" s="36"/>
      <c r="V339" s="36"/>
      <c r="W339" s="36"/>
      <c r="X339" s="36"/>
      <c r="Y339" s="36"/>
      <c r="Z339" s="36"/>
    </row>
    <row r="340" ht="30.0" customHeight="1">
      <c r="A340" s="18"/>
      <c r="B340" s="85"/>
      <c r="C340" s="42" t="s">
        <v>4906</v>
      </c>
      <c r="D340" s="43">
        <v>0.0</v>
      </c>
      <c r="E340" s="24" t="s">
        <v>715</v>
      </c>
      <c r="F340" s="37"/>
      <c r="G340" s="37"/>
      <c r="H340" s="193"/>
      <c r="I340" s="193"/>
      <c r="J340" s="36"/>
      <c r="K340" s="36"/>
      <c r="L340" s="36"/>
      <c r="M340" s="36"/>
      <c r="N340" s="36"/>
      <c r="O340" s="36"/>
      <c r="P340" s="36"/>
      <c r="Q340" s="36"/>
      <c r="R340" s="36"/>
      <c r="S340" s="36"/>
      <c r="T340" s="36"/>
      <c r="U340" s="36"/>
      <c r="V340" s="36"/>
      <c r="W340" s="36"/>
      <c r="X340" s="36"/>
      <c r="Y340" s="36"/>
      <c r="Z340" s="36"/>
    </row>
    <row r="341" ht="15.75" customHeight="1">
      <c r="A341" s="18"/>
      <c r="B341" s="85"/>
      <c r="C341" s="42" t="s">
        <v>4907</v>
      </c>
      <c r="D341" s="43">
        <v>0.0</v>
      </c>
      <c r="E341" s="24" t="s">
        <v>715</v>
      </c>
      <c r="F341" s="37"/>
      <c r="G341" s="37"/>
      <c r="H341" s="193"/>
      <c r="I341" s="193"/>
      <c r="J341" s="36"/>
      <c r="K341" s="36"/>
      <c r="L341" s="36"/>
      <c r="M341" s="36"/>
      <c r="N341" s="36"/>
      <c r="O341" s="36"/>
      <c r="P341" s="36"/>
      <c r="Q341" s="36"/>
      <c r="R341" s="36"/>
      <c r="S341" s="36"/>
      <c r="T341" s="36"/>
      <c r="U341" s="36"/>
      <c r="V341" s="36"/>
      <c r="W341" s="36"/>
      <c r="X341" s="36"/>
      <c r="Y341" s="36"/>
      <c r="Z341" s="36"/>
    </row>
    <row r="342" ht="15.75" customHeight="1">
      <c r="A342" s="18"/>
      <c r="B342" s="85"/>
      <c r="C342" s="42" t="s">
        <v>4908</v>
      </c>
      <c r="D342" s="43">
        <v>0.0</v>
      </c>
      <c r="E342" s="24" t="s">
        <v>715</v>
      </c>
      <c r="F342" s="37"/>
      <c r="G342" s="37"/>
      <c r="H342" s="193"/>
      <c r="I342" s="193"/>
      <c r="J342" s="36"/>
      <c r="K342" s="36"/>
      <c r="L342" s="36"/>
      <c r="M342" s="36"/>
      <c r="N342" s="36"/>
      <c r="O342" s="36"/>
      <c r="P342" s="36"/>
      <c r="Q342" s="36"/>
      <c r="R342" s="36"/>
      <c r="S342" s="36"/>
      <c r="T342" s="36"/>
      <c r="U342" s="36"/>
      <c r="V342" s="36"/>
      <c r="W342" s="36"/>
      <c r="X342" s="36"/>
      <c r="Y342" s="36"/>
      <c r="Z342" s="36"/>
    </row>
    <row r="343" ht="30.0" customHeight="1">
      <c r="A343" s="18"/>
      <c r="B343" s="85"/>
      <c r="C343" s="42" t="s">
        <v>4909</v>
      </c>
      <c r="D343" s="43">
        <v>0.0</v>
      </c>
      <c r="E343" s="24" t="s">
        <v>715</v>
      </c>
      <c r="F343" s="37"/>
      <c r="G343" s="37"/>
      <c r="H343" s="193"/>
      <c r="I343" s="193"/>
      <c r="J343" s="36"/>
      <c r="K343" s="36"/>
      <c r="L343" s="36"/>
      <c r="M343" s="36"/>
      <c r="N343" s="36"/>
      <c r="O343" s="36"/>
      <c r="P343" s="36"/>
      <c r="Q343" s="36"/>
      <c r="R343" s="36"/>
      <c r="S343" s="36"/>
      <c r="T343" s="36"/>
      <c r="U343" s="36"/>
      <c r="V343" s="36"/>
      <c r="W343" s="36"/>
      <c r="X343" s="36"/>
      <c r="Y343" s="36"/>
      <c r="Z343" s="36"/>
    </row>
    <row r="344" ht="30.0" customHeight="1">
      <c r="A344" s="18"/>
      <c r="B344" s="85"/>
      <c r="C344" s="42" t="s">
        <v>4910</v>
      </c>
      <c r="D344" s="43">
        <v>0.0</v>
      </c>
      <c r="E344" s="24" t="s">
        <v>715</v>
      </c>
      <c r="F344" s="37"/>
      <c r="G344" s="37"/>
      <c r="H344" s="193"/>
      <c r="I344" s="193"/>
      <c r="J344" s="36"/>
      <c r="K344" s="36"/>
      <c r="L344" s="36"/>
      <c r="M344" s="36"/>
      <c r="N344" s="36"/>
      <c r="O344" s="36"/>
      <c r="P344" s="36"/>
      <c r="Q344" s="36"/>
      <c r="R344" s="36"/>
      <c r="S344" s="36"/>
      <c r="T344" s="36"/>
      <c r="U344" s="36"/>
      <c r="V344" s="36"/>
      <c r="W344" s="36"/>
      <c r="X344" s="36"/>
      <c r="Y344" s="36"/>
      <c r="Z344" s="36"/>
    </row>
    <row r="345" ht="30.0" customHeight="1">
      <c r="A345" s="18"/>
      <c r="B345" s="85"/>
      <c r="C345" s="42" t="s">
        <v>4911</v>
      </c>
      <c r="D345" s="43">
        <v>0.0</v>
      </c>
      <c r="E345" s="24" t="s">
        <v>715</v>
      </c>
      <c r="F345" s="37"/>
      <c r="G345" s="37"/>
      <c r="H345" s="193"/>
      <c r="I345" s="193"/>
      <c r="J345" s="36"/>
      <c r="K345" s="36"/>
      <c r="L345" s="36"/>
      <c r="M345" s="36"/>
      <c r="N345" s="36"/>
      <c r="O345" s="36"/>
      <c r="P345" s="36"/>
      <c r="Q345" s="36"/>
      <c r="R345" s="36"/>
      <c r="S345" s="36"/>
      <c r="T345" s="36"/>
      <c r="U345" s="36"/>
      <c r="V345" s="36"/>
      <c r="W345" s="36"/>
      <c r="X345" s="36"/>
      <c r="Y345" s="36"/>
      <c r="Z345" s="36"/>
    </row>
    <row r="346" ht="15.75" customHeight="1">
      <c r="A346" s="18"/>
      <c r="B346" s="85"/>
      <c r="C346" s="42" t="s">
        <v>4912</v>
      </c>
      <c r="D346" s="43">
        <v>0.0</v>
      </c>
      <c r="E346" s="24" t="s">
        <v>715</v>
      </c>
      <c r="F346" s="37"/>
      <c r="G346" s="37"/>
      <c r="H346" s="193"/>
      <c r="I346" s="193"/>
      <c r="J346" s="36"/>
      <c r="K346" s="36"/>
      <c r="L346" s="36"/>
      <c r="M346" s="36"/>
      <c r="N346" s="36"/>
      <c r="O346" s="36"/>
      <c r="P346" s="36"/>
      <c r="Q346" s="36"/>
      <c r="R346" s="36"/>
      <c r="S346" s="36"/>
      <c r="T346" s="36"/>
      <c r="U346" s="36"/>
      <c r="V346" s="36"/>
      <c r="W346" s="36"/>
      <c r="X346" s="36"/>
      <c r="Y346" s="36"/>
      <c r="Z346" s="36"/>
    </row>
    <row r="347" ht="30.0" customHeight="1">
      <c r="A347" s="18"/>
      <c r="B347" s="85"/>
      <c r="C347" s="42" t="s">
        <v>4913</v>
      </c>
      <c r="D347" s="43">
        <v>0.0</v>
      </c>
      <c r="E347" s="24" t="s">
        <v>715</v>
      </c>
      <c r="F347" s="37"/>
      <c r="G347" s="37"/>
      <c r="H347" s="193"/>
      <c r="I347" s="193"/>
      <c r="J347" s="36"/>
      <c r="K347" s="36"/>
      <c r="L347" s="36"/>
      <c r="M347" s="36"/>
      <c r="N347" s="36"/>
      <c r="O347" s="36"/>
      <c r="P347" s="36"/>
      <c r="Q347" s="36"/>
      <c r="R347" s="36"/>
      <c r="S347" s="36"/>
      <c r="T347" s="36"/>
      <c r="U347" s="36"/>
      <c r="V347" s="36"/>
      <c r="W347" s="36"/>
      <c r="X347" s="36"/>
      <c r="Y347" s="36"/>
      <c r="Z347" s="36"/>
    </row>
    <row r="348" ht="39.75" customHeight="1">
      <c r="A348" s="18" t="s">
        <v>1297</v>
      </c>
      <c r="B348" s="68" t="s">
        <v>672</v>
      </c>
      <c r="C348" s="5"/>
      <c r="D348" s="5"/>
      <c r="E348" s="5"/>
      <c r="F348" s="5"/>
      <c r="G348" s="6"/>
      <c r="H348" s="193">
        <f>SUM(D349:D367)</f>
        <v>16</v>
      </c>
      <c r="I348" s="193">
        <f>COUNT(D349:D367)*2</f>
        <v>38</v>
      </c>
      <c r="J348" s="36"/>
      <c r="K348" s="36"/>
      <c r="L348" s="36"/>
      <c r="M348" s="36"/>
      <c r="N348" s="36"/>
      <c r="O348" s="36"/>
      <c r="P348" s="36"/>
      <c r="Q348" s="36"/>
      <c r="R348" s="36"/>
      <c r="S348" s="36"/>
      <c r="T348" s="36"/>
      <c r="U348" s="36"/>
      <c r="V348" s="36"/>
      <c r="W348" s="36"/>
      <c r="X348" s="36"/>
      <c r="Y348" s="36"/>
      <c r="Z348" s="36"/>
    </row>
    <row r="349" ht="47.25" customHeight="1">
      <c r="A349" s="18" t="s">
        <v>678</v>
      </c>
      <c r="B349" s="85" t="s">
        <v>679</v>
      </c>
      <c r="C349" s="42" t="s">
        <v>4914</v>
      </c>
      <c r="D349" s="43">
        <v>0.0</v>
      </c>
      <c r="E349" s="24" t="s">
        <v>715</v>
      </c>
      <c r="F349" s="37" t="s">
        <v>4915</v>
      </c>
      <c r="G349" s="37"/>
      <c r="H349" s="193"/>
      <c r="I349" s="193"/>
      <c r="J349" s="36"/>
      <c r="K349" s="36"/>
      <c r="L349" s="36"/>
      <c r="M349" s="36"/>
      <c r="N349" s="36"/>
      <c r="O349" s="36"/>
      <c r="P349" s="36"/>
      <c r="Q349" s="36"/>
      <c r="R349" s="36"/>
      <c r="S349" s="36"/>
      <c r="T349" s="36"/>
      <c r="U349" s="36"/>
      <c r="V349" s="36"/>
      <c r="W349" s="36"/>
      <c r="X349" s="36"/>
      <c r="Y349" s="36"/>
      <c r="Z349" s="36"/>
    </row>
    <row r="350" ht="45.0" customHeight="1">
      <c r="A350" s="18"/>
      <c r="B350" s="85"/>
      <c r="C350" s="42" t="s">
        <v>4916</v>
      </c>
      <c r="D350" s="43">
        <v>0.0</v>
      </c>
      <c r="E350" s="24" t="s">
        <v>715</v>
      </c>
      <c r="F350" s="37" t="s">
        <v>4915</v>
      </c>
      <c r="G350" s="37"/>
      <c r="H350" s="193"/>
      <c r="I350" s="193"/>
      <c r="J350" s="36"/>
      <c r="K350" s="36"/>
      <c r="L350" s="36"/>
      <c r="M350" s="36"/>
      <c r="N350" s="36"/>
      <c r="O350" s="36"/>
      <c r="P350" s="36"/>
      <c r="Q350" s="36"/>
      <c r="R350" s="36"/>
      <c r="S350" s="36"/>
      <c r="T350" s="36"/>
      <c r="U350" s="36"/>
      <c r="V350" s="36"/>
      <c r="W350" s="36"/>
      <c r="X350" s="36"/>
      <c r="Y350" s="36"/>
      <c r="Z350" s="36"/>
    </row>
    <row r="351" ht="45.0" customHeight="1">
      <c r="A351" s="18" t="s">
        <v>14</v>
      </c>
      <c r="B351" s="85"/>
      <c r="C351" s="42" t="s">
        <v>4917</v>
      </c>
      <c r="D351" s="43">
        <v>0.0</v>
      </c>
      <c r="E351" s="24" t="s">
        <v>715</v>
      </c>
      <c r="F351" s="37" t="s">
        <v>4915</v>
      </c>
      <c r="G351" s="37"/>
      <c r="H351" s="193"/>
      <c r="I351" s="193"/>
      <c r="J351" s="36"/>
      <c r="K351" s="36"/>
      <c r="L351" s="36"/>
      <c r="M351" s="36"/>
      <c r="N351" s="36"/>
      <c r="O351" s="36"/>
      <c r="P351" s="36"/>
      <c r="Q351" s="36"/>
      <c r="R351" s="36"/>
      <c r="S351" s="36"/>
      <c r="T351" s="36"/>
      <c r="U351" s="36"/>
      <c r="V351" s="36"/>
      <c r="W351" s="36"/>
      <c r="X351" s="36"/>
      <c r="Y351" s="36"/>
      <c r="Z351" s="36"/>
    </row>
    <row r="352" ht="45.0" customHeight="1">
      <c r="A352" s="18" t="s">
        <v>14</v>
      </c>
      <c r="B352" s="85"/>
      <c r="C352" s="42" t="s">
        <v>4918</v>
      </c>
      <c r="D352" s="43">
        <v>0.0</v>
      </c>
      <c r="E352" s="24" t="s">
        <v>715</v>
      </c>
      <c r="F352" s="42" t="s">
        <v>4919</v>
      </c>
      <c r="G352" s="37"/>
      <c r="H352" s="193"/>
      <c r="I352" s="193"/>
      <c r="J352" s="36"/>
      <c r="K352" s="36"/>
      <c r="L352" s="36"/>
      <c r="M352" s="36"/>
      <c r="N352" s="36"/>
      <c r="O352" s="36"/>
      <c r="P352" s="36"/>
      <c r="Q352" s="36"/>
      <c r="R352" s="36"/>
      <c r="S352" s="36"/>
      <c r="T352" s="36"/>
      <c r="U352" s="36"/>
      <c r="V352" s="36"/>
      <c r="W352" s="36"/>
      <c r="X352" s="36"/>
      <c r="Y352" s="36"/>
      <c r="Z352" s="36"/>
    </row>
    <row r="353" ht="30.0" customHeight="1">
      <c r="A353" s="18"/>
      <c r="B353" s="85"/>
      <c r="C353" s="42" t="s">
        <v>4920</v>
      </c>
      <c r="D353" s="43">
        <v>0.0</v>
      </c>
      <c r="E353" s="24" t="s">
        <v>715</v>
      </c>
      <c r="F353" s="37" t="s">
        <v>4915</v>
      </c>
      <c r="G353" s="37"/>
      <c r="H353" s="193"/>
      <c r="I353" s="193"/>
      <c r="J353" s="36"/>
      <c r="K353" s="36"/>
      <c r="L353" s="36"/>
      <c r="M353" s="36"/>
      <c r="N353" s="36"/>
      <c r="O353" s="36"/>
      <c r="P353" s="36"/>
      <c r="Q353" s="36"/>
      <c r="R353" s="36"/>
      <c r="S353" s="36"/>
      <c r="T353" s="36"/>
      <c r="U353" s="36"/>
      <c r="V353" s="36"/>
      <c r="W353" s="36"/>
      <c r="X353" s="36"/>
      <c r="Y353" s="36"/>
      <c r="Z353" s="36"/>
    </row>
    <row r="354" ht="30.0" customHeight="1">
      <c r="A354" s="18"/>
      <c r="B354" s="85"/>
      <c r="C354" s="42" t="s">
        <v>4921</v>
      </c>
      <c r="D354" s="43">
        <v>0.0</v>
      </c>
      <c r="E354" s="24" t="s">
        <v>715</v>
      </c>
      <c r="F354" s="37" t="s">
        <v>4915</v>
      </c>
      <c r="G354" s="37"/>
      <c r="H354" s="193"/>
      <c r="I354" s="193"/>
      <c r="J354" s="36"/>
      <c r="K354" s="36"/>
      <c r="L354" s="36"/>
      <c r="M354" s="36"/>
      <c r="N354" s="36"/>
      <c r="O354" s="36"/>
      <c r="P354" s="36"/>
      <c r="Q354" s="36"/>
      <c r="R354" s="36"/>
      <c r="S354" s="36"/>
      <c r="T354" s="36"/>
      <c r="U354" s="36"/>
      <c r="V354" s="36"/>
      <c r="W354" s="36"/>
      <c r="X354" s="36"/>
      <c r="Y354" s="36"/>
      <c r="Z354" s="36"/>
    </row>
    <row r="355" ht="45.0" customHeight="1">
      <c r="A355" s="18"/>
      <c r="B355" s="85"/>
      <c r="C355" s="42" t="s">
        <v>4922</v>
      </c>
      <c r="D355" s="43">
        <v>0.0</v>
      </c>
      <c r="E355" s="24" t="s">
        <v>715</v>
      </c>
      <c r="F355" s="37" t="s">
        <v>4915</v>
      </c>
      <c r="G355" s="37"/>
      <c r="H355" s="193"/>
      <c r="I355" s="193"/>
      <c r="J355" s="36"/>
      <c r="K355" s="36"/>
      <c r="L355" s="36"/>
      <c r="M355" s="36"/>
      <c r="N355" s="36"/>
      <c r="O355" s="36"/>
      <c r="P355" s="36"/>
      <c r="Q355" s="36"/>
      <c r="R355" s="36"/>
      <c r="S355" s="36"/>
      <c r="T355" s="36"/>
      <c r="U355" s="36"/>
      <c r="V355" s="36"/>
      <c r="W355" s="36"/>
      <c r="X355" s="36"/>
      <c r="Y355" s="36"/>
      <c r="Z355" s="36"/>
    </row>
    <row r="356" ht="45.0" customHeight="1">
      <c r="A356" s="18"/>
      <c r="B356" s="85"/>
      <c r="C356" s="42" t="s">
        <v>4923</v>
      </c>
      <c r="D356" s="43">
        <v>0.0</v>
      </c>
      <c r="E356" s="24" t="s">
        <v>715</v>
      </c>
      <c r="F356" s="37" t="s">
        <v>4915</v>
      </c>
      <c r="G356" s="37"/>
      <c r="H356" s="193"/>
      <c r="I356" s="193"/>
      <c r="J356" s="36"/>
      <c r="K356" s="36"/>
      <c r="L356" s="36"/>
      <c r="M356" s="36"/>
      <c r="N356" s="36"/>
      <c r="O356" s="36"/>
      <c r="P356" s="36"/>
      <c r="Q356" s="36"/>
      <c r="R356" s="36"/>
      <c r="S356" s="36"/>
      <c r="T356" s="36"/>
      <c r="U356" s="36"/>
      <c r="V356" s="36"/>
      <c r="W356" s="36"/>
      <c r="X356" s="36"/>
      <c r="Y356" s="36"/>
      <c r="Z356" s="36"/>
    </row>
    <row r="357" ht="45.0" customHeight="1">
      <c r="A357" s="18"/>
      <c r="B357" s="85"/>
      <c r="C357" s="42" t="s">
        <v>4924</v>
      </c>
      <c r="D357" s="43">
        <v>0.0</v>
      </c>
      <c r="E357" s="24" t="s">
        <v>715</v>
      </c>
      <c r="F357" s="42" t="s">
        <v>4925</v>
      </c>
      <c r="G357" s="37"/>
      <c r="H357" s="193"/>
      <c r="I357" s="193"/>
      <c r="J357" s="36"/>
      <c r="K357" s="36"/>
      <c r="L357" s="36"/>
      <c r="M357" s="36"/>
      <c r="N357" s="36"/>
      <c r="O357" s="36"/>
      <c r="P357" s="36"/>
      <c r="Q357" s="36"/>
      <c r="R357" s="36"/>
      <c r="S357" s="36"/>
      <c r="T357" s="36"/>
      <c r="U357" s="36"/>
      <c r="V357" s="36"/>
      <c r="W357" s="36"/>
      <c r="X357" s="36"/>
      <c r="Y357" s="36"/>
      <c r="Z357" s="36"/>
    </row>
    <row r="358" ht="63.0" customHeight="1">
      <c r="A358" s="18" t="s">
        <v>683</v>
      </c>
      <c r="B358" s="85" t="s">
        <v>684</v>
      </c>
      <c r="C358" s="42" t="s">
        <v>4926</v>
      </c>
      <c r="D358" s="43">
        <v>2.0</v>
      </c>
      <c r="E358" s="24" t="s">
        <v>118</v>
      </c>
      <c r="F358" s="37"/>
      <c r="G358" s="37"/>
      <c r="H358" s="193"/>
      <c r="I358" s="193"/>
      <c r="J358" s="36"/>
      <c r="K358" s="36"/>
      <c r="L358" s="36"/>
      <c r="M358" s="36"/>
      <c r="N358" s="36"/>
      <c r="O358" s="36"/>
      <c r="P358" s="36"/>
      <c r="Q358" s="36"/>
      <c r="R358" s="36"/>
      <c r="S358" s="36"/>
      <c r="T358" s="36"/>
      <c r="U358" s="36"/>
      <c r="V358" s="36"/>
      <c r="W358" s="36"/>
      <c r="X358" s="36"/>
      <c r="Y358" s="36"/>
      <c r="Z358" s="36"/>
    </row>
    <row r="359" ht="45.0" customHeight="1">
      <c r="A359" s="18"/>
      <c r="B359" s="85"/>
      <c r="C359" s="42" t="s">
        <v>4927</v>
      </c>
      <c r="D359" s="43">
        <v>2.0</v>
      </c>
      <c r="E359" s="24" t="s">
        <v>118</v>
      </c>
      <c r="F359" s="37"/>
      <c r="G359" s="37"/>
      <c r="H359" s="193"/>
      <c r="I359" s="193"/>
      <c r="J359" s="36"/>
      <c r="K359" s="36"/>
      <c r="L359" s="36"/>
      <c r="M359" s="36"/>
      <c r="N359" s="36"/>
      <c r="O359" s="36"/>
      <c r="P359" s="36"/>
      <c r="Q359" s="36"/>
      <c r="R359" s="36"/>
      <c r="S359" s="36"/>
      <c r="T359" s="36"/>
      <c r="U359" s="36"/>
      <c r="V359" s="36"/>
      <c r="W359" s="36"/>
      <c r="X359" s="36"/>
      <c r="Y359" s="36"/>
      <c r="Z359" s="36"/>
    </row>
    <row r="360" ht="45.0" customHeight="1">
      <c r="A360" s="18"/>
      <c r="B360" s="85"/>
      <c r="C360" s="42" t="s">
        <v>4928</v>
      </c>
      <c r="D360" s="43">
        <v>2.0</v>
      </c>
      <c r="E360" s="24" t="s">
        <v>118</v>
      </c>
      <c r="F360" s="37"/>
      <c r="G360" s="37"/>
      <c r="H360" s="193"/>
      <c r="I360" s="193"/>
      <c r="J360" s="36"/>
      <c r="K360" s="36"/>
      <c r="L360" s="36"/>
      <c r="M360" s="36"/>
      <c r="N360" s="36"/>
      <c r="O360" s="36"/>
      <c r="P360" s="36"/>
      <c r="Q360" s="36"/>
      <c r="R360" s="36"/>
      <c r="S360" s="36"/>
      <c r="T360" s="36"/>
      <c r="U360" s="36"/>
      <c r="V360" s="36"/>
      <c r="W360" s="36"/>
      <c r="X360" s="36"/>
      <c r="Y360" s="36"/>
      <c r="Z360" s="36"/>
    </row>
    <row r="361" ht="45.0" customHeight="1">
      <c r="A361" s="18"/>
      <c r="B361" s="85"/>
      <c r="C361" s="42" t="s">
        <v>4929</v>
      </c>
      <c r="D361" s="43">
        <v>2.0</v>
      </c>
      <c r="E361" s="24" t="s">
        <v>118</v>
      </c>
      <c r="F361" s="37"/>
      <c r="G361" s="37"/>
      <c r="H361" s="193"/>
      <c r="I361" s="193"/>
      <c r="J361" s="36"/>
      <c r="K361" s="36"/>
      <c r="L361" s="36"/>
      <c r="M361" s="36"/>
      <c r="N361" s="36"/>
      <c r="O361" s="36"/>
      <c r="P361" s="36"/>
      <c r="Q361" s="36"/>
      <c r="R361" s="36"/>
      <c r="S361" s="36"/>
      <c r="T361" s="36"/>
      <c r="U361" s="36"/>
      <c r="V361" s="36"/>
      <c r="W361" s="36"/>
      <c r="X361" s="36"/>
      <c r="Y361" s="36"/>
      <c r="Z361" s="36"/>
    </row>
    <row r="362" ht="45.0" customHeight="1">
      <c r="A362" s="18"/>
      <c r="B362" s="85"/>
      <c r="C362" s="42" t="s">
        <v>4930</v>
      </c>
      <c r="D362" s="43">
        <v>2.0</v>
      </c>
      <c r="E362" s="24" t="s">
        <v>118</v>
      </c>
      <c r="F362" s="37"/>
      <c r="G362" s="37"/>
      <c r="H362" s="193"/>
      <c r="I362" s="193"/>
      <c r="J362" s="36"/>
      <c r="K362" s="36"/>
      <c r="L362" s="36"/>
      <c r="M362" s="36"/>
      <c r="N362" s="36"/>
      <c r="O362" s="36"/>
      <c r="P362" s="36"/>
      <c r="Q362" s="36"/>
      <c r="R362" s="36"/>
      <c r="S362" s="36"/>
      <c r="T362" s="36"/>
      <c r="U362" s="36"/>
      <c r="V362" s="36"/>
      <c r="W362" s="36"/>
      <c r="X362" s="36"/>
      <c r="Y362" s="36"/>
      <c r="Z362" s="36"/>
    </row>
    <row r="363" ht="30.0" customHeight="1">
      <c r="A363" s="18"/>
      <c r="B363" s="85"/>
      <c r="C363" s="42" t="s">
        <v>4931</v>
      </c>
      <c r="D363" s="43">
        <v>2.0</v>
      </c>
      <c r="E363" s="24" t="s">
        <v>118</v>
      </c>
      <c r="F363" s="37"/>
      <c r="G363" s="37"/>
      <c r="H363" s="193"/>
      <c r="I363" s="193"/>
      <c r="J363" s="36"/>
      <c r="K363" s="36"/>
      <c r="L363" s="36"/>
      <c r="M363" s="36"/>
      <c r="N363" s="36"/>
      <c r="O363" s="36"/>
      <c r="P363" s="36"/>
      <c r="Q363" s="36"/>
      <c r="R363" s="36"/>
      <c r="S363" s="36"/>
      <c r="T363" s="36"/>
      <c r="U363" s="36"/>
      <c r="V363" s="36"/>
      <c r="W363" s="36"/>
      <c r="X363" s="36"/>
      <c r="Y363" s="36"/>
      <c r="Z363" s="36"/>
    </row>
    <row r="364" ht="45.0" customHeight="1">
      <c r="A364" s="18"/>
      <c r="B364" s="85"/>
      <c r="C364" s="42" t="s">
        <v>4932</v>
      </c>
      <c r="D364" s="43">
        <v>2.0</v>
      </c>
      <c r="E364" s="24" t="s">
        <v>118</v>
      </c>
      <c r="F364" s="37"/>
      <c r="G364" s="37"/>
      <c r="H364" s="193"/>
      <c r="I364" s="193"/>
      <c r="J364" s="36"/>
      <c r="K364" s="36"/>
      <c r="L364" s="36"/>
      <c r="M364" s="36"/>
      <c r="N364" s="36"/>
      <c r="O364" s="36"/>
      <c r="P364" s="36"/>
      <c r="Q364" s="36"/>
      <c r="R364" s="36"/>
      <c r="S364" s="36"/>
      <c r="T364" s="36"/>
      <c r="U364" s="36"/>
      <c r="V364" s="36"/>
      <c r="W364" s="36"/>
      <c r="X364" s="36"/>
      <c r="Y364" s="36"/>
      <c r="Z364" s="36"/>
    </row>
    <row r="365" ht="63.0" customHeight="1">
      <c r="A365" s="18" t="s">
        <v>691</v>
      </c>
      <c r="B365" s="85" t="s">
        <v>693</v>
      </c>
      <c r="C365" s="42" t="s">
        <v>4933</v>
      </c>
      <c r="D365" s="43">
        <v>2.0</v>
      </c>
      <c r="E365" s="24" t="s">
        <v>118</v>
      </c>
      <c r="F365" s="37"/>
      <c r="G365" s="37"/>
      <c r="H365" s="193"/>
      <c r="I365" s="193"/>
      <c r="J365" s="36"/>
      <c r="K365" s="36"/>
      <c r="L365" s="36"/>
      <c r="M365" s="36"/>
      <c r="N365" s="36"/>
      <c r="O365" s="36"/>
      <c r="P365" s="36"/>
      <c r="Q365" s="36"/>
      <c r="R365" s="36"/>
      <c r="S365" s="36"/>
      <c r="T365" s="36"/>
      <c r="U365" s="36"/>
      <c r="V365" s="36"/>
      <c r="W365" s="36"/>
      <c r="X365" s="36"/>
      <c r="Y365" s="36"/>
      <c r="Z365" s="36"/>
    </row>
    <row r="366" ht="30.0" customHeight="1">
      <c r="A366" s="18" t="s">
        <v>14</v>
      </c>
      <c r="B366" s="85"/>
      <c r="C366" s="42" t="s">
        <v>4934</v>
      </c>
      <c r="D366" s="43">
        <v>0.0</v>
      </c>
      <c r="E366" s="24" t="s">
        <v>87</v>
      </c>
      <c r="F366" s="37"/>
      <c r="G366" s="37"/>
      <c r="H366" s="193"/>
      <c r="I366" s="193"/>
      <c r="J366" s="36"/>
      <c r="K366" s="36"/>
      <c r="L366" s="36"/>
      <c r="M366" s="36"/>
      <c r="N366" s="36"/>
      <c r="O366" s="36"/>
      <c r="P366" s="36"/>
      <c r="Q366" s="36"/>
      <c r="R366" s="36"/>
      <c r="S366" s="36"/>
      <c r="T366" s="36"/>
      <c r="U366" s="36"/>
      <c r="V366" s="36"/>
      <c r="W366" s="36"/>
      <c r="X366" s="36"/>
      <c r="Y366" s="36"/>
      <c r="Z366" s="36"/>
    </row>
    <row r="367" ht="30.0" customHeight="1">
      <c r="A367" s="18" t="s">
        <v>14</v>
      </c>
      <c r="B367" s="85"/>
      <c r="C367" s="42" t="s">
        <v>4935</v>
      </c>
      <c r="D367" s="43">
        <v>0.0</v>
      </c>
      <c r="E367" s="24" t="s">
        <v>87</v>
      </c>
      <c r="F367" s="37"/>
      <c r="G367" s="37"/>
      <c r="H367" s="193"/>
      <c r="I367" s="193"/>
      <c r="J367" s="36"/>
      <c r="K367" s="36"/>
      <c r="L367" s="36"/>
      <c r="M367" s="36"/>
      <c r="N367" s="36"/>
      <c r="O367" s="36"/>
      <c r="P367" s="36"/>
      <c r="Q367" s="36"/>
      <c r="R367" s="36"/>
      <c r="S367" s="36"/>
      <c r="T367" s="36"/>
      <c r="U367" s="36"/>
      <c r="V367" s="36"/>
      <c r="W367" s="36"/>
      <c r="X367" s="36"/>
      <c r="Y367" s="36"/>
      <c r="Z367" s="36"/>
    </row>
    <row r="368" ht="39.75" customHeight="1">
      <c r="A368" s="18" t="s">
        <v>4285</v>
      </c>
      <c r="B368" s="68" t="s">
        <v>4286</v>
      </c>
      <c r="C368" s="5"/>
      <c r="D368" s="5"/>
      <c r="E368" s="5"/>
      <c r="F368" s="5"/>
      <c r="G368" s="6"/>
      <c r="H368" s="193">
        <f>SUM(D369:D375)</f>
        <v>0</v>
      </c>
      <c r="I368" s="193">
        <f>COUNT(D369:D375)*2</f>
        <v>0</v>
      </c>
      <c r="J368" s="36"/>
      <c r="K368" s="36"/>
      <c r="L368" s="36"/>
      <c r="M368" s="36"/>
      <c r="N368" s="36"/>
      <c r="O368" s="36"/>
      <c r="P368" s="36"/>
      <c r="Q368" s="36"/>
      <c r="R368" s="36"/>
      <c r="S368" s="36"/>
      <c r="T368" s="36"/>
      <c r="U368" s="36"/>
      <c r="V368" s="36"/>
      <c r="W368" s="36"/>
      <c r="X368" s="36"/>
      <c r="Y368" s="36"/>
      <c r="Z368" s="36"/>
    </row>
    <row r="369" ht="45.0" customHeight="1">
      <c r="A369" s="18" t="s">
        <v>4936</v>
      </c>
      <c r="B369" s="42" t="s">
        <v>4288</v>
      </c>
      <c r="C369" s="42" t="s">
        <v>4937</v>
      </c>
      <c r="D369" s="43"/>
      <c r="E369" s="24" t="s">
        <v>715</v>
      </c>
      <c r="F369" s="37"/>
      <c r="G369" s="37"/>
      <c r="H369" s="193"/>
      <c r="I369" s="193"/>
      <c r="J369" s="36"/>
      <c r="K369" s="36"/>
      <c r="L369" s="36"/>
      <c r="M369" s="36"/>
      <c r="N369" s="36"/>
      <c r="O369" s="36"/>
      <c r="P369" s="36"/>
      <c r="Q369" s="36"/>
      <c r="R369" s="36"/>
      <c r="S369" s="36"/>
      <c r="T369" s="36"/>
      <c r="U369" s="36"/>
      <c r="V369" s="36"/>
      <c r="W369" s="36"/>
      <c r="X369" s="36"/>
      <c r="Y369" s="36"/>
      <c r="Z369" s="36"/>
    </row>
    <row r="370" ht="45.0" customHeight="1">
      <c r="A370" s="18" t="s">
        <v>14</v>
      </c>
      <c r="B370" s="42"/>
      <c r="C370" s="42" t="s">
        <v>4938</v>
      </c>
      <c r="D370" s="43"/>
      <c r="E370" s="24" t="s">
        <v>715</v>
      </c>
      <c r="F370" s="37"/>
      <c r="G370" s="37"/>
      <c r="H370" s="193"/>
      <c r="I370" s="193"/>
      <c r="J370" s="36"/>
      <c r="K370" s="36"/>
      <c r="L370" s="36"/>
      <c r="M370" s="36"/>
      <c r="N370" s="36"/>
      <c r="O370" s="36"/>
      <c r="P370" s="36"/>
      <c r="Q370" s="36"/>
      <c r="R370" s="36"/>
      <c r="S370" s="36"/>
      <c r="T370" s="36"/>
      <c r="U370" s="36"/>
      <c r="V370" s="36"/>
      <c r="W370" s="36"/>
      <c r="X370" s="36"/>
      <c r="Y370" s="36"/>
      <c r="Z370" s="36"/>
    </row>
    <row r="371" ht="60.0" customHeight="1">
      <c r="A371" s="18"/>
      <c r="B371" s="42"/>
      <c r="C371" s="42" t="s">
        <v>4939</v>
      </c>
      <c r="D371" s="43"/>
      <c r="E371" s="24" t="s">
        <v>715</v>
      </c>
      <c r="F371" s="42" t="s">
        <v>4940</v>
      </c>
      <c r="G371" s="37"/>
      <c r="H371" s="193"/>
      <c r="I371" s="193"/>
      <c r="J371" s="36"/>
      <c r="K371" s="36"/>
      <c r="L371" s="36"/>
      <c r="M371" s="36"/>
      <c r="N371" s="36"/>
      <c r="O371" s="36"/>
      <c r="P371" s="36"/>
      <c r="Q371" s="36"/>
      <c r="R371" s="36"/>
      <c r="S371" s="36"/>
      <c r="T371" s="36"/>
      <c r="U371" s="36"/>
      <c r="V371" s="36"/>
      <c r="W371" s="36"/>
      <c r="X371" s="36"/>
      <c r="Y371" s="36"/>
      <c r="Z371" s="36"/>
    </row>
    <row r="372" ht="30.0" customHeight="1">
      <c r="A372" s="18" t="s">
        <v>14</v>
      </c>
      <c r="B372" s="42"/>
      <c r="C372" s="42" t="s">
        <v>4941</v>
      </c>
      <c r="D372" s="43"/>
      <c r="E372" s="24" t="s">
        <v>715</v>
      </c>
      <c r="F372" s="37"/>
      <c r="G372" s="37"/>
      <c r="H372" s="193"/>
      <c r="I372" s="193"/>
      <c r="J372" s="36"/>
      <c r="K372" s="36"/>
      <c r="L372" s="36"/>
      <c r="M372" s="36"/>
      <c r="N372" s="36"/>
      <c r="O372" s="36"/>
      <c r="P372" s="36"/>
      <c r="Q372" s="36"/>
      <c r="R372" s="36"/>
      <c r="S372" s="36"/>
      <c r="T372" s="36"/>
      <c r="U372" s="36"/>
      <c r="V372" s="36"/>
      <c r="W372" s="36"/>
      <c r="X372" s="36"/>
      <c r="Y372" s="36"/>
      <c r="Z372" s="36"/>
    </row>
    <row r="373" ht="45.0" customHeight="1">
      <c r="A373" s="18" t="s">
        <v>4942</v>
      </c>
      <c r="B373" s="42" t="s">
        <v>4943</v>
      </c>
      <c r="C373" s="42" t="s">
        <v>4944</v>
      </c>
      <c r="D373" s="43"/>
      <c r="E373" s="24" t="s">
        <v>715</v>
      </c>
      <c r="F373" s="37"/>
      <c r="G373" s="37"/>
      <c r="H373" s="193"/>
      <c r="I373" s="193"/>
      <c r="J373" s="36"/>
      <c r="K373" s="36"/>
      <c r="L373" s="36"/>
      <c r="M373" s="36"/>
      <c r="N373" s="36"/>
      <c r="O373" s="36"/>
      <c r="P373" s="36"/>
      <c r="Q373" s="36"/>
      <c r="R373" s="36"/>
      <c r="S373" s="36"/>
      <c r="T373" s="36"/>
      <c r="U373" s="36"/>
      <c r="V373" s="36"/>
      <c r="W373" s="36"/>
      <c r="X373" s="36"/>
      <c r="Y373" s="36"/>
      <c r="Z373" s="36"/>
    </row>
    <row r="374" ht="45.0" customHeight="1">
      <c r="A374" s="18"/>
      <c r="B374" s="42"/>
      <c r="C374" s="39" t="s">
        <v>4945</v>
      </c>
      <c r="D374" s="43"/>
      <c r="E374" s="24" t="s">
        <v>118</v>
      </c>
      <c r="F374" s="37"/>
      <c r="G374" s="37"/>
      <c r="H374" s="193"/>
      <c r="I374" s="193"/>
      <c r="J374" s="36"/>
      <c r="K374" s="36"/>
      <c r="L374" s="36"/>
      <c r="M374" s="36"/>
      <c r="N374" s="36"/>
      <c r="O374" s="36"/>
      <c r="P374" s="36"/>
      <c r="Q374" s="36"/>
      <c r="R374" s="36"/>
      <c r="S374" s="36"/>
      <c r="T374" s="36"/>
      <c r="U374" s="36"/>
      <c r="V374" s="36"/>
      <c r="W374" s="36"/>
      <c r="X374" s="36"/>
      <c r="Y374" s="36"/>
      <c r="Z374" s="36"/>
    </row>
    <row r="375" ht="45.0" customHeight="1">
      <c r="A375" s="18"/>
      <c r="B375" s="42"/>
      <c r="C375" s="42" t="s">
        <v>4946</v>
      </c>
      <c r="D375" s="43"/>
      <c r="E375" s="24" t="s">
        <v>715</v>
      </c>
      <c r="F375" s="37"/>
      <c r="G375" s="37"/>
      <c r="H375" s="193"/>
      <c r="I375" s="193"/>
      <c r="J375" s="36"/>
      <c r="K375" s="36"/>
      <c r="L375" s="36"/>
      <c r="M375" s="36"/>
      <c r="N375" s="36"/>
      <c r="O375" s="36"/>
      <c r="P375" s="36"/>
      <c r="Q375" s="36"/>
      <c r="R375" s="36"/>
      <c r="S375" s="36"/>
      <c r="T375" s="36"/>
      <c r="U375" s="36"/>
      <c r="V375" s="36"/>
      <c r="W375" s="36"/>
      <c r="X375" s="36"/>
      <c r="Y375" s="36"/>
      <c r="Z375" s="36"/>
    </row>
    <row r="376" ht="18.75" customHeight="1">
      <c r="A376" s="208"/>
      <c r="B376" s="258" t="s">
        <v>697</v>
      </c>
      <c r="C376" s="5"/>
      <c r="D376" s="5"/>
      <c r="E376" s="5"/>
      <c r="F376" s="5"/>
      <c r="G376" s="66"/>
      <c r="H376" s="193">
        <f t="shared" ref="H376:I376" si="5">H377+H381+H389+H395+H398+H403+H405+H411+H414+H417</f>
        <v>36</v>
      </c>
      <c r="I376" s="193">
        <f t="shared" si="5"/>
        <v>66</v>
      </c>
      <c r="J376" s="36"/>
      <c r="K376" s="36"/>
      <c r="L376" s="36"/>
      <c r="M376" s="36"/>
      <c r="N376" s="36"/>
      <c r="O376" s="36"/>
      <c r="P376" s="36"/>
      <c r="Q376" s="36"/>
      <c r="R376" s="36"/>
      <c r="S376" s="36"/>
      <c r="T376" s="36"/>
      <c r="U376" s="36"/>
      <c r="V376" s="36"/>
      <c r="W376" s="36"/>
      <c r="X376" s="36"/>
      <c r="Y376" s="36"/>
      <c r="Z376" s="36"/>
    </row>
    <row r="377" ht="39.75" customHeight="1">
      <c r="A377" s="18" t="s">
        <v>1348</v>
      </c>
      <c r="B377" s="17" t="s">
        <v>1349</v>
      </c>
      <c r="C377" s="5"/>
      <c r="D377" s="5"/>
      <c r="E377" s="5"/>
      <c r="F377" s="5"/>
      <c r="G377" s="6"/>
      <c r="H377" s="193">
        <f>SUM(D378:D380)</f>
        <v>2</v>
      </c>
      <c r="I377" s="193">
        <f>COUNT(D378:D380)*2</f>
        <v>6</v>
      </c>
      <c r="J377" s="36"/>
      <c r="K377" s="36"/>
      <c r="L377" s="36"/>
      <c r="M377" s="36"/>
      <c r="N377" s="36"/>
      <c r="O377" s="36"/>
      <c r="P377" s="36"/>
      <c r="Q377" s="36"/>
      <c r="R377" s="36"/>
      <c r="S377" s="36"/>
      <c r="T377" s="36"/>
      <c r="U377" s="36"/>
      <c r="V377" s="36"/>
      <c r="W377" s="36"/>
      <c r="X377" s="36"/>
      <c r="Y377" s="36"/>
      <c r="Z377" s="36"/>
    </row>
    <row r="378" ht="60.0" customHeight="1">
      <c r="A378" s="18" t="s">
        <v>1415</v>
      </c>
      <c r="B378" s="19" t="s">
        <v>719</v>
      </c>
      <c r="C378" s="42" t="s">
        <v>4947</v>
      </c>
      <c r="D378" s="43">
        <v>2.0</v>
      </c>
      <c r="E378" s="24" t="s">
        <v>118</v>
      </c>
      <c r="F378" s="37"/>
      <c r="G378" s="37"/>
      <c r="H378" s="193"/>
      <c r="I378" s="193"/>
      <c r="J378" s="36"/>
      <c r="K378" s="36"/>
      <c r="L378" s="36"/>
      <c r="M378" s="36"/>
      <c r="N378" s="36"/>
      <c r="O378" s="36"/>
      <c r="P378" s="36"/>
      <c r="Q378" s="36"/>
      <c r="R378" s="36"/>
      <c r="S378" s="36"/>
      <c r="T378" s="36"/>
      <c r="U378" s="36"/>
      <c r="V378" s="36"/>
      <c r="W378" s="36"/>
      <c r="X378" s="36"/>
      <c r="Y378" s="36"/>
      <c r="Z378" s="36"/>
    </row>
    <row r="379" ht="63.0" customHeight="1">
      <c r="A379" s="18" t="s">
        <v>1754</v>
      </c>
      <c r="B379" s="19" t="s">
        <v>736</v>
      </c>
      <c r="C379" s="42" t="s">
        <v>4948</v>
      </c>
      <c r="D379" s="43">
        <v>0.0</v>
      </c>
      <c r="E379" s="24" t="s">
        <v>1645</v>
      </c>
      <c r="F379" s="37"/>
      <c r="G379" s="37"/>
      <c r="H379" s="193"/>
      <c r="I379" s="193"/>
      <c r="J379" s="36"/>
      <c r="K379" s="36"/>
      <c r="L379" s="36"/>
      <c r="M379" s="36"/>
      <c r="N379" s="36"/>
      <c r="O379" s="36"/>
      <c r="P379" s="36"/>
      <c r="Q379" s="36"/>
      <c r="R379" s="36"/>
      <c r="S379" s="36"/>
      <c r="T379" s="36"/>
      <c r="U379" s="36"/>
      <c r="V379" s="36"/>
      <c r="W379" s="36"/>
      <c r="X379" s="36"/>
      <c r="Y379" s="36"/>
      <c r="Z379" s="36"/>
    </row>
    <row r="380" ht="75.0" customHeight="1">
      <c r="A380" s="18"/>
      <c r="B380" s="19"/>
      <c r="C380" s="42" t="s">
        <v>4949</v>
      </c>
      <c r="D380" s="43">
        <v>0.0</v>
      </c>
      <c r="E380" s="24" t="s">
        <v>118</v>
      </c>
      <c r="F380" s="37"/>
      <c r="G380" s="37"/>
      <c r="H380" s="193"/>
      <c r="I380" s="193"/>
      <c r="J380" s="36"/>
      <c r="K380" s="36"/>
      <c r="L380" s="36"/>
      <c r="M380" s="36"/>
      <c r="N380" s="36"/>
      <c r="O380" s="36"/>
      <c r="P380" s="36"/>
      <c r="Q380" s="36"/>
      <c r="R380" s="36"/>
      <c r="S380" s="36"/>
      <c r="T380" s="36"/>
      <c r="U380" s="36"/>
      <c r="V380" s="36"/>
      <c r="W380" s="36"/>
      <c r="X380" s="36"/>
      <c r="Y380" s="36"/>
      <c r="Z380" s="36"/>
    </row>
    <row r="381" ht="39.75" customHeight="1">
      <c r="A381" s="18" t="s">
        <v>1423</v>
      </c>
      <c r="B381" s="68" t="s">
        <v>756</v>
      </c>
      <c r="C381" s="5"/>
      <c r="D381" s="5"/>
      <c r="E381" s="5"/>
      <c r="F381" s="5"/>
      <c r="G381" s="6"/>
      <c r="H381" s="193">
        <f>SUM(D382:D388)</f>
        <v>10</v>
      </c>
      <c r="I381" s="193">
        <f>COUNT(D382:D388)*2</f>
        <v>14</v>
      </c>
      <c r="J381" s="36"/>
      <c r="K381" s="36"/>
      <c r="L381" s="36"/>
      <c r="M381" s="36"/>
      <c r="N381" s="36"/>
      <c r="O381" s="36"/>
      <c r="P381" s="36"/>
      <c r="Q381" s="36"/>
      <c r="R381" s="36"/>
      <c r="S381" s="36"/>
      <c r="T381" s="36"/>
      <c r="U381" s="36"/>
      <c r="V381" s="36"/>
      <c r="W381" s="36"/>
      <c r="X381" s="36"/>
      <c r="Y381" s="36"/>
      <c r="Z381" s="36"/>
    </row>
    <row r="382" ht="63.0" customHeight="1">
      <c r="A382" s="18" t="s">
        <v>758</v>
      </c>
      <c r="B382" s="85" t="s">
        <v>760</v>
      </c>
      <c r="C382" s="85" t="s">
        <v>4950</v>
      </c>
      <c r="D382" s="43">
        <v>2.0</v>
      </c>
      <c r="E382" s="24" t="s">
        <v>118</v>
      </c>
      <c r="F382" s="37"/>
      <c r="G382" s="37"/>
      <c r="H382" s="193"/>
      <c r="I382" s="193"/>
      <c r="J382" s="36"/>
      <c r="K382" s="36"/>
      <c r="L382" s="36"/>
      <c r="M382" s="36"/>
      <c r="N382" s="36"/>
      <c r="O382" s="36"/>
      <c r="P382" s="36"/>
      <c r="Q382" s="36"/>
      <c r="R382" s="36"/>
      <c r="S382" s="36"/>
      <c r="T382" s="36"/>
      <c r="U382" s="36"/>
      <c r="V382" s="36"/>
      <c r="W382" s="36"/>
      <c r="X382" s="36"/>
      <c r="Y382" s="36"/>
      <c r="Z382" s="36"/>
    </row>
    <row r="383" ht="63.0" customHeight="1">
      <c r="A383" s="124" t="s">
        <v>14</v>
      </c>
      <c r="B383" s="85"/>
      <c r="C383" s="85" t="s">
        <v>4951</v>
      </c>
      <c r="D383" s="43">
        <v>2.0</v>
      </c>
      <c r="E383" s="24" t="s">
        <v>118</v>
      </c>
      <c r="F383" s="37"/>
      <c r="G383" s="37"/>
      <c r="H383" s="193"/>
      <c r="I383" s="193"/>
      <c r="J383" s="36"/>
      <c r="K383" s="36"/>
      <c r="L383" s="36"/>
      <c r="M383" s="36"/>
      <c r="N383" s="36"/>
      <c r="O383" s="36"/>
      <c r="P383" s="36"/>
      <c r="Q383" s="36"/>
      <c r="R383" s="36"/>
      <c r="S383" s="36"/>
      <c r="T383" s="36"/>
      <c r="U383" s="36"/>
      <c r="V383" s="36"/>
      <c r="W383" s="36"/>
      <c r="X383" s="36"/>
      <c r="Y383" s="36"/>
      <c r="Z383" s="36"/>
    </row>
    <row r="384" ht="75.0" customHeight="1">
      <c r="A384" s="18" t="s">
        <v>770</v>
      </c>
      <c r="B384" s="42" t="s">
        <v>771</v>
      </c>
      <c r="C384" s="85" t="s">
        <v>4952</v>
      </c>
      <c r="D384" s="43">
        <v>2.0</v>
      </c>
      <c r="E384" s="24" t="s">
        <v>118</v>
      </c>
      <c r="F384" s="37"/>
      <c r="G384" s="37"/>
      <c r="H384" s="193"/>
      <c r="I384" s="193"/>
      <c r="J384" s="36"/>
      <c r="K384" s="36"/>
      <c r="L384" s="36"/>
      <c r="M384" s="36"/>
      <c r="N384" s="36"/>
      <c r="O384" s="36"/>
      <c r="P384" s="36"/>
      <c r="Q384" s="36"/>
      <c r="R384" s="36"/>
      <c r="S384" s="36"/>
      <c r="T384" s="36"/>
      <c r="U384" s="36"/>
      <c r="V384" s="36"/>
      <c r="W384" s="36"/>
      <c r="X384" s="36"/>
      <c r="Y384" s="36"/>
      <c r="Z384" s="36"/>
    </row>
    <row r="385" ht="47.25" customHeight="1">
      <c r="A385" s="124" t="s">
        <v>14</v>
      </c>
      <c r="B385" s="85"/>
      <c r="C385" s="85" t="s">
        <v>4953</v>
      </c>
      <c r="D385" s="43">
        <v>2.0</v>
      </c>
      <c r="E385" s="24" t="s">
        <v>118</v>
      </c>
      <c r="F385" s="37"/>
      <c r="G385" s="37"/>
      <c r="H385" s="193"/>
      <c r="I385" s="193"/>
      <c r="J385" s="36"/>
      <c r="K385" s="36"/>
      <c r="L385" s="36"/>
      <c r="M385" s="36"/>
      <c r="N385" s="36"/>
      <c r="O385" s="36"/>
      <c r="P385" s="36"/>
      <c r="Q385" s="36"/>
      <c r="R385" s="36"/>
      <c r="S385" s="36"/>
      <c r="T385" s="36"/>
      <c r="U385" s="36"/>
      <c r="V385" s="36"/>
      <c r="W385" s="36"/>
      <c r="X385" s="36"/>
      <c r="Y385" s="36"/>
      <c r="Z385" s="36"/>
    </row>
    <row r="386" ht="47.25" customHeight="1">
      <c r="A386" s="124" t="s">
        <v>14</v>
      </c>
      <c r="B386" s="85"/>
      <c r="C386" s="85" t="s">
        <v>4954</v>
      </c>
      <c r="D386" s="43">
        <v>2.0</v>
      </c>
      <c r="E386" s="24" t="s">
        <v>118</v>
      </c>
      <c r="F386" s="37"/>
      <c r="G386" s="37"/>
      <c r="H386" s="193"/>
      <c r="I386" s="193"/>
      <c r="J386" s="36"/>
      <c r="K386" s="36"/>
      <c r="L386" s="36"/>
      <c r="M386" s="36"/>
      <c r="N386" s="36"/>
      <c r="O386" s="36"/>
      <c r="P386" s="36"/>
      <c r="Q386" s="36"/>
      <c r="R386" s="36"/>
      <c r="S386" s="36"/>
      <c r="T386" s="36"/>
      <c r="U386" s="36"/>
      <c r="V386" s="36"/>
      <c r="W386" s="36"/>
      <c r="X386" s="36"/>
      <c r="Y386" s="36"/>
      <c r="Z386" s="36"/>
    </row>
    <row r="387" ht="30.0" customHeight="1">
      <c r="A387" s="124" t="s">
        <v>14</v>
      </c>
      <c r="B387" s="37"/>
      <c r="C387" s="52" t="s">
        <v>4955</v>
      </c>
      <c r="D387" s="43">
        <v>0.0</v>
      </c>
      <c r="E387" s="24" t="s">
        <v>118</v>
      </c>
      <c r="F387" s="36"/>
      <c r="G387" s="37"/>
      <c r="H387" s="193"/>
      <c r="I387" s="193"/>
      <c r="J387" s="36"/>
      <c r="K387" s="36"/>
      <c r="L387" s="36"/>
      <c r="M387" s="36"/>
      <c r="N387" s="36"/>
      <c r="O387" s="36"/>
      <c r="P387" s="36"/>
      <c r="Q387" s="36"/>
      <c r="R387" s="36"/>
      <c r="S387" s="36"/>
      <c r="T387" s="36"/>
      <c r="U387" s="36"/>
      <c r="V387" s="36"/>
      <c r="W387" s="36"/>
      <c r="X387" s="36"/>
      <c r="Y387" s="36"/>
      <c r="Z387" s="36"/>
    </row>
    <row r="388" ht="78.75" customHeight="1">
      <c r="A388" s="124"/>
      <c r="B388" s="37"/>
      <c r="C388" s="85" t="s">
        <v>4956</v>
      </c>
      <c r="D388" s="43">
        <v>0.0</v>
      </c>
      <c r="E388" s="24" t="s">
        <v>105</v>
      </c>
      <c r="F388" s="85"/>
      <c r="G388" s="37"/>
      <c r="H388" s="193"/>
      <c r="I388" s="193"/>
      <c r="J388" s="36"/>
      <c r="K388" s="36"/>
      <c r="L388" s="36"/>
      <c r="M388" s="36"/>
      <c r="N388" s="36"/>
      <c r="O388" s="36"/>
      <c r="P388" s="36"/>
      <c r="Q388" s="36"/>
      <c r="R388" s="36"/>
      <c r="S388" s="36"/>
      <c r="T388" s="36"/>
      <c r="U388" s="36"/>
      <c r="V388" s="36"/>
      <c r="W388" s="36"/>
      <c r="X388" s="36"/>
      <c r="Y388" s="36"/>
      <c r="Z388" s="36"/>
    </row>
    <row r="389" ht="39.75" customHeight="1">
      <c r="A389" s="18" t="s">
        <v>1813</v>
      </c>
      <c r="B389" s="17" t="s">
        <v>788</v>
      </c>
      <c r="C389" s="5"/>
      <c r="D389" s="5"/>
      <c r="E389" s="5"/>
      <c r="F389" s="5"/>
      <c r="G389" s="6"/>
      <c r="H389" s="193">
        <f>SUM(D390:D394)</f>
        <v>10</v>
      </c>
      <c r="I389" s="193">
        <f>COUNT(D390:D394)*2</f>
        <v>10</v>
      </c>
      <c r="J389" s="36"/>
      <c r="K389" s="36"/>
      <c r="L389" s="36"/>
      <c r="M389" s="36"/>
      <c r="N389" s="36"/>
      <c r="O389" s="36"/>
      <c r="P389" s="36"/>
      <c r="Q389" s="36"/>
      <c r="R389" s="36"/>
      <c r="S389" s="36"/>
      <c r="T389" s="36"/>
      <c r="U389" s="36"/>
      <c r="V389" s="36"/>
      <c r="W389" s="36"/>
      <c r="X389" s="36"/>
      <c r="Y389" s="36"/>
      <c r="Z389" s="36"/>
    </row>
    <row r="390" ht="47.25" customHeight="1">
      <c r="A390" s="18" t="s">
        <v>1816</v>
      </c>
      <c r="B390" s="19" t="s">
        <v>791</v>
      </c>
      <c r="C390" s="42" t="s">
        <v>4957</v>
      </c>
      <c r="D390" s="43">
        <v>2.0</v>
      </c>
      <c r="E390" s="24" t="s">
        <v>118</v>
      </c>
      <c r="F390" s="37"/>
      <c r="G390" s="37"/>
      <c r="H390" s="193"/>
      <c r="I390" s="193"/>
      <c r="J390" s="36"/>
      <c r="K390" s="36"/>
      <c r="L390" s="36"/>
      <c r="M390" s="36"/>
      <c r="N390" s="36"/>
      <c r="O390" s="36"/>
      <c r="P390" s="36"/>
      <c r="Q390" s="36"/>
      <c r="R390" s="36"/>
      <c r="S390" s="36"/>
      <c r="T390" s="36"/>
      <c r="U390" s="36"/>
      <c r="V390" s="36"/>
      <c r="W390" s="36"/>
      <c r="X390" s="36"/>
      <c r="Y390" s="36"/>
      <c r="Z390" s="36"/>
    </row>
    <row r="391" ht="60.0" customHeight="1">
      <c r="A391" s="18" t="s">
        <v>796</v>
      </c>
      <c r="B391" s="23" t="s">
        <v>798</v>
      </c>
      <c r="C391" s="85" t="s">
        <v>4958</v>
      </c>
      <c r="D391" s="43">
        <v>2.0</v>
      </c>
      <c r="E391" s="24" t="s">
        <v>118</v>
      </c>
      <c r="F391" s="37"/>
      <c r="G391" s="37"/>
      <c r="H391" s="193"/>
      <c r="I391" s="193"/>
      <c r="J391" s="36"/>
      <c r="K391" s="36"/>
      <c r="L391" s="36"/>
      <c r="M391" s="36"/>
      <c r="N391" s="36"/>
      <c r="O391" s="36"/>
      <c r="P391" s="36"/>
      <c r="Q391" s="36"/>
      <c r="R391" s="36"/>
      <c r="S391" s="36"/>
      <c r="T391" s="36"/>
      <c r="U391" s="36"/>
      <c r="V391" s="36"/>
      <c r="W391" s="36"/>
      <c r="X391" s="36"/>
      <c r="Y391" s="36"/>
      <c r="Z391" s="36"/>
    </row>
    <row r="392" ht="47.25" customHeight="1">
      <c r="A392" s="18" t="s">
        <v>1824</v>
      </c>
      <c r="B392" s="19" t="s">
        <v>805</v>
      </c>
      <c r="C392" s="42" t="s">
        <v>4959</v>
      </c>
      <c r="D392" s="43">
        <v>2.0</v>
      </c>
      <c r="E392" s="24" t="s">
        <v>118</v>
      </c>
      <c r="F392" s="37"/>
      <c r="G392" s="37"/>
      <c r="H392" s="193"/>
      <c r="I392" s="193"/>
      <c r="J392" s="36"/>
      <c r="K392" s="36"/>
      <c r="L392" s="36"/>
      <c r="M392" s="36"/>
      <c r="N392" s="36"/>
      <c r="O392" s="36"/>
      <c r="P392" s="36"/>
      <c r="Q392" s="36"/>
      <c r="R392" s="36"/>
      <c r="S392" s="36"/>
      <c r="T392" s="36"/>
      <c r="U392" s="36"/>
      <c r="V392" s="36"/>
      <c r="W392" s="36"/>
      <c r="X392" s="36"/>
      <c r="Y392" s="36"/>
      <c r="Z392" s="36"/>
    </row>
    <row r="393" ht="30.0" customHeight="1">
      <c r="A393" s="18" t="s">
        <v>2594</v>
      </c>
      <c r="B393" s="19" t="s">
        <v>811</v>
      </c>
      <c r="C393" s="42" t="s">
        <v>4960</v>
      </c>
      <c r="D393" s="43">
        <v>2.0</v>
      </c>
      <c r="E393" s="24" t="s">
        <v>118</v>
      </c>
      <c r="F393" s="37"/>
      <c r="G393" s="37"/>
      <c r="H393" s="193"/>
      <c r="I393" s="193"/>
      <c r="J393" s="36"/>
      <c r="K393" s="36"/>
      <c r="L393" s="36"/>
      <c r="M393" s="36"/>
      <c r="N393" s="36"/>
      <c r="O393" s="36"/>
      <c r="P393" s="36"/>
      <c r="Q393" s="36"/>
      <c r="R393" s="36"/>
      <c r="S393" s="36"/>
      <c r="T393" s="36"/>
      <c r="U393" s="36"/>
      <c r="V393" s="36"/>
      <c r="W393" s="36"/>
      <c r="X393" s="36"/>
      <c r="Y393" s="36"/>
      <c r="Z393" s="36"/>
    </row>
    <row r="394" ht="31.5" customHeight="1">
      <c r="A394" s="18" t="s">
        <v>1832</v>
      </c>
      <c r="B394" s="19" t="s">
        <v>816</v>
      </c>
      <c r="C394" s="42" t="s">
        <v>4961</v>
      </c>
      <c r="D394" s="43">
        <v>2.0</v>
      </c>
      <c r="E394" s="24" t="s">
        <v>118</v>
      </c>
      <c r="F394" s="37"/>
      <c r="G394" s="37"/>
      <c r="H394" s="193"/>
      <c r="I394" s="193"/>
      <c r="J394" s="36"/>
      <c r="K394" s="36"/>
      <c r="L394" s="36"/>
      <c r="M394" s="36"/>
      <c r="N394" s="36"/>
      <c r="O394" s="36"/>
      <c r="P394" s="36"/>
      <c r="Q394" s="36"/>
      <c r="R394" s="36"/>
      <c r="S394" s="36"/>
      <c r="T394" s="36"/>
      <c r="U394" s="36"/>
      <c r="V394" s="36"/>
      <c r="W394" s="36"/>
      <c r="X394" s="36"/>
      <c r="Y394" s="36"/>
      <c r="Z394" s="36"/>
    </row>
    <row r="395" ht="39.75" customHeight="1">
      <c r="A395" s="18" t="s">
        <v>1460</v>
      </c>
      <c r="B395" s="17" t="s">
        <v>834</v>
      </c>
      <c r="C395" s="5"/>
      <c r="D395" s="5"/>
      <c r="E395" s="5"/>
      <c r="F395" s="5"/>
      <c r="G395" s="6"/>
      <c r="H395" s="193">
        <f>SUM(D396:D397)</f>
        <v>0</v>
      </c>
      <c r="I395" s="193">
        <f>COUNT(D396:D397)*2</f>
        <v>4</v>
      </c>
      <c r="J395" s="36"/>
      <c r="K395" s="36"/>
      <c r="L395" s="36"/>
      <c r="M395" s="36"/>
      <c r="N395" s="36"/>
      <c r="O395" s="36"/>
      <c r="P395" s="36"/>
      <c r="Q395" s="36"/>
      <c r="R395" s="36"/>
      <c r="S395" s="36"/>
      <c r="T395" s="36"/>
      <c r="U395" s="36"/>
      <c r="V395" s="36"/>
      <c r="W395" s="36"/>
      <c r="X395" s="36"/>
      <c r="Y395" s="36"/>
      <c r="Z395" s="36"/>
    </row>
    <row r="396" ht="60.0" customHeight="1">
      <c r="A396" s="18" t="s">
        <v>1850</v>
      </c>
      <c r="B396" s="23" t="s">
        <v>838</v>
      </c>
      <c r="C396" s="42" t="s">
        <v>4962</v>
      </c>
      <c r="D396" s="43">
        <v>0.0</v>
      </c>
      <c r="E396" s="24" t="s">
        <v>116</v>
      </c>
      <c r="F396" s="37"/>
      <c r="G396" s="37"/>
      <c r="H396" s="193"/>
      <c r="I396" s="193"/>
      <c r="J396" s="36"/>
      <c r="K396" s="36"/>
      <c r="L396" s="36"/>
      <c r="M396" s="36"/>
      <c r="N396" s="36"/>
      <c r="O396" s="36"/>
      <c r="P396" s="36"/>
      <c r="Q396" s="36"/>
      <c r="R396" s="36"/>
      <c r="S396" s="36"/>
      <c r="T396" s="36"/>
      <c r="U396" s="36"/>
      <c r="V396" s="36"/>
      <c r="W396" s="36"/>
      <c r="X396" s="36"/>
      <c r="Y396" s="36"/>
      <c r="Z396" s="36"/>
    </row>
    <row r="397" ht="60.0" customHeight="1">
      <c r="A397" s="18" t="s">
        <v>1476</v>
      </c>
      <c r="B397" s="23" t="s">
        <v>849</v>
      </c>
      <c r="C397" s="42" t="s">
        <v>4963</v>
      </c>
      <c r="D397" s="43">
        <v>0.0</v>
      </c>
      <c r="E397" s="24" t="s">
        <v>116</v>
      </c>
      <c r="F397" s="37"/>
      <c r="G397" s="37"/>
      <c r="H397" s="193"/>
      <c r="I397" s="193"/>
      <c r="J397" s="36"/>
      <c r="K397" s="36"/>
      <c r="L397" s="36"/>
      <c r="M397" s="36"/>
      <c r="N397" s="36"/>
      <c r="O397" s="36"/>
      <c r="P397" s="36"/>
      <c r="Q397" s="36"/>
      <c r="R397" s="36"/>
      <c r="S397" s="36"/>
      <c r="T397" s="36"/>
      <c r="U397" s="36"/>
      <c r="V397" s="36"/>
      <c r="W397" s="36"/>
      <c r="X397" s="36"/>
      <c r="Y397" s="36"/>
      <c r="Z397" s="36"/>
    </row>
    <row r="398" ht="39.75" customHeight="1">
      <c r="A398" s="18" t="s">
        <v>1485</v>
      </c>
      <c r="B398" s="68" t="s">
        <v>854</v>
      </c>
      <c r="C398" s="5"/>
      <c r="D398" s="5"/>
      <c r="E398" s="5"/>
      <c r="F398" s="5"/>
      <c r="G398" s="6"/>
      <c r="H398" s="193">
        <f>SUM(D399:D402)</f>
        <v>2</v>
      </c>
      <c r="I398" s="193">
        <f>COUNT(D399:D402)*2</f>
        <v>8</v>
      </c>
      <c r="J398" s="36"/>
      <c r="K398" s="36"/>
      <c r="L398" s="36"/>
      <c r="M398" s="36"/>
      <c r="N398" s="36"/>
      <c r="O398" s="36"/>
      <c r="P398" s="36"/>
      <c r="Q398" s="36"/>
      <c r="R398" s="36"/>
      <c r="S398" s="36"/>
      <c r="T398" s="36"/>
      <c r="U398" s="36"/>
      <c r="V398" s="36"/>
      <c r="W398" s="36"/>
      <c r="X398" s="36"/>
      <c r="Y398" s="36"/>
      <c r="Z398" s="36"/>
    </row>
    <row r="399" ht="45.0" customHeight="1">
      <c r="A399" s="18" t="s">
        <v>867</v>
      </c>
      <c r="B399" s="42" t="s">
        <v>868</v>
      </c>
      <c r="C399" s="52" t="s">
        <v>4964</v>
      </c>
      <c r="D399" s="43">
        <v>2.0</v>
      </c>
      <c r="E399" s="24" t="s">
        <v>715</v>
      </c>
      <c r="F399" s="36"/>
      <c r="G399" s="37"/>
      <c r="H399" s="193"/>
      <c r="I399" s="193"/>
      <c r="J399" s="36"/>
      <c r="K399" s="36"/>
      <c r="L399" s="36"/>
      <c r="M399" s="36"/>
      <c r="N399" s="36"/>
      <c r="O399" s="36"/>
      <c r="P399" s="36"/>
      <c r="Q399" s="36"/>
      <c r="R399" s="36"/>
      <c r="S399" s="36"/>
      <c r="T399" s="36"/>
      <c r="U399" s="36"/>
      <c r="V399" s="36"/>
      <c r="W399" s="36"/>
      <c r="X399" s="36"/>
      <c r="Y399" s="36"/>
      <c r="Z399" s="36"/>
    </row>
    <row r="400" ht="45.0" customHeight="1">
      <c r="A400" s="18" t="s">
        <v>1502</v>
      </c>
      <c r="B400" s="42" t="s">
        <v>873</v>
      </c>
      <c r="C400" s="42" t="s">
        <v>4965</v>
      </c>
      <c r="D400" s="43">
        <v>0.0</v>
      </c>
      <c r="E400" s="24" t="s">
        <v>327</v>
      </c>
      <c r="F400" s="37"/>
      <c r="G400" s="37"/>
      <c r="H400" s="193"/>
      <c r="I400" s="193"/>
      <c r="J400" s="36"/>
      <c r="K400" s="36"/>
      <c r="L400" s="36"/>
      <c r="M400" s="36"/>
      <c r="N400" s="36"/>
      <c r="O400" s="36"/>
      <c r="P400" s="36"/>
      <c r="Q400" s="36"/>
      <c r="R400" s="36"/>
      <c r="S400" s="36"/>
      <c r="T400" s="36"/>
      <c r="U400" s="36"/>
      <c r="V400" s="36"/>
      <c r="W400" s="36"/>
      <c r="X400" s="36"/>
      <c r="Y400" s="36"/>
      <c r="Z400" s="36"/>
    </row>
    <row r="401" ht="30.0" customHeight="1">
      <c r="A401" s="18"/>
      <c r="B401" s="42"/>
      <c r="C401" s="42" t="s">
        <v>4966</v>
      </c>
      <c r="D401" s="43">
        <v>0.0</v>
      </c>
      <c r="E401" s="24" t="s">
        <v>715</v>
      </c>
      <c r="F401" s="37"/>
      <c r="G401" s="37"/>
      <c r="H401" s="193"/>
      <c r="I401" s="193"/>
      <c r="J401" s="36"/>
      <c r="K401" s="36"/>
      <c r="L401" s="36"/>
      <c r="M401" s="36"/>
      <c r="N401" s="36"/>
      <c r="O401" s="36"/>
      <c r="P401" s="36"/>
      <c r="Q401" s="36"/>
      <c r="R401" s="36"/>
      <c r="S401" s="36"/>
      <c r="T401" s="36"/>
      <c r="U401" s="36"/>
      <c r="V401" s="36"/>
      <c r="W401" s="36"/>
      <c r="X401" s="36"/>
      <c r="Y401" s="36"/>
      <c r="Z401" s="36"/>
    </row>
    <row r="402" ht="30.0" customHeight="1">
      <c r="A402" s="18"/>
      <c r="B402" s="42"/>
      <c r="C402" s="42" t="s">
        <v>4967</v>
      </c>
      <c r="D402" s="43">
        <v>0.0</v>
      </c>
      <c r="E402" s="24" t="s">
        <v>327</v>
      </c>
      <c r="F402" s="37"/>
      <c r="G402" s="37"/>
      <c r="H402" s="193"/>
      <c r="I402" s="193"/>
      <c r="J402" s="36"/>
      <c r="K402" s="36"/>
      <c r="L402" s="36"/>
      <c r="M402" s="36"/>
      <c r="N402" s="36"/>
      <c r="O402" s="36"/>
      <c r="P402" s="36"/>
      <c r="Q402" s="36"/>
      <c r="R402" s="36"/>
      <c r="S402" s="36"/>
      <c r="T402" s="36"/>
      <c r="U402" s="36"/>
      <c r="V402" s="36"/>
      <c r="W402" s="36"/>
      <c r="X402" s="36"/>
      <c r="Y402" s="36"/>
      <c r="Z402" s="36"/>
    </row>
    <row r="403" ht="39.75" customHeight="1">
      <c r="A403" s="18" t="s">
        <v>1510</v>
      </c>
      <c r="B403" s="17" t="s">
        <v>883</v>
      </c>
      <c r="C403" s="5"/>
      <c r="D403" s="5"/>
      <c r="E403" s="5"/>
      <c r="F403" s="5"/>
      <c r="G403" s="6"/>
      <c r="H403" s="193">
        <f>SUM(D404)</f>
        <v>0</v>
      </c>
      <c r="I403" s="193">
        <f>COUNT(D404)*2</f>
        <v>2</v>
      </c>
      <c r="J403" s="36"/>
      <c r="K403" s="36"/>
      <c r="L403" s="36"/>
      <c r="M403" s="36"/>
      <c r="N403" s="36"/>
      <c r="O403" s="36"/>
      <c r="P403" s="36"/>
      <c r="Q403" s="36"/>
      <c r="R403" s="36"/>
      <c r="S403" s="36"/>
      <c r="T403" s="36"/>
      <c r="U403" s="36"/>
      <c r="V403" s="36"/>
      <c r="W403" s="36"/>
      <c r="X403" s="36"/>
      <c r="Y403" s="36"/>
      <c r="Z403" s="36"/>
    </row>
    <row r="404" ht="47.25" customHeight="1">
      <c r="A404" s="18" t="s">
        <v>1527</v>
      </c>
      <c r="B404" s="19" t="s">
        <v>910</v>
      </c>
      <c r="C404" s="42" t="s">
        <v>4968</v>
      </c>
      <c r="D404" s="43">
        <v>0.0</v>
      </c>
      <c r="E404" s="24" t="s">
        <v>118</v>
      </c>
      <c r="F404" s="37"/>
      <c r="G404" s="37"/>
      <c r="H404" s="193"/>
      <c r="I404" s="193"/>
      <c r="J404" s="36"/>
      <c r="K404" s="36"/>
      <c r="L404" s="36"/>
      <c r="M404" s="36"/>
      <c r="N404" s="36"/>
      <c r="O404" s="36"/>
      <c r="P404" s="36"/>
      <c r="Q404" s="36"/>
      <c r="R404" s="36"/>
      <c r="S404" s="36"/>
      <c r="T404" s="36"/>
      <c r="U404" s="36"/>
      <c r="V404" s="36"/>
      <c r="W404" s="36"/>
      <c r="X404" s="36"/>
      <c r="Y404" s="36"/>
      <c r="Z404" s="36"/>
    </row>
    <row r="405" ht="39.75" customHeight="1">
      <c r="A405" s="18" t="s">
        <v>1554</v>
      </c>
      <c r="B405" s="68" t="s">
        <v>940</v>
      </c>
      <c r="C405" s="5"/>
      <c r="D405" s="5"/>
      <c r="E405" s="5"/>
      <c r="F405" s="5"/>
      <c r="G405" s="6"/>
      <c r="H405" s="193">
        <f>SUM(D406:D410)</f>
        <v>10</v>
      </c>
      <c r="I405" s="193">
        <f>COUNT(D406:D410)*2</f>
        <v>10</v>
      </c>
      <c r="J405" s="36"/>
      <c r="K405" s="36"/>
      <c r="L405" s="36"/>
      <c r="M405" s="36"/>
      <c r="N405" s="36"/>
      <c r="O405" s="36"/>
      <c r="P405" s="36"/>
      <c r="Q405" s="36"/>
      <c r="R405" s="36"/>
      <c r="S405" s="36"/>
      <c r="T405" s="36"/>
      <c r="U405" s="36"/>
      <c r="V405" s="36"/>
      <c r="W405" s="36"/>
      <c r="X405" s="36"/>
      <c r="Y405" s="36"/>
      <c r="Z405" s="36"/>
    </row>
    <row r="406" ht="47.25" customHeight="1">
      <c r="A406" s="18" t="s">
        <v>1592</v>
      </c>
      <c r="B406" s="19" t="s">
        <v>987</v>
      </c>
      <c r="C406" s="42" t="s">
        <v>4969</v>
      </c>
      <c r="D406" s="43">
        <v>2.0</v>
      </c>
      <c r="E406" s="24" t="s">
        <v>715</v>
      </c>
      <c r="F406" s="37"/>
      <c r="G406" s="37"/>
      <c r="H406" s="193"/>
      <c r="I406" s="193"/>
      <c r="J406" s="36"/>
      <c r="K406" s="36"/>
      <c r="L406" s="36"/>
      <c r="M406" s="36"/>
      <c r="N406" s="36"/>
      <c r="O406" s="36"/>
      <c r="P406" s="36"/>
      <c r="Q406" s="36"/>
      <c r="R406" s="36"/>
      <c r="S406" s="36"/>
      <c r="T406" s="36"/>
      <c r="U406" s="36"/>
      <c r="V406" s="36"/>
      <c r="W406" s="36"/>
      <c r="X406" s="36"/>
      <c r="Y406" s="36"/>
      <c r="Z406" s="36"/>
    </row>
    <row r="407" ht="45.0" customHeight="1">
      <c r="A407" s="18"/>
      <c r="B407" s="19"/>
      <c r="C407" s="42" t="s">
        <v>4970</v>
      </c>
      <c r="D407" s="43">
        <v>2.0</v>
      </c>
      <c r="E407" s="24" t="s">
        <v>715</v>
      </c>
      <c r="F407" s="37"/>
      <c r="G407" s="37"/>
      <c r="H407" s="193"/>
      <c r="I407" s="193"/>
      <c r="J407" s="36"/>
      <c r="K407" s="36"/>
      <c r="L407" s="36"/>
      <c r="M407" s="36"/>
      <c r="N407" s="36"/>
      <c r="O407" s="36"/>
      <c r="P407" s="36"/>
      <c r="Q407" s="36"/>
      <c r="R407" s="36"/>
      <c r="S407" s="36"/>
      <c r="T407" s="36"/>
      <c r="U407" s="36"/>
      <c r="V407" s="36"/>
      <c r="W407" s="36"/>
      <c r="X407" s="36"/>
      <c r="Y407" s="36"/>
      <c r="Z407" s="36"/>
    </row>
    <row r="408" ht="45.0" customHeight="1">
      <c r="A408" s="18"/>
      <c r="B408" s="19"/>
      <c r="C408" s="42" t="s">
        <v>4971</v>
      </c>
      <c r="D408" s="43">
        <v>2.0</v>
      </c>
      <c r="E408" s="24" t="s">
        <v>715</v>
      </c>
      <c r="F408" s="37"/>
      <c r="G408" s="37"/>
      <c r="H408" s="193"/>
      <c r="I408" s="193"/>
      <c r="J408" s="36"/>
      <c r="K408" s="36"/>
      <c r="L408" s="36"/>
      <c r="M408" s="36"/>
      <c r="N408" s="36"/>
      <c r="O408" s="36"/>
      <c r="P408" s="36"/>
      <c r="Q408" s="36"/>
      <c r="R408" s="36"/>
      <c r="S408" s="36"/>
      <c r="T408" s="36"/>
      <c r="U408" s="36"/>
      <c r="V408" s="36"/>
      <c r="W408" s="36"/>
      <c r="X408" s="36"/>
      <c r="Y408" s="36"/>
      <c r="Z408" s="36"/>
    </row>
    <row r="409" ht="45.0" customHeight="1">
      <c r="A409" s="18"/>
      <c r="B409" s="19"/>
      <c r="C409" s="42" t="s">
        <v>4972</v>
      </c>
      <c r="D409" s="43">
        <v>2.0</v>
      </c>
      <c r="E409" s="24" t="s">
        <v>715</v>
      </c>
      <c r="F409" s="37"/>
      <c r="G409" s="37"/>
      <c r="H409" s="193"/>
      <c r="I409" s="193"/>
      <c r="J409" s="36"/>
      <c r="K409" s="36"/>
      <c r="L409" s="36"/>
      <c r="M409" s="36"/>
      <c r="N409" s="36"/>
      <c r="O409" s="36"/>
      <c r="P409" s="36"/>
      <c r="Q409" s="36"/>
      <c r="R409" s="36"/>
      <c r="S409" s="36"/>
      <c r="T409" s="36"/>
      <c r="U409" s="36"/>
      <c r="V409" s="36"/>
      <c r="W409" s="36"/>
      <c r="X409" s="36"/>
      <c r="Y409" s="36"/>
      <c r="Z409" s="36"/>
    </row>
    <row r="410" ht="30.0" customHeight="1">
      <c r="A410" s="18"/>
      <c r="B410" s="19"/>
      <c r="C410" s="42" t="s">
        <v>4973</v>
      </c>
      <c r="D410" s="43">
        <v>2.0</v>
      </c>
      <c r="E410" s="24" t="s">
        <v>715</v>
      </c>
      <c r="F410" s="37"/>
      <c r="G410" s="37"/>
      <c r="H410" s="193"/>
      <c r="I410" s="193"/>
      <c r="J410" s="36"/>
      <c r="K410" s="36"/>
      <c r="L410" s="36"/>
      <c r="M410" s="36"/>
      <c r="N410" s="36"/>
      <c r="O410" s="36"/>
      <c r="P410" s="36"/>
      <c r="Q410" s="36"/>
      <c r="R410" s="36"/>
      <c r="S410" s="36"/>
      <c r="T410" s="36"/>
      <c r="U410" s="36"/>
      <c r="V410" s="36"/>
      <c r="W410" s="36"/>
      <c r="X410" s="36"/>
      <c r="Y410" s="36"/>
      <c r="Z410" s="36"/>
    </row>
    <row r="411" ht="39.75" customHeight="1">
      <c r="A411" s="18" t="s">
        <v>1597</v>
      </c>
      <c r="B411" s="17" t="s">
        <v>1027</v>
      </c>
      <c r="C411" s="5"/>
      <c r="D411" s="5"/>
      <c r="E411" s="5"/>
      <c r="F411" s="5"/>
      <c r="G411" s="6"/>
      <c r="H411" s="193">
        <f>SUM(D412:D413)</f>
        <v>0</v>
      </c>
      <c r="I411" s="193">
        <f>COUNT(D412:D413)*2</f>
        <v>4</v>
      </c>
      <c r="J411" s="36"/>
      <c r="K411" s="36"/>
      <c r="L411" s="36"/>
      <c r="M411" s="36"/>
      <c r="N411" s="36"/>
      <c r="O411" s="36"/>
      <c r="P411" s="36"/>
      <c r="Q411" s="36"/>
      <c r="R411" s="36"/>
      <c r="S411" s="36"/>
      <c r="T411" s="36"/>
      <c r="U411" s="36"/>
      <c r="V411" s="36"/>
      <c r="W411" s="36"/>
      <c r="X411" s="36"/>
      <c r="Y411" s="36"/>
      <c r="Z411" s="36"/>
    </row>
    <row r="412" ht="31.5" customHeight="1">
      <c r="A412" s="18" t="s">
        <v>1052</v>
      </c>
      <c r="B412" s="19" t="s">
        <v>1053</v>
      </c>
      <c r="C412" s="42" t="s">
        <v>4974</v>
      </c>
      <c r="D412" s="43">
        <v>0.0</v>
      </c>
      <c r="E412" s="24" t="s">
        <v>715</v>
      </c>
      <c r="F412" s="39" t="s">
        <v>4575</v>
      </c>
      <c r="G412" s="37"/>
      <c r="H412" s="193"/>
      <c r="I412" s="193"/>
      <c r="J412" s="36"/>
      <c r="K412" s="36"/>
      <c r="L412" s="36"/>
      <c r="M412" s="36"/>
      <c r="N412" s="36"/>
      <c r="O412" s="36"/>
      <c r="P412" s="36"/>
      <c r="Q412" s="36"/>
      <c r="R412" s="36"/>
      <c r="S412" s="36"/>
      <c r="T412" s="36"/>
      <c r="U412" s="36"/>
      <c r="V412" s="36"/>
      <c r="W412" s="36"/>
      <c r="X412" s="36"/>
      <c r="Y412" s="36"/>
      <c r="Z412" s="36"/>
    </row>
    <row r="413" ht="45.0" customHeight="1">
      <c r="A413" s="18" t="s">
        <v>14</v>
      </c>
      <c r="B413" s="19"/>
      <c r="C413" s="42" t="s">
        <v>4975</v>
      </c>
      <c r="D413" s="43">
        <v>0.0</v>
      </c>
      <c r="E413" s="24" t="s">
        <v>715</v>
      </c>
      <c r="F413" s="39" t="s">
        <v>4576</v>
      </c>
      <c r="G413" s="37"/>
      <c r="H413" s="193"/>
      <c r="I413" s="193"/>
      <c r="J413" s="36"/>
      <c r="K413" s="36"/>
      <c r="L413" s="36"/>
      <c r="M413" s="36"/>
      <c r="N413" s="36"/>
      <c r="O413" s="36"/>
      <c r="P413" s="36"/>
      <c r="Q413" s="36"/>
      <c r="R413" s="36"/>
      <c r="S413" s="36"/>
      <c r="T413" s="36"/>
      <c r="U413" s="36"/>
      <c r="V413" s="36"/>
      <c r="W413" s="36"/>
      <c r="X413" s="36"/>
      <c r="Y413" s="36"/>
      <c r="Z413" s="36"/>
    </row>
    <row r="414" ht="39.75" customHeight="1">
      <c r="A414" s="18" t="s">
        <v>2693</v>
      </c>
      <c r="B414" s="17" t="s">
        <v>1121</v>
      </c>
      <c r="C414" s="5"/>
      <c r="D414" s="5"/>
      <c r="E414" s="5"/>
      <c r="F414" s="5"/>
      <c r="G414" s="6"/>
      <c r="H414" s="193">
        <f>SUM(D415:D416)</f>
        <v>2</v>
      </c>
      <c r="I414" s="193">
        <f>COUNT(D415:D416)*2</f>
        <v>4</v>
      </c>
      <c r="J414" s="36"/>
      <c r="K414" s="36"/>
      <c r="L414" s="36"/>
      <c r="M414" s="36"/>
      <c r="N414" s="36"/>
      <c r="O414" s="36"/>
      <c r="P414" s="36"/>
      <c r="Q414" s="36"/>
      <c r="R414" s="36"/>
      <c r="S414" s="36"/>
      <c r="T414" s="36"/>
      <c r="U414" s="36"/>
      <c r="V414" s="36"/>
      <c r="W414" s="36"/>
      <c r="X414" s="36"/>
      <c r="Y414" s="36"/>
      <c r="Z414" s="36"/>
    </row>
    <row r="415" ht="63.0" customHeight="1">
      <c r="A415" s="18" t="s">
        <v>1129</v>
      </c>
      <c r="B415" s="19" t="s">
        <v>1130</v>
      </c>
      <c r="C415" s="85" t="s">
        <v>4976</v>
      </c>
      <c r="D415" s="43">
        <v>2.0</v>
      </c>
      <c r="E415" s="24" t="s">
        <v>327</v>
      </c>
      <c r="F415" s="37"/>
      <c r="G415" s="37"/>
      <c r="H415" s="193"/>
      <c r="I415" s="193"/>
      <c r="J415" s="36"/>
      <c r="K415" s="36"/>
      <c r="L415" s="36"/>
      <c r="M415" s="36"/>
      <c r="N415" s="36"/>
      <c r="O415" s="36"/>
      <c r="P415" s="36"/>
      <c r="Q415" s="36"/>
      <c r="R415" s="36"/>
      <c r="S415" s="36"/>
      <c r="T415" s="36"/>
      <c r="U415" s="36"/>
      <c r="V415" s="36"/>
      <c r="W415" s="36"/>
      <c r="X415" s="36"/>
      <c r="Y415" s="36"/>
      <c r="Z415" s="36"/>
    </row>
    <row r="416" ht="45.0" customHeight="1">
      <c r="A416" s="18" t="s">
        <v>1146</v>
      </c>
      <c r="B416" s="23" t="s">
        <v>1147</v>
      </c>
      <c r="C416" s="42" t="s">
        <v>4977</v>
      </c>
      <c r="D416" s="43">
        <v>0.0</v>
      </c>
      <c r="E416" s="24" t="s">
        <v>327</v>
      </c>
      <c r="F416" s="37"/>
      <c r="G416" s="37"/>
      <c r="H416" s="193"/>
      <c r="I416" s="193"/>
      <c r="J416" s="36"/>
      <c r="K416" s="36"/>
      <c r="L416" s="36"/>
      <c r="M416" s="36"/>
      <c r="N416" s="36"/>
      <c r="O416" s="36"/>
      <c r="P416" s="36"/>
      <c r="Q416" s="36"/>
      <c r="R416" s="36"/>
      <c r="S416" s="36"/>
      <c r="T416" s="36"/>
      <c r="U416" s="36"/>
      <c r="V416" s="36"/>
      <c r="W416" s="36"/>
      <c r="X416" s="36"/>
      <c r="Y416" s="36"/>
      <c r="Z416" s="36"/>
    </row>
    <row r="417" ht="39.75" customHeight="1">
      <c r="A417" s="18" t="s">
        <v>1725</v>
      </c>
      <c r="B417" s="17" t="s">
        <v>1726</v>
      </c>
      <c r="C417" s="5"/>
      <c r="D417" s="5"/>
      <c r="E417" s="5"/>
      <c r="F417" s="5"/>
      <c r="G417" s="6"/>
      <c r="H417" s="193">
        <f>SUM(D418:D419)</f>
        <v>0</v>
      </c>
      <c r="I417" s="193">
        <f>COUNT(D418:D419)*2</f>
        <v>4</v>
      </c>
      <c r="J417" s="36"/>
      <c r="K417" s="36"/>
      <c r="L417" s="36"/>
      <c r="M417" s="36"/>
      <c r="N417" s="36"/>
      <c r="O417" s="36"/>
      <c r="P417" s="36"/>
      <c r="Q417" s="36"/>
      <c r="R417" s="36"/>
      <c r="S417" s="36"/>
      <c r="T417" s="36"/>
      <c r="U417" s="36"/>
      <c r="V417" s="36"/>
      <c r="W417" s="36"/>
      <c r="X417" s="36"/>
      <c r="Y417" s="36"/>
      <c r="Z417" s="36"/>
    </row>
    <row r="418" ht="47.25" customHeight="1">
      <c r="A418" s="18" t="s">
        <v>1728</v>
      </c>
      <c r="B418" s="19" t="s">
        <v>1729</v>
      </c>
      <c r="C418" s="42" t="s">
        <v>4978</v>
      </c>
      <c r="D418" s="43">
        <v>0.0</v>
      </c>
      <c r="E418" s="24" t="s">
        <v>327</v>
      </c>
      <c r="F418" s="37"/>
      <c r="G418" s="37"/>
      <c r="H418" s="193"/>
      <c r="I418" s="193"/>
      <c r="J418" s="36"/>
      <c r="K418" s="36"/>
      <c r="L418" s="36"/>
      <c r="M418" s="36"/>
      <c r="N418" s="36"/>
      <c r="O418" s="36"/>
      <c r="P418" s="36"/>
      <c r="Q418" s="36"/>
      <c r="R418" s="36"/>
      <c r="S418" s="36"/>
      <c r="T418" s="36"/>
      <c r="U418" s="36"/>
      <c r="V418" s="36"/>
      <c r="W418" s="36"/>
      <c r="X418" s="36"/>
      <c r="Y418" s="36"/>
      <c r="Z418" s="36"/>
    </row>
    <row r="419" ht="45.0" customHeight="1">
      <c r="A419" s="18"/>
      <c r="B419" s="19"/>
      <c r="C419" s="52" t="s">
        <v>4979</v>
      </c>
      <c r="D419" s="43">
        <v>0.0</v>
      </c>
      <c r="E419" s="24" t="s">
        <v>327</v>
      </c>
      <c r="F419" s="37"/>
      <c r="G419" s="37"/>
      <c r="H419" s="193"/>
      <c r="I419" s="193"/>
      <c r="J419" s="36"/>
      <c r="K419" s="36"/>
      <c r="L419" s="36"/>
      <c r="M419" s="36"/>
      <c r="N419" s="36"/>
      <c r="O419" s="36"/>
      <c r="P419" s="36"/>
      <c r="Q419" s="36"/>
      <c r="R419" s="36"/>
      <c r="S419" s="36"/>
      <c r="T419" s="36"/>
      <c r="U419" s="36"/>
      <c r="V419" s="36"/>
      <c r="W419" s="36"/>
      <c r="X419" s="36"/>
      <c r="Y419" s="36"/>
      <c r="Z419" s="36"/>
    </row>
    <row r="420" ht="18.75" customHeight="1">
      <c r="A420" s="303"/>
      <c r="B420" s="258" t="s">
        <v>1159</v>
      </c>
      <c r="C420" s="5"/>
      <c r="D420" s="5"/>
      <c r="E420" s="5"/>
      <c r="F420" s="5"/>
      <c r="G420" s="66"/>
      <c r="H420" s="193">
        <f t="shared" ref="H420:I420" si="6">H421+H445+H449+H456+H459+H462</f>
        <v>8</v>
      </c>
      <c r="I420" s="193">
        <f t="shared" si="6"/>
        <v>102</v>
      </c>
      <c r="J420" s="36"/>
      <c r="K420" s="36"/>
      <c r="L420" s="36"/>
      <c r="M420" s="36"/>
      <c r="N420" s="36"/>
      <c r="O420" s="36"/>
      <c r="P420" s="36"/>
      <c r="Q420" s="36"/>
      <c r="R420" s="36"/>
      <c r="S420" s="36"/>
      <c r="T420" s="36"/>
      <c r="U420" s="36"/>
      <c r="V420" s="36"/>
      <c r="W420" s="36"/>
      <c r="X420" s="36"/>
      <c r="Y420" s="36"/>
      <c r="Z420" s="36"/>
    </row>
    <row r="421" ht="39.75" customHeight="1">
      <c r="A421" s="18" t="s">
        <v>1984</v>
      </c>
      <c r="B421" s="68" t="s">
        <v>4980</v>
      </c>
      <c r="C421" s="5"/>
      <c r="D421" s="5"/>
      <c r="E421" s="5"/>
      <c r="F421" s="5"/>
      <c r="G421" s="6"/>
      <c r="H421" s="193">
        <f>SUM(D422:D444)</f>
        <v>0</v>
      </c>
      <c r="I421" s="193">
        <f>COUNT(D422:D444)*2</f>
        <v>38</v>
      </c>
      <c r="J421" s="36"/>
      <c r="K421" s="36"/>
      <c r="L421" s="36"/>
      <c r="M421" s="36"/>
      <c r="N421" s="36"/>
      <c r="O421" s="36"/>
      <c r="P421" s="36"/>
      <c r="Q421" s="36"/>
      <c r="R421" s="36"/>
      <c r="S421" s="36"/>
      <c r="T421" s="36"/>
      <c r="U421" s="36"/>
      <c r="V421" s="36"/>
      <c r="W421" s="36"/>
      <c r="X421" s="36"/>
      <c r="Y421" s="36"/>
      <c r="Z421" s="36"/>
    </row>
    <row r="422" ht="31.5" customHeight="1">
      <c r="A422" s="154" t="s">
        <v>4981</v>
      </c>
      <c r="B422" s="106" t="s">
        <v>4982</v>
      </c>
      <c r="C422" s="42" t="s">
        <v>4983</v>
      </c>
      <c r="D422" s="420">
        <v>0.0</v>
      </c>
      <c r="E422" s="22" t="s">
        <v>327</v>
      </c>
      <c r="F422" s="78"/>
      <c r="G422" s="78"/>
      <c r="H422" s="193"/>
      <c r="I422" s="193"/>
      <c r="J422" s="36"/>
      <c r="K422" s="36"/>
      <c r="L422" s="36"/>
      <c r="M422" s="36"/>
      <c r="N422" s="36"/>
      <c r="O422" s="36"/>
      <c r="P422" s="36"/>
      <c r="Q422" s="36"/>
      <c r="R422" s="36"/>
      <c r="S422" s="36"/>
      <c r="T422" s="36"/>
      <c r="U422" s="36"/>
      <c r="V422" s="36"/>
      <c r="W422" s="36"/>
      <c r="X422" s="36"/>
      <c r="Y422" s="36"/>
      <c r="Z422" s="36"/>
    </row>
    <row r="423" ht="30.0" customHeight="1">
      <c r="A423" s="154"/>
      <c r="B423" s="106"/>
      <c r="C423" s="42" t="s">
        <v>4984</v>
      </c>
      <c r="D423" s="420"/>
      <c r="E423" s="22" t="s">
        <v>327</v>
      </c>
      <c r="F423" s="78"/>
      <c r="G423" s="78"/>
      <c r="H423" s="193"/>
      <c r="I423" s="193"/>
      <c r="J423" s="36"/>
      <c r="K423" s="36"/>
      <c r="L423" s="36"/>
      <c r="M423" s="36"/>
      <c r="N423" s="36"/>
      <c r="O423" s="36"/>
      <c r="P423" s="36"/>
      <c r="Q423" s="36"/>
      <c r="R423" s="36"/>
      <c r="S423" s="36"/>
      <c r="T423" s="36"/>
      <c r="U423" s="36"/>
      <c r="V423" s="36"/>
      <c r="W423" s="36"/>
      <c r="X423" s="36"/>
      <c r="Y423" s="36"/>
      <c r="Z423" s="36"/>
    </row>
    <row r="424" ht="60.0" customHeight="1">
      <c r="A424" s="154" t="s">
        <v>14</v>
      </c>
      <c r="B424" s="106"/>
      <c r="C424" s="42" t="s">
        <v>4985</v>
      </c>
      <c r="D424" s="420"/>
      <c r="E424" s="22" t="s">
        <v>327</v>
      </c>
      <c r="F424" s="78"/>
      <c r="G424" s="78"/>
      <c r="H424" s="193"/>
      <c r="I424" s="193"/>
      <c r="J424" s="36"/>
      <c r="K424" s="36"/>
      <c r="L424" s="36"/>
      <c r="M424" s="36"/>
      <c r="N424" s="36"/>
      <c r="O424" s="36"/>
      <c r="P424" s="36"/>
      <c r="Q424" s="36"/>
      <c r="R424" s="36"/>
      <c r="S424" s="36"/>
      <c r="T424" s="36"/>
      <c r="U424" s="36"/>
      <c r="V424" s="36"/>
      <c r="W424" s="36"/>
      <c r="X424" s="36"/>
      <c r="Y424" s="36"/>
      <c r="Z424" s="36"/>
    </row>
    <row r="425" ht="30.0" customHeight="1">
      <c r="A425" s="154"/>
      <c r="B425" s="106"/>
      <c r="C425" s="42" t="s">
        <v>4986</v>
      </c>
      <c r="D425" s="420"/>
      <c r="E425" s="22" t="s">
        <v>327</v>
      </c>
      <c r="F425" s="78"/>
      <c r="G425" s="78"/>
      <c r="H425" s="193"/>
      <c r="I425" s="193"/>
      <c r="J425" s="36"/>
      <c r="K425" s="36"/>
      <c r="L425" s="36"/>
      <c r="M425" s="36"/>
      <c r="N425" s="36"/>
      <c r="O425" s="36"/>
      <c r="P425" s="36"/>
      <c r="Q425" s="36"/>
      <c r="R425" s="36"/>
      <c r="S425" s="36"/>
      <c r="T425" s="36"/>
      <c r="U425" s="36"/>
      <c r="V425" s="36"/>
      <c r="W425" s="36"/>
      <c r="X425" s="36"/>
      <c r="Y425" s="36"/>
      <c r="Z425" s="36"/>
    </row>
    <row r="426" ht="30.0" customHeight="1">
      <c r="A426" s="154"/>
      <c r="B426" s="106"/>
      <c r="C426" s="42" t="s">
        <v>4987</v>
      </c>
      <c r="D426" s="420"/>
      <c r="E426" s="22" t="s">
        <v>327</v>
      </c>
      <c r="F426" s="78"/>
      <c r="G426" s="78"/>
      <c r="H426" s="193"/>
      <c r="I426" s="193"/>
      <c r="J426" s="36"/>
      <c r="K426" s="36"/>
      <c r="L426" s="36"/>
      <c r="M426" s="36"/>
      <c r="N426" s="36"/>
      <c r="O426" s="36"/>
      <c r="P426" s="36"/>
      <c r="Q426" s="36"/>
      <c r="R426" s="36"/>
      <c r="S426" s="36"/>
      <c r="T426" s="36"/>
      <c r="U426" s="36"/>
      <c r="V426" s="36"/>
      <c r="W426" s="36"/>
      <c r="X426" s="36"/>
      <c r="Y426" s="36"/>
      <c r="Z426" s="36"/>
    </row>
    <row r="427" ht="47.25" customHeight="1">
      <c r="A427" s="154" t="s">
        <v>4988</v>
      </c>
      <c r="B427" s="106" t="s">
        <v>3271</v>
      </c>
      <c r="C427" s="42" t="s">
        <v>4989</v>
      </c>
      <c r="D427" s="420">
        <v>0.0</v>
      </c>
      <c r="E427" s="22" t="s">
        <v>327</v>
      </c>
      <c r="F427" s="78"/>
      <c r="G427" s="78"/>
      <c r="H427" s="193"/>
      <c r="I427" s="193"/>
      <c r="J427" s="36"/>
      <c r="K427" s="36"/>
      <c r="L427" s="36"/>
      <c r="M427" s="36"/>
      <c r="N427" s="36"/>
      <c r="O427" s="36"/>
      <c r="P427" s="36"/>
      <c r="Q427" s="36"/>
      <c r="R427" s="36"/>
      <c r="S427" s="36"/>
      <c r="T427" s="36"/>
      <c r="U427" s="36"/>
      <c r="V427" s="36"/>
      <c r="W427" s="36"/>
      <c r="X427" s="36"/>
      <c r="Y427" s="36"/>
      <c r="Z427" s="36"/>
    </row>
    <row r="428" ht="45.0" customHeight="1">
      <c r="A428" s="154"/>
      <c r="B428" s="106"/>
      <c r="C428" s="42" t="s">
        <v>4990</v>
      </c>
      <c r="D428" s="420">
        <v>0.0</v>
      </c>
      <c r="E428" s="22" t="s">
        <v>327</v>
      </c>
      <c r="F428" s="78"/>
      <c r="G428" s="78"/>
      <c r="H428" s="193"/>
      <c r="I428" s="193"/>
      <c r="J428" s="36"/>
      <c r="K428" s="36"/>
      <c r="L428" s="36"/>
      <c r="M428" s="36"/>
      <c r="N428" s="36"/>
      <c r="O428" s="36"/>
      <c r="P428" s="36"/>
      <c r="Q428" s="36"/>
      <c r="R428" s="36"/>
      <c r="S428" s="36"/>
      <c r="T428" s="36"/>
      <c r="U428" s="36"/>
      <c r="V428" s="36"/>
      <c r="W428" s="36"/>
      <c r="X428" s="36"/>
      <c r="Y428" s="36"/>
      <c r="Z428" s="36"/>
    </row>
    <row r="429" ht="45.0" customHeight="1">
      <c r="A429" s="154"/>
      <c r="B429" s="106"/>
      <c r="C429" s="42" t="s">
        <v>4991</v>
      </c>
      <c r="D429" s="420">
        <v>0.0</v>
      </c>
      <c r="E429" s="22" t="s">
        <v>327</v>
      </c>
      <c r="F429" s="78"/>
      <c r="G429" s="78"/>
      <c r="H429" s="193"/>
      <c r="I429" s="193"/>
      <c r="J429" s="36"/>
      <c r="K429" s="36"/>
      <c r="L429" s="36"/>
      <c r="M429" s="36"/>
      <c r="N429" s="36"/>
      <c r="O429" s="36"/>
      <c r="P429" s="36"/>
      <c r="Q429" s="36"/>
      <c r="R429" s="36"/>
      <c r="S429" s="36"/>
      <c r="T429" s="36"/>
      <c r="U429" s="36"/>
      <c r="V429" s="36"/>
      <c r="W429" s="36"/>
      <c r="X429" s="36"/>
      <c r="Y429" s="36"/>
      <c r="Z429" s="36"/>
    </row>
    <row r="430" ht="30.0" customHeight="1">
      <c r="A430" s="154"/>
      <c r="B430" s="106"/>
      <c r="C430" s="42" t="s">
        <v>4992</v>
      </c>
      <c r="D430" s="420">
        <v>0.0</v>
      </c>
      <c r="E430" s="22" t="s">
        <v>327</v>
      </c>
      <c r="F430" s="78"/>
      <c r="G430" s="78"/>
      <c r="H430" s="193"/>
      <c r="I430" s="193"/>
      <c r="J430" s="36"/>
      <c r="K430" s="36"/>
      <c r="L430" s="36"/>
      <c r="M430" s="36"/>
      <c r="N430" s="36"/>
      <c r="O430" s="36"/>
      <c r="P430" s="36"/>
      <c r="Q430" s="36"/>
      <c r="R430" s="36"/>
      <c r="S430" s="36"/>
      <c r="T430" s="36"/>
      <c r="U430" s="36"/>
      <c r="V430" s="36"/>
      <c r="W430" s="36"/>
      <c r="X430" s="36"/>
      <c r="Y430" s="36"/>
      <c r="Z430" s="36"/>
    </row>
    <row r="431" ht="45.0" customHeight="1">
      <c r="A431" s="154" t="s">
        <v>2882</v>
      </c>
      <c r="B431" s="106" t="s">
        <v>3272</v>
      </c>
      <c r="C431" s="42" t="s">
        <v>4993</v>
      </c>
      <c r="D431" s="420">
        <v>0.0</v>
      </c>
      <c r="E431" s="22" t="s">
        <v>327</v>
      </c>
      <c r="F431" s="78"/>
      <c r="G431" s="78"/>
      <c r="H431" s="193"/>
      <c r="I431" s="193"/>
      <c r="J431" s="36"/>
      <c r="K431" s="36"/>
      <c r="L431" s="36"/>
      <c r="M431" s="36"/>
      <c r="N431" s="36"/>
      <c r="O431" s="36"/>
      <c r="P431" s="36"/>
      <c r="Q431" s="36"/>
      <c r="R431" s="36"/>
      <c r="S431" s="36"/>
      <c r="T431" s="36"/>
      <c r="U431" s="36"/>
      <c r="V431" s="36"/>
      <c r="W431" s="36"/>
      <c r="X431" s="36"/>
      <c r="Y431" s="36"/>
      <c r="Z431" s="36"/>
    </row>
    <row r="432" ht="45.0" customHeight="1">
      <c r="A432" s="154"/>
      <c r="B432" s="106"/>
      <c r="C432" s="42" t="s">
        <v>4994</v>
      </c>
      <c r="D432" s="420">
        <v>0.0</v>
      </c>
      <c r="E432" s="22" t="s">
        <v>327</v>
      </c>
      <c r="F432" s="78"/>
      <c r="G432" s="78"/>
      <c r="H432" s="193"/>
      <c r="I432" s="193"/>
      <c r="J432" s="36"/>
      <c r="K432" s="36"/>
      <c r="L432" s="36"/>
      <c r="M432" s="36"/>
      <c r="N432" s="36"/>
      <c r="O432" s="36"/>
      <c r="P432" s="36"/>
      <c r="Q432" s="36"/>
      <c r="R432" s="36"/>
      <c r="S432" s="36"/>
      <c r="T432" s="36"/>
      <c r="U432" s="36"/>
      <c r="V432" s="36"/>
      <c r="W432" s="36"/>
      <c r="X432" s="36"/>
      <c r="Y432" s="36"/>
      <c r="Z432" s="36"/>
    </row>
    <row r="433" ht="30.0" customHeight="1">
      <c r="A433" s="154"/>
      <c r="B433" s="106"/>
      <c r="C433" s="42" t="s">
        <v>4995</v>
      </c>
      <c r="D433" s="420">
        <v>0.0</v>
      </c>
      <c r="E433" s="22" t="s">
        <v>327</v>
      </c>
      <c r="F433" s="78"/>
      <c r="G433" s="78"/>
      <c r="H433" s="193"/>
      <c r="I433" s="193"/>
      <c r="J433" s="36"/>
      <c r="K433" s="36"/>
      <c r="L433" s="36"/>
      <c r="M433" s="36"/>
      <c r="N433" s="36"/>
      <c r="O433" s="36"/>
      <c r="P433" s="36"/>
      <c r="Q433" s="36"/>
      <c r="R433" s="36"/>
      <c r="S433" s="36"/>
      <c r="T433" s="36"/>
      <c r="U433" s="36"/>
      <c r="V433" s="36"/>
      <c r="W433" s="36"/>
      <c r="X433" s="36"/>
      <c r="Y433" s="36"/>
      <c r="Z433" s="36"/>
    </row>
    <row r="434" ht="30.0" customHeight="1">
      <c r="A434" s="154"/>
      <c r="B434" s="106"/>
      <c r="C434" s="42" t="s">
        <v>4992</v>
      </c>
      <c r="D434" s="420">
        <v>0.0</v>
      </c>
      <c r="E434" s="22" t="s">
        <v>327</v>
      </c>
      <c r="F434" s="78"/>
      <c r="G434" s="78"/>
      <c r="H434" s="193"/>
      <c r="I434" s="193"/>
      <c r="J434" s="36"/>
      <c r="K434" s="36"/>
      <c r="L434" s="36"/>
      <c r="M434" s="36"/>
      <c r="N434" s="36"/>
      <c r="O434" s="36"/>
      <c r="P434" s="36"/>
      <c r="Q434" s="36"/>
      <c r="R434" s="36"/>
      <c r="S434" s="36"/>
      <c r="T434" s="36"/>
      <c r="U434" s="36"/>
      <c r="V434" s="36"/>
      <c r="W434" s="36"/>
      <c r="X434" s="36"/>
      <c r="Y434" s="36"/>
      <c r="Z434" s="36"/>
    </row>
    <row r="435" ht="47.25" customHeight="1">
      <c r="A435" s="154" t="s">
        <v>1168</v>
      </c>
      <c r="B435" s="106" t="s">
        <v>3914</v>
      </c>
      <c r="C435" s="42" t="s">
        <v>4996</v>
      </c>
      <c r="D435" s="420">
        <v>0.0</v>
      </c>
      <c r="E435" s="22" t="s">
        <v>327</v>
      </c>
      <c r="F435" s="78"/>
      <c r="G435" s="42"/>
      <c r="H435" s="193"/>
      <c r="I435" s="193"/>
      <c r="J435" s="36"/>
      <c r="K435" s="36"/>
      <c r="L435" s="36"/>
      <c r="M435" s="36"/>
      <c r="N435" s="36"/>
      <c r="O435" s="36"/>
      <c r="P435" s="36"/>
      <c r="Q435" s="36"/>
      <c r="R435" s="36"/>
      <c r="S435" s="36"/>
      <c r="T435" s="36"/>
      <c r="U435" s="36"/>
      <c r="V435" s="36"/>
      <c r="W435" s="36"/>
      <c r="X435" s="36"/>
      <c r="Y435" s="36"/>
      <c r="Z435" s="36"/>
    </row>
    <row r="436" ht="30.0" customHeight="1">
      <c r="A436" s="154" t="s">
        <v>14</v>
      </c>
      <c r="B436" s="106"/>
      <c r="C436" s="42" t="s">
        <v>4997</v>
      </c>
      <c r="D436" s="420">
        <v>0.0</v>
      </c>
      <c r="E436" s="22" t="s">
        <v>327</v>
      </c>
      <c r="F436" s="78"/>
      <c r="G436" s="42"/>
      <c r="H436" s="193"/>
      <c r="I436" s="193"/>
      <c r="J436" s="36"/>
      <c r="K436" s="36"/>
      <c r="L436" s="36"/>
      <c r="M436" s="36"/>
      <c r="N436" s="36"/>
      <c r="O436" s="36"/>
      <c r="P436" s="36"/>
      <c r="Q436" s="36"/>
      <c r="R436" s="36"/>
      <c r="S436" s="36"/>
      <c r="T436" s="36"/>
      <c r="U436" s="36"/>
      <c r="V436" s="36"/>
      <c r="W436" s="36"/>
      <c r="X436" s="36"/>
      <c r="Y436" s="36"/>
      <c r="Z436" s="36"/>
    </row>
    <row r="437" ht="47.25" customHeight="1">
      <c r="A437" s="154" t="s">
        <v>1173</v>
      </c>
      <c r="B437" s="106" t="s">
        <v>4998</v>
      </c>
      <c r="C437" s="42" t="s">
        <v>4999</v>
      </c>
      <c r="D437" s="420">
        <v>0.0</v>
      </c>
      <c r="E437" s="22" t="s">
        <v>327</v>
      </c>
      <c r="F437" s="78" t="s">
        <v>5000</v>
      </c>
      <c r="G437" s="78"/>
      <c r="H437" s="193"/>
      <c r="I437" s="193"/>
      <c r="J437" s="36"/>
      <c r="K437" s="36"/>
      <c r="L437" s="36"/>
      <c r="M437" s="36"/>
      <c r="N437" s="36"/>
      <c r="O437" s="36"/>
      <c r="P437" s="36"/>
      <c r="Q437" s="36"/>
      <c r="R437" s="36"/>
      <c r="S437" s="36"/>
      <c r="T437" s="36"/>
      <c r="U437" s="36"/>
      <c r="V437" s="36"/>
      <c r="W437" s="36"/>
      <c r="X437" s="36"/>
      <c r="Y437" s="36"/>
      <c r="Z437" s="36"/>
    </row>
    <row r="438" ht="60.0" customHeight="1">
      <c r="A438" s="154" t="s">
        <v>14</v>
      </c>
      <c r="B438" s="106"/>
      <c r="C438" s="42" t="s">
        <v>5001</v>
      </c>
      <c r="D438" s="420">
        <v>0.0</v>
      </c>
      <c r="E438" s="22" t="s">
        <v>327</v>
      </c>
      <c r="F438" s="78"/>
      <c r="G438" s="78"/>
      <c r="H438" s="193"/>
      <c r="I438" s="193"/>
      <c r="J438" s="36"/>
      <c r="K438" s="36"/>
      <c r="L438" s="36"/>
      <c r="M438" s="36"/>
      <c r="N438" s="36"/>
      <c r="O438" s="36"/>
      <c r="P438" s="36"/>
      <c r="Q438" s="36"/>
      <c r="R438" s="36"/>
      <c r="S438" s="36"/>
      <c r="T438" s="36"/>
      <c r="U438" s="36"/>
      <c r="V438" s="36"/>
      <c r="W438" s="36"/>
      <c r="X438" s="36"/>
      <c r="Y438" s="36"/>
      <c r="Z438" s="36"/>
    </row>
    <row r="439" ht="31.5" customHeight="1">
      <c r="A439" s="154" t="s">
        <v>5002</v>
      </c>
      <c r="B439" s="85" t="s">
        <v>1178</v>
      </c>
      <c r="C439" s="42" t="s">
        <v>5003</v>
      </c>
      <c r="D439" s="420">
        <v>0.0</v>
      </c>
      <c r="E439" s="22" t="s">
        <v>327</v>
      </c>
      <c r="F439" s="78"/>
      <c r="G439" s="78"/>
      <c r="H439" s="193"/>
      <c r="I439" s="193"/>
      <c r="J439" s="36"/>
      <c r="K439" s="36"/>
      <c r="L439" s="36"/>
      <c r="M439" s="36"/>
      <c r="N439" s="36"/>
      <c r="O439" s="36"/>
      <c r="P439" s="36"/>
      <c r="Q439" s="36"/>
      <c r="R439" s="36"/>
      <c r="S439" s="36"/>
      <c r="T439" s="36"/>
      <c r="U439" s="36"/>
      <c r="V439" s="36"/>
      <c r="W439" s="36"/>
      <c r="X439" s="36"/>
      <c r="Y439" s="36"/>
      <c r="Z439" s="36"/>
    </row>
    <row r="440" ht="45.0" customHeight="1">
      <c r="A440" s="154"/>
      <c r="B440" s="85"/>
      <c r="C440" s="42" t="s">
        <v>5004</v>
      </c>
      <c r="D440" s="421">
        <v>0.0</v>
      </c>
      <c r="E440" s="22" t="s">
        <v>327</v>
      </c>
      <c r="F440" s="78"/>
      <c r="G440" s="78"/>
      <c r="H440" s="193"/>
      <c r="I440" s="193"/>
      <c r="J440" s="36"/>
      <c r="K440" s="36"/>
      <c r="L440" s="36"/>
      <c r="M440" s="36"/>
      <c r="N440" s="36"/>
      <c r="O440" s="36"/>
      <c r="P440" s="36"/>
      <c r="Q440" s="36"/>
      <c r="R440" s="36"/>
      <c r="S440" s="36"/>
      <c r="T440" s="36"/>
      <c r="U440" s="36"/>
      <c r="V440" s="36"/>
      <c r="W440" s="36"/>
      <c r="X440" s="36"/>
      <c r="Y440" s="36"/>
      <c r="Z440" s="36"/>
    </row>
    <row r="441" ht="90.0" customHeight="1">
      <c r="A441" s="154"/>
      <c r="B441" s="85"/>
      <c r="C441" s="42" t="s">
        <v>5005</v>
      </c>
      <c r="D441" s="421">
        <v>0.0</v>
      </c>
      <c r="E441" s="22" t="s">
        <v>327</v>
      </c>
      <c r="F441" s="78"/>
      <c r="G441" s="78"/>
      <c r="H441" s="193"/>
      <c r="I441" s="193"/>
      <c r="J441" s="36"/>
      <c r="K441" s="36"/>
      <c r="L441" s="36"/>
      <c r="M441" s="36"/>
      <c r="N441" s="36"/>
      <c r="O441" s="36"/>
      <c r="P441" s="36"/>
      <c r="Q441" s="36"/>
      <c r="R441" s="36"/>
      <c r="S441" s="36"/>
      <c r="T441" s="36"/>
      <c r="U441" s="36"/>
      <c r="V441" s="36"/>
      <c r="W441" s="36"/>
      <c r="X441" s="36"/>
      <c r="Y441" s="36"/>
      <c r="Z441" s="36"/>
    </row>
    <row r="442" ht="30.0" customHeight="1">
      <c r="A442" s="154"/>
      <c r="B442" s="85"/>
      <c r="C442" s="42" t="s">
        <v>5006</v>
      </c>
      <c r="D442" s="421">
        <v>0.0</v>
      </c>
      <c r="E442" s="22" t="s">
        <v>327</v>
      </c>
      <c r="F442" s="78"/>
      <c r="G442" s="78"/>
      <c r="H442" s="193"/>
      <c r="I442" s="193"/>
      <c r="J442" s="36"/>
      <c r="K442" s="36"/>
      <c r="L442" s="36"/>
      <c r="M442" s="36"/>
      <c r="N442" s="36"/>
      <c r="O442" s="36"/>
      <c r="P442" s="36"/>
      <c r="Q442" s="36"/>
      <c r="R442" s="36"/>
      <c r="S442" s="36"/>
      <c r="T442" s="36"/>
      <c r="U442" s="36"/>
      <c r="V442" s="36"/>
      <c r="W442" s="36"/>
      <c r="X442" s="36"/>
      <c r="Y442" s="36"/>
      <c r="Z442" s="36"/>
    </row>
    <row r="443" ht="45.0" customHeight="1">
      <c r="A443" s="154"/>
      <c r="B443" s="85"/>
      <c r="C443" s="42" t="s">
        <v>5007</v>
      </c>
      <c r="D443" s="421">
        <v>0.0</v>
      </c>
      <c r="E443" s="22" t="s">
        <v>327</v>
      </c>
      <c r="F443" s="78"/>
      <c r="G443" s="78"/>
      <c r="H443" s="193"/>
      <c r="I443" s="193"/>
      <c r="J443" s="36"/>
      <c r="K443" s="36"/>
      <c r="L443" s="36"/>
      <c r="M443" s="36"/>
      <c r="N443" s="36"/>
      <c r="O443" s="36"/>
      <c r="P443" s="36"/>
      <c r="Q443" s="36"/>
      <c r="R443" s="36"/>
      <c r="S443" s="36"/>
      <c r="T443" s="36"/>
      <c r="U443" s="36"/>
      <c r="V443" s="36"/>
      <c r="W443" s="36"/>
      <c r="X443" s="36"/>
      <c r="Y443" s="36"/>
      <c r="Z443" s="36"/>
    </row>
    <row r="444" ht="30.0" customHeight="1">
      <c r="A444" s="154"/>
      <c r="B444" s="85"/>
      <c r="C444" s="42" t="s">
        <v>5008</v>
      </c>
      <c r="D444" s="421">
        <v>0.0</v>
      </c>
      <c r="E444" s="22" t="s">
        <v>327</v>
      </c>
      <c r="F444" s="78"/>
      <c r="G444" s="78"/>
      <c r="H444" s="193"/>
      <c r="I444" s="193"/>
      <c r="J444" s="36"/>
      <c r="K444" s="36"/>
      <c r="L444" s="36"/>
      <c r="M444" s="36"/>
      <c r="N444" s="36"/>
      <c r="O444" s="36"/>
      <c r="P444" s="36"/>
      <c r="Q444" s="36"/>
      <c r="R444" s="36"/>
      <c r="S444" s="36"/>
      <c r="T444" s="36"/>
      <c r="U444" s="36"/>
      <c r="V444" s="36"/>
      <c r="W444" s="36"/>
      <c r="X444" s="36"/>
      <c r="Y444" s="36"/>
      <c r="Z444" s="36"/>
    </row>
    <row r="445" ht="39.75" customHeight="1">
      <c r="A445" s="154" t="s">
        <v>2005</v>
      </c>
      <c r="B445" s="68" t="s">
        <v>1182</v>
      </c>
      <c r="C445" s="5"/>
      <c r="D445" s="5"/>
      <c r="E445" s="5"/>
      <c r="F445" s="5"/>
      <c r="G445" s="6"/>
      <c r="H445" s="193">
        <f>SUM(D446:D448)</f>
        <v>2</v>
      </c>
      <c r="I445" s="193">
        <f>COUNT(D446:D448)*2</f>
        <v>6</v>
      </c>
      <c r="J445" s="36"/>
      <c r="K445" s="36"/>
      <c r="L445" s="36"/>
      <c r="M445" s="36"/>
      <c r="N445" s="36"/>
      <c r="O445" s="36"/>
      <c r="P445" s="36"/>
      <c r="Q445" s="36"/>
      <c r="R445" s="36"/>
      <c r="S445" s="36"/>
      <c r="T445" s="36"/>
      <c r="U445" s="36"/>
      <c r="V445" s="36"/>
      <c r="W445" s="36"/>
      <c r="X445" s="36"/>
      <c r="Y445" s="36"/>
      <c r="Z445" s="36"/>
    </row>
    <row r="446" ht="60.0" customHeight="1">
      <c r="A446" s="154" t="s">
        <v>2018</v>
      </c>
      <c r="B446" s="85" t="s">
        <v>1185</v>
      </c>
      <c r="C446" s="39" t="s">
        <v>5009</v>
      </c>
      <c r="D446" s="43">
        <v>0.0</v>
      </c>
      <c r="E446" s="22" t="s">
        <v>327</v>
      </c>
      <c r="F446" s="78"/>
      <c r="G446" s="78"/>
      <c r="H446" s="193"/>
      <c r="I446" s="193"/>
      <c r="J446" s="36"/>
      <c r="K446" s="36"/>
      <c r="L446" s="36"/>
      <c r="M446" s="36"/>
      <c r="N446" s="36"/>
      <c r="O446" s="36"/>
      <c r="P446" s="36"/>
      <c r="Q446" s="36"/>
      <c r="R446" s="36"/>
      <c r="S446" s="36"/>
      <c r="T446" s="36"/>
      <c r="U446" s="36"/>
      <c r="V446" s="36"/>
      <c r="W446" s="36"/>
      <c r="X446" s="36"/>
      <c r="Y446" s="36"/>
      <c r="Z446" s="36"/>
    </row>
    <row r="447" ht="31.5" customHeight="1">
      <c r="A447" s="154" t="s">
        <v>2030</v>
      </c>
      <c r="B447" s="85" t="s">
        <v>1200</v>
      </c>
      <c r="C447" s="39" t="s">
        <v>5010</v>
      </c>
      <c r="D447" s="43">
        <v>0.0</v>
      </c>
      <c r="E447" s="22" t="s">
        <v>327</v>
      </c>
      <c r="F447" s="78"/>
      <c r="G447" s="78"/>
      <c r="H447" s="193"/>
      <c r="I447" s="193"/>
      <c r="J447" s="36"/>
      <c r="K447" s="36"/>
      <c r="L447" s="36"/>
      <c r="M447" s="36"/>
      <c r="N447" s="36"/>
      <c r="O447" s="36"/>
      <c r="P447" s="36"/>
      <c r="Q447" s="36"/>
      <c r="R447" s="36"/>
      <c r="S447" s="36"/>
      <c r="T447" s="36"/>
      <c r="U447" s="36"/>
      <c r="V447" s="36"/>
      <c r="W447" s="36"/>
      <c r="X447" s="36"/>
      <c r="Y447" s="36"/>
      <c r="Z447" s="36"/>
    </row>
    <row r="448" ht="47.25" customHeight="1">
      <c r="A448" s="154" t="s">
        <v>2034</v>
      </c>
      <c r="B448" s="85" t="s">
        <v>1210</v>
      </c>
      <c r="C448" s="39" t="s">
        <v>5011</v>
      </c>
      <c r="D448" s="43">
        <v>2.0</v>
      </c>
      <c r="E448" s="22" t="s">
        <v>327</v>
      </c>
      <c r="F448" s="78"/>
      <c r="G448" s="78"/>
      <c r="H448" s="193"/>
      <c r="I448" s="193"/>
      <c r="J448" s="36"/>
      <c r="K448" s="36"/>
      <c r="L448" s="36"/>
      <c r="M448" s="36"/>
      <c r="N448" s="36"/>
      <c r="O448" s="36"/>
      <c r="P448" s="36"/>
      <c r="Q448" s="36"/>
      <c r="R448" s="36"/>
      <c r="S448" s="36"/>
      <c r="T448" s="36"/>
      <c r="U448" s="36"/>
      <c r="V448" s="36"/>
      <c r="W448" s="36"/>
      <c r="X448" s="36"/>
      <c r="Y448" s="36"/>
      <c r="Z448" s="36"/>
    </row>
    <row r="449" ht="39.75" customHeight="1">
      <c r="A449" s="154" t="s">
        <v>2035</v>
      </c>
      <c r="B449" s="68" t="s">
        <v>1231</v>
      </c>
      <c r="C449" s="5"/>
      <c r="D449" s="5"/>
      <c r="E449" s="5"/>
      <c r="F449" s="5"/>
      <c r="G449" s="6"/>
      <c r="H449" s="193">
        <f>SUM(D450:D455)</f>
        <v>0</v>
      </c>
      <c r="I449" s="193">
        <f>COUNT(D450:D455)*2</f>
        <v>12</v>
      </c>
      <c r="J449" s="36"/>
      <c r="K449" s="36"/>
      <c r="L449" s="36"/>
      <c r="M449" s="36"/>
      <c r="N449" s="36"/>
      <c r="O449" s="36"/>
      <c r="P449" s="36"/>
      <c r="Q449" s="36"/>
      <c r="R449" s="36"/>
      <c r="S449" s="36"/>
      <c r="T449" s="36"/>
      <c r="U449" s="36"/>
      <c r="V449" s="36"/>
      <c r="W449" s="36"/>
      <c r="X449" s="36"/>
      <c r="Y449" s="36"/>
      <c r="Z449" s="36"/>
    </row>
    <row r="450" ht="47.25" customHeight="1">
      <c r="A450" s="154" t="s">
        <v>2045</v>
      </c>
      <c r="B450" s="90" t="s">
        <v>4344</v>
      </c>
      <c r="C450" s="39" t="s">
        <v>5012</v>
      </c>
      <c r="D450" s="43">
        <v>0.0</v>
      </c>
      <c r="E450" s="22" t="s">
        <v>116</v>
      </c>
      <c r="F450" s="78"/>
      <c r="G450" s="78"/>
      <c r="H450" s="193"/>
      <c r="I450" s="193"/>
      <c r="J450" s="36"/>
      <c r="K450" s="36"/>
      <c r="L450" s="36"/>
      <c r="M450" s="36"/>
      <c r="N450" s="36"/>
      <c r="O450" s="36"/>
      <c r="P450" s="36"/>
      <c r="Q450" s="36"/>
      <c r="R450" s="36"/>
      <c r="S450" s="36"/>
      <c r="T450" s="36"/>
      <c r="U450" s="36"/>
      <c r="V450" s="36"/>
      <c r="W450" s="36"/>
      <c r="X450" s="36"/>
      <c r="Y450" s="36"/>
      <c r="Z450" s="36"/>
    </row>
    <row r="451" ht="30.0" customHeight="1">
      <c r="A451" s="154"/>
      <c r="B451" s="90"/>
      <c r="C451" s="39" t="s">
        <v>5013</v>
      </c>
      <c r="D451" s="43">
        <v>0.0</v>
      </c>
      <c r="E451" s="22" t="s">
        <v>116</v>
      </c>
      <c r="F451" s="78"/>
      <c r="G451" s="78"/>
      <c r="H451" s="193"/>
      <c r="I451" s="193"/>
      <c r="J451" s="36"/>
      <c r="K451" s="36"/>
      <c r="L451" s="36"/>
      <c r="M451" s="36"/>
      <c r="N451" s="36"/>
      <c r="O451" s="36"/>
      <c r="P451" s="36"/>
      <c r="Q451" s="36"/>
      <c r="R451" s="36"/>
      <c r="S451" s="36"/>
      <c r="T451" s="36"/>
      <c r="U451" s="36"/>
      <c r="V451" s="36"/>
      <c r="W451" s="36"/>
      <c r="X451" s="36"/>
      <c r="Y451" s="36"/>
      <c r="Z451" s="36"/>
    </row>
    <row r="452" ht="30.0" customHeight="1">
      <c r="A452" s="154"/>
      <c r="B452" s="90"/>
      <c r="C452" s="39" t="s">
        <v>5014</v>
      </c>
      <c r="D452" s="43">
        <v>0.0</v>
      </c>
      <c r="E452" s="22" t="s">
        <v>116</v>
      </c>
      <c r="F452" s="78"/>
      <c r="G452" s="78"/>
      <c r="H452" s="193"/>
      <c r="I452" s="193"/>
      <c r="J452" s="36"/>
      <c r="K452" s="36"/>
      <c r="L452" s="36"/>
      <c r="M452" s="36"/>
      <c r="N452" s="36"/>
      <c r="O452" s="36"/>
      <c r="P452" s="36"/>
      <c r="Q452" s="36"/>
      <c r="R452" s="36"/>
      <c r="S452" s="36"/>
      <c r="T452" s="36"/>
      <c r="U452" s="36"/>
      <c r="V452" s="36"/>
      <c r="W452" s="36"/>
      <c r="X452" s="36"/>
      <c r="Y452" s="36"/>
      <c r="Z452" s="36"/>
    </row>
    <row r="453" ht="30.0" customHeight="1">
      <c r="A453" s="154"/>
      <c r="B453" s="90"/>
      <c r="C453" s="39" t="s">
        <v>5015</v>
      </c>
      <c r="D453" s="43">
        <v>0.0</v>
      </c>
      <c r="E453" s="22" t="s">
        <v>116</v>
      </c>
      <c r="F453" s="78"/>
      <c r="G453" s="78"/>
      <c r="H453" s="193"/>
      <c r="I453" s="193"/>
      <c r="J453" s="36"/>
      <c r="K453" s="36"/>
      <c r="L453" s="36"/>
      <c r="M453" s="36"/>
      <c r="N453" s="36"/>
      <c r="O453" s="36"/>
      <c r="P453" s="36"/>
      <c r="Q453" s="36"/>
      <c r="R453" s="36"/>
      <c r="S453" s="36"/>
      <c r="T453" s="36"/>
      <c r="U453" s="36"/>
      <c r="V453" s="36"/>
      <c r="W453" s="36"/>
      <c r="X453" s="36"/>
      <c r="Y453" s="36"/>
      <c r="Z453" s="36"/>
    </row>
    <row r="454" ht="45.0" customHeight="1">
      <c r="A454" s="154"/>
      <c r="B454" s="90"/>
      <c r="C454" s="39" t="s">
        <v>5016</v>
      </c>
      <c r="D454" s="43">
        <v>0.0</v>
      </c>
      <c r="E454" s="22" t="s">
        <v>327</v>
      </c>
      <c r="F454" s="78"/>
      <c r="G454" s="78"/>
      <c r="H454" s="193"/>
      <c r="I454" s="193"/>
      <c r="J454" s="36"/>
      <c r="K454" s="36"/>
      <c r="L454" s="36"/>
      <c r="M454" s="36"/>
      <c r="N454" s="36"/>
      <c r="O454" s="36"/>
      <c r="P454" s="36"/>
      <c r="Q454" s="36"/>
      <c r="R454" s="36"/>
      <c r="S454" s="36"/>
      <c r="T454" s="36"/>
      <c r="U454" s="36"/>
      <c r="V454" s="36"/>
      <c r="W454" s="36"/>
      <c r="X454" s="36"/>
      <c r="Y454" s="36"/>
      <c r="Z454" s="36"/>
    </row>
    <row r="455" ht="60.0" customHeight="1">
      <c r="A455" s="154" t="s">
        <v>2057</v>
      </c>
      <c r="B455" s="85" t="s">
        <v>1253</v>
      </c>
      <c r="C455" s="39" t="s">
        <v>5017</v>
      </c>
      <c r="D455" s="43">
        <v>0.0</v>
      </c>
      <c r="E455" s="22" t="s">
        <v>327</v>
      </c>
      <c r="F455" s="78"/>
      <c r="G455" s="78"/>
      <c r="H455" s="193"/>
      <c r="I455" s="193"/>
      <c r="J455" s="36"/>
      <c r="K455" s="36"/>
      <c r="L455" s="36"/>
      <c r="M455" s="36"/>
      <c r="N455" s="36"/>
      <c r="O455" s="36"/>
      <c r="P455" s="36"/>
      <c r="Q455" s="36"/>
      <c r="R455" s="36"/>
      <c r="S455" s="36"/>
      <c r="T455" s="36"/>
      <c r="U455" s="36"/>
      <c r="V455" s="36"/>
      <c r="W455" s="36"/>
      <c r="X455" s="36"/>
      <c r="Y455" s="36"/>
      <c r="Z455" s="36"/>
    </row>
    <row r="456" ht="39.75" customHeight="1">
      <c r="A456" s="154" t="s">
        <v>2058</v>
      </c>
      <c r="B456" s="68" t="s">
        <v>4357</v>
      </c>
      <c r="C456" s="5"/>
      <c r="D456" s="5"/>
      <c r="E456" s="5"/>
      <c r="F456" s="5"/>
      <c r="G456" s="6"/>
      <c r="H456" s="193">
        <f>SUM(D457:D458)</f>
        <v>2</v>
      </c>
      <c r="I456" s="193">
        <f>COUNT(D457:D458)*2</f>
        <v>4</v>
      </c>
      <c r="J456" s="36"/>
      <c r="K456" s="36"/>
      <c r="L456" s="36"/>
      <c r="M456" s="36"/>
      <c r="N456" s="36"/>
      <c r="O456" s="36"/>
      <c r="P456" s="36"/>
      <c r="Q456" s="36"/>
      <c r="R456" s="36"/>
      <c r="S456" s="36"/>
      <c r="T456" s="36"/>
      <c r="U456" s="36"/>
      <c r="V456" s="36"/>
      <c r="W456" s="36"/>
      <c r="X456" s="36"/>
      <c r="Y456" s="36"/>
      <c r="Z456" s="36"/>
    </row>
    <row r="457" ht="60.0" customHeight="1">
      <c r="A457" s="154" t="s">
        <v>2067</v>
      </c>
      <c r="B457" s="39" t="s">
        <v>1262</v>
      </c>
      <c r="C457" s="39" t="s">
        <v>5018</v>
      </c>
      <c r="D457" s="43">
        <v>2.0</v>
      </c>
      <c r="E457" s="22" t="s">
        <v>327</v>
      </c>
      <c r="F457" s="39" t="s">
        <v>5019</v>
      </c>
      <c r="G457" s="78"/>
      <c r="H457" s="193"/>
      <c r="I457" s="193"/>
      <c r="J457" s="36"/>
      <c r="K457" s="36"/>
      <c r="L457" s="36"/>
      <c r="M457" s="36"/>
      <c r="N457" s="36"/>
      <c r="O457" s="36"/>
      <c r="P457" s="36"/>
      <c r="Q457" s="36"/>
      <c r="R457" s="36"/>
      <c r="S457" s="36"/>
      <c r="T457" s="36"/>
      <c r="U457" s="36"/>
      <c r="V457" s="36"/>
      <c r="W457" s="36"/>
      <c r="X457" s="36"/>
      <c r="Y457" s="36"/>
      <c r="Z457" s="36"/>
    </row>
    <row r="458" ht="30.0" customHeight="1">
      <c r="A458" s="154"/>
      <c r="B458" s="39"/>
      <c r="C458" s="39" t="s">
        <v>5020</v>
      </c>
      <c r="D458" s="43">
        <v>0.0</v>
      </c>
      <c r="E458" s="22" t="s">
        <v>327</v>
      </c>
      <c r="F458" s="78"/>
      <c r="G458" s="78"/>
      <c r="H458" s="193"/>
      <c r="I458" s="193"/>
      <c r="J458" s="36"/>
      <c r="K458" s="36"/>
      <c r="L458" s="36"/>
      <c r="M458" s="36"/>
      <c r="N458" s="36"/>
      <c r="O458" s="36"/>
      <c r="P458" s="36"/>
      <c r="Q458" s="36"/>
      <c r="R458" s="36"/>
      <c r="S458" s="36"/>
      <c r="T458" s="36"/>
      <c r="U458" s="36"/>
      <c r="V458" s="36"/>
      <c r="W458" s="36"/>
      <c r="X458" s="36"/>
      <c r="Y458" s="36"/>
      <c r="Z458" s="36"/>
    </row>
    <row r="459" ht="39.75" customHeight="1">
      <c r="A459" s="154" t="s">
        <v>2092</v>
      </c>
      <c r="B459" s="68" t="s">
        <v>1296</v>
      </c>
      <c r="C459" s="5"/>
      <c r="D459" s="5"/>
      <c r="E459" s="5"/>
      <c r="F459" s="5"/>
      <c r="G459" s="6"/>
      <c r="H459" s="193">
        <f>SUM(D460:D461)</f>
        <v>2</v>
      </c>
      <c r="I459" s="193">
        <f>COUNT(D460:D461)*2</f>
        <v>4</v>
      </c>
      <c r="J459" s="36"/>
      <c r="K459" s="36"/>
      <c r="L459" s="36"/>
      <c r="M459" s="36"/>
      <c r="N459" s="36"/>
      <c r="O459" s="36"/>
      <c r="P459" s="36"/>
      <c r="Q459" s="36"/>
      <c r="R459" s="36"/>
      <c r="S459" s="36"/>
      <c r="T459" s="36"/>
      <c r="U459" s="36"/>
      <c r="V459" s="36"/>
      <c r="W459" s="36"/>
      <c r="X459" s="36"/>
      <c r="Y459" s="36"/>
      <c r="Z459" s="36"/>
    </row>
    <row r="460" ht="45.0" customHeight="1">
      <c r="A460" s="154" t="s">
        <v>2115</v>
      </c>
      <c r="B460" s="39" t="s">
        <v>1302</v>
      </c>
      <c r="C460" s="39" t="s">
        <v>5021</v>
      </c>
      <c r="D460" s="43">
        <v>2.0</v>
      </c>
      <c r="E460" s="22" t="s">
        <v>327</v>
      </c>
      <c r="F460" s="78"/>
      <c r="G460" s="78"/>
      <c r="H460" s="193"/>
      <c r="I460" s="193"/>
      <c r="J460" s="36"/>
      <c r="K460" s="36"/>
      <c r="L460" s="36"/>
      <c r="M460" s="36"/>
      <c r="N460" s="36"/>
      <c r="O460" s="36"/>
      <c r="P460" s="36"/>
      <c r="Q460" s="36"/>
      <c r="R460" s="36"/>
      <c r="S460" s="36"/>
      <c r="T460" s="36"/>
      <c r="U460" s="36"/>
      <c r="V460" s="36"/>
      <c r="W460" s="36"/>
      <c r="X460" s="36"/>
      <c r="Y460" s="36"/>
      <c r="Z460" s="36"/>
    </row>
    <row r="461" ht="45.0" customHeight="1">
      <c r="A461" s="154" t="s">
        <v>2197</v>
      </c>
      <c r="B461" s="42" t="s">
        <v>1322</v>
      </c>
      <c r="C461" s="39" t="s">
        <v>5022</v>
      </c>
      <c r="D461" s="43">
        <v>0.0</v>
      </c>
      <c r="E461" s="22" t="s">
        <v>327</v>
      </c>
      <c r="F461" s="78"/>
      <c r="G461" s="78"/>
      <c r="H461" s="193"/>
      <c r="I461" s="193"/>
      <c r="J461" s="36"/>
      <c r="K461" s="36"/>
      <c r="L461" s="36"/>
      <c r="M461" s="36"/>
      <c r="N461" s="36"/>
      <c r="O461" s="36"/>
      <c r="P461" s="36"/>
      <c r="Q461" s="36"/>
      <c r="R461" s="36"/>
      <c r="S461" s="36"/>
      <c r="T461" s="36"/>
      <c r="U461" s="36"/>
      <c r="V461" s="36"/>
      <c r="W461" s="36"/>
      <c r="X461" s="36"/>
      <c r="Y461" s="36"/>
      <c r="Z461" s="36"/>
    </row>
    <row r="462" ht="39.75" customHeight="1">
      <c r="A462" s="18" t="s">
        <v>2129</v>
      </c>
      <c r="B462" s="68" t="s">
        <v>1328</v>
      </c>
      <c r="C462" s="5"/>
      <c r="D462" s="5"/>
      <c r="E462" s="5"/>
      <c r="F462" s="5"/>
      <c r="G462" s="6"/>
      <c r="H462" s="193">
        <f>SUM(D463:D481)</f>
        <v>2</v>
      </c>
      <c r="I462" s="193">
        <f>COUNT(D463:D481)*2</f>
        <v>38</v>
      </c>
      <c r="J462" s="36"/>
      <c r="K462" s="36"/>
      <c r="L462" s="36"/>
      <c r="M462" s="36"/>
      <c r="N462" s="36"/>
      <c r="O462" s="36"/>
      <c r="P462" s="36"/>
      <c r="Q462" s="36"/>
      <c r="R462" s="36"/>
      <c r="S462" s="36"/>
      <c r="T462" s="36"/>
      <c r="U462" s="36"/>
      <c r="V462" s="36"/>
      <c r="W462" s="36"/>
      <c r="X462" s="36"/>
      <c r="Y462" s="36"/>
      <c r="Z462" s="36"/>
    </row>
    <row r="463" ht="47.25" customHeight="1">
      <c r="A463" s="154" t="s">
        <v>2133</v>
      </c>
      <c r="B463" s="90" t="s">
        <v>1335</v>
      </c>
      <c r="C463" s="39" t="s">
        <v>5023</v>
      </c>
      <c r="D463" s="43">
        <v>0.0</v>
      </c>
      <c r="E463" s="22" t="s">
        <v>327</v>
      </c>
      <c r="F463" s="78"/>
      <c r="G463" s="78"/>
      <c r="H463" s="193"/>
      <c r="I463" s="193"/>
      <c r="J463" s="36"/>
      <c r="K463" s="36"/>
      <c r="L463" s="36"/>
      <c r="M463" s="36"/>
      <c r="N463" s="36"/>
      <c r="O463" s="36"/>
      <c r="P463" s="36"/>
      <c r="Q463" s="36"/>
      <c r="R463" s="36"/>
      <c r="S463" s="36"/>
      <c r="T463" s="36"/>
      <c r="U463" s="36"/>
      <c r="V463" s="36"/>
      <c r="W463" s="36"/>
      <c r="X463" s="36"/>
      <c r="Y463" s="36"/>
      <c r="Z463" s="36"/>
    </row>
    <row r="464" ht="75.0" customHeight="1">
      <c r="A464" s="154"/>
      <c r="B464" s="90"/>
      <c r="C464" s="39" t="s">
        <v>5024</v>
      </c>
      <c r="D464" s="43">
        <v>0.0</v>
      </c>
      <c r="E464" s="22" t="s">
        <v>327</v>
      </c>
      <c r="F464" s="78"/>
      <c r="G464" s="78"/>
      <c r="H464" s="193"/>
      <c r="I464" s="193"/>
      <c r="J464" s="36"/>
      <c r="K464" s="36"/>
      <c r="L464" s="36"/>
      <c r="M464" s="36"/>
      <c r="N464" s="36"/>
      <c r="O464" s="36"/>
      <c r="P464" s="36"/>
      <c r="Q464" s="36"/>
      <c r="R464" s="36"/>
      <c r="S464" s="36"/>
      <c r="T464" s="36"/>
      <c r="U464" s="36"/>
      <c r="V464" s="36"/>
      <c r="W464" s="36"/>
      <c r="X464" s="36"/>
      <c r="Y464" s="36"/>
      <c r="Z464" s="36"/>
    </row>
    <row r="465" ht="45.0" customHeight="1">
      <c r="A465" s="154" t="s">
        <v>2143</v>
      </c>
      <c r="B465" s="90" t="s">
        <v>1344</v>
      </c>
      <c r="C465" s="39" t="s">
        <v>5025</v>
      </c>
      <c r="D465" s="43">
        <v>0.0</v>
      </c>
      <c r="E465" s="22" t="s">
        <v>327</v>
      </c>
      <c r="F465" s="78"/>
      <c r="G465" s="78"/>
      <c r="H465" s="193"/>
      <c r="I465" s="193"/>
      <c r="J465" s="36"/>
      <c r="K465" s="36"/>
      <c r="L465" s="36"/>
      <c r="M465" s="36"/>
      <c r="N465" s="36"/>
      <c r="O465" s="36"/>
      <c r="P465" s="36"/>
      <c r="Q465" s="36"/>
      <c r="R465" s="36"/>
      <c r="S465" s="36"/>
      <c r="T465" s="36"/>
      <c r="U465" s="36"/>
      <c r="V465" s="36"/>
      <c r="W465" s="36"/>
      <c r="X465" s="36"/>
      <c r="Y465" s="36"/>
      <c r="Z465" s="36"/>
    </row>
    <row r="466" ht="45.0" customHeight="1">
      <c r="A466" s="154"/>
      <c r="B466" s="90"/>
      <c r="C466" s="39" t="s">
        <v>5026</v>
      </c>
      <c r="D466" s="43">
        <v>0.0</v>
      </c>
      <c r="E466" s="22" t="s">
        <v>327</v>
      </c>
      <c r="F466" s="78"/>
      <c r="G466" s="78"/>
      <c r="H466" s="193"/>
      <c r="I466" s="193"/>
      <c r="J466" s="36"/>
      <c r="K466" s="36"/>
      <c r="L466" s="36"/>
      <c r="M466" s="36"/>
      <c r="N466" s="36"/>
      <c r="O466" s="36"/>
      <c r="P466" s="36"/>
      <c r="Q466" s="36"/>
      <c r="R466" s="36"/>
      <c r="S466" s="36"/>
      <c r="T466" s="36"/>
      <c r="U466" s="36"/>
      <c r="V466" s="36"/>
      <c r="W466" s="36"/>
      <c r="X466" s="36"/>
      <c r="Y466" s="36"/>
      <c r="Z466" s="36"/>
    </row>
    <row r="467" ht="30.0" customHeight="1">
      <c r="A467" s="154"/>
      <c r="B467" s="90"/>
      <c r="C467" s="39" t="s">
        <v>5027</v>
      </c>
      <c r="D467" s="43">
        <v>0.0</v>
      </c>
      <c r="E467" s="22" t="s">
        <v>327</v>
      </c>
      <c r="F467" s="78"/>
      <c r="G467" s="78"/>
      <c r="H467" s="193"/>
      <c r="I467" s="193"/>
      <c r="J467" s="36"/>
      <c r="K467" s="36"/>
      <c r="L467" s="36"/>
      <c r="M467" s="36"/>
      <c r="N467" s="36"/>
      <c r="O467" s="36"/>
      <c r="P467" s="36"/>
      <c r="Q467" s="36"/>
      <c r="R467" s="36"/>
      <c r="S467" s="36"/>
      <c r="T467" s="36"/>
      <c r="U467" s="36"/>
      <c r="V467" s="36"/>
      <c r="W467" s="36"/>
      <c r="X467" s="36"/>
      <c r="Y467" s="36"/>
      <c r="Z467" s="36"/>
    </row>
    <row r="468" ht="60.0" customHeight="1">
      <c r="A468" s="154" t="s">
        <v>1358</v>
      </c>
      <c r="B468" s="90" t="s">
        <v>1359</v>
      </c>
      <c r="C468" s="42" t="s">
        <v>5028</v>
      </c>
      <c r="D468" s="99">
        <v>0.0</v>
      </c>
      <c r="E468" s="104" t="s">
        <v>56</v>
      </c>
      <c r="F468" s="36"/>
      <c r="G468" s="317"/>
      <c r="H468" s="193"/>
      <c r="I468" s="193"/>
      <c r="J468" s="36"/>
      <c r="K468" s="36"/>
      <c r="L468" s="36"/>
      <c r="M468" s="36"/>
      <c r="N468" s="36"/>
      <c r="O468" s="36"/>
      <c r="P468" s="36"/>
      <c r="Q468" s="36"/>
      <c r="R468" s="36"/>
      <c r="S468" s="36"/>
      <c r="T468" s="36"/>
      <c r="U468" s="36"/>
      <c r="V468" s="36"/>
      <c r="W468" s="36"/>
      <c r="X468" s="36"/>
      <c r="Y468" s="36"/>
      <c r="Z468" s="36"/>
    </row>
    <row r="469" ht="45.0" customHeight="1">
      <c r="A469" s="154"/>
      <c r="B469" s="368"/>
      <c r="C469" s="67" t="s">
        <v>5029</v>
      </c>
      <c r="D469" s="43">
        <v>0.0</v>
      </c>
      <c r="E469" s="104" t="s">
        <v>56</v>
      </c>
      <c r="F469" s="37"/>
      <c r="G469" s="78"/>
      <c r="H469" s="193"/>
      <c r="I469" s="193"/>
      <c r="J469" s="36"/>
      <c r="K469" s="36"/>
      <c r="L469" s="36"/>
      <c r="M469" s="36"/>
      <c r="N469" s="36"/>
      <c r="O469" s="36"/>
      <c r="P469" s="36"/>
      <c r="Q469" s="36"/>
      <c r="R469" s="36"/>
      <c r="S469" s="36"/>
      <c r="T469" s="36"/>
      <c r="U469" s="36"/>
      <c r="V469" s="36"/>
      <c r="W469" s="36"/>
      <c r="X469" s="36"/>
      <c r="Y469" s="36"/>
      <c r="Z469" s="36"/>
    </row>
    <row r="470" ht="30.0" customHeight="1">
      <c r="A470" s="154"/>
      <c r="B470" s="36"/>
      <c r="C470" s="67" t="s">
        <v>5030</v>
      </c>
      <c r="D470" s="43">
        <v>0.0</v>
      </c>
      <c r="E470" s="22" t="s">
        <v>715</v>
      </c>
      <c r="F470" s="39"/>
      <c r="G470" s="78"/>
      <c r="H470" s="193"/>
      <c r="I470" s="193"/>
      <c r="J470" s="36"/>
      <c r="K470" s="36"/>
      <c r="L470" s="36"/>
      <c r="M470" s="36"/>
      <c r="N470" s="36"/>
      <c r="O470" s="36"/>
      <c r="P470" s="36"/>
      <c r="Q470" s="36"/>
      <c r="R470" s="36"/>
      <c r="S470" s="36"/>
      <c r="T470" s="36"/>
      <c r="U470" s="36"/>
      <c r="V470" s="36"/>
      <c r="W470" s="36"/>
      <c r="X470" s="36"/>
      <c r="Y470" s="36"/>
      <c r="Z470" s="36"/>
    </row>
    <row r="471" ht="30.0" customHeight="1">
      <c r="A471" s="154"/>
      <c r="B471" s="368"/>
      <c r="C471" s="67" t="s">
        <v>5031</v>
      </c>
      <c r="D471" s="43">
        <v>0.0</v>
      </c>
      <c r="E471" s="22" t="s">
        <v>87</v>
      </c>
      <c r="F471" s="39"/>
      <c r="G471" s="78"/>
      <c r="H471" s="193"/>
      <c r="I471" s="193"/>
      <c r="J471" s="36"/>
      <c r="K471" s="36"/>
      <c r="L471" s="36"/>
      <c r="M471" s="36"/>
      <c r="N471" s="36"/>
      <c r="O471" s="36"/>
      <c r="P471" s="36"/>
      <c r="Q471" s="36"/>
      <c r="R471" s="36"/>
      <c r="S471" s="36"/>
      <c r="T471" s="36"/>
      <c r="U471" s="36"/>
      <c r="V471" s="36"/>
      <c r="W471" s="36"/>
      <c r="X471" s="36"/>
      <c r="Y471" s="36"/>
      <c r="Z471" s="36"/>
    </row>
    <row r="472" ht="60.0" customHeight="1">
      <c r="A472" s="154"/>
      <c r="B472" s="368"/>
      <c r="C472" s="67" t="s">
        <v>5032</v>
      </c>
      <c r="D472" s="43">
        <v>0.0</v>
      </c>
      <c r="E472" s="22" t="s">
        <v>87</v>
      </c>
      <c r="F472" s="39"/>
      <c r="G472" s="78"/>
      <c r="H472" s="193"/>
      <c r="I472" s="193"/>
      <c r="J472" s="36"/>
      <c r="K472" s="36"/>
      <c r="L472" s="36"/>
      <c r="M472" s="36"/>
      <c r="N472" s="36"/>
      <c r="O472" s="36"/>
      <c r="P472" s="36"/>
      <c r="Q472" s="36"/>
      <c r="R472" s="36"/>
      <c r="S472" s="36"/>
      <c r="T472" s="36"/>
      <c r="U472" s="36"/>
      <c r="V472" s="36"/>
      <c r="W472" s="36"/>
      <c r="X472" s="36"/>
      <c r="Y472" s="36"/>
      <c r="Z472" s="36"/>
    </row>
    <row r="473" ht="45.0" customHeight="1">
      <c r="A473" s="154"/>
      <c r="B473" s="368"/>
      <c r="C473" s="67" t="s">
        <v>5033</v>
      </c>
      <c r="D473" s="43">
        <v>0.0</v>
      </c>
      <c r="E473" s="22" t="s">
        <v>87</v>
      </c>
      <c r="F473" s="39"/>
      <c r="G473" s="78"/>
      <c r="H473" s="193"/>
      <c r="I473" s="193"/>
      <c r="J473" s="36"/>
      <c r="K473" s="36"/>
      <c r="L473" s="36"/>
      <c r="M473" s="36"/>
      <c r="N473" s="36"/>
      <c r="O473" s="36"/>
      <c r="P473" s="36"/>
      <c r="Q473" s="36"/>
      <c r="R473" s="36"/>
      <c r="S473" s="36"/>
      <c r="T473" s="36"/>
      <c r="U473" s="36"/>
      <c r="V473" s="36"/>
      <c r="W473" s="36"/>
      <c r="X473" s="36"/>
      <c r="Y473" s="36"/>
      <c r="Z473" s="36"/>
    </row>
    <row r="474" ht="30.0" customHeight="1">
      <c r="A474" s="154"/>
      <c r="B474" s="368"/>
      <c r="C474" s="67" t="s">
        <v>5034</v>
      </c>
      <c r="D474" s="43">
        <v>0.0</v>
      </c>
      <c r="E474" s="22" t="s">
        <v>87</v>
      </c>
      <c r="F474" s="39"/>
      <c r="G474" s="78"/>
      <c r="H474" s="193"/>
      <c r="I474" s="193"/>
      <c r="J474" s="36"/>
      <c r="K474" s="36"/>
      <c r="L474" s="36"/>
      <c r="M474" s="36"/>
      <c r="N474" s="36"/>
      <c r="O474" s="36"/>
      <c r="P474" s="36"/>
      <c r="Q474" s="36"/>
      <c r="R474" s="36"/>
      <c r="S474" s="36"/>
      <c r="T474" s="36"/>
      <c r="U474" s="36"/>
      <c r="V474" s="36"/>
      <c r="W474" s="36"/>
      <c r="X474" s="36"/>
      <c r="Y474" s="36"/>
      <c r="Z474" s="36"/>
    </row>
    <row r="475" ht="30.0" customHeight="1">
      <c r="A475" s="154"/>
      <c r="B475" s="90"/>
      <c r="C475" s="67" t="s">
        <v>5035</v>
      </c>
      <c r="D475" s="43">
        <v>0.0</v>
      </c>
      <c r="E475" s="22" t="s">
        <v>715</v>
      </c>
      <c r="F475" s="39"/>
      <c r="G475" s="78"/>
      <c r="H475" s="193"/>
      <c r="I475" s="193"/>
      <c r="J475" s="36"/>
      <c r="K475" s="36"/>
      <c r="L475" s="36"/>
      <c r="M475" s="36"/>
      <c r="N475" s="36"/>
      <c r="O475" s="36"/>
      <c r="P475" s="36"/>
      <c r="Q475" s="36"/>
      <c r="R475" s="36"/>
      <c r="S475" s="36"/>
      <c r="T475" s="36"/>
      <c r="U475" s="36"/>
      <c r="V475" s="36"/>
      <c r="W475" s="36"/>
      <c r="X475" s="36"/>
      <c r="Y475" s="36"/>
      <c r="Z475" s="36"/>
    </row>
    <row r="476" ht="45.0" customHeight="1">
      <c r="A476" s="154"/>
      <c r="B476" s="90"/>
      <c r="C476" s="67" t="s">
        <v>5036</v>
      </c>
      <c r="D476" s="43">
        <v>0.0</v>
      </c>
      <c r="E476" s="22" t="s">
        <v>3314</v>
      </c>
      <c r="F476" s="39" t="s">
        <v>5037</v>
      </c>
      <c r="G476" s="78"/>
      <c r="H476" s="193"/>
      <c r="I476" s="193"/>
      <c r="J476" s="36"/>
      <c r="K476" s="36"/>
      <c r="L476" s="36"/>
      <c r="M476" s="36"/>
      <c r="N476" s="36"/>
      <c r="O476" s="36"/>
      <c r="P476" s="36"/>
      <c r="Q476" s="36"/>
      <c r="R476" s="36"/>
      <c r="S476" s="36"/>
      <c r="T476" s="36"/>
      <c r="U476" s="36"/>
      <c r="V476" s="36"/>
      <c r="W476" s="36"/>
      <c r="X476" s="36"/>
      <c r="Y476" s="36"/>
      <c r="Z476" s="36"/>
    </row>
    <row r="477" ht="30.0" customHeight="1">
      <c r="A477" s="154"/>
      <c r="B477" s="90"/>
      <c r="C477" s="67" t="s">
        <v>5038</v>
      </c>
      <c r="D477" s="43">
        <v>0.0</v>
      </c>
      <c r="E477" s="22" t="s">
        <v>3314</v>
      </c>
      <c r="F477" s="39" t="s">
        <v>5039</v>
      </c>
      <c r="G477" s="78"/>
      <c r="H477" s="193"/>
      <c r="I477" s="193"/>
      <c r="J477" s="36"/>
      <c r="K477" s="36"/>
      <c r="L477" s="36"/>
      <c r="M477" s="36"/>
      <c r="N477" s="36"/>
      <c r="O477" s="36"/>
      <c r="P477" s="36"/>
      <c r="Q477" s="36"/>
      <c r="R477" s="36"/>
      <c r="S477" s="36"/>
      <c r="T477" s="36"/>
      <c r="U477" s="36"/>
      <c r="V477" s="36"/>
      <c r="W477" s="36"/>
      <c r="X477" s="36"/>
      <c r="Y477" s="36"/>
      <c r="Z477" s="36"/>
    </row>
    <row r="478" ht="45.0" customHeight="1">
      <c r="A478" s="154"/>
      <c r="B478" s="90"/>
      <c r="C478" s="67" t="s">
        <v>5040</v>
      </c>
      <c r="D478" s="43">
        <v>0.0</v>
      </c>
      <c r="E478" s="22" t="s">
        <v>3314</v>
      </c>
      <c r="F478" s="39" t="s">
        <v>5041</v>
      </c>
      <c r="G478" s="78"/>
      <c r="H478" s="193"/>
      <c r="I478" s="193"/>
      <c r="J478" s="36"/>
      <c r="K478" s="36"/>
      <c r="L478" s="36"/>
      <c r="M478" s="36"/>
      <c r="N478" s="36"/>
      <c r="O478" s="36"/>
      <c r="P478" s="36"/>
      <c r="Q478" s="36"/>
      <c r="R478" s="36"/>
      <c r="S478" s="36"/>
      <c r="T478" s="36"/>
      <c r="U478" s="36"/>
      <c r="V478" s="36"/>
      <c r="W478" s="36"/>
      <c r="X478" s="36"/>
      <c r="Y478" s="36"/>
      <c r="Z478" s="36"/>
    </row>
    <row r="479" ht="60.0" customHeight="1">
      <c r="A479" s="154"/>
      <c r="B479" s="90"/>
      <c r="C479" s="67" t="s">
        <v>5042</v>
      </c>
      <c r="D479" s="43">
        <v>0.0</v>
      </c>
      <c r="E479" s="22" t="s">
        <v>3314</v>
      </c>
      <c r="F479" s="39" t="s">
        <v>5043</v>
      </c>
      <c r="G479" s="78"/>
      <c r="H479" s="193"/>
      <c r="I479" s="193"/>
      <c r="J479" s="36"/>
      <c r="K479" s="36"/>
      <c r="L479" s="36"/>
      <c r="M479" s="36"/>
      <c r="N479" s="36"/>
      <c r="O479" s="36"/>
      <c r="P479" s="36"/>
      <c r="Q479" s="36"/>
      <c r="R479" s="36"/>
      <c r="S479" s="36"/>
      <c r="T479" s="36"/>
      <c r="U479" s="36"/>
      <c r="V479" s="36"/>
      <c r="W479" s="36"/>
      <c r="X479" s="36"/>
      <c r="Y479" s="36"/>
      <c r="Z479" s="36"/>
    </row>
    <row r="480" ht="30.0" customHeight="1">
      <c r="A480" s="154"/>
      <c r="B480" s="90"/>
      <c r="C480" s="42" t="s">
        <v>5044</v>
      </c>
      <c r="D480" s="43">
        <v>0.0</v>
      </c>
      <c r="E480" s="24" t="s">
        <v>715</v>
      </c>
      <c r="F480" s="37"/>
      <c r="G480" s="78"/>
      <c r="H480" s="193"/>
      <c r="I480" s="193"/>
      <c r="J480" s="36"/>
      <c r="K480" s="36"/>
      <c r="L480" s="36"/>
      <c r="M480" s="36"/>
      <c r="N480" s="36"/>
      <c r="O480" s="36"/>
      <c r="P480" s="36"/>
      <c r="Q480" s="36"/>
      <c r="R480" s="36"/>
      <c r="S480" s="36"/>
      <c r="T480" s="36"/>
      <c r="U480" s="36"/>
      <c r="V480" s="36"/>
      <c r="W480" s="36"/>
      <c r="X480" s="36"/>
      <c r="Y480" s="36"/>
      <c r="Z480" s="36"/>
    </row>
    <row r="481" ht="30.0" customHeight="1">
      <c r="A481" s="154"/>
      <c r="B481" s="90"/>
      <c r="C481" s="42" t="s">
        <v>5045</v>
      </c>
      <c r="D481" s="43">
        <v>2.0</v>
      </c>
      <c r="E481" s="24" t="s">
        <v>3314</v>
      </c>
      <c r="F481" s="37"/>
      <c r="G481" s="78"/>
      <c r="H481" s="193"/>
      <c r="I481" s="193"/>
      <c r="J481" s="36"/>
      <c r="K481" s="36"/>
      <c r="L481" s="36"/>
      <c r="M481" s="36"/>
      <c r="N481" s="36"/>
      <c r="O481" s="36"/>
      <c r="P481" s="36"/>
      <c r="Q481" s="36"/>
      <c r="R481" s="36"/>
      <c r="S481" s="36"/>
      <c r="T481" s="36"/>
      <c r="U481" s="36"/>
      <c r="V481" s="36"/>
      <c r="W481" s="36"/>
      <c r="X481" s="36"/>
      <c r="Y481" s="36"/>
      <c r="Z481" s="36"/>
    </row>
    <row r="482" ht="18.75" customHeight="1">
      <c r="A482" s="124"/>
      <c r="B482" s="258" t="s">
        <v>2157</v>
      </c>
      <c r="C482" s="5"/>
      <c r="D482" s="5"/>
      <c r="E482" s="5"/>
      <c r="F482" s="5"/>
      <c r="G482" s="66"/>
      <c r="H482" s="193">
        <f t="shared" ref="H482:I482" si="7">H483+H499+H513+H517+H528+H548+H555</f>
        <v>14</v>
      </c>
      <c r="I482" s="193">
        <f t="shared" si="7"/>
        <v>138</v>
      </c>
      <c r="J482" s="36"/>
      <c r="K482" s="36"/>
      <c r="L482" s="36"/>
      <c r="M482" s="36"/>
      <c r="N482" s="36"/>
      <c r="O482" s="36"/>
      <c r="P482" s="36"/>
      <c r="Q482" s="36"/>
      <c r="R482" s="36"/>
      <c r="S482" s="36"/>
      <c r="T482" s="36"/>
      <c r="U482" s="36"/>
      <c r="V482" s="36"/>
      <c r="W482" s="36"/>
      <c r="X482" s="36"/>
      <c r="Y482" s="36"/>
      <c r="Z482" s="36"/>
    </row>
    <row r="483" ht="39.75" customHeight="1">
      <c r="A483" s="18" t="s">
        <v>2165</v>
      </c>
      <c r="B483" s="68" t="s">
        <v>2166</v>
      </c>
      <c r="C483" s="5"/>
      <c r="D483" s="5"/>
      <c r="E483" s="5"/>
      <c r="F483" s="5"/>
      <c r="G483" s="6"/>
      <c r="H483" s="193">
        <f>SUM(D484:D498)</f>
        <v>6</v>
      </c>
      <c r="I483" s="193">
        <f>COUNT(D484:D498)*2</f>
        <v>30</v>
      </c>
      <c r="J483" s="36"/>
      <c r="K483" s="36"/>
      <c r="L483" s="36"/>
      <c r="M483" s="36"/>
      <c r="N483" s="36"/>
      <c r="O483" s="36"/>
      <c r="P483" s="36"/>
      <c r="Q483" s="36"/>
      <c r="R483" s="36"/>
      <c r="S483" s="36"/>
      <c r="T483" s="36"/>
      <c r="U483" s="36"/>
      <c r="V483" s="36"/>
      <c r="W483" s="36"/>
      <c r="X483" s="36"/>
      <c r="Y483" s="36"/>
      <c r="Z483" s="36"/>
    </row>
    <row r="484" ht="31.5" customHeight="1">
      <c r="A484" s="18" t="s">
        <v>2167</v>
      </c>
      <c r="B484" s="85" t="s">
        <v>2168</v>
      </c>
      <c r="C484" s="42" t="s">
        <v>5046</v>
      </c>
      <c r="D484" s="43">
        <v>2.0</v>
      </c>
      <c r="E484" s="24" t="s">
        <v>327</v>
      </c>
      <c r="F484" s="42" t="s">
        <v>5047</v>
      </c>
      <c r="G484" s="37"/>
      <c r="H484" s="193"/>
      <c r="I484" s="193"/>
      <c r="J484" s="36"/>
      <c r="K484" s="36"/>
      <c r="L484" s="36"/>
      <c r="M484" s="36"/>
      <c r="N484" s="36"/>
      <c r="O484" s="36"/>
      <c r="P484" s="36"/>
      <c r="Q484" s="36"/>
      <c r="R484" s="36"/>
      <c r="S484" s="36"/>
      <c r="T484" s="36"/>
      <c r="U484" s="36"/>
      <c r="V484" s="36"/>
      <c r="W484" s="36"/>
      <c r="X484" s="36"/>
      <c r="Y484" s="36"/>
      <c r="Z484" s="36"/>
    </row>
    <row r="485" ht="60.0" customHeight="1">
      <c r="A485" s="18" t="s">
        <v>14</v>
      </c>
      <c r="B485" s="85"/>
      <c r="C485" s="67" t="s">
        <v>5048</v>
      </c>
      <c r="D485" s="72">
        <v>2.0</v>
      </c>
      <c r="E485" s="24" t="s">
        <v>327</v>
      </c>
      <c r="F485" s="37" t="s">
        <v>5049</v>
      </c>
      <c r="G485" s="37"/>
      <c r="H485" s="193"/>
      <c r="I485" s="193"/>
      <c r="J485" s="36"/>
      <c r="K485" s="36"/>
      <c r="L485" s="36"/>
      <c r="M485" s="36"/>
      <c r="N485" s="36"/>
      <c r="O485" s="36"/>
      <c r="P485" s="36"/>
      <c r="Q485" s="36"/>
      <c r="R485" s="36"/>
      <c r="S485" s="36"/>
      <c r="T485" s="36"/>
      <c r="U485" s="36"/>
      <c r="V485" s="36"/>
      <c r="W485" s="36"/>
      <c r="X485" s="36"/>
      <c r="Y485" s="36"/>
      <c r="Z485" s="36"/>
    </row>
    <row r="486" ht="45.0" customHeight="1">
      <c r="A486" s="18"/>
      <c r="B486" s="85"/>
      <c r="C486" s="67" t="s">
        <v>5050</v>
      </c>
      <c r="D486" s="72">
        <v>2.0</v>
      </c>
      <c r="E486" s="24" t="s">
        <v>327</v>
      </c>
      <c r="F486" s="37"/>
      <c r="G486" s="37"/>
      <c r="H486" s="193"/>
      <c r="I486" s="193"/>
      <c r="J486" s="36"/>
      <c r="K486" s="36"/>
      <c r="L486" s="36"/>
      <c r="M486" s="36"/>
      <c r="N486" s="36"/>
      <c r="O486" s="36"/>
      <c r="P486" s="36"/>
      <c r="Q486" s="36"/>
      <c r="R486" s="36"/>
      <c r="S486" s="36"/>
      <c r="T486" s="36"/>
      <c r="U486" s="36"/>
      <c r="V486" s="36"/>
      <c r="W486" s="36"/>
      <c r="X486" s="36"/>
      <c r="Y486" s="36"/>
      <c r="Z486" s="36"/>
    </row>
    <row r="487" ht="45.0" customHeight="1">
      <c r="A487" s="18" t="s">
        <v>5051</v>
      </c>
      <c r="B487" s="42" t="s">
        <v>5052</v>
      </c>
      <c r="C487" s="42" t="s">
        <v>5053</v>
      </c>
      <c r="D487" s="43">
        <v>0.0</v>
      </c>
      <c r="E487" s="24" t="s">
        <v>327</v>
      </c>
      <c r="F487" s="37"/>
      <c r="G487" s="37"/>
      <c r="H487" s="193"/>
      <c r="I487" s="193"/>
      <c r="J487" s="36"/>
      <c r="K487" s="36"/>
      <c r="L487" s="36"/>
      <c r="M487" s="36"/>
      <c r="N487" s="36"/>
      <c r="O487" s="36"/>
      <c r="P487" s="36"/>
      <c r="Q487" s="36"/>
      <c r="R487" s="36"/>
      <c r="S487" s="36"/>
      <c r="T487" s="36"/>
      <c r="U487" s="36"/>
      <c r="V487" s="36"/>
      <c r="W487" s="36"/>
      <c r="X487" s="36"/>
      <c r="Y487" s="36"/>
      <c r="Z487" s="36"/>
    </row>
    <row r="488" ht="30.0" customHeight="1">
      <c r="A488" s="18"/>
      <c r="B488" s="42"/>
      <c r="C488" s="42" t="s">
        <v>5054</v>
      </c>
      <c r="D488" s="43">
        <v>0.0</v>
      </c>
      <c r="E488" s="24" t="s">
        <v>715</v>
      </c>
      <c r="F488" s="37"/>
      <c r="G488" s="37"/>
      <c r="H488" s="193"/>
      <c r="I488" s="193"/>
      <c r="J488" s="36"/>
      <c r="K488" s="36"/>
      <c r="L488" s="36"/>
      <c r="M488" s="36"/>
      <c r="N488" s="36"/>
      <c r="O488" s="36"/>
      <c r="P488" s="36"/>
      <c r="Q488" s="36"/>
      <c r="R488" s="36"/>
      <c r="S488" s="36"/>
      <c r="T488" s="36"/>
      <c r="U488" s="36"/>
      <c r="V488" s="36"/>
      <c r="W488" s="36"/>
      <c r="X488" s="36"/>
      <c r="Y488" s="36"/>
      <c r="Z488" s="36"/>
    </row>
    <row r="489" ht="45.0" customHeight="1">
      <c r="A489" s="18"/>
      <c r="B489" s="42" t="s">
        <v>5055</v>
      </c>
      <c r="C489" s="42" t="s">
        <v>5056</v>
      </c>
      <c r="D489" s="43">
        <v>0.0</v>
      </c>
      <c r="E489" s="24" t="s">
        <v>327</v>
      </c>
      <c r="F489" s="42" t="s">
        <v>5057</v>
      </c>
      <c r="G489" s="37"/>
      <c r="H489" s="193"/>
      <c r="I489" s="193"/>
      <c r="J489" s="36"/>
      <c r="K489" s="36"/>
      <c r="L489" s="36"/>
      <c r="M489" s="36"/>
      <c r="N489" s="36"/>
      <c r="O489" s="36"/>
      <c r="P489" s="36"/>
      <c r="Q489" s="36"/>
      <c r="R489" s="36"/>
      <c r="S489" s="36"/>
      <c r="T489" s="36"/>
      <c r="U489" s="36"/>
      <c r="V489" s="36"/>
      <c r="W489" s="36"/>
      <c r="X489" s="36"/>
      <c r="Y489" s="36"/>
      <c r="Z489" s="36"/>
    </row>
    <row r="490" ht="45.0" customHeight="1">
      <c r="A490" s="18"/>
      <c r="B490" s="42"/>
      <c r="C490" s="42" t="s">
        <v>5058</v>
      </c>
      <c r="D490" s="43">
        <v>0.0</v>
      </c>
      <c r="E490" s="24" t="s">
        <v>327</v>
      </c>
      <c r="F490" s="42" t="s">
        <v>5057</v>
      </c>
      <c r="G490" s="37"/>
      <c r="H490" s="193"/>
      <c r="I490" s="193"/>
      <c r="J490" s="36"/>
      <c r="K490" s="36"/>
      <c r="L490" s="36"/>
      <c r="M490" s="36"/>
      <c r="N490" s="36"/>
      <c r="O490" s="36"/>
      <c r="P490" s="36"/>
      <c r="Q490" s="36"/>
      <c r="R490" s="36"/>
      <c r="S490" s="36"/>
      <c r="T490" s="36"/>
      <c r="U490" s="36"/>
      <c r="V490" s="36"/>
      <c r="W490" s="36"/>
      <c r="X490" s="36"/>
      <c r="Y490" s="36"/>
      <c r="Z490" s="36"/>
    </row>
    <row r="491" ht="30.0" customHeight="1">
      <c r="A491" s="18"/>
      <c r="B491" s="42"/>
      <c r="C491" s="42" t="s">
        <v>5059</v>
      </c>
      <c r="D491" s="43">
        <v>0.0</v>
      </c>
      <c r="E491" s="24" t="s">
        <v>327</v>
      </c>
      <c r="F491" s="42" t="s">
        <v>5057</v>
      </c>
      <c r="G491" s="37"/>
      <c r="H491" s="193"/>
      <c r="I491" s="193"/>
      <c r="J491" s="36"/>
      <c r="K491" s="36"/>
      <c r="L491" s="36"/>
      <c r="M491" s="36"/>
      <c r="N491" s="36"/>
      <c r="O491" s="36"/>
      <c r="P491" s="36"/>
      <c r="Q491" s="36"/>
      <c r="R491" s="36"/>
      <c r="S491" s="36"/>
      <c r="T491" s="36"/>
      <c r="U491" s="36"/>
      <c r="V491" s="36"/>
      <c r="W491" s="36"/>
      <c r="X491" s="36"/>
      <c r="Y491" s="36"/>
      <c r="Z491" s="36"/>
    </row>
    <row r="492" ht="45.0" customHeight="1">
      <c r="A492" s="18"/>
      <c r="B492" s="42"/>
      <c r="C492" s="42" t="s">
        <v>5060</v>
      </c>
      <c r="D492" s="43">
        <v>0.0</v>
      </c>
      <c r="E492" s="24" t="s">
        <v>327</v>
      </c>
      <c r="F492" s="42" t="s">
        <v>5057</v>
      </c>
      <c r="G492" s="37"/>
      <c r="H492" s="193"/>
      <c r="I492" s="193"/>
      <c r="J492" s="36"/>
      <c r="K492" s="36"/>
      <c r="L492" s="36"/>
      <c r="M492" s="36"/>
      <c r="N492" s="36"/>
      <c r="O492" s="36"/>
      <c r="P492" s="36"/>
      <c r="Q492" s="36"/>
      <c r="R492" s="36"/>
      <c r="S492" s="36"/>
      <c r="T492" s="36"/>
      <c r="U492" s="36"/>
      <c r="V492" s="36"/>
      <c r="W492" s="36"/>
      <c r="X492" s="36"/>
      <c r="Y492" s="36"/>
      <c r="Z492" s="36"/>
    </row>
    <row r="493" ht="45.0" customHeight="1">
      <c r="A493" s="18"/>
      <c r="B493" s="42"/>
      <c r="C493" s="42" t="s">
        <v>5061</v>
      </c>
      <c r="D493" s="43">
        <v>0.0</v>
      </c>
      <c r="E493" s="24" t="s">
        <v>327</v>
      </c>
      <c r="F493" s="42" t="s">
        <v>5057</v>
      </c>
      <c r="G493" s="37"/>
      <c r="H493" s="193"/>
      <c r="I493" s="193"/>
      <c r="J493" s="36"/>
      <c r="K493" s="36"/>
      <c r="L493" s="36"/>
      <c r="M493" s="36"/>
      <c r="N493" s="36"/>
      <c r="O493" s="36"/>
      <c r="P493" s="36"/>
      <c r="Q493" s="36"/>
      <c r="R493" s="36"/>
      <c r="S493" s="36"/>
      <c r="T493" s="36"/>
      <c r="U493" s="36"/>
      <c r="V493" s="36"/>
      <c r="W493" s="36"/>
      <c r="X493" s="36"/>
      <c r="Y493" s="36"/>
      <c r="Z493" s="36"/>
    </row>
    <row r="494" ht="60.0" customHeight="1">
      <c r="A494" s="18"/>
      <c r="B494" s="42"/>
      <c r="C494" s="42" t="s">
        <v>5062</v>
      </c>
      <c r="D494" s="43">
        <v>0.0</v>
      </c>
      <c r="E494" s="24" t="s">
        <v>327</v>
      </c>
      <c r="F494" s="36"/>
      <c r="G494" s="37"/>
      <c r="H494" s="193"/>
      <c r="I494" s="193"/>
      <c r="J494" s="36"/>
      <c r="K494" s="36"/>
      <c r="L494" s="36"/>
      <c r="M494" s="36"/>
      <c r="N494" s="36"/>
      <c r="O494" s="36"/>
      <c r="P494" s="36"/>
      <c r="Q494" s="36"/>
      <c r="R494" s="36"/>
      <c r="S494" s="36"/>
      <c r="T494" s="36"/>
      <c r="U494" s="36"/>
      <c r="V494" s="36"/>
      <c r="W494" s="36"/>
      <c r="X494" s="36"/>
      <c r="Y494" s="36"/>
      <c r="Z494" s="36"/>
    </row>
    <row r="495" ht="60.0" customHeight="1">
      <c r="A495" s="18"/>
      <c r="B495" s="42"/>
      <c r="C495" s="42" t="s">
        <v>5063</v>
      </c>
      <c r="D495" s="43">
        <v>0.0</v>
      </c>
      <c r="E495" s="24" t="s">
        <v>327</v>
      </c>
      <c r="F495" s="42"/>
      <c r="G495" s="37"/>
      <c r="H495" s="193"/>
      <c r="I495" s="193"/>
      <c r="J495" s="36"/>
      <c r="K495" s="36"/>
      <c r="L495" s="36"/>
      <c r="M495" s="36"/>
      <c r="N495" s="36"/>
      <c r="O495" s="36"/>
      <c r="P495" s="36"/>
      <c r="Q495" s="36"/>
      <c r="R495" s="36"/>
      <c r="S495" s="36"/>
      <c r="T495" s="36"/>
      <c r="U495" s="36"/>
      <c r="V495" s="36"/>
      <c r="W495" s="36"/>
      <c r="X495" s="36"/>
      <c r="Y495" s="36"/>
      <c r="Z495" s="36"/>
    </row>
    <row r="496" ht="45.0" customHeight="1">
      <c r="A496" s="18"/>
      <c r="B496" s="42"/>
      <c r="C496" s="42" t="s">
        <v>5064</v>
      </c>
      <c r="D496" s="43">
        <v>0.0</v>
      </c>
      <c r="E496" s="24" t="s">
        <v>327</v>
      </c>
      <c r="F496" s="42" t="s">
        <v>5065</v>
      </c>
      <c r="G496" s="37"/>
      <c r="H496" s="193"/>
      <c r="I496" s="193"/>
      <c r="J496" s="36"/>
      <c r="K496" s="36"/>
      <c r="L496" s="36"/>
      <c r="M496" s="36"/>
      <c r="N496" s="36"/>
      <c r="O496" s="36"/>
      <c r="P496" s="36"/>
      <c r="Q496" s="36"/>
      <c r="R496" s="36"/>
      <c r="S496" s="36"/>
      <c r="T496" s="36"/>
      <c r="U496" s="36"/>
      <c r="V496" s="36"/>
      <c r="W496" s="36"/>
      <c r="X496" s="36"/>
      <c r="Y496" s="36"/>
      <c r="Z496" s="36"/>
    </row>
    <row r="497" ht="45.0" customHeight="1">
      <c r="A497" s="18"/>
      <c r="B497" s="42"/>
      <c r="C497" s="42" t="s">
        <v>5066</v>
      </c>
      <c r="D497" s="43">
        <v>0.0</v>
      </c>
      <c r="E497" s="24" t="s">
        <v>327</v>
      </c>
      <c r="F497" s="42"/>
      <c r="G497" s="37"/>
      <c r="H497" s="193"/>
      <c r="I497" s="193"/>
      <c r="J497" s="36"/>
      <c r="K497" s="36"/>
      <c r="L497" s="36"/>
      <c r="M497" s="36"/>
      <c r="N497" s="36"/>
      <c r="O497" s="36"/>
      <c r="P497" s="36"/>
      <c r="Q497" s="36"/>
      <c r="R497" s="36"/>
      <c r="S497" s="36"/>
      <c r="T497" s="36"/>
      <c r="U497" s="36"/>
      <c r="V497" s="36"/>
      <c r="W497" s="36"/>
      <c r="X497" s="36"/>
      <c r="Y497" s="36"/>
      <c r="Z497" s="36"/>
    </row>
    <row r="498" ht="60.0" customHeight="1">
      <c r="A498" s="18"/>
      <c r="B498" s="42"/>
      <c r="C498" s="42" t="s">
        <v>5067</v>
      </c>
      <c r="D498" s="43">
        <v>0.0</v>
      </c>
      <c r="E498" s="24" t="s">
        <v>327</v>
      </c>
      <c r="F498" s="42"/>
      <c r="G498" s="37"/>
      <c r="H498" s="193"/>
      <c r="I498" s="193"/>
      <c r="J498" s="36"/>
      <c r="K498" s="36"/>
      <c r="L498" s="36"/>
      <c r="M498" s="36"/>
      <c r="N498" s="36"/>
      <c r="O498" s="36"/>
      <c r="P498" s="36"/>
      <c r="Q498" s="36"/>
      <c r="R498" s="36"/>
      <c r="S498" s="36"/>
      <c r="T498" s="36"/>
      <c r="U498" s="36"/>
      <c r="V498" s="36"/>
      <c r="W498" s="36"/>
      <c r="X498" s="36"/>
      <c r="Y498" s="36"/>
      <c r="Z498" s="36"/>
    </row>
    <row r="499" ht="39.75" customHeight="1">
      <c r="A499" s="18" t="s">
        <v>2171</v>
      </c>
      <c r="B499" s="68">
        <v>0.0</v>
      </c>
      <c r="C499" s="5"/>
      <c r="D499" s="5"/>
      <c r="E499" s="5"/>
      <c r="F499" s="5"/>
      <c r="G499" s="6"/>
      <c r="H499" s="193">
        <f>SUM(D500:D512)</f>
        <v>0</v>
      </c>
      <c r="I499" s="193">
        <f>COUNT(D500:D512)*2</f>
        <v>26</v>
      </c>
      <c r="J499" s="36"/>
      <c r="K499" s="36"/>
      <c r="L499" s="36"/>
      <c r="M499" s="36"/>
      <c r="N499" s="36"/>
      <c r="O499" s="36"/>
      <c r="P499" s="36"/>
      <c r="Q499" s="36"/>
      <c r="R499" s="36"/>
      <c r="S499" s="36"/>
      <c r="T499" s="36"/>
      <c r="U499" s="36"/>
      <c r="V499" s="36"/>
      <c r="W499" s="36"/>
      <c r="X499" s="36"/>
      <c r="Y499" s="36"/>
      <c r="Z499" s="36"/>
    </row>
    <row r="500" ht="45.0" customHeight="1">
      <c r="A500" s="18" t="s">
        <v>5068</v>
      </c>
      <c r="B500" s="90" t="s">
        <v>2180</v>
      </c>
      <c r="C500" s="42" t="s">
        <v>5069</v>
      </c>
      <c r="D500" s="43">
        <v>0.0</v>
      </c>
      <c r="E500" s="24" t="s">
        <v>327</v>
      </c>
      <c r="F500" s="37"/>
      <c r="G500" s="37"/>
      <c r="H500" s="193"/>
      <c r="I500" s="193"/>
      <c r="J500" s="36"/>
      <c r="K500" s="36"/>
      <c r="L500" s="36"/>
      <c r="M500" s="36"/>
      <c r="N500" s="36"/>
      <c r="O500" s="36"/>
      <c r="P500" s="36"/>
      <c r="Q500" s="36"/>
      <c r="R500" s="36"/>
      <c r="S500" s="36"/>
      <c r="T500" s="36"/>
      <c r="U500" s="36"/>
      <c r="V500" s="36"/>
      <c r="W500" s="36"/>
      <c r="X500" s="36"/>
      <c r="Y500" s="36"/>
      <c r="Z500" s="36"/>
    </row>
    <row r="501" ht="30.0" customHeight="1">
      <c r="A501" s="18" t="s">
        <v>14</v>
      </c>
      <c r="B501" s="90"/>
      <c r="C501" s="42" t="s">
        <v>5070</v>
      </c>
      <c r="D501" s="43">
        <v>0.0</v>
      </c>
      <c r="E501" s="24" t="s">
        <v>715</v>
      </c>
      <c r="F501" s="37"/>
      <c r="G501" s="37"/>
      <c r="H501" s="193"/>
      <c r="I501" s="193"/>
      <c r="J501" s="36"/>
      <c r="K501" s="36"/>
      <c r="L501" s="36"/>
      <c r="M501" s="36"/>
      <c r="N501" s="36"/>
      <c r="O501" s="36"/>
      <c r="P501" s="36"/>
      <c r="Q501" s="36"/>
      <c r="R501" s="36"/>
      <c r="S501" s="36"/>
      <c r="T501" s="36"/>
      <c r="U501" s="36"/>
      <c r="V501" s="36"/>
      <c r="W501" s="36"/>
      <c r="X501" s="36"/>
      <c r="Y501" s="36"/>
      <c r="Z501" s="36"/>
    </row>
    <row r="502" ht="30.0" customHeight="1">
      <c r="A502" s="18"/>
      <c r="B502" s="90"/>
      <c r="C502" s="42" t="s">
        <v>5071</v>
      </c>
      <c r="D502" s="43">
        <v>0.0</v>
      </c>
      <c r="E502" s="24" t="s">
        <v>715</v>
      </c>
      <c r="F502" s="37"/>
      <c r="G502" s="37"/>
      <c r="H502" s="193"/>
      <c r="I502" s="193"/>
      <c r="J502" s="36"/>
      <c r="K502" s="36"/>
      <c r="L502" s="36"/>
      <c r="M502" s="36"/>
      <c r="N502" s="36"/>
      <c r="O502" s="36"/>
      <c r="P502" s="36"/>
      <c r="Q502" s="36"/>
      <c r="R502" s="36"/>
      <c r="S502" s="36"/>
      <c r="T502" s="36"/>
      <c r="U502" s="36"/>
      <c r="V502" s="36"/>
      <c r="W502" s="36"/>
      <c r="X502" s="36"/>
      <c r="Y502" s="36"/>
      <c r="Z502" s="36"/>
    </row>
    <row r="503" ht="45.0" customHeight="1">
      <c r="A503" s="18"/>
      <c r="B503" s="90"/>
      <c r="C503" s="42" t="s">
        <v>5072</v>
      </c>
      <c r="D503" s="43">
        <v>0.0</v>
      </c>
      <c r="E503" s="24" t="s">
        <v>715</v>
      </c>
      <c r="F503" s="37"/>
      <c r="G503" s="37"/>
      <c r="H503" s="193"/>
      <c r="I503" s="193"/>
      <c r="J503" s="36"/>
      <c r="K503" s="36"/>
      <c r="L503" s="36"/>
      <c r="M503" s="36"/>
      <c r="N503" s="36"/>
      <c r="O503" s="36"/>
      <c r="P503" s="36"/>
      <c r="Q503" s="36"/>
      <c r="R503" s="36"/>
      <c r="S503" s="36"/>
      <c r="T503" s="36"/>
      <c r="U503" s="36"/>
      <c r="V503" s="36"/>
      <c r="W503" s="36"/>
      <c r="X503" s="36"/>
      <c r="Y503" s="36"/>
      <c r="Z503" s="36"/>
    </row>
    <row r="504" ht="45.0" customHeight="1">
      <c r="A504" s="18" t="s">
        <v>5073</v>
      </c>
      <c r="B504" s="90" t="s">
        <v>5074</v>
      </c>
      <c r="C504" s="42" t="s">
        <v>5075</v>
      </c>
      <c r="D504" s="43">
        <v>0.0</v>
      </c>
      <c r="E504" s="24" t="s">
        <v>715</v>
      </c>
      <c r="F504" s="37"/>
      <c r="G504" s="37"/>
      <c r="H504" s="193"/>
      <c r="I504" s="193"/>
      <c r="J504" s="36"/>
      <c r="K504" s="36"/>
      <c r="L504" s="36"/>
      <c r="M504" s="36"/>
      <c r="N504" s="36"/>
      <c r="O504" s="36"/>
      <c r="P504" s="36"/>
      <c r="Q504" s="36"/>
      <c r="R504" s="36"/>
      <c r="S504" s="36"/>
      <c r="T504" s="36"/>
      <c r="U504" s="36"/>
      <c r="V504" s="36"/>
      <c r="W504" s="36"/>
      <c r="X504" s="36"/>
      <c r="Y504" s="36"/>
      <c r="Z504" s="36"/>
    </row>
    <row r="505" ht="45.0" customHeight="1">
      <c r="A505" s="18"/>
      <c r="B505" s="90"/>
      <c r="C505" s="42" t="s">
        <v>5076</v>
      </c>
      <c r="D505" s="43">
        <v>0.0</v>
      </c>
      <c r="E505" s="24" t="s">
        <v>715</v>
      </c>
      <c r="F505" s="42" t="s">
        <v>5077</v>
      </c>
      <c r="G505" s="37"/>
      <c r="H505" s="193"/>
      <c r="I505" s="193"/>
      <c r="J505" s="36"/>
      <c r="K505" s="36"/>
      <c r="L505" s="36"/>
      <c r="M505" s="36"/>
      <c r="N505" s="36"/>
      <c r="O505" s="36"/>
      <c r="P505" s="36"/>
      <c r="Q505" s="36"/>
      <c r="R505" s="36"/>
      <c r="S505" s="36"/>
      <c r="T505" s="36"/>
      <c r="U505" s="36"/>
      <c r="V505" s="36"/>
      <c r="W505" s="36"/>
      <c r="X505" s="36"/>
      <c r="Y505" s="36"/>
      <c r="Z505" s="36"/>
    </row>
    <row r="506" ht="30.0" customHeight="1">
      <c r="A506" s="18"/>
      <c r="B506" s="90"/>
      <c r="C506" s="42" t="s">
        <v>5078</v>
      </c>
      <c r="D506" s="43">
        <v>0.0</v>
      </c>
      <c r="E506" s="24" t="s">
        <v>715</v>
      </c>
      <c r="F506" s="37"/>
      <c r="G506" s="37"/>
      <c r="H506" s="193"/>
      <c r="I506" s="193"/>
      <c r="J506" s="36"/>
      <c r="K506" s="36"/>
      <c r="L506" s="36"/>
      <c r="M506" s="36"/>
      <c r="N506" s="36"/>
      <c r="O506" s="36"/>
      <c r="P506" s="36"/>
      <c r="Q506" s="36"/>
      <c r="R506" s="36"/>
      <c r="S506" s="36"/>
      <c r="T506" s="36"/>
      <c r="U506" s="36"/>
      <c r="V506" s="36"/>
      <c r="W506" s="36"/>
      <c r="X506" s="36"/>
      <c r="Y506" s="36"/>
      <c r="Z506" s="36"/>
    </row>
    <row r="507" ht="60.0" customHeight="1">
      <c r="A507" s="18"/>
      <c r="B507" s="90"/>
      <c r="C507" s="42" t="s">
        <v>5079</v>
      </c>
      <c r="D507" s="43">
        <v>0.0</v>
      </c>
      <c r="E507" s="24" t="s">
        <v>118</v>
      </c>
      <c r="F507" s="37"/>
      <c r="G507" s="37"/>
      <c r="H507" s="193"/>
      <c r="I507" s="193"/>
      <c r="J507" s="36"/>
      <c r="K507" s="36"/>
      <c r="L507" s="36"/>
      <c r="M507" s="36"/>
      <c r="N507" s="36"/>
      <c r="O507" s="36"/>
      <c r="P507" s="36"/>
      <c r="Q507" s="36"/>
      <c r="R507" s="36"/>
      <c r="S507" s="36"/>
      <c r="T507" s="36"/>
      <c r="U507" s="36"/>
      <c r="V507" s="36"/>
      <c r="W507" s="36"/>
      <c r="X507" s="36"/>
      <c r="Y507" s="36"/>
      <c r="Z507" s="36"/>
    </row>
    <row r="508" ht="45.0" customHeight="1">
      <c r="A508" s="18"/>
      <c r="B508" s="90"/>
      <c r="C508" s="42" t="s">
        <v>5080</v>
      </c>
      <c r="D508" s="43">
        <v>0.0</v>
      </c>
      <c r="E508" s="24" t="s">
        <v>715</v>
      </c>
      <c r="F508" s="37"/>
      <c r="G508" s="37"/>
      <c r="H508" s="193"/>
      <c r="I508" s="193"/>
      <c r="J508" s="36"/>
      <c r="K508" s="36"/>
      <c r="L508" s="36"/>
      <c r="M508" s="36"/>
      <c r="N508" s="36"/>
      <c r="O508" s="36"/>
      <c r="P508" s="36"/>
      <c r="Q508" s="36"/>
      <c r="R508" s="36"/>
      <c r="S508" s="36"/>
      <c r="T508" s="36"/>
      <c r="U508" s="36"/>
      <c r="V508" s="36"/>
      <c r="W508" s="36"/>
      <c r="X508" s="36"/>
      <c r="Y508" s="36"/>
      <c r="Z508" s="36"/>
    </row>
    <row r="509" ht="45.0" customHeight="1">
      <c r="A509" s="18"/>
      <c r="B509" s="90"/>
      <c r="C509" s="42" t="s">
        <v>5081</v>
      </c>
      <c r="D509" s="43">
        <v>0.0</v>
      </c>
      <c r="E509" s="24" t="s">
        <v>715</v>
      </c>
      <c r="F509" s="37"/>
      <c r="G509" s="37"/>
      <c r="H509" s="193"/>
      <c r="I509" s="193"/>
      <c r="J509" s="36"/>
      <c r="K509" s="36"/>
      <c r="L509" s="36"/>
      <c r="M509" s="36"/>
      <c r="N509" s="36"/>
      <c r="O509" s="36"/>
      <c r="P509" s="36"/>
      <c r="Q509" s="36"/>
      <c r="R509" s="36"/>
      <c r="S509" s="36"/>
      <c r="T509" s="36"/>
      <c r="U509" s="36"/>
      <c r="V509" s="36"/>
      <c r="W509" s="36"/>
      <c r="X509" s="36"/>
      <c r="Y509" s="36"/>
      <c r="Z509" s="36"/>
    </row>
    <row r="510" ht="47.25" customHeight="1">
      <c r="A510" s="18" t="s">
        <v>5082</v>
      </c>
      <c r="B510" s="90" t="s">
        <v>5083</v>
      </c>
      <c r="C510" s="42" t="s">
        <v>5084</v>
      </c>
      <c r="D510" s="43">
        <v>0.0</v>
      </c>
      <c r="E510" s="24" t="s">
        <v>118</v>
      </c>
      <c r="F510" s="37"/>
      <c r="G510" s="37"/>
      <c r="H510" s="193"/>
      <c r="I510" s="193"/>
      <c r="J510" s="36"/>
      <c r="K510" s="36"/>
      <c r="L510" s="36"/>
      <c r="M510" s="36"/>
      <c r="N510" s="36"/>
      <c r="O510" s="36"/>
      <c r="P510" s="36"/>
      <c r="Q510" s="36"/>
      <c r="R510" s="36"/>
      <c r="S510" s="36"/>
      <c r="T510" s="36"/>
      <c r="U510" s="36"/>
      <c r="V510" s="36"/>
      <c r="W510" s="36"/>
      <c r="X510" s="36"/>
      <c r="Y510" s="36"/>
      <c r="Z510" s="36"/>
    </row>
    <row r="511" ht="45.0" customHeight="1">
      <c r="A511" s="18"/>
      <c r="B511" s="422"/>
      <c r="C511" s="52" t="s">
        <v>5085</v>
      </c>
      <c r="D511" s="99">
        <v>0.0</v>
      </c>
      <c r="E511" s="24" t="s">
        <v>118</v>
      </c>
      <c r="F511" s="100"/>
      <c r="G511" s="100"/>
      <c r="H511" s="193"/>
      <c r="I511" s="193"/>
      <c r="J511" s="36"/>
      <c r="K511" s="36"/>
      <c r="L511" s="36"/>
      <c r="M511" s="36"/>
      <c r="N511" s="36"/>
      <c r="O511" s="36"/>
      <c r="P511" s="36"/>
      <c r="Q511" s="36"/>
      <c r="R511" s="36"/>
      <c r="S511" s="36"/>
      <c r="T511" s="36"/>
      <c r="U511" s="36"/>
      <c r="V511" s="36"/>
      <c r="W511" s="36"/>
      <c r="X511" s="36"/>
      <c r="Y511" s="36"/>
      <c r="Z511" s="36"/>
    </row>
    <row r="512" ht="60.0" customHeight="1">
      <c r="A512" s="18"/>
      <c r="B512" s="90"/>
      <c r="C512" s="42" t="s">
        <v>5086</v>
      </c>
      <c r="D512" s="43">
        <v>0.0</v>
      </c>
      <c r="E512" s="24" t="s">
        <v>118</v>
      </c>
      <c r="F512" s="37"/>
      <c r="G512" s="37"/>
      <c r="H512" s="193"/>
      <c r="I512" s="193"/>
      <c r="J512" s="36"/>
      <c r="K512" s="36"/>
      <c r="L512" s="36"/>
      <c r="M512" s="36"/>
      <c r="N512" s="36"/>
      <c r="O512" s="36"/>
      <c r="P512" s="36"/>
      <c r="Q512" s="36"/>
      <c r="R512" s="36"/>
      <c r="S512" s="36"/>
      <c r="T512" s="36"/>
      <c r="U512" s="36"/>
      <c r="V512" s="36"/>
      <c r="W512" s="36"/>
      <c r="X512" s="36"/>
      <c r="Y512" s="36"/>
      <c r="Z512" s="36"/>
    </row>
    <row r="513" ht="39.75" customHeight="1">
      <c r="A513" s="18" t="s">
        <v>2183</v>
      </c>
      <c r="B513" s="68" t="s">
        <v>1396</v>
      </c>
      <c r="C513" s="5"/>
      <c r="D513" s="5"/>
      <c r="E513" s="5"/>
      <c r="F513" s="5"/>
      <c r="G513" s="6"/>
      <c r="H513" s="193">
        <f>SUM(D514:D516)</f>
        <v>0</v>
      </c>
      <c r="I513" s="193">
        <f>COUNT(D514:D516)*2</f>
        <v>6</v>
      </c>
      <c r="J513" s="36"/>
      <c r="K513" s="36"/>
      <c r="L513" s="36"/>
      <c r="M513" s="36"/>
      <c r="N513" s="36"/>
      <c r="O513" s="36"/>
      <c r="P513" s="36"/>
      <c r="Q513" s="36"/>
      <c r="R513" s="36"/>
      <c r="S513" s="36"/>
      <c r="T513" s="36"/>
      <c r="U513" s="36"/>
      <c r="V513" s="36"/>
      <c r="W513" s="36"/>
      <c r="X513" s="36"/>
      <c r="Y513" s="36"/>
      <c r="Z513" s="36"/>
    </row>
    <row r="514" ht="47.25" customHeight="1">
      <c r="A514" s="18" t="s">
        <v>1405</v>
      </c>
      <c r="B514" s="90" t="s">
        <v>1406</v>
      </c>
      <c r="C514" s="42" t="s">
        <v>5087</v>
      </c>
      <c r="D514" s="43">
        <v>0.0</v>
      </c>
      <c r="E514" s="24" t="s">
        <v>327</v>
      </c>
      <c r="F514" s="37"/>
      <c r="G514" s="37"/>
      <c r="H514" s="193"/>
      <c r="I514" s="193"/>
      <c r="J514" s="36"/>
      <c r="K514" s="36"/>
      <c r="L514" s="36"/>
      <c r="M514" s="36"/>
      <c r="N514" s="36"/>
      <c r="O514" s="36"/>
      <c r="P514" s="36"/>
      <c r="Q514" s="36"/>
      <c r="R514" s="36"/>
      <c r="S514" s="36"/>
      <c r="T514" s="36"/>
      <c r="U514" s="36"/>
      <c r="V514" s="36"/>
      <c r="W514" s="36"/>
      <c r="X514" s="36"/>
      <c r="Y514" s="36"/>
      <c r="Z514" s="36"/>
    </row>
    <row r="515" ht="47.25" customHeight="1">
      <c r="A515" s="18" t="s">
        <v>1412</v>
      </c>
      <c r="B515" s="90" t="s">
        <v>1413</v>
      </c>
      <c r="C515" s="42" t="s">
        <v>5088</v>
      </c>
      <c r="D515" s="43">
        <v>0.0</v>
      </c>
      <c r="E515" s="24" t="s">
        <v>327</v>
      </c>
      <c r="F515" s="37"/>
      <c r="G515" s="37"/>
      <c r="H515" s="193"/>
      <c r="I515" s="193"/>
      <c r="J515" s="36"/>
      <c r="K515" s="36"/>
      <c r="L515" s="36"/>
      <c r="M515" s="36"/>
      <c r="N515" s="36"/>
      <c r="O515" s="36"/>
      <c r="P515" s="36"/>
      <c r="Q515" s="36"/>
      <c r="R515" s="36"/>
      <c r="S515" s="36"/>
      <c r="T515" s="36"/>
      <c r="U515" s="36"/>
      <c r="V515" s="36"/>
      <c r="W515" s="36"/>
      <c r="X515" s="36"/>
      <c r="Y515" s="36"/>
      <c r="Z515" s="36"/>
    </row>
    <row r="516" ht="47.25" customHeight="1">
      <c r="A516" s="18" t="s">
        <v>1416</v>
      </c>
      <c r="B516" s="85" t="s">
        <v>1417</v>
      </c>
      <c r="C516" s="39" t="s">
        <v>5089</v>
      </c>
      <c r="D516" s="43">
        <v>0.0</v>
      </c>
      <c r="E516" s="24" t="s">
        <v>327</v>
      </c>
      <c r="F516" s="42" t="s">
        <v>5090</v>
      </c>
      <c r="G516" s="37"/>
      <c r="H516" s="193"/>
      <c r="I516" s="193"/>
      <c r="J516" s="36"/>
      <c r="K516" s="36"/>
      <c r="L516" s="36"/>
      <c r="M516" s="36"/>
      <c r="N516" s="36"/>
      <c r="O516" s="36"/>
      <c r="P516" s="36"/>
      <c r="Q516" s="36"/>
      <c r="R516" s="36"/>
      <c r="S516" s="36"/>
      <c r="T516" s="36"/>
      <c r="U516" s="36"/>
      <c r="V516" s="36"/>
      <c r="W516" s="36"/>
      <c r="X516" s="36"/>
      <c r="Y516" s="36"/>
      <c r="Z516" s="36"/>
    </row>
    <row r="517" ht="39.75" customHeight="1">
      <c r="A517" s="18" t="s">
        <v>2201</v>
      </c>
      <c r="B517" s="68" t="s">
        <v>1424</v>
      </c>
      <c r="C517" s="5"/>
      <c r="D517" s="5"/>
      <c r="E517" s="5"/>
      <c r="F517" s="5"/>
      <c r="G517" s="6"/>
      <c r="H517" s="193">
        <f>SUM(D518:D527)</f>
        <v>0</v>
      </c>
      <c r="I517" s="193">
        <f>COUNT(D518:D527)*2</f>
        <v>20</v>
      </c>
      <c r="J517" s="36"/>
      <c r="K517" s="36"/>
      <c r="L517" s="36"/>
      <c r="M517" s="36"/>
      <c r="N517" s="36"/>
      <c r="O517" s="36"/>
      <c r="P517" s="36"/>
      <c r="Q517" s="36"/>
      <c r="R517" s="36"/>
      <c r="S517" s="36"/>
      <c r="T517" s="36"/>
      <c r="U517" s="36"/>
      <c r="V517" s="36"/>
      <c r="W517" s="36"/>
      <c r="X517" s="36"/>
      <c r="Y517" s="36"/>
      <c r="Z517" s="36"/>
    </row>
    <row r="518" ht="31.5" customHeight="1">
      <c r="A518" s="18" t="s">
        <v>1429</v>
      </c>
      <c r="B518" s="90" t="s">
        <v>1430</v>
      </c>
      <c r="C518" s="42" t="s">
        <v>5091</v>
      </c>
      <c r="D518" s="43">
        <v>0.0</v>
      </c>
      <c r="E518" s="24" t="s">
        <v>715</v>
      </c>
      <c r="F518" s="37"/>
      <c r="G518" s="37"/>
      <c r="H518" s="193"/>
      <c r="I518" s="193"/>
      <c r="J518" s="36"/>
      <c r="K518" s="36"/>
      <c r="L518" s="36"/>
      <c r="M518" s="36"/>
      <c r="N518" s="36"/>
      <c r="O518" s="36"/>
      <c r="P518" s="36"/>
      <c r="Q518" s="36"/>
      <c r="R518" s="36"/>
      <c r="S518" s="36"/>
      <c r="T518" s="36"/>
      <c r="U518" s="36"/>
      <c r="V518" s="36"/>
      <c r="W518" s="36"/>
      <c r="X518" s="36"/>
      <c r="Y518" s="36"/>
      <c r="Z518" s="36"/>
    </row>
    <row r="519" ht="45.0" customHeight="1">
      <c r="A519" s="124" t="s">
        <v>14</v>
      </c>
      <c r="B519" s="90"/>
      <c r="C519" s="42" t="s">
        <v>5092</v>
      </c>
      <c r="D519" s="43">
        <v>0.0</v>
      </c>
      <c r="E519" s="24" t="s">
        <v>715</v>
      </c>
      <c r="F519" s="37"/>
      <c r="G519" s="37"/>
      <c r="H519" s="193"/>
      <c r="I519" s="193"/>
      <c r="J519" s="36"/>
      <c r="K519" s="36"/>
      <c r="L519" s="36"/>
      <c r="M519" s="36"/>
      <c r="N519" s="36"/>
      <c r="O519" s="36"/>
      <c r="P519" s="36"/>
      <c r="Q519" s="36"/>
      <c r="R519" s="36"/>
      <c r="S519" s="36"/>
      <c r="T519" s="36"/>
      <c r="U519" s="36"/>
      <c r="V519" s="36"/>
      <c r="W519" s="36"/>
      <c r="X519" s="36"/>
      <c r="Y519" s="36"/>
      <c r="Z519" s="36"/>
    </row>
    <row r="520" ht="63.0" customHeight="1">
      <c r="A520" s="124" t="s">
        <v>14</v>
      </c>
      <c r="B520" s="90"/>
      <c r="C520" s="90" t="s">
        <v>5093</v>
      </c>
      <c r="D520" s="43">
        <v>0.0</v>
      </c>
      <c r="E520" s="24" t="s">
        <v>715</v>
      </c>
      <c r="F520" s="37"/>
      <c r="G520" s="37"/>
      <c r="H520" s="193"/>
      <c r="I520" s="193"/>
      <c r="J520" s="36"/>
      <c r="K520" s="36"/>
      <c r="L520" s="36"/>
      <c r="M520" s="36"/>
      <c r="N520" s="36"/>
      <c r="O520" s="36"/>
      <c r="P520" s="36"/>
      <c r="Q520" s="36"/>
      <c r="R520" s="36"/>
      <c r="S520" s="36"/>
      <c r="T520" s="36"/>
      <c r="U520" s="36"/>
      <c r="V520" s="36"/>
      <c r="W520" s="36"/>
      <c r="X520" s="36"/>
      <c r="Y520" s="36"/>
      <c r="Z520" s="36"/>
    </row>
    <row r="521" ht="47.25" customHeight="1">
      <c r="A521" s="18" t="s">
        <v>1438</v>
      </c>
      <c r="B521" s="90" t="s">
        <v>1439</v>
      </c>
      <c r="C521" s="90" t="s">
        <v>5094</v>
      </c>
      <c r="D521" s="43">
        <v>0.0</v>
      </c>
      <c r="E521" s="24" t="s">
        <v>715</v>
      </c>
      <c r="F521" s="37"/>
      <c r="G521" s="37"/>
      <c r="H521" s="193"/>
      <c r="I521" s="193"/>
      <c r="J521" s="36"/>
      <c r="K521" s="36"/>
      <c r="L521" s="36"/>
      <c r="M521" s="36"/>
      <c r="N521" s="36"/>
      <c r="O521" s="36"/>
      <c r="P521" s="36"/>
      <c r="Q521" s="36"/>
      <c r="R521" s="36"/>
      <c r="S521" s="36"/>
      <c r="T521" s="36"/>
      <c r="U521" s="36"/>
      <c r="V521" s="36"/>
      <c r="W521" s="36"/>
      <c r="X521" s="36"/>
      <c r="Y521" s="36"/>
      <c r="Z521" s="36"/>
    </row>
    <row r="522" ht="47.25" customHeight="1">
      <c r="A522" s="18"/>
      <c r="B522" s="90"/>
      <c r="C522" s="90" t="s">
        <v>5095</v>
      </c>
      <c r="D522" s="43">
        <v>0.0</v>
      </c>
      <c r="E522" s="24" t="s">
        <v>715</v>
      </c>
      <c r="F522" s="37"/>
      <c r="G522" s="37"/>
      <c r="H522" s="193"/>
      <c r="I522" s="193"/>
      <c r="J522" s="36"/>
      <c r="K522" s="36"/>
      <c r="L522" s="36"/>
      <c r="M522" s="36"/>
      <c r="N522" s="36"/>
      <c r="O522" s="36"/>
      <c r="P522" s="36"/>
      <c r="Q522" s="36"/>
      <c r="R522" s="36"/>
      <c r="S522" s="36"/>
      <c r="T522" s="36"/>
      <c r="U522" s="36"/>
      <c r="V522" s="36"/>
      <c r="W522" s="36"/>
      <c r="X522" s="36"/>
      <c r="Y522" s="36"/>
      <c r="Z522" s="36"/>
    </row>
    <row r="523" ht="47.25" customHeight="1">
      <c r="A523" s="18"/>
      <c r="B523" s="90"/>
      <c r="C523" s="90" t="s">
        <v>5096</v>
      </c>
      <c r="D523" s="43">
        <v>0.0</v>
      </c>
      <c r="E523" s="24" t="s">
        <v>715</v>
      </c>
      <c r="F523" s="37"/>
      <c r="G523" s="37"/>
      <c r="H523" s="193"/>
      <c r="I523" s="193"/>
      <c r="J523" s="36"/>
      <c r="K523" s="36"/>
      <c r="L523" s="36"/>
      <c r="M523" s="36"/>
      <c r="N523" s="36"/>
      <c r="O523" s="36"/>
      <c r="P523" s="36"/>
      <c r="Q523" s="36"/>
      <c r="R523" s="36"/>
      <c r="S523" s="36"/>
      <c r="T523" s="36"/>
      <c r="U523" s="36"/>
      <c r="V523" s="36"/>
      <c r="W523" s="36"/>
      <c r="X523" s="36"/>
      <c r="Y523" s="36"/>
      <c r="Z523" s="36"/>
    </row>
    <row r="524" ht="47.25" customHeight="1">
      <c r="A524" s="18"/>
      <c r="B524" s="90"/>
      <c r="C524" s="90" t="s">
        <v>5097</v>
      </c>
      <c r="D524" s="43">
        <v>0.0</v>
      </c>
      <c r="E524" s="24" t="s">
        <v>715</v>
      </c>
      <c r="F524" s="37"/>
      <c r="G524" s="37"/>
      <c r="H524" s="193"/>
      <c r="I524" s="193"/>
      <c r="J524" s="36"/>
      <c r="K524" s="36"/>
      <c r="L524" s="36"/>
      <c r="M524" s="36"/>
      <c r="N524" s="36"/>
      <c r="O524" s="36"/>
      <c r="P524" s="36"/>
      <c r="Q524" s="36"/>
      <c r="R524" s="36"/>
      <c r="S524" s="36"/>
      <c r="T524" s="36"/>
      <c r="U524" s="36"/>
      <c r="V524" s="36"/>
      <c r="W524" s="36"/>
      <c r="X524" s="36"/>
      <c r="Y524" s="36"/>
      <c r="Z524" s="36"/>
    </row>
    <row r="525" ht="63.0" customHeight="1">
      <c r="A525" s="18"/>
      <c r="B525" s="90"/>
      <c r="C525" s="90" t="s">
        <v>5098</v>
      </c>
      <c r="D525" s="43">
        <v>0.0</v>
      </c>
      <c r="E525" s="24" t="s">
        <v>715</v>
      </c>
      <c r="F525" s="37"/>
      <c r="G525" s="37"/>
      <c r="H525" s="193"/>
      <c r="I525" s="193"/>
      <c r="J525" s="36"/>
      <c r="K525" s="36"/>
      <c r="L525" s="36"/>
      <c r="M525" s="36"/>
      <c r="N525" s="36"/>
      <c r="O525" s="36"/>
      <c r="P525" s="36"/>
      <c r="Q525" s="36"/>
      <c r="R525" s="36"/>
      <c r="S525" s="36"/>
      <c r="T525" s="36"/>
      <c r="U525" s="36"/>
      <c r="V525" s="36"/>
      <c r="W525" s="36"/>
      <c r="X525" s="36"/>
      <c r="Y525" s="36"/>
      <c r="Z525" s="36"/>
    </row>
    <row r="526" ht="47.25" customHeight="1">
      <c r="A526" s="18"/>
      <c r="B526" s="90"/>
      <c r="C526" s="90" t="s">
        <v>5099</v>
      </c>
      <c r="D526" s="43">
        <v>0.0</v>
      </c>
      <c r="E526" s="24" t="s">
        <v>715</v>
      </c>
      <c r="F526" s="37"/>
      <c r="G526" s="37"/>
      <c r="H526" s="193"/>
      <c r="I526" s="193"/>
      <c r="J526" s="36"/>
      <c r="K526" s="36"/>
      <c r="L526" s="36"/>
      <c r="M526" s="36"/>
      <c r="N526" s="36"/>
      <c r="O526" s="36"/>
      <c r="P526" s="36"/>
      <c r="Q526" s="36"/>
      <c r="R526" s="36"/>
      <c r="S526" s="36"/>
      <c r="T526" s="36"/>
      <c r="U526" s="36"/>
      <c r="V526" s="36"/>
      <c r="W526" s="36"/>
      <c r="X526" s="36"/>
      <c r="Y526" s="36"/>
      <c r="Z526" s="36"/>
    </row>
    <row r="527" ht="47.25" customHeight="1">
      <c r="A527" s="18" t="s">
        <v>1473</v>
      </c>
      <c r="B527" s="90" t="s">
        <v>1474</v>
      </c>
      <c r="C527" s="39" t="s">
        <v>5100</v>
      </c>
      <c r="D527" s="43">
        <v>0.0</v>
      </c>
      <c r="E527" s="24" t="s">
        <v>327</v>
      </c>
      <c r="F527" s="42" t="s">
        <v>5101</v>
      </c>
      <c r="G527" s="37"/>
      <c r="H527" s="193"/>
      <c r="I527" s="193"/>
      <c r="J527" s="36"/>
      <c r="K527" s="36"/>
      <c r="L527" s="36"/>
      <c r="M527" s="36"/>
      <c r="N527" s="36"/>
      <c r="O527" s="36"/>
      <c r="P527" s="36"/>
      <c r="Q527" s="36"/>
      <c r="R527" s="36"/>
      <c r="S527" s="36"/>
      <c r="T527" s="36"/>
      <c r="U527" s="36"/>
      <c r="V527" s="36"/>
      <c r="W527" s="36"/>
      <c r="X527" s="36"/>
      <c r="Y527" s="36"/>
      <c r="Z527" s="36"/>
    </row>
    <row r="528" ht="39.75" customHeight="1">
      <c r="A528" s="18" t="s">
        <v>2224</v>
      </c>
      <c r="B528" s="17" t="s">
        <v>2225</v>
      </c>
      <c r="C528" s="5"/>
      <c r="D528" s="5"/>
      <c r="E528" s="5"/>
      <c r="F528" s="5"/>
      <c r="G528" s="6"/>
      <c r="H528" s="193">
        <f>SUM(D529:D547)</f>
        <v>8</v>
      </c>
      <c r="I528" s="193">
        <f>COUNT(D529:D547)*2</f>
        <v>34</v>
      </c>
      <c r="J528" s="36"/>
      <c r="K528" s="36"/>
      <c r="L528" s="36"/>
      <c r="M528" s="36"/>
      <c r="N528" s="36"/>
      <c r="O528" s="36"/>
      <c r="P528" s="36"/>
      <c r="Q528" s="36"/>
      <c r="R528" s="36"/>
      <c r="S528" s="36"/>
      <c r="T528" s="36"/>
      <c r="U528" s="36"/>
      <c r="V528" s="36"/>
      <c r="W528" s="36"/>
      <c r="X528" s="36"/>
      <c r="Y528" s="36"/>
      <c r="Z528" s="36"/>
    </row>
    <row r="529" ht="31.5" customHeight="1">
      <c r="A529" s="18" t="s">
        <v>4489</v>
      </c>
      <c r="B529" s="19" t="s">
        <v>2229</v>
      </c>
      <c r="C529" s="42" t="s">
        <v>5102</v>
      </c>
      <c r="D529" s="43">
        <v>0.0</v>
      </c>
      <c r="E529" s="24" t="s">
        <v>118</v>
      </c>
      <c r="F529" s="37"/>
      <c r="G529" s="37"/>
      <c r="H529" s="193"/>
      <c r="I529" s="193"/>
      <c r="J529" s="36"/>
      <c r="K529" s="36"/>
      <c r="L529" s="36"/>
      <c r="M529" s="36"/>
      <c r="N529" s="36"/>
      <c r="O529" s="36"/>
      <c r="P529" s="36"/>
      <c r="Q529" s="36"/>
      <c r="R529" s="36"/>
      <c r="S529" s="36"/>
      <c r="T529" s="36"/>
      <c r="U529" s="36"/>
      <c r="V529" s="36"/>
      <c r="W529" s="36"/>
      <c r="X529" s="36"/>
      <c r="Y529" s="36"/>
      <c r="Z529" s="36"/>
    </row>
    <row r="530" ht="30.0" customHeight="1">
      <c r="A530" s="18"/>
      <c r="B530" s="19"/>
      <c r="C530" s="42" t="s">
        <v>5103</v>
      </c>
      <c r="D530" s="43">
        <v>0.0</v>
      </c>
      <c r="E530" s="24" t="s">
        <v>118</v>
      </c>
      <c r="F530" s="37"/>
      <c r="G530" s="37"/>
      <c r="H530" s="193"/>
      <c r="I530" s="193"/>
      <c r="J530" s="36"/>
      <c r="K530" s="36"/>
      <c r="L530" s="36"/>
      <c r="M530" s="36"/>
      <c r="N530" s="36"/>
      <c r="O530" s="36"/>
      <c r="P530" s="36"/>
      <c r="Q530" s="36"/>
      <c r="R530" s="36"/>
      <c r="S530" s="36"/>
      <c r="T530" s="36"/>
      <c r="U530" s="36"/>
      <c r="V530" s="36"/>
      <c r="W530" s="36"/>
      <c r="X530" s="36"/>
      <c r="Y530" s="36"/>
      <c r="Z530" s="36"/>
    </row>
    <row r="531" ht="30.0" customHeight="1">
      <c r="A531" s="18"/>
      <c r="B531" s="19"/>
      <c r="C531" s="42" t="s">
        <v>5104</v>
      </c>
      <c r="D531" s="43">
        <v>0.0</v>
      </c>
      <c r="E531" s="24" t="s">
        <v>118</v>
      </c>
      <c r="F531" s="37"/>
      <c r="G531" s="37"/>
      <c r="H531" s="193"/>
      <c r="I531" s="193"/>
      <c r="J531" s="36"/>
      <c r="K531" s="36"/>
      <c r="L531" s="36"/>
      <c r="M531" s="36"/>
      <c r="N531" s="36"/>
      <c r="O531" s="36"/>
      <c r="P531" s="36"/>
      <c r="Q531" s="36"/>
      <c r="R531" s="36"/>
      <c r="S531" s="36"/>
      <c r="T531" s="36"/>
      <c r="U531" s="36"/>
      <c r="V531" s="36"/>
      <c r="W531" s="36"/>
      <c r="X531" s="36"/>
      <c r="Y531" s="36"/>
      <c r="Z531" s="36"/>
    </row>
    <row r="532" ht="60.0" customHeight="1">
      <c r="A532" s="18"/>
      <c r="B532" s="19"/>
      <c r="C532" s="42" t="s">
        <v>5105</v>
      </c>
      <c r="D532" s="43">
        <v>0.0</v>
      </c>
      <c r="E532" s="24" t="s">
        <v>118</v>
      </c>
      <c r="F532" s="37"/>
      <c r="G532" s="37"/>
      <c r="H532" s="193"/>
      <c r="I532" s="193"/>
      <c r="J532" s="36"/>
      <c r="K532" s="36"/>
      <c r="L532" s="36"/>
      <c r="M532" s="36"/>
      <c r="N532" s="36"/>
      <c r="O532" s="36"/>
      <c r="P532" s="36"/>
      <c r="Q532" s="36"/>
      <c r="R532" s="36"/>
      <c r="S532" s="36"/>
      <c r="T532" s="36"/>
      <c r="U532" s="36"/>
      <c r="V532" s="36"/>
      <c r="W532" s="36"/>
      <c r="X532" s="36"/>
      <c r="Y532" s="36"/>
      <c r="Z532" s="36"/>
    </row>
    <row r="533" ht="30.0" customHeight="1">
      <c r="A533" s="18"/>
      <c r="B533" s="19"/>
      <c r="C533" s="42" t="s">
        <v>5106</v>
      </c>
      <c r="D533" s="43">
        <v>0.0</v>
      </c>
      <c r="E533" s="24" t="s">
        <v>118</v>
      </c>
      <c r="F533" s="37"/>
      <c r="G533" s="37"/>
      <c r="H533" s="193"/>
      <c r="I533" s="193"/>
      <c r="J533" s="36"/>
      <c r="K533" s="36"/>
      <c r="L533" s="36"/>
      <c r="M533" s="36"/>
      <c r="N533" s="36"/>
      <c r="O533" s="36"/>
      <c r="P533" s="36"/>
      <c r="Q533" s="36"/>
      <c r="R533" s="36"/>
      <c r="S533" s="36"/>
      <c r="T533" s="36"/>
      <c r="U533" s="36"/>
      <c r="V533" s="36"/>
      <c r="W533" s="36"/>
      <c r="X533" s="36"/>
      <c r="Y533" s="36"/>
      <c r="Z533" s="36"/>
    </row>
    <row r="534" ht="45.0" customHeight="1">
      <c r="A534" s="18"/>
      <c r="B534" s="19"/>
      <c r="C534" s="42" t="s">
        <v>5107</v>
      </c>
      <c r="D534" s="43">
        <v>0.0</v>
      </c>
      <c r="E534" s="24" t="s">
        <v>118</v>
      </c>
      <c r="F534" s="37"/>
      <c r="G534" s="37"/>
      <c r="H534" s="193"/>
      <c r="I534" s="193"/>
      <c r="J534" s="36"/>
      <c r="K534" s="36"/>
      <c r="L534" s="36"/>
      <c r="M534" s="36"/>
      <c r="N534" s="36"/>
      <c r="O534" s="36"/>
      <c r="P534" s="36"/>
      <c r="Q534" s="36"/>
      <c r="R534" s="36"/>
      <c r="S534" s="36"/>
      <c r="T534" s="36"/>
      <c r="U534" s="36"/>
      <c r="V534" s="36"/>
      <c r="W534" s="36"/>
      <c r="X534" s="36"/>
      <c r="Y534" s="36"/>
      <c r="Z534" s="36"/>
    </row>
    <row r="535" ht="47.25" customHeight="1">
      <c r="A535" s="18" t="s">
        <v>5108</v>
      </c>
      <c r="B535" s="19" t="s">
        <v>2232</v>
      </c>
      <c r="C535" s="42" t="s">
        <v>5109</v>
      </c>
      <c r="D535" s="43">
        <v>2.0</v>
      </c>
      <c r="E535" s="24" t="s">
        <v>118</v>
      </c>
      <c r="F535" s="37"/>
      <c r="G535" s="37"/>
      <c r="H535" s="193"/>
      <c r="I535" s="193"/>
      <c r="J535" s="36"/>
      <c r="K535" s="36"/>
      <c r="L535" s="36"/>
      <c r="M535" s="36"/>
      <c r="N535" s="36"/>
      <c r="O535" s="36"/>
      <c r="P535" s="36"/>
      <c r="Q535" s="36"/>
      <c r="R535" s="36"/>
      <c r="S535" s="36"/>
      <c r="T535" s="36"/>
      <c r="U535" s="36"/>
      <c r="V535" s="36"/>
      <c r="W535" s="36"/>
      <c r="X535" s="36"/>
      <c r="Y535" s="36"/>
      <c r="Z535" s="36"/>
    </row>
    <row r="536" ht="45.0" customHeight="1">
      <c r="A536" s="18"/>
      <c r="B536" s="19"/>
      <c r="C536" s="52" t="s">
        <v>5110</v>
      </c>
      <c r="D536" s="43">
        <v>2.0</v>
      </c>
      <c r="E536" s="24" t="s">
        <v>118</v>
      </c>
      <c r="F536" s="37"/>
      <c r="G536" s="37"/>
      <c r="H536" s="193"/>
      <c r="I536" s="193"/>
      <c r="J536" s="36"/>
      <c r="K536" s="36"/>
      <c r="L536" s="36"/>
      <c r="M536" s="36"/>
      <c r="N536" s="36"/>
      <c r="O536" s="36"/>
      <c r="P536" s="36"/>
      <c r="Q536" s="36"/>
      <c r="R536" s="36"/>
      <c r="S536" s="36"/>
      <c r="T536" s="36"/>
      <c r="U536" s="36"/>
      <c r="V536" s="36"/>
      <c r="W536" s="36"/>
      <c r="X536" s="36"/>
      <c r="Y536" s="36"/>
      <c r="Z536" s="36"/>
    </row>
    <row r="537" ht="45.0" customHeight="1">
      <c r="A537" s="18"/>
      <c r="B537" s="19"/>
      <c r="C537" s="42" t="s">
        <v>5111</v>
      </c>
      <c r="D537" s="43">
        <v>2.0</v>
      </c>
      <c r="E537" s="24" t="s">
        <v>118</v>
      </c>
      <c r="F537" s="42"/>
      <c r="G537" s="37"/>
      <c r="H537" s="193"/>
      <c r="I537" s="193"/>
      <c r="J537" s="36"/>
      <c r="K537" s="36"/>
      <c r="L537" s="36"/>
      <c r="M537" s="36"/>
      <c r="N537" s="36"/>
      <c r="O537" s="36"/>
      <c r="P537" s="36"/>
      <c r="Q537" s="36"/>
      <c r="R537" s="36"/>
      <c r="S537" s="36"/>
      <c r="T537" s="36"/>
      <c r="U537" s="36"/>
      <c r="V537" s="36"/>
      <c r="W537" s="36"/>
      <c r="X537" s="36"/>
      <c r="Y537" s="36"/>
      <c r="Z537" s="36"/>
    </row>
    <row r="538" ht="45.0" customHeight="1">
      <c r="A538" s="18"/>
      <c r="B538" s="19"/>
      <c r="C538" s="42" t="s">
        <v>5112</v>
      </c>
      <c r="D538" s="43">
        <v>2.0</v>
      </c>
      <c r="E538" s="24" t="s">
        <v>118</v>
      </c>
      <c r="F538" s="37"/>
      <c r="G538" s="37"/>
      <c r="H538" s="193"/>
      <c r="I538" s="193"/>
      <c r="J538" s="36"/>
      <c r="K538" s="36"/>
      <c r="L538" s="36"/>
      <c r="M538" s="36"/>
      <c r="N538" s="36"/>
      <c r="O538" s="36"/>
      <c r="P538" s="36"/>
      <c r="Q538" s="36"/>
      <c r="R538" s="36"/>
      <c r="S538" s="36"/>
      <c r="T538" s="36"/>
      <c r="U538" s="36"/>
      <c r="V538" s="36"/>
      <c r="W538" s="36"/>
      <c r="X538" s="36"/>
      <c r="Y538" s="36"/>
      <c r="Z538" s="36"/>
    </row>
    <row r="539" ht="30.0" customHeight="1">
      <c r="A539" s="18"/>
      <c r="B539" s="19"/>
      <c r="C539" s="39" t="s">
        <v>5113</v>
      </c>
      <c r="D539" s="43"/>
      <c r="E539" s="24" t="s">
        <v>118</v>
      </c>
      <c r="F539" s="37"/>
      <c r="G539" s="37"/>
      <c r="H539" s="193"/>
      <c r="I539" s="193"/>
      <c r="J539" s="36"/>
      <c r="K539" s="36"/>
      <c r="L539" s="36"/>
      <c r="M539" s="36"/>
      <c r="N539" s="36"/>
      <c r="O539" s="36"/>
      <c r="P539" s="36"/>
      <c r="Q539" s="36"/>
      <c r="R539" s="36"/>
      <c r="S539" s="36"/>
      <c r="T539" s="36"/>
      <c r="U539" s="36"/>
      <c r="V539" s="36"/>
      <c r="W539" s="36"/>
      <c r="X539" s="36"/>
      <c r="Y539" s="36"/>
      <c r="Z539" s="36"/>
    </row>
    <row r="540" ht="30.0" customHeight="1">
      <c r="A540" s="18"/>
      <c r="B540" s="19"/>
      <c r="C540" s="39" t="s">
        <v>5114</v>
      </c>
      <c r="D540" s="43"/>
      <c r="E540" s="24" t="s">
        <v>118</v>
      </c>
      <c r="F540" s="42" t="s">
        <v>5115</v>
      </c>
      <c r="G540" s="37"/>
      <c r="H540" s="193"/>
      <c r="I540" s="193"/>
      <c r="J540" s="36"/>
      <c r="K540" s="36"/>
      <c r="L540" s="36"/>
      <c r="M540" s="36"/>
      <c r="N540" s="36"/>
      <c r="O540" s="36"/>
      <c r="P540" s="36"/>
      <c r="Q540" s="36"/>
      <c r="R540" s="36"/>
      <c r="S540" s="36"/>
      <c r="T540" s="36"/>
      <c r="U540" s="36"/>
      <c r="V540" s="36"/>
      <c r="W540" s="36"/>
      <c r="X540" s="36"/>
      <c r="Y540" s="36"/>
      <c r="Z540" s="36"/>
    </row>
    <row r="541" ht="30.0" customHeight="1">
      <c r="A541" s="18"/>
      <c r="B541" s="19"/>
      <c r="C541" s="39" t="s">
        <v>5116</v>
      </c>
      <c r="D541" s="43">
        <v>0.0</v>
      </c>
      <c r="E541" s="24" t="s">
        <v>118</v>
      </c>
      <c r="F541" s="37"/>
      <c r="G541" s="37"/>
      <c r="H541" s="193"/>
      <c r="I541" s="193"/>
      <c r="J541" s="36"/>
      <c r="K541" s="36"/>
      <c r="L541" s="36"/>
      <c r="M541" s="36"/>
      <c r="N541" s="36"/>
      <c r="O541" s="36"/>
      <c r="P541" s="36"/>
      <c r="Q541" s="36"/>
      <c r="R541" s="36"/>
      <c r="S541" s="36"/>
      <c r="T541" s="36"/>
      <c r="U541" s="36"/>
      <c r="V541" s="36"/>
      <c r="W541" s="36"/>
      <c r="X541" s="36"/>
      <c r="Y541" s="36"/>
      <c r="Z541" s="36"/>
    </row>
    <row r="542" ht="30.0" customHeight="1">
      <c r="A542" s="18" t="s">
        <v>14</v>
      </c>
      <c r="B542" s="19"/>
      <c r="C542" s="42" t="s">
        <v>5117</v>
      </c>
      <c r="D542" s="43">
        <v>0.0</v>
      </c>
      <c r="E542" s="24" t="s">
        <v>118</v>
      </c>
      <c r="F542" s="37"/>
      <c r="G542" s="37"/>
      <c r="H542" s="193"/>
      <c r="I542" s="193"/>
      <c r="J542" s="36"/>
      <c r="K542" s="36"/>
      <c r="L542" s="36"/>
      <c r="M542" s="36"/>
      <c r="N542" s="36"/>
      <c r="O542" s="36"/>
      <c r="P542" s="36"/>
      <c r="Q542" s="36"/>
      <c r="R542" s="36"/>
      <c r="S542" s="36"/>
      <c r="T542" s="36"/>
      <c r="U542" s="36"/>
      <c r="V542" s="36"/>
      <c r="W542" s="36"/>
      <c r="X542" s="36"/>
      <c r="Y542" s="36"/>
      <c r="Z542" s="36"/>
    </row>
    <row r="543" ht="45.0" customHeight="1">
      <c r="A543" s="18"/>
      <c r="B543" s="19"/>
      <c r="C543" s="42" t="s">
        <v>5118</v>
      </c>
      <c r="D543" s="43">
        <v>0.0</v>
      </c>
      <c r="E543" s="24" t="s">
        <v>118</v>
      </c>
      <c r="F543" s="37"/>
      <c r="G543" s="37"/>
      <c r="H543" s="193"/>
      <c r="I543" s="193"/>
      <c r="J543" s="36"/>
      <c r="K543" s="36"/>
      <c r="L543" s="36"/>
      <c r="M543" s="36"/>
      <c r="N543" s="36"/>
      <c r="O543" s="36"/>
      <c r="P543" s="36"/>
      <c r="Q543" s="36"/>
      <c r="R543" s="36"/>
      <c r="S543" s="36"/>
      <c r="T543" s="36"/>
      <c r="U543" s="36"/>
      <c r="V543" s="36"/>
      <c r="W543" s="36"/>
      <c r="X543" s="36"/>
      <c r="Y543" s="36"/>
      <c r="Z543" s="36"/>
    </row>
    <row r="544" ht="30.0" customHeight="1">
      <c r="A544" s="18"/>
      <c r="B544" s="19"/>
      <c r="C544" s="42" t="s">
        <v>5119</v>
      </c>
      <c r="D544" s="43">
        <v>0.0</v>
      </c>
      <c r="E544" s="24" t="s">
        <v>118</v>
      </c>
      <c r="F544" s="37"/>
      <c r="G544" s="37"/>
      <c r="H544" s="193"/>
      <c r="I544" s="193"/>
      <c r="J544" s="36"/>
      <c r="K544" s="36"/>
      <c r="L544" s="36"/>
      <c r="M544" s="36"/>
      <c r="N544" s="36"/>
      <c r="O544" s="36"/>
      <c r="P544" s="36"/>
      <c r="Q544" s="36"/>
      <c r="R544" s="36"/>
      <c r="S544" s="36"/>
      <c r="T544" s="36"/>
      <c r="U544" s="36"/>
      <c r="V544" s="36"/>
      <c r="W544" s="36"/>
      <c r="X544" s="36"/>
      <c r="Y544" s="36"/>
      <c r="Z544" s="36"/>
    </row>
    <row r="545" ht="45.0" customHeight="1">
      <c r="A545" s="18"/>
      <c r="B545" s="19"/>
      <c r="C545" s="42" t="s">
        <v>5120</v>
      </c>
      <c r="D545" s="43">
        <v>0.0</v>
      </c>
      <c r="E545" s="24" t="s">
        <v>118</v>
      </c>
      <c r="F545" s="37"/>
      <c r="G545" s="37"/>
      <c r="H545" s="193"/>
      <c r="I545" s="193"/>
      <c r="J545" s="36"/>
      <c r="K545" s="36"/>
      <c r="L545" s="36"/>
      <c r="M545" s="36"/>
      <c r="N545" s="36"/>
      <c r="O545" s="36"/>
      <c r="P545" s="36"/>
      <c r="Q545" s="36"/>
      <c r="R545" s="36"/>
      <c r="S545" s="36"/>
      <c r="T545" s="36"/>
      <c r="U545" s="36"/>
      <c r="V545" s="36"/>
      <c r="W545" s="36"/>
      <c r="X545" s="36"/>
      <c r="Y545" s="36"/>
      <c r="Z545" s="36"/>
    </row>
    <row r="546" ht="47.25" customHeight="1">
      <c r="A546" s="18" t="s">
        <v>4491</v>
      </c>
      <c r="B546" s="19" t="s">
        <v>2240</v>
      </c>
      <c r="C546" s="39" t="s">
        <v>5121</v>
      </c>
      <c r="D546" s="43">
        <v>0.0</v>
      </c>
      <c r="E546" s="24" t="s">
        <v>118</v>
      </c>
      <c r="F546" s="37"/>
      <c r="G546" s="37"/>
      <c r="H546" s="193"/>
      <c r="I546" s="193"/>
      <c r="J546" s="36"/>
      <c r="K546" s="36"/>
      <c r="L546" s="36"/>
      <c r="M546" s="36"/>
      <c r="N546" s="36"/>
      <c r="O546" s="36"/>
      <c r="P546" s="36"/>
      <c r="Q546" s="36"/>
      <c r="R546" s="36"/>
      <c r="S546" s="36"/>
      <c r="T546" s="36"/>
      <c r="U546" s="36"/>
      <c r="V546" s="36"/>
      <c r="W546" s="36"/>
      <c r="X546" s="36"/>
      <c r="Y546" s="36"/>
      <c r="Z546" s="36"/>
    </row>
    <row r="547" ht="63.0" customHeight="1">
      <c r="A547" s="18" t="s">
        <v>4492</v>
      </c>
      <c r="B547" s="19" t="s">
        <v>2245</v>
      </c>
      <c r="C547" s="39" t="s">
        <v>5122</v>
      </c>
      <c r="D547" s="43">
        <v>0.0</v>
      </c>
      <c r="E547" s="24" t="s">
        <v>118</v>
      </c>
      <c r="F547" s="37"/>
      <c r="G547" s="37"/>
      <c r="H547" s="193"/>
      <c r="I547" s="193"/>
      <c r="J547" s="36"/>
      <c r="K547" s="36"/>
      <c r="L547" s="36"/>
      <c r="M547" s="36"/>
      <c r="N547" s="36"/>
      <c r="O547" s="36"/>
      <c r="P547" s="36"/>
      <c r="Q547" s="36"/>
      <c r="R547" s="36"/>
      <c r="S547" s="36"/>
      <c r="T547" s="36"/>
      <c r="U547" s="36"/>
      <c r="V547" s="36"/>
      <c r="W547" s="36"/>
      <c r="X547" s="36"/>
      <c r="Y547" s="36"/>
      <c r="Z547" s="36"/>
    </row>
    <row r="548" ht="39.75" customHeight="1">
      <c r="A548" s="18" t="s">
        <v>2248</v>
      </c>
      <c r="B548" s="17" t="s">
        <v>1487</v>
      </c>
      <c r="C548" s="5"/>
      <c r="D548" s="5"/>
      <c r="E548" s="5"/>
      <c r="F548" s="5"/>
      <c r="G548" s="6"/>
      <c r="H548" s="193">
        <f>SUM(D549:D554)</f>
        <v>0</v>
      </c>
      <c r="I548" s="193">
        <f>COUNT(D549:D554)*2</f>
        <v>12</v>
      </c>
      <c r="J548" s="36"/>
      <c r="K548" s="36"/>
      <c r="L548" s="36"/>
      <c r="M548" s="36"/>
      <c r="N548" s="36"/>
      <c r="O548" s="36"/>
      <c r="P548" s="36"/>
      <c r="Q548" s="36"/>
      <c r="R548" s="36"/>
      <c r="S548" s="36"/>
      <c r="T548" s="36"/>
      <c r="U548" s="36"/>
      <c r="V548" s="36"/>
      <c r="W548" s="36"/>
      <c r="X548" s="36"/>
      <c r="Y548" s="36"/>
      <c r="Z548" s="36"/>
    </row>
    <row r="549" ht="31.5" customHeight="1">
      <c r="A549" s="18" t="s">
        <v>5123</v>
      </c>
      <c r="B549" s="19" t="s">
        <v>5124</v>
      </c>
      <c r="C549" s="39" t="s">
        <v>5125</v>
      </c>
      <c r="D549" s="43">
        <v>0.0</v>
      </c>
      <c r="E549" s="24" t="s">
        <v>105</v>
      </c>
      <c r="F549" s="37"/>
      <c r="G549" s="37"/>
      <c r="H549" s="193"/>
      <c r="I549" s="193"/>
      <c r="J549" s="36"/>
      <c r="K549" s="36"/>
      <c r="L549" s="36"/>
      <c r="M549" s="36"/>
      <c r="N549" s="36"/>
      <c r="O549" s="36"/>
      <c r="P549" s="36"/>
      <c r="Q549" s="36"/>
      <c r="R549" s="36"/>
      <c r="S549" s="36"/>
      <c r="T549" s="36"/>
      <c r="U549" s="36"/>
      <c r="V549" s="36"/>
      <c r="W549" s="36"/>
      <c r="X549" s="36"/>
      <c r="Y549" s="36"/>
      <c r="Z549" s="36"/>
    </row>
    <row r="550" ht="30.0" customHeight="1">
      <c r="A550" s="18"/>
      <c r="B550" s="19"/>
      <c r="C550" s="39" t="s">
        <v>5126</v>
      </c>
      <c r="D550" s="43">
        <v>0.0</v>
      </c>
      <c r="E550" s="24" t="s">
        <v>105</v>
      </c>
      <c r="F550" s="37"/>
      <c r="G550" s="37"/>
      <c r="H550" s="193"/>
      <c r="I550" s="193"/>
      <c r="J550" s="36"/>
      <c r="K550" s="36"/>
      <c r="L550" s="36"/>
      <c r="M550" s="36"/>
      <c r="N550" s="36"/>
      <c r="O550" s="36"/>
      <c r="P550" s="36"/>
      <c r="Q550" s="36"/>
      <c r="R550" s="36"/>
      <c r="S550" s="36"/>
      <c r="T550" s="36"/>
      <c r="U550" s="36"/>
      <c r="V550" s="36"/>
      <c r="W550" s="36"/>
      <c r="X550" s="36"/>
      <c r="Y550" s="36"/>
      <c r="Z550" s="36"/>
    </row>
    <row r="551" ht="63.0" customHeight="1">
      <c r="A551" s="18" t="s">
        <v>1490</v>
      </c>
      <c r="B551" s="19" t="s">
        <v>1491</v>
      </c>
      <c r="C551" s="42" t="s">
        <v>5127</v>
      </c>
      <c r="D551" s="43">
        <v>0.0</v>
      </c>
      <c r="E551" s="24" t="s">
        <v>118</v>
      </c>
      <c r="F551" s="37"/>
      <c r="G551" s="37"/>
      <c r="H551" s="193"/>
      <c r="I551" s="193"/>
      <c r="J551" s="36"/>
      <c r="K551" s="36"/>
      <c r="L551" s="36"/>
      <c r="M551" s="36"/>
      <c r="N551" s="36"/>
      <c r="O551" s="36"/>
      <c r="P551" s="36"/>
      <c r="Q551" s="36"/>
      <c r="R551" s="36"/>
      <c r="S551" s="36"/>
      <c r="T551" s="36"/>
      <c r="U551" s="36"/>
      <c r="V551" s="36"/>
      <c r="W551" s="36"/>
      <c r="X551" s="36"/>
      <c r="Y551" s="36"/>
      <c r="Z551" s="36"/>
    </row>
    <row r="552" ht="45.0" customHeight="1">
      <c r="A552" s="18" t="s">
        <v>14</v>
      </c>
      <c r="B552" s="19"/>
      <c r="C552" s="90" t="s">
        <v>5128</v>
      </c>
      <c r="D552" s="43">
        <v>0.0</v>
      </c>
      <c r="E552" s="24" t="s">
        <v>715</v>
      </c>
      <c r="F552" s="42" t="s">
        <v>5129</v>
      </c>
      <c r="G552" s="37"/>
      <c r="H552" s="193"/>
      <c r="I552" s="193"/>
      <c r="J552" s="36"/>
      <c r="K552" s="36"/>
      <c r="L552" s="36"/>
      <c r="M552" s="36"/>
      <c r="N552" s="36"/>
      <c r="O552" s="36"/>
      <c r="P552" s="36"/>
      <c r="Q552" s="36"/>
      <c r="R552" s="36"/>
      <c r="S552" s="36"/>
      <c r="T552" s="36"/>
      <c r="U552" s="36"/>
      <c r="V552" s="36"/>
      <c r="W552" s="36"/>
      <c r="X552" s="36"/>
      <c r="Y552" s="36"/>
      <c r="Z552" s="36"/>
    </row>
    <row r="553" ht="47.25" customHeight="1">
      <c r="A553" s="18" t="s">
        <v>1495</v>
      </c>
      <c r="B553" s="19" t="s">
        <v>1496</v>
      </c>
      <c r="C553" s="25" t="s">
        <v>5130</v>
      </c>
      <c r="D553" s="43">
        <v>0.0</v>
      </c>
      <c r="E553" s="24" t="s">
        <v>118</v>
      </c>
      <c r="F553" s="37"/>
      <c r="G553" s="37"/>
      <c r="H553" s="193"/>
      <c r="I553" s="193"/>
      <c r="J553" s="36"/>
      <c r="K553" s="36"/>
      <c r="L553" s="36"/>
      <c r="M553" s="36"/>
      <c r="N553" s="36"/>
      <c r="O553" s="36"/>
      <c r="P553" s="36"/>
      <c r="Q553" s="36"/>
      <c r="R553" s="36"/>
      <c r="S553" s="36"/>
      <c r="T553" s="36"/>
      <c r="U553" s="36"/>
      <c r="V553" s="36"/>
      <c r="W553" s="36"/>
      <c r="X553" s="36"/>
      <c r="Y553" s="36"/>
      <c r="Z553" s="36"/>
    </row>
    <row r="554" ht="47.25" customHeight="1">
      <c r="A554" s="18" t="s">
        <v>5131</v>
      </c>
      <c r="B554" s="19" t="s">
        <v>1499</v>
      </c>
      <c r="C554" s="23" t="s">
        <v>5132</v>
      </c>
      <c r="D554" s="43">
        <v>0.0</v>
      </c>
      <c r="E554" s="24" t="s">
        <v>118</v>
      </c>
      <c r="F554" s="37"/>
      <c r="G554" s="37"/>
      <c r="H554" s="193"/>
      <c r="I554" s="193"/>
      <c r="J554" s="36"/>
      <c r="K554" s="36"/>
      <c r="L554" s="36"/>
      <c r="M554" s="36"/>
      <c r="N554" s="36"/>
      <c r="O554" s="36"/>
      <c r="P554" s="36"/>
      <c r="Q554" s="36"/>
      <c r="R554" s="36"/>
      <c r="S554" s="36"/>
      <c r="T554" s="36"/>
      <c r="U554" s="36"/>
      <c r="V554" s="36"/>
      <c r="W554" s="36"/>
      <c r="X554" s="36"/>
      <c r="Y554" s="36"/>
      <c r="Z554" s="36"/>
    </row>
    <row r="555" ht="27.75" customHeight="1">
      <c r="A555" s="423" t="s">
        <v>5133</v>
      </c>
      <c r="B555" s="424" t="s">
        <v>5134</v>
      </c>
      <c r="C555" s="5"/>
      <c r="D555" s="5"/>
      <c r="E555" s="5"/>
      <c r="F555" s="5"/>
      <c r="G555" s="6"/>
      <c r="H555" s="193">
        <f>SUM(D556:D560)</f>
        <v>0</v>
      </c>
      <c r="I555" s="193">
        <f>COUNT(D556:D560)*2</f>
        <v>10</v>
      </c>
      <c r="J555" s="36"/>
      <c r="K555" s="36"/>
      <c r="L555" s="36"/>
      <c r="M555" s="36"/>
      <c r="N555" s="36"/>
      <c r="O555" s="36"/>
      <c r="P555" s="36"/>
      <c r="Q555" s="36"/>
      <c r="R555" s="36"/>
      <c r="S555" s="36"/>
      <c r="T555" s="36"/>
      <c r="U555" s="36"/>
      <c r="V555" s="36"/>
      <c r="W555" s="36"/>
      <c r="X555" s="36"/>
      <c r="Y555" s="36"/>
      <c r="Z555" s="36"/>
    </row>
    <row r="556" ht="90.0" customHeight="1">
      <c r="A556" s="423" t="s">
        <v>2276</v>
      </c>
      <c r="B556" s="268" t="s">
        <v>5135</v>
      </c>
      <c r="C556" s="39" t="s">
        <v>5136</v>
      </c>
      <c r="D556" s="43">
        <v>0.0</v>
      </c>
      <c r="E556" s="24" t="s">
        <v>118</v>
      </c>
      <c r="F556" s="42" t="s">
        <v>5137</v>
      </c>
      <c r="G556" s="37"/>
      <c r="H556" s="193"/>
      <c r="I556" s="193"/>
      <c r="J556" s="36"/>
      <c r="K556" s="36"/>
      <c r="L556" s="36"/>
      <c r="M556" s="36"/>
      <c r="N556" s="36"/>
      <c r="O556" s="36"/>
      <c r="P556" s="36"/>
      <c r="Q556" s="36"/>
      <c r="R556" s="36"/>
      <c r="S556" s="36"/>
      <c r="T556" s="36"/>
      <c r="U556" s="36"/>
      <c r="V556" s="36"/>
      <c r="W556" s="36"/>
      <c r="X556" s="36"/>
      <c r="Y556" s="36"/>
      <c r="Z556" s="36"/>
    </row>
    <row r="557" ht="63.0" customHeight="1">
      <c r="A557" s="18"/>
      <c r="B557" s="40"/>
      <c r="C557" s="23" t="s">
        <v>5138</v>
      </c>
      <c r="D557" s="43">
        <v>0.0</v>
      </c>
      <c r="E557" s="24" t="s">
        <v>118</v>
      </c>
      <c r="F557" s="42" t="s">
        <v>5139</v>
      </c>
      <c r="G557" s="37"/>
      <c r="H557" s="193"/>
      <c r="I557" s="193"/>
      <c r="J557" s="36"/>
      <c r="K557" s="36"/>
      <c r="L557" s="36"/>
      <c r="M557" s="36"/>
      <c r="N557" s="36"/>
      <c r="O557" s="36"/>
      <c r="P557" s="36"/>
      <c r="Q557" s="36"/>
      <c r="R557" s="36"/>
      <c r="S557" s="36"/>
      <c r="T557" s="36"/>
      <c r="U557" s="36"/>
      <c r="V557" s="36"/>
      <c r="W557" s="36"/>
      <c r="X557" s="36"/>
      <c r="Y557" s="36"/>
      <c r="Z557" s="36"/>
    </row>
    <row r="558" ht="45.0" customHeight="1">
      <c r="A558" s="18"/>
      <c r="B558" s="40"/>
      <c r="C558" s="23" t="s">
        <v>5140</v>
      </c>
      <c r="D558" s="43">
        <v>0.0</v>
      </c>
      <c r="E558" s="24" t="s">
        <v>715</v>
      </c>
      <c r="F558" s="42" t="s">
        <v>5141</v>
      </c>
      <c r="G558" s="37"/>
      <c r="H558" s="193"/>
      <c r="I558" s="193"/>
      <c r="J558" s="36"/>
      <c r="K558" s="36"/>
      <c r="L558" s="36"/>
      <c r="M558" s="36"/>
      <c r="N558" s="36"/>
      <c r="O558" s="36"/>
      <c r="P558" s="36"/>
      <c r="Q558" s="36"/>
      <c r="R558" s="36"/>
      <c r="S558" s="36"/>
      <c r="T558" s="36"/>
      <c r="U558" s="36"/>
      <c r="V558" s="36"/>
      <c r="W558" s="36"/>
      <c r="X558" s="36"/>
      <c r="Y558" s="36"/>
      <c r="Z558" s="36"/>
    </row>
    <row r="559" ht="45.0" customHeight="1">
      <c r="A559" s="423"/>
      <c r="B559" s="425"/>
      <c r="C559" s="39" t="s">
        <v>5142</v>
      </c>
      <c r="D559" s="43">
        <v>0.0</v>
      </c>
      <c r="E559" s="24" t="s">
        <v>118</v>
      </c>
      <c r="F559" s="42"/>
      <c r="G559" s="37"/>
      <c r="H559" s="193"/>
      <c r="I559" s="193"/>
      <c r="J559" s="36"/>
      <c r="K559" s="36"/>
      <c r="L559" s="36"/>
      <c r="M559" s="36"/>
      <c r="N559" s="36"/>
      <c r="O559" s="36"/>
      <c r="P559" s="36"/>
      <c r="Q559" s="36"/>
      <c r="R559" s="36"/>
      <c r="S559" s="36"/>
      <c r="T559" s="36"/>
      <c r="U559" s="36"/>
      <c r="V559" s="36"/>
      <c r="W559" s="36"/>
      <c r="X559" s="36"/>
      <c r="Y559" s="36"/>
      <c r="Z559" s="36"/>
    </row>
    <row r="560" ht="31.5" customHeight="1">
      <c r="A560" s="423" t="s">
        <v>2283</v>
      </c>
      <c r="B560" s="268" t="s">
        <v>5143</v>
      </c>
      <c r="C560" s="39" t="s">
        <v>5144</v>
      </c>
      <c r="D560" s="43">
        <v>0.0</v>
      </c>
      <c r="E560" s="24" t="s">
        <v>715</v>
      </c>
      <c r="F560" s="37"/>
      <c r="G560" s="37"/>
      <c r="H560" s="193"/>
      <c r="I560" s="193"/>
      <c r="J560" s="36"/>
      <c r="K560" s="36"/>
      <c r="L560" s="36"/>
      <c r="M560" s="36"/>
      <c r="N560" s="36"/>
      <c r="O560" s="36"/>
      <c r="P560" s="36"/>
      <c r="Q560" s="36"/>
      <c r="R560" s="36"/>
      <c r="S560" s="36"/>
      <c r="T560" s="36"/>
      <c r="U560" s="36"/>
      <c r="V560" s="36"/>
      <c r="W560" s="36"/>
      <c r="X560" s="36"/>
      <c r="Y560" s="36"/>
      <c r="Z560" s="36"/>
    </row>
    <row r="561" ht="39.75" customHeight="1">
      <c r="A561" s="124"/>
      <c r="B561" s="258" t="s">
        <v>5145</v>
      </c>
      <c r="C561" s="5"/>
      <c r="D561" s="5"/>
      <c r="E561" s="5"/>
      <c r="F561" s="5"/>
      <c r="G561" s="66"/>
      <c r="H561" s="193">
        <f t="shared" ref="H561:I561" si="8">H562+H571+H576+H582</f>
        <v>0</v>
      </c>
      <c r="I561" s="193">
        <f t="shared" si="8"/>
        <v>0</v>
      </c>
      <c r="J561" s="36"/>
      <c r="K561" s="36"/>
      <c r="L561" s="36"/>
      <c r="M561" s="36"/>
      <c r="N561" s="36"/>
      <c r="O561" s="36"/>
      <c r="P561" s="36"/>
      <c r="Q561" s="36"/>
      <c r="R561" s="36"/>
      <c r="S561" s="36"/>
      <c r="T561" s="36"/>
      <c r="U561" s="36"/>
      <c r="V561" s="36"/>
      <c r="W561" s="36"/>
      <c r="X561" s="36"/>
      <c r="Y561" s="36"/>
      <c r="Z561" s="36"/>
    </row>
    <row r="562" ht="18.75" customHeight="1">
      <c r="A562" s="18" t="s">
        <v>2288</v>
      </c>
      <c r="B562" s="68" t="s">
        <v>1517</v>
      </c>
      <c r="C562" s="5"/>
      <c r="D562" s="5"/>
      <c r="E562" s="5"/>
      <c r="F562" s="5"/>
      <c r="G562" s="6"/>
      <c r="H562" s="193">
        <f>SUM(D563:D570)</f>
        <v>0</v>
      </c>
      <c r="I562" s="193">
        <f>COUNT(D563:D570)*2</f>
        <v>0</v>
      </c>
      <c r="J562" s="36"/>
      <c r="K562" s="36"/>
      <c r="L562" s="36"/>
      <c r="M562" s="36"/>
      <c r="N562" s="36"/>
      <c r="O562" s="36"/>
      <c r="P562" s="36"/>
      <c r="Q562" s="36"/>
      <c r="R562" s="36"/>
      <c r="S562" s="36"/>
      <c r="T562" s="36"/>
      <c r="U562" s="36"/>
      <c r="V562" s="36"/>
      <c r="W562" s="36"/>
      <c r="X562" s="36"/>
      <c r="Y562" s="36"/>
      <c r="Z562" s="36"/>
    </row>
    <row r="563" ht="30.0" customHeight="1">
      <c r="A563" s="18" t="s">
        <v>1529</v>
      </c>
      <c r="B563" s="42" t="s">
        <v>1530</v>
      </c>
      <c r="C563" s="42" t="s">
        <v>3348</v>
      </c>
      <c r="D563" s="43"/>
      <c r="E563" s="22" t="s">
        <v>715</v>
      </c>
      <c r="F563" s="78"/>
      <c r="G563" s="78"/>
      <c r="H563" s="193"/>
      <c r="I563" s="193"/>
      <c r="J563" s="36"/>
      <c r="K563" s="36"/>
      <c r="L563" s="36"/>
      <c r="M563" s="36"/>
      <c r="N563" s="36"/>
      <c r="O563" s="36"/>
      <c r="P563" s="36"/>
      <c r="Q563" s="36"/>
      <c r="R563" s="36"/>
      <c r="S563" s="36"/>
      <c r="T563" s="36"/>
      <c r="U563" s="36"/>
      <c r="V563" s="36"/>
      <c r="W563" s="36"/>
      <c r="X563" s="36"/>
      <c r="Y563" s="36"/>
      <c r="Z563" s="36"/>
    </row>
    <row r="564">
      <c r="A564" s="18" t="s">
        <v>14</v>
      </c>
      <c r="B564" s="42"/>
      <c r="C564" s="23" t="s">
        <v>5146</v>
      </c>
      <c r="D564" s="43"/>
      <c r="E564" s="22" t="s">
        <v>715</v>
      </c>
      <c r="F564" s="78"/>
      <c r="G564" s="78"/>
      <c r="H564" s="193"/>
      <c r="I564" s="193"/>
      <c r="J564" s="36"/>
      <c r="K564" s="36"/>
      <c r="L564" s="36"/>
      <c r="M564" s="36"/>
      <c r="N564" s="36"/>
      <c r="O564" s="36"/>
      <c r="P564" s="36"/>
      <c r="Q564" s="36"/>
      <c r="R564" s="36"/>
      <c r="S564" s="36"/>
      <c r="T564" s="36"/>
      <c r="U564" s="36"/>
      <c r="V564" s="36"/>
      <c r="W564" s="36"/>
      <c r="X564" s="36"/>
      <c r="Y564" s="36"/>
      <c r="Z564" s="36"/>
    </row>
    <row r="565" ht="30.0" customHeight="1">
      <c r="A565" s="18" t="s">
        <v>14</v>
      </c>
      <c r="B565" s="42"/>
      <c r="C565" s="23" t="s">
        <v>5147</v>
      </c>
      <c r="D565" s="43"/>
      <c r="E565" s="22" t="s">
        <v>715</v>
      </c>
      <c r="F565" s="78"/>
      <c r="G565" s="78"/>
      <c r="H565" s="193"/>
      <c r="I565" s="193"/>
      <c r="J565" s="36"/>
      <c r="K565" s="36"/>
      <c r="L565" s="36"/>
      <c r="M565" s="36"/>
      <c r="N565" s="36"/>
      <c r="O565" s="36"/>
      <c r="P565" s="36"/>
      <c r="Q565" s="36"/>
      <c r="R565" s="36"/>
      <c r="S565" s="36"/>
      <c r="T565" s="36"/>
      <c r="U565" s="36"/>
      <c r="V565" s="36"/>
      <c r="W565" s="36"/>
      <c r="X565" s="36"/>
      <c r="Y565" s="36"/>
      <c r="Z565" s="36"/>
    </row>
    <row r="566" ht="30.0" customHeight="1">
      <c r="A566" s="18" t="s">
        <v>14</v>
      </c>
      <c r="B566" s="42"/>
      <c r="C566" s="23" t="s">
        <v>5148</v>
      </c>
      <c r="D566" s="43"/>
      <c r="E566" s="22" t="s">
        <v>715</v>
      </c>
      <c r="F566" s="78"/>
      <c r="G566" s="78"/>
      <c r="H566" s="193"/>
      <c r="I566" s="193"/>
      <c r="J566" s="36"/>
      <c r="K566" s="36"/>
      <c r="L566" s="36"/>
      <c r="M566" s="36"/>
      <c r="N566" s="36"/>
      <c r="O566" s="36"/>
      <c r="P566" s="36"/>
      <c r="Q566" s="36"/>
      <c r="R566" s="36"/>
      <c r="S566" s="36"/>
      <c r="T566" s="36"/>
      <c r="U566" s="36"/>
      <c r="V566" s="36"/>
      <c r="W566" s="36"/>
      <c r="X566" s="36"/>
      <c r="Y566" s="36"/>
      <c r="Z566" s="36"/>
    </row>
    <row r="567" ht="30.0" customHeight="1">
      <c r="A567" s="18" t="s">
        <v>14</v>
      </c>
      <c r="B567" s="42"/>
      <c r="C567" s="23" t="s">
        <v>5149</v>
      </c>
      <c r="D567" s="43"/>
      <c r="E567" s="22" t="s">
        <v>715</v>
      </c>
      <c r="F567" s="78"/>
      <c r="G567" s="78"/>
      <c r="H567" s="193"/>
      <c r="I567" s="193"/>
      <c r="J567" s="36"/>
      <c r="K567" s="36"/>
      <c r="L567" s="36"/>
      <c r="M567" s="36"/>
      <c r="N567" s="36"/>
      <c r="O567" s="36"/>
      <c r="P567" s="36"/>
      <c r="Q567" s="36"/>
      <c r="R567" s="36"/>
      <c r="S567" s="36"/>
      <c r="T567" s="36"/>
      <c r="U567" s="36"/>
      <c r="V567" s="36"/>
      <c r="W567" s="36"/>
      <c r="X567" s="36"/>
      <c r="Y567" s="36"/>
      <c r="Z567" s="36"/>
    </row>
    <row r="568">
      <c r="A568" s="18" t="s">
        <v>14</v>
      </c>
      <c r="B568" s="42"/>
      <c r="C568" s="23" t="s">
        <v>5150</v>
      </c>
      <c r="D568" s="43"/>
      <c r="E568" s="22" t="s">
        <v>715</v>
      </c>
      <c r="F568" s="78"/>
      <c r="G568" s="78"/>
      <c r="H568" s="193"/>
      <c r="I568" s="193"/>
      <c r="J568" s="36"/>
      <c r="K568" s="36"/>
      <c r="L568" s="36"/>
      <c r="M568" s="36"/>
      <c r="N568" s="36"/>
      <c r="O568" s="36"/>
      <c r="P568" s="36"/>
      <c r="Q568" s="36"/>
      <c r="R568" s="36"/>
      <c r="S568" s="36"/>
      <c r="T568" s="36"/>
      <c r="U568" s="36"/>
      <c r="V568" s="36"/>
      <c r="W568" s="36"/>
      <c r="X568" s="36"/>
      <c r="Y568" s="36"/>
      <c r="Z568" s="36"/>
    </row>
    <row r="569" ht="30.0" customHeight="1">
      <c r="A569" s="18" t="s">
        <v>14</v>
      </c>
      <c r="B569" s="42"/>
      <c r="C569" s="23" t="s">
        <v>5151</v>
      </c>
      <c r="D569" s="43"/>
      <c r="E569" s="22" t="s">
        <v>715</v>
      </c>
      <c r="F569" s="78"/>
      <c r="G569" s="78"/>
      <c r="H569" s="193"/>
      <c r="I569" s="193"/>
      <c r="J569" s="36"/>
      <c r="K569" s="36"/>
      <c r="L569" s="36"/>
      <c r="M569" s="36"/>
      <c r="N569" s="36"/>
      <c r="O569" s="36"/>
      <c r="P569" s="36"/>
      <c r="Q569" s="36"/>
      <c r="R569" s="36"/>
      <c r="S569" s="36"/>
      <c r="T569" s="36"/>
      <c r="U569" s="36"/>
      <c r="V569" s="36"/>
      <c r="W569" s="36"/>
      <c r="X569" s="36"/>
      <c r="Y569" s="36"/>
      <c r="Z569" s="36"/>
    </row>
    <row r="570" ht="39.75" customHeight="1">
      <c r="A570" s="18" t="s">
        <v>1548</v>
      </c>
      <c r="B570" s="42" t="s">
        <v>1549</v>
      </c>
      <c r="C570" s="39" t="s">
        <v>5152</v>
      </c>
      <c r="D570" s="43"/>
      <c r="E570" s="22" t="s">
        <v>715</v>
      </c>
      <c r="F570" s="78"/>
      <c r="G570" s="78"/>
      <c r="H570" s="193"/>
      <c r="I570" s="193"/>
      <c r="J570" s="36"/>
      <c r="K570" s="36"/>
      <c r="L570" s="36"/>
      <c r="M570" s="36"/>
      <c r="N570" s="36"/>
      <c r="O570" s="36"/>
      <c r="P570" s="36"/>
      <c r="Q570" s="36"/>
      <c r="R570" s="36"/>
      <c r="S570" s="36"/>
      <c r="T570" s="36"/>
      <c r="U570" s="36"/>
      <c r="V570" s="36"/>
      <c r="W570" s="36"/>
      <c r="X570" s="36"/>
      <c r="Y570" s="36"/>
      <c r="Z570" s="36"/>
    </row>
    <row r="571" ht="18.75" customHeight="1">
      <c r="A571" s="18" t="s">
        <v>2304</v>
      </c>
      <c r="B571" s="68" t="s">
        <v>1552</v>
      </c>
      <c r="C571" s="5"/>
      <c r="D571" s="5"/>
      <c r="E571" s="5"/>
      <c r="F571" s="5"/>
      <c r="G571" s="6"/>
      <c r="H571" s="193">
        <f>SUM(D572:D575)</f>
        <v>0</v>
      </c>
      <c r="I571" s="193">
        <f>COUNT(D572:D575)*2</f>
        <v>0</v>
      </c>
      <c r="J571" s="36"/>
      <c r="K571" s="36"/>
      <c r="L571" s="36"/>
      <c r="M571" s="36"/>
      <c r="N571" s="36"/>
      <c r="O571" s="36"/>
      <c r="P571" s="36"/>
      <c r="Q571" s="36"/>
      <c r="R571" s="36"/>
      <c r="S571" s="36"/>
      <c r="T571" s="36"/>
      <c r="U571" s="36"/>
      <c r="V571" s="36"/>
      <c r="W571" s="36"/>
      <c r="X571" s="36"/>
      <c r="Y571" s="36"/>
      <c r="Z571" s="36"/>
    </row>
    <row r="572" ht="30.0" customHeight="1">
      <c r="A572" s="18" t="s">
        <v>2307</v>
      </c>
      <c r="B572" s="42" t="s">
        <v>1559</v>
      </c>
      <c r="C572" s="42" t="s">
        <v>5153</v>
      </c>
      <c r="D572" s="43"/>
      <c r="E572" s="22" t="s">
        <v>715</v>
      </c>
      <c r="F572" s="78"/>
      <c r="G572" s="78"/>
      <c r="H572" s="193"/>
      <c r="I572" s="193"/>
      <c r="J572" s="36"/>
      <c r="K572" s="36"/>
      <c r="L572" s="36"/>
      <c r="M572" s="36"/>
      <c r="N572" s="36"/>
      <c r="O572" s="36"/>
      <c r="P572" s="36"/>
      <c r="Q572" s="36"/>
      <c r="R572" s="36"/>
      <c r="S572" s="36"/>
      <c r="T572" s="36"/>
      <c r="U572" s="36"/>
      <c r="V572" s="36"/>
      <c r="W572" s="36"/>
      <c r="X572" s="36"/>
      <c r="Y572" s="36"/>
      <c r="Z572" s="36"/>
    </row>
    <row r="573">
      <c r="A573" s="18"/>
      <c r="B573" s="42"/>
      <c r="C573" s="42" t="s">
        <v>5154</v>
      </c>
      <c r="D573" s="43"/>
      <c r="E573" s="22" t="s">
        <v>715</v>
      </c>
      <c r="F573" s="78"/>
      <c r="G573" s="78"/>
      <c r="H573" s="193"/>
      <c r="I573" s="193"/>
      <c r="J573" s="36"/>
      <c r="K573" s="36"/>
      <c r="L573" s="36"/>
      <c r="M573" s="36"/>
      <c r="N573" s="36"/>
      <c r="O573" s="36"/>
      <c r="P573" s="36"/>
      <c r="Q573" s="36"/>
      <c r="R573" s="36"/>
      <c r="S573" s="36"/>
      <c r="T573" s="36"/>
      <c r="U573" s="36"/>
      <c r="V573" s="36"/>
      <c r="W573" s="36"/>
      <c r="X573" s="36"/>
      <c r="Y573" s="36"/>
      <c r="Z573" s="36"/>
    </row>
    <row r="574" ht="30.0" customHeight="1">
      <c r="A574" s="18" t="s">
        <v>14</v>
      </c>
      <c r="B574" s="42"/>
      <c r="C574" s="42" t="s">
        <v>5155</v>
      </c>
      <c r="D574" s="43"/>
      <c r="E574" s="22" t="s">
        <v>715</v>
      </c>
      <c r="F574" s="78"/>
      <c r="G574" s="78"/>
      <c r="H574" s="193"/>
      <c r="I574" s="193"/>
      <c r="J574" s="36"/>
      <c r="K574" s="36"/>
      <c r="L574" s="36"/>
      <c r="M574" s="36"/>
      <c r="N574" s="36"/>
      <c r="O574" s="36"/>
      <c r="P574" s="36"/>
      <c r="Q574" s="36"/>
      <c r="R574" s="36"/>
      <c r="S574" s="36"/>
      <c r="T574" s="36"/>
      <c r="U574" s="36"/>
      <c r="V574" s="36"/>
      <c r="W574" s="36"/>
      <c r="X574" s="36"/>
      <c r="Y574" s="36"/>
      <c r="Z574" s="36"/>
    </row>
    <row r="575" ht="39.75" customHeight="1">
      <c r="A575" s="18" t="s">
        <v>14</v>
      </c>
      <c r="B575" s="23"/>
      <c r="C575" s="23" t="s">
        <v>5156</v>
      </c>
      <c r="D575" s="26"/>
      <c r="E575" s="22" t="s">
        <v>715</v>
      </c>
      <c r="F575" s="22"/>
      <c r="G575" s="22"/>
      <c r="H575" s="193"/>
      <c r="I575" s="193"/>
      <c r="J575" s="36"/>
      <c r="K575" s="36"/>
      <c r="L575" s="36"/>
      <c r="M575" s="36"/>
      <c r="N575" s="36"/>
      <c r="O575" s="36"/>
      <c r="P575" s="36"/>
      <c r="Q575" s="36"/>
      <c r="R575" s="36"/>
      <c r="S575" s="36"/>
      <c r="T575" s="36"/>
      <c r="U575" s="36"/>
      <c r="V575" s="36"/>
      <c r="W575" s="36"/>
      <c r="X575" s="36"/>
      <c r="Y575" s="36"/>
      <c r="Z575" s="36"/>
    </row>
    <row r="576" ht="18.75" customHeight="1">
      <c r="A576" s="18" t="s">
        <v>2315</v>
      </c>
      <c r="B576" s="17" t="s">
        <v>1584</v>
      </c>
      <c r="C576" s="5"/>
      <c r="D576" s="5"/>
      <c r="E576" s="5"/>
      <c r="F576" s="5"/>
      <c r="G576" s="6"/>
      <c r="H576" s="193">
        <f>SUM(D577:D581)</f>
        <v>0</v>
      </c>
      <c r="I576" s="193">
        <f>COUNT(D577:D581)*2</f>
        <v>0</v>
      </c>
      <c r="J576" s="36"/>
      <c r="K576" s="36"/>
      <c r="L576" s="36"/>
      <c r="M576" s="36"/>
      <c r="N576" s="36"/>
      <c r="O576" s="36"/>
      <c r="P576" s="36"/>
      <c r="Q576" s="36"/>
      <c r="R576" s="36"/>
      <c r="S576" s="36"/>
      <c r="T576" s="36"/>
      <c r="U576" s="36"/>
      <c r="V576" s="36"/>
      <c r="W576" s="36"/>
      <c r="X576" s="36"/>
      <c r="Y576" s="36"/>
      <c r="Z576" s="36"/>
    </row>
    <row r="577" ht="30.0" customHeight="1">
      <c r="A577" s="18" t="s">
        <v>2319</v>
      </c>
      <c r="B577" s="23" t="s">
        <v>1594</v>
      </c>
      <c r="C577" s="23" t="s">
        <v>5157</v>
      </c>
      <c r="D577" s="26"/>
      <c r="E577" s="22" t="s">
        <v>715</v>
      </c>
      <c r="F577" s="22"/>
      <c r="G577" s="22"/>
      <c r="H577" s="193"/>
      <c r="I577" s="193"/>
      <c r="J577" s="36"/>
      <c r="K577" s="36"/>
      <c r="L577" s="36"/>
      <c r="M577" s="36"/>
      <c r="N577" s="36"/>
      <c r="O577" s="36"/>
      <c r="P577" s="36"/>
      <c r="Q577" s="36"/>
      <c r="R577" s="36"/>
      <c r="S577" s="36"/>
      <c r="T577" s="36"/>
      <c r="U577" s="36"/>
      <c r="V577" s="36"/>
      <c r="W577" s="36"/>
      <c r="X577" s="36"/>
      <c r="Y577" s="36"/>
      <c r="Z577" s="36"/>
    </row>
    <row r="578">
      <c r="A578" s="18" t="s">
        <v>14</v>
      </c>
      <c r="B578" s="23"/>
      <c r="C578" s="23" t="s">
        <v>5158</v>
      </c>
      <c r="D578" s="26"/>
      <c r="E578" s="22" t="s">
        <v>715</v>
      </c>
      <c r="F578" s="22"/>
      <c r="G578" s="22"/>
      <c r="H578" s="193"/>
      <c r="I578" s="193"/>
      <c r="J578" s="36"/>
      <c r="K578" s="36"/>
      <c r="L578" s="36"/>
      <c r="M578" s="36"/>
      <c r="N578" s="36"/>
      <c r="O578" s="36"/>
      <c r="P578" s="36"/>
      <c r="Q578" s="36"/>
      <c r="R578" s="36"/>
      <c r="S578" s="36"/>
      <c r="T578" s="36"/>
      <c r="U578" s="36"/>
      <c r="V578" s="36"/>
      <c r="W578" s="36"/>
      <c r="X578" s="36"/>
      <c r="Y578" s="36"/>
      <c r="Z578" s="36"/>
    </row>
    <row r="579" ht="30.0" customHeight="1">
      <c r="A579" s="18" t="s">
        <v>14</v>
      </c>
      <c r="B579" s="23"/>
      <c r="C579" s="23" t="s">
        <v>5148</v>
      </c>
      <c r="D579" s="26"/>
      <c r="E579" s="22" t="s">
        <v>715</v>
      </c>
      <c r="F579" s="22"/>
      <c r="G579" s="22"/>
      <c r="H579" s="193"/>
      <c r="I579" s="193"/>
      <c r="J579" s="36"/>
      <c r="K579" s="36"/>
      <c r="L579" s="36"/>
      <c r="M579" s="36"/>
      <c r="N579" s="36"/>
      <c r="O579" s="36"/>
      <c r="P579" s="36"/>
      <c r="Q579" s="36"/>
      <c r="R579" s="36"/>
      <c r="S579" s="36"/>
      <c r="T579" s="36"/>
      <c r="U579" s="36"/>
      <c r="V579" s="36"/>
      <c r="W579" s="36"/>
      <c r="X579" s="36"/>
      <c r="Y579" s="36"/>
      <c r="Z579" s="36"/>
    </row>
    <row r="580" ht="30.0" customHeight="1">
      <c r="A580" s="18" t="s">
        <v>14</v>
      </c>
      <c r="B580" s="23"/>
      <c r="C580" s="23" t="s">
        <v>5149</v>
      </c>
      <c r="D580" s="26"/>
      <c r="E580" s="22" t="s">
        <v>715</v>
      </c>
      <c r="F580" s="22"/>
      <c r="G580" s="22"/>
      <c r="H580" s="193"/>
      <c r="I580" s="193"/>
      <c r="J580" s="36"/>
      <c r="K580" s="36"/>
      <c r="L580" s="36"/>
      <c r="M580" s="36"/>
      <c r="N580" s="36"/>
      <c r="O580" s="36"/>
      <c r="P580" s="36"/>
      <c r="Q580" s="36"/>
      <c r="R580" s="36"/>
      <c r="S580" s="36"/>
      <c r="T580" s="36"/>
      <c r="U580" s="36"/>
      <c r="V580" s="36"/>
      <c r="W580" s="36"/>
      <c r="X580" s="36"/>
      <c r="Y580" s="36"/>
      <c r="Z580" s="36"/>
    </row>
    <row r="581" ht="39.75" customHeight="1">
      <c r="A581" s="18" t="s">
        <v>14</v>
      </c>
      <c r="B581" s="23"/>
      <c r="C581" s="23" t="s">
        <v>5159</v>
      </c>
      <c r="D581" s="26"/>
      <c r="E581" s="22" t="s">
        <v>715</v>
      </c>
      <c r="F581" s="25" t="s">
        <v>5160</v>
      </c>
      <c r="G581" s="22"/>
      <c r="H581" s="193"/>
      <c r="I581" s="193"/>
      <c r="J581" s="36"/>
      <c r="K581" s="36"/>
      <c r="L581" s="36"/>
      <c r="M581" s="36"/>
      <c r="N581" s="36"/>
      <c r="O581" s="36"/>
      <c r="P581" s="36"/>
      <c r="Q581" s="36"/>
      <c r="R581" s="36"/>
      <c r="S581" s="36"/>
      <c r="T581" s="36"/>
      <c r="U581" s="36"/>
      <c r="V581" s="36"/>
      <c r="W581" s="36"/>
      <c r="X581" s="36"/>
      <c r="Y581" s="36"/>
      <c r="Z581" s="36"/>
    </row>
    <row r="582" ht="18.75" customHeight="1">
      <c r="A582" s="18" t="s">
        <v>2330</v>
      </c>
      <c r="B582" s="68" t="s">
        <v>1601</v>
      </c>
      <c r="C582" s="5"/>
      <c r="D582" s="5"/>
      <c r="E582" s="5"/>
      <c r="F582" s="5"/>
      <c r="G582" s="6"/>
      <c r="H582" s="193">
        <f>SUM(D583:D587)</f>
        <v>0</v>
      </c>
      <c r="I582" s="193">
        <f>COUNT(D583:D587)*2</f>
        <v>0</v>
      </c>
      <c r="J582" s="36"/>
      <c r="K582" s="36"/>
      <c r="L582" s="36"/>
      <c r="M582" s="36"/>
      <c r="N582" s="36"/>
      <c r="O582" s="36"/>
      <c r="P582" s="36"/>
      <c r="Q582" s="36"/>
      <c r="R582" s="36"/>
      <c r="S582" s="36"/>
      <c r="T582" s="36"/>
      <c r="U582" s="36"/>
      <c r="V582" s="36"/>
      <c r="W582" s="36"/>
      <c r="X582" s="36"/>
      <c r="Y582" s="36"/>
      <c r="Z582" s="36"/>
    </row>
    <row r="583" ht="30.0" customHeight="1">
      <c r="A583" s="18" t="s">
        <v>2332</v>
      </c>
      <c r="B583" s="42" t="s">
        <v>1603</v>
      </c>
      <c r="C583" s="42" t="s">
        <v>5161</v>
      </c>
      <c r="D583" s="43"/>
      <c r="E583" s="22" t="s">
        <v>715</v>
      </c>
      <c r="F583" s="78"/>
      <c r="G583" s="78"/>
      <c r="H583" s="193"/>
      <c r="I583" s="193"/>
      <c r="J583" s="36"/>
      <c r="K583" s="36"/>
      <c r="L583" s="36"/>
      <c r="M583" s="36"/>
      <c r="N583" s="36"/>
      <c r="O583" s="36"/>
      <c r="P583" s="36"/>
      <c r="Q583" s="36"/>
      <c r="R583" s="36"/>
      <c r="S583" s="36"/>
      <c r="T583" s="36"/>
      <c r="U583" s="36"/>
      <c r="V583" s="36"/>
      <c r="W583" s="36"/>
      <c r="X583" s="36"/>
      <c r="Y583" s="36"/>
      <c r="Z583" s="36"/>
    </row>
    <row r="584">
      <c r="A584" s="18" t="s">
        <v>14</v>
      </c>
      <c r="B584" s="42"/>
      <c r="C584" s="42" t="s">
        <v>5162</v>
      </c>
      <c r="D584" s="43"/>
      <c r="E584" s="22" t="s">
        <v>715</v>
      </c>
      <c r="F584" s="78"/>
      <c r="G584" s="78"/>
      <c r="H584" s="193"/>
      <c r="I584" s="193"/>
      <c r="J584" s="36"/>
      <c r="K584" s="36"/>
      <c r="L584" s="36"/>
      <c r="M584" s="36"/>
      <c r="N584" s="36"/>
      <c r="O584" s="36"/>
      <c r="P584" s="36"/>
      <c r="Q584" s="36"/>
      <c r="R584" s="36"/>
      <c r="S584" s="36"/>
      <c r="T584" s="36"/>
      <c r="U584" s="36"/>
      <c r="V584" s="36"/>
      <c r="W584" s="36"/>
      <c r="X584" s="36"/>
      <c r="Y584" s="36"/>
      <c r="Z584" s="36"/>
    </row>
    <row r="585">
      <c r="A585" s="18"/>
      <c r="B585" s="42"/>
      <c r="C585" s="42" t="s">
        <v>5163</v>
      </c>
      <c r="D585" s="43"/>
      <c r="E585" s="22"/>
      <c r="F585" s="78"/>
      <c r="G585" s="78"/>
      <c r="H585" s="193"/>
      <c r="I585" s="193"/>
      <c r="J585" s="36"/>
      <c r="K585" s="36"/>
      <c r="L585" s="36"/>
      <c r="M585" s="36"/>
      <c r="N585" s="36"/>
      <c r="O585" s="36"/>
      <c r="P585" s="36"/>
      <c r="Q585" s="36"/>
      <c r="R585" s="36"/>
      <c r="S585" s="36"/>
      <c r="T585" s="36"/>
      <c r="U585" s="36"/>
      <c r="V585" s="36"/>
      <c r="W585" s="36"/>
      <c r="X585" s="36"/>
      <c r="Y585" s="36"/>
      <c r="Z585" s="36"/>
    </row>
    <row r="586">
      <c r="A586" s="18" t="s">
        <v>14</v>
      </c>
      <c r="B586" s="42"/>
      <c r="C586" s="42" t="s">
        <v>5164</v>
      </c>
      <c r="D586" s="43"/>
      <c r="E586" s="22" t="s">
        <v>715</v>
      </c>
      <c r="F586" s="78"/>
      <c r="G586" s="78"/>
      <c r="H586" s="193"/>
      <c r="I586" s="193"/>
      <c r="J586" s="36"/>
      <c r="K586" s="36"/>
      <c r="L586" s="36"/>
      <c r="M586" s="36"/>
      <c r="N586" s="36"/>
      <c r="O586" s="36"/>
      <c r="P586" s="36"/>
      <c r="Q586" s="36"/>
      <c r="R586" s="36"/>
      <c r="S586" s="36"/>
      <c r="T586" s="36"/>
      <c r="U586" s="36"/>
      <c r="V586" s="36"/>
      <c r="W586" s="36"/>
      <c r="X586" s="36"/>
      <c r="Y586" s="36"/>
      <c r="Z586" s="36"/>
    </row>
    <row r="587" ht="30.0" customHeight="1">
      <c r="A587" s="18" t="s">
        <v>14</v>
      </c>
      <c r="B587" s="42"/>
      <c r="C587" s="42" t="s">
        <v>5165</v>
      </c>
      <c r="D587" s="43"/>
      <c r="E587" s="22" t="s">
        <v>715</v>
      </c>
      <c r="F587" s="78"/>
      <c r="G587" s="78"/>
      <c r="H587" s="193"/>
      <c r="I587" s="193"/>
      <c r="J587" s="36"/>
      <c r="K587" s="36"/>
      <c r="L587" s="36"/>
      <c r="M587" s="36"/>
      <c r="N587" s="36"/>
      <c r="O587" s="36"/>
      <c r="P587" s="36"/>
      <c r="Q587" s="36"/>
      <c r="R587" s="36"/>
      <c r="S587" s="36"/>
      <c r="T587" s="36"/>
      <c r="U587" s="36"/>
      <c r="V587" s="36"/>
      <c r="W587" s="36"/>
      <c r="X587" s="36"/>
      <c r="Y587" s="36"/>
      <c r="Z587" s="36"/>
    </row>
    <row r="588">
      <c r="A588" s="228"/>
      <c r="B588" s="36"/>
      <c r="C588" s="36"/>
      <c r="D588" s="116"/>
      <c r="E588" s="173"/>
      <c r="F588" s="36"/>
      <c r="G588" s="36"/>
      <c r="H588" s="193"/>
      <c r="I588" s="193"/>
      <c r="J588" s="36"/>
      <c r="K588" s="36"/>
      <c r="L588" s="36"/>
      <c r="M588" s="36"/>
      <c r="N588" s="36"/>
      <c r="O588" s="36"/>
      <c r="P588" s="36"/>
      <c r="Q588" s="36"/>
      <c r="R588" s="36"/>
      <c r="S588" s="36"/>
      <c r="T588" s="36"/>
      <c r="U588" s="36"/>
      <c r="V588" s="36"/>
      <c r="W588" s="36"/>
      <c r="X588" s="36"/>
      <c r="Y588" s="36"/>
      <c r="Z588" s="36"/>
    </row>
    <row r="589">
      <c r="A589" s="228"/>
      <c r="B589" s="36"/>
      <c r="C589" s="36"/>
      <c r="D589" s="116"/>
      <c r="E589" s="173"/>
      <c r="F589" s="36"/>
      <c r="G589" s="36"/>
      <c r="H589" s="193"/>
      <c r="I589" s="193"/>
      <c r="J589" s="36"/>
      <c r="K589" s="36"/>
      <c r="L589" s="36"/>
      <c r="M589" s="36"/>
      <c r="N589" s="36"/>
      <c r="O589" s="36"/>
      <c r="P589" s="36"/>
      <c r="Q589" s="36"/>
      <c r="R589" s="36"/>
      <c r="S589" s="36"/>
      <c r="T589" s="36"/>
      <c r="U589" s="36"/>
      <c r="V589" s="36"/>
      <c r="W589" s="36"/>
      <c r="X589" s="36"/>
      <c r="Y589" s="36"/>
      <c r="Z589" s="36"/>
    </row>
    <row r="590" ht="46.5" customHeight="1">
      <c r="A590" s="181" t="s">
        <v>5166</v>
      </c>
      <c r="B590" s="5"/>
      <c r="C590" s="6"/>
      <c r="D590" s="116"/>
      <c r="E590" s="173"/>
      <c r="F590" s="36"/>
      <c r="G590" s="36"/>
      <c r="H590" s="193"/>
      <c r="I590" s="193"/>
      <c r="J590" s="36"/>
      <c r="K590" s="36"/>
      <c r="L590" s="36"/>
      <c r="M590" s="36"/>
      <c r="N590" s="36"/>
      <c r="O590" s="36"/>
      <c r="P590" s="36"/>
      <c r="Q590" s="36"/>
      <c r="R590" s="36"/>
      <c r="S590" s="36"/>
      <c r="T590" s="36"/>
      <c r="U590" s="36"/>
      <c r="V590" s="36"/>
      <c r="W590" s="36"/>
      <c r="X590" s="36"/>
      <c r="Y590" s="36"/>
      <c r="Z590" s="36"/>
    </row>
    <row r="591" ht="63.0" customHeight="1">
      <c r="A591" s="228"/>
      <c r="B591" s="185" t="s">
        <v>5167</v>
      </c>
      <c r="C591" s="187">
        <f>D612</f>
        <v>30.98739496</v>
      </c>
      <c r="D591" s="116"/>
      <c r="E591" s="173"/>
      <c r="F591" s="36"/>
      <c r="G591" s="36"/>
      <c r="H591" s="193"/>
      <c r="I591" s="193"/>
      <c r="J591" s="36"/>
      <c r="K591" s="36"/>
      <c r="L591" s="36"/>
      <c r="M591" s="36"/>
      <c r="N591" s="36"/>
      <c r="O591" s="36"/>
      <c r="P591" s="36"/>
      <c r="Q591" s="36"/>
      <c r="R591" s="36"/>
      <c r="S591" s="36"/>
      <c r="T591" s="36"/>
      <c r="U591" s="36"/>
      <c r="V591" s="36"/>
      <c r="W591" s="36"/>
      <c r="X591" s="36"/>
      <c r="Y591" s="36"/>
      <c r="Z591" s="36"/>
    </row>
    <row r="592" ht="26.25" customHeight="1">
      <c r="A592" s="228"/>
      <c r="B592" s="230" t="s">
        <v>1620</v>
      </c>
      <c r="C592" s="6"/>
      <c r="D592" s="116"/>
      <c r="E592" s="173"/>
      <c r="F592" s="36"/>
      <c r="G592" s="36"/>
      <c r="H592" s="193"/>
      <c r="I592" s="193"/>
      <c r="J592" s="36"/>
      <c r="K592" s="36"/>
      <c r="L592" s="36"/>
      <c r="M592" s="36"/>
      <c r="N592" s="36"/>
      <c r="O592" s="36"/>
      <c r="P592" s="36"/>
      <c r="Q592" s="36"/>
      <c r="R592" s="36"/>
      <c r="S592" s="36"/>
      <c r="T592" s="36"/>
      <c r="U592" s="36"/>
      <c r="V592" s="36"/>
      <c r="W592" s="36"/>
      <c r="X592" s="36"/>
      <c r="Y592" s="36"/>
      <c r="Z592" s="36"/>
    </row>
    <row r="593" ht="21.0" customHeight="1">
      <c r="A593" s="18" t="s">
        <v>1631</v>
      </c>
      <c r="B593" s="191" t="s">
        <v>1632</v>
      </c>
      <c r="C593" s="408">
        <f t="shared" ref="C593:C600" si="9">D604</f>
        <v>62.82051282</v>
      </c>
      <c r="D593" s="116"/>
      <c r="E593" s="173"/>
      <c r="F593" s="36"/>
      <c r="G593" s="36"/>
      <c r="H593" s="193"/>
      <c r="I593" s="193"/>
      <c r="J593" s="36"/>
      <c r="K593" s="36"/>
      <c r="L593" s="36"/>
      <c r="M593" s="36"/>
      <c r="N593" s="36"/>
      <c r="O593" s="36"/>
      <c r="P593" s="36"/>
      <c r="Q593" s="36"/>
      <c r="R593" s="36"/>
      <c r="S593" s="36"/>
      <c r="T593" s="36"/>
      <c r="U593" s="36"/>
      <c r="V593" s="36"/>
      <c r="W593" s="36"/>
      <c r="X593" s="36"/>
      <c r="Y593" s="36"/>
      <c r="Z593" s="36"/>
    </row>
    <row r="594" ht="21.0" customHeight="1">
      <c r="A594" s="18" t="s">
        <v>1646</v>
      </c>
      <c r="B594" s="191" t="s">
        <v>1647</v>
      </c>
      <c r="C594" s="408">
        <f t="shared" si="9"/>
        <v>34.32835821</v>
      </c>
      <c r="D594" s="116"/>
      <c r="E594" s="173"/>
      <c r="F594" s="36"/>
      <c r="G594" s="36"/>
      <c r="H594" s="193"/>
      <c r="I594" s="193"/>
      <c r="J594" s="36"/>
      <c r="K594" s="36"/>
      <c r="L594" s="36"/>
      <c r="M594" s="36"/>
      <c r="N594" s="36"/>
      <c r="O594" s="36"/>
      <c r="P594" s="36"/>
      <c r="Q594" s="36"/>
      <c r="R594" s="36"/>
      <c r="S594" s="36"/>
      <c r="T594" s="36"/>
      <c r="U594" s="36"/>
      <c r="V594" s="36"/>
      <c r="W594" s="36"/>
      <c r="X594" s="36"/>
      <c r="Y594" s="36"/>
      <c r="Z594" s="36"/>
    </row>
    <row r="595" ht="21.0" customHeight="1">
      <c r="A595" s="18" t="s">
        <v>1649</v>
      </c>
      <c r="B595" s="191" t="s">
        <v>1650</v>
      </c>
      <c r="C595" s="408">
        <f t="shared" si="9"/>
        <v>33.13953488</v>
      </c>
      <c r="D595" s="116"/>
      <c r="E595" s="173"/>
      <c r="F595" s="36"/>
      <c r="G595" s="36"/>
      <c r="H595" s="193"/>
      <c r="I595" s="193"/>
      <c r="J595" s="36"/>
      <c r="K595" s="36"/>
      <c r="L595" s="36"/>
      <c r="M595" s="36"/>
      <c r="N595" s="36"/>
      <c r="O595" s="36"/>
      <c r="P595" s="36"/>
      <c r="Q595" s="36"/>
      <c r="R595" s="36"/>
      <c r="S595" s="36"/>
      <c r="T595" s="36"/>
      <c r="U595" s="36"/>
      <c r="V595" s="36"/>
      <c r="W595" s="36"/>
      <c r="X595" s="36"/>
      <c r="Y595" s="36"/>
      <c r="Z595" s="36"/>
    </row>
    <row r="596" ht="21.0" customHeight="1">
      <c r="A596" s="18" t="s">
        <v>1653</v>
      </c>
      <c r="B596" s="191" t="s">
        <v>1654</v>
      </c>
      <c r="C596" s="408">
        <f t="shared" si="9"/>
        <v>32.44274809</v>
      </c>
      <c r="D596" s="116"/>
      <c r="E596" s="173"/>
      <c r="F596" s="36"/>
      <c r="G596" s="36"/>
      <c r="H596" s="193"/>
      <c r="I596" s="193"/>
      <c r="J596" s="36"/>
      <c r="K596" s="36"/>
      <c r="L596" s="36"/>
      <c r="M596" s="36"/>
      <c r="N596" s="36"/>
      <c r="O596" s="36"/>
      <c r="P596" s="36"/>
      <c r="Q596" s="36"/>
      <c r="R596" s="36"/>
      <c r="S596" s="36"/>
      <c r="T596" s="36"/>
      <c r="U596" s="36"/>
      <c r="V596" s="36"/>
      <c r="W596" s="36"/>
      <c r="X596" s="36"/>
      <c r="Y596" s="36"/>
      <c r="Z596" s="36"/>
    </row>
    <row r="597" ht="21.0" customHeight="1">
      <c r="A597" s="18" t="s">
        <v>1659</v>
      </c>
      <c r="B597" s="191" t="s">
        <v>1661</v>
      </c>
      <c r="C597" s="408">
        <f t="shared" si="9"/>
        <v>54.54545455</v>
      </c>
      <c r="D597" s="116"/>
      <c r="E597" s="173"/>
      <c r="F597" s="36"/>
      <c r="G597" s="36"/>
      <c r="H597" s="193"/>
      <c r="I597" s="193"/>
      <c r="J597" s="36"/>
      <c r="K597" s="36"/>
      <c r="L597" s="36"/>
      <c r="M597" s="36"/>
      <c r="N597" s="36"/>
      <c r="O597" s="36"/>
      <c r="P597" s="36"/>
      <c r="Q597" s="36"/>
      <c r="R597" s="36"/>
      <c r="S597" s="36"/>
      <c r="T597" s="36"/>
      <c r="U597" s="36"/>
      <c r="V597" s="36"/>
      <c r="W597" s="36"/>
      <c r="X597" s="36"/>
      <c r="Y597" s="36"/>
      <c r="Z597" s="36"/>
    </row>
    <row r="598" ht="21.0" customHeight="1">
      <c r="A598" s="18" t="s">
        <v>1666</v>
      </c>
      <c r="B598" s="191" t="s">
        <v>1667</v>
      </c>
      <c r="C598" s="408">
        <f t="shared" si="9"/>
        <v>7.843137255</v>
      </c>
      <c r="D598" s="116"/>
      <c r="E598" s="173"/>
      <c r="F598" s="36"/>
      <c r="G598" s="36"/>
      <c r="H598" s="193"/>
      <c r="I598" s="193"/>
      <c r="J598" s="36"/>
      <c r="K598" s="36"/>
      <c r="L598" s="36"/>
      <c r="M598" s="36"/>
      <c r="N598" s="36"/>
      <c r="O598" s="36"/>
      <c r="P598" s="36"/>
      <c r="Q598" s="36"/>
      <c r="R598" s="36"/>
      <c r="S598" s="36"/>
      <c r="T598" s="36"/>
      <c r="U598" s="36"/>
      <c r="V598" s="36"/>
      <c r="W598" s="36"/>
      <c r="X598" s="36"/>
      <c r="Y598" s="36"/>
      <c r="Z598" s="36"/>
    </row>
    <row r="599" ht="21.0" customHeight="1">
      <c r="A599" s="18" t="s">
        <v>1671</v>
      </c>
      <c r="B599" s="191" t="s">
        <v>1673</v>
      </c>
      <c r="C599" s="408">
        <f t="shared" si="9"/>
        <v>10.14492754</v>
      </c>
      <c r="D599" s="116"/>
      <c r="E599" s="173"/>
      <c r="F599" s="36"/>
      <c r="G599" s="36"/>
      <c r="H599" s="193"/>
      <c r="I599" s="193"/>
      <c r="J599" s="36"/>
      <c r="K599" s="36"/>
      <c r="L599" s="36"/>
      <c r="M599" s="36"/>
      <c r="N599" s="36"/>
      <c r="O599" s="36"/>
      <c r="P599" s="36"/>
      <c r="Q599" s="36"/>
      <c r="R599" s="36"/>
      <c r="S599" s="36"/>
      <c r="T599" s="36"/>
      <c r="U599" s="36"/>
      <c r="V599" s="36"/>
      <c r="W599" s="36"/>
      <c r="X599" s="36"/>
      <c r="Y599" s="36"/>
      <c r="Z599" s="36"/>
    </row>
    <row r="600" ht="21.0" customHeight="1">
      <c r="A600" s="18" t="s">
        <v>1676</v>
      </c>
      <c r="B600" s="191" t="s">
        <v>1678</v>
      </c>
      <c r="C600" s="408" t="str">
        <f t="shared" si="9"/>
        <v>#DIV/0!</v>
      </c>
      <c r="D600" s="116"/>
      <c r="E600" s="173"/>
      <c r="F600" s="36"/>
      <c r="G600" s="36"/>
      <c r="H600" s="193"/>
      <c r="I600" s="193"/>
      <c r="J600" s="36"/>
      <c r="K600" s="36"/>
      <c r="L600" s="36"/>
      <c r="M600" s="36"/>
      <c r="N600" s="36"/>
      <c r="O600" s="36"/>
      <c r="P600" s="36"/>
      <c r="Q600" s="36"/>
      <c r="R600" s="36"/>
      <c r="S600" s="36"/>
      <c r="T600" s="36"/>
      <c r="U600" s="36"/>
      <c r="V600" s="36"/>
      <c r="W600" s="36"/>
      <c r="X600" s="36"/>
      <c r="Y600" s="36"/>
      <c r="Z600" s="36"/>
    </row>
    <row r="601">
      <c r="A601" s="228"/>
      <c r="B601" s="36"/>
      <c r="C601" s="36"/>
      <c r="D601" s="116"/>
      <c r="E601" s="173"/>
      <c r="F601" s="36"/>
      <c r="G601" s="36"/>
      <c r="H601" s="193"/>
      <c r="I601" s="193"/>
      <c r="J601" s="36"/>
      <c r="K601" s="36"/>
      <c r="L601" s="36"/>
      <c r="M601" s="36"/>
      <c r="N601" s="36"/>
      <c r="O601" s="36"/>
      <c r="P601" s="36"/>
      <c r="Q601" s="36"/>
      <c r="R601" s="36"/>
      <c r="S601" s="36"/>
      <c r="T601" s="36"/>
      <c r="U601" s="36"/>
      <c r="V601" s="36"/>
      <c r="W601" s="36"/>
      <c r="X601" s="36"/>
      <c r="Y601" s="36"/>
      <c r="Z601" s="36"/>
    </row>
    <row r="602">
      <c r="A602" s="228"/>
      <c r="B602" s="36"/>
      <c r="C602" s="36"/>
      <c r="D602" s="116"/>
      <c r="E602" s="173"/>
      <c r="F602" s="36"/>
      <c r="G602" s="36"/>
      <c r="H602" s="193"/>
      <c r="I602" s="193"/>
      <c r="J602" s="36"/>
      <c r="K602" s="36"/>
      <c r="L602" s="36"/>
      <c r="M602" s="36"/>
      <c r="N602" s="36"/>
      <c r="O602" s="36"/>
      <c r="P602" s="36"/>
      <c r="Q602" s="36"/>
      <c r="R602" s="36"/>
      <c r="S602" s="36"/>
      <c r="T602" s="36"/>
      <c r="U602" s="36"/>
      <c r="V602" s="36"/>
      <c r="W602" s="36"/>
      <c r="X602" s="36"/>
      <c r="Y602" s="36"/>
      <c r="Z602" s="36"/>
    </row>
    <row r="603">
      <c r="A603" s="426"/>
      <c r="B603" s="409" t="s">
        <v>1682</v>
      </c>
      <c r="C603" s="409" t="s">
        <v>2353</v>
      </c>
      <c r="D603" s="412" t="s">
        <v>1688</v>
      </c>
      <c r="E603" s="173"/>
      <c r="F603" s="36"/>
      <c r="G603" s="36"/>
      <c r="H603" s="193"/>
      <c r="I603" s="193"/>
      <c r="J603" s="36"/>
      <c r="K603" s="36"/>
      <c r="L603" s="36"/>
      <c r="M603" s="36"/>
      <c r="N603" s="36"/>
      <c r="O603" s="36"/>
      <c r="P603" s="36"/>
      <c r="Q603" s="36"/>
      <c r="R603" s="36"/>
      <c r="S603" s="36"/>
      <c r="T603" s="36"/>
      <c r="U603" s="36"/>
      <c r="V603" s="36"/>
      <c r="W603" s="36"/>
      <c r="X603" s="36"/>
      <c r="Y603" s="36"/>
      <c r="Z603" s="36"/>
    </row>
    <row r="604">
      <c r="A604" s="426" t="s">
        <v>1631</v>
      </c>
      <c r="B604" s="409">
        <f t="shared" ref="B604:C604" si="10">H4</f>
        <v>49</v>
      </c>
      <c r="C604" s="409">
        <f t="shared" si="10"/>
        <v>78</v>
      </c>
      <c r="D604" s="412">
        <f t="shared" ref="D604:D612" si="12">B604*100/C604</f>
        <v>62.82051282</v>
      </c>
      <c r="E604" s="173"/>
      <c r="F604" s="36"/>
      <c r="G604" s="36"/>
      <c r="H604" s="193"/>
      <c r="I604" s="193"/>
      <c r="J604" s="36"/>
      <c r="K604" s="36"/>
      <c r="L604" s="36"/>
      <c r="M604" s="36"/>
      <c r="N604" s="36"/>
      <c r="O604" s="36"/>
      <c r="P604" s="36"/>
      <c r="Q604" s="36"/>
      <c r="R604" s="36"/>
      <c r="S604" s="36"/>
      <c r="T604" s="36"/>
      <c r="U604" s="36"/>
      <c r="V604" s="36"/>
      <c r="W604" s="36"/>
      <c r="X604" s="36"/>
      <c r="Y604" s="36"/>
      <c r="Z604" s="36"/>
    </row>
    <row r="605">
      <c r="A605" s="426" t="s">
        <v>1646</v>
      </c>
      <c r="B605" s="409">
        <f t="shared" ref="B605:C605" si="11">H59</f>
        <v>46</v>
      </c>
      <c r="C605" s="409">
        <f t="shared" si="11"/>
        <v>134</v>
      </c>
      <c r="D605" s="412">
        <f t="shared" si="12"/>
        <v>34.32835821</v>
      </c>
      <c r="E605" s="173"/>
      <c r="F605" s="36"/>
      <c r="G605" s="36"/>
      <c r="H605" s="193"/>
      <c r="I605" s="193"/>
      <c r="J605" s="36"/>
      <c r="K605" s="36"/>
      <c r="L605" s="36"/>
      <c r="M605" s="36"/>
      <c r="N605" s="36"/>
      <c r="O605" s="36"/>
      <c r="P605" s="36"/>
      <c r="Q605" s="36"/>
      <c r="R605" s="36"/>
      <c r="S605" s="36"/>
      <c r="T605" s="36"/>
      <c r="U605" s="36"/>
      <c r="V605" s="36"/>
      <c r="W605" s="36"/>
      <c r="X605" s="36"/>
      <c r="Y605" s="36"/>
      <c r="Z605" s="36"/>
    </row>
    <row r="606">
      <c r="A606" s="426" t="s">
        <v>1649</v>
      </c>
      <c r="B606" s="409">
        <f t="shared" ref="B606:C606" si="13">H134</f>
        <v>57</v>
      </c>
      <c r="C606" s="409">
        <f t="shared" si="13"/>
        <v>172</v>
      </c>
      <c r="D606" s="412">
        <f t="shared" si="12"/>
        <v>33.13953488</v>
      </c>
      <c r="E606" s="173"/>
      <c r="F606" s="36"/>
      <c r="G606" s="36"/>
      <c r="H606" s="193"/>
      <c r="I606" s="193"/>
      <c r="J606" s="36"/>
      <c r="K606" s="36"/>
      <c r="L606" s="36"/>
      <c r="M606" s="36"/>
      <c r="N606" s="36"/>
      <c r="O606" s="36"/>
      <c r="P606" s="36"/>
      <c r="Q606" s="36"/>
      <c r="R606" s="36"/>
      <c r="S606" s="36"/>
      <c r="T606" s="36"/>
      <c r="U606" s="36"/>
      <c r="V606" s="36"/>
      <c r="W606" s="36"/>
      <c r="X606" s="36"/>
      <c r="Y606" s="36"/>
      <c r="Z606" s="36"/>
    </row>
    <row r="607">
      <c r="A607" s="426" t="s">
        <v>1653</v>
      </c>
      <c r="B607" s="409">
        <f t="shared" ref="B607:C607" si="14">H226</f>
        <v>85</v>
      </c>
      <c r="C607" s="409">
        <f t="shared" si="14"/>
        <v>262</v>
      </c>
      <c r="D607" s="412">
        <f t="shared" si="12"/>
        <v>32.44274809</v>
      </c>
      <c r="E607" s="173"/>
      <c r="F607" s="36"/>
      <c r="G607" s="36"/>
      <c r="H607" s="193"/>
      <c r="I607" s="193"/>
      <c r="J607" s="36"/>
      <c r="K607" s="36"/>
      <c r="L607" s="36"/>
      <c r="M607" s="36"/>
      <c r="N607" s="36"/>
      <c r="O607" s="36"/>
      <c r="P607" s="36"/>
      <c r="Q607" s="36"/>
      <c r="R607" s="36"/>
      <c r="S607" s="36"/>
      <c r="T607" s="36"/>
      <c r="U607" s="36"/>
      <c r="V607" s="36"/>
      <c r="W607" s="36"/>
      <c r="X607" s="36"/>
      <c r="Y607" s="36"/>
      <c r="Z607" s="36"/>
    </row>
    <row r="608">
      <c r="A608" s="426" t="s">
        <v>1659</v>
      </c>
      <c r="B608" s="409">
        <f t="shared" ref="B608:C608" si="15">H376</f>
        <v>36</v>
      </c>
      <c r="C608" s="409">
        <f t="shared" si="15"/>
        <v>66</v>
      </c>
      <c r="D608" s="412">
        <f t="shared" si="12"/>
        <v>54.54545455</v>
      </c>
      <c r="E608" s="173"/>
      <c r="F608" s="36"/>
      <c r="G608" s="36"/>
      <c r="H608" s="193"/>
      <c r="I608" s="193"/>
      <c r="J608" s="36"/>
      <c r="K608" s="36"/>
      <c r="L608" s="36"/>
      <c r="M608" s="36"/>
      <c r="N608" s="36"/>
      <c r="O608" s="36"/>
      <c r="P608" s="36"/>
      <c r="Q608" s="36"/>
      <c r="R608" s="36"/>
      <c r="S608" s="36"/>
      <c r="T608" s="36"/>
      <c r="U608" s="36"/>
      <c r="V608" s="36"/>
      <c r="W608" s="36"/>
      <c r="X608" s="36"/>
      <c r="Y608" s="36"/>
      <c r="Z608" s="36"/>
    </row>
    <row r="609">
      <c r="A609" s="426" t="s">
        <v>1666</v>
      </c>
      <c r="B609" s="409">
        <f t="shared" ref="B609:C609" si="16">H420</f>
        <v>8</v>
      </c>
      <c r="C609" s="409">
        <f t="shared" si="16"/>
        <v>102</v>
      </c>
      <c r="D609" s="412">
        <f t="shared" si="12"/>
        <v>7.843137255</v>
      </c>
      <c r="E609" s="173"/>
      <c r="F609" s="36"/>
      <c r="G609" s="36"/>
      <c r="H609" s="193"/>
      <c r="I609" s="193"/>
      <c r="J609" s="36"/>
      <c r="K609" s="36"/>
      <c r="L609" s="36"/>
      <c r="M609" s="36"/>
      <c r="N609" s="36"/>
      <c r="O609" s="36"/>
      <c r="P609" s="36"/>
      <c r="Q609" s="36"/>
      <c r="R609" s="36"/>
      <c r="S609" s="36"/>
      <c r="T609" s="36"/>
      <c r="U609" s="36"/>
      <c r="V609" s="36"/>
      <c r="W609" s="36"/>
      <c r="X609" s="36"/>
      <c r="Y609" s="36"/>
      <c r="Z609" s="36"/>
    </row>
    <row r="610">
      <c r="A610" s="426" t="s">
        <v>1671</v>
      </c>
      <c r="B610" s="409">
        <f t="shared" ref="B610:C610" si="17">H482</f>
        <v>14</v>
      </c>
      <c r="C610" s="409">
        <f t="shared" si="17"/>
        <v>138</v>
      </c>
      <c r="D610" s="412">
        <f t="shared" si="12"/>
        <v>10.14492754</v>
      </c>
      <c r="E610" s="173"/>
      <c r="F610" s="36"/>
      <c r="G610" s="36"/>
      <c r="H610" s="193"/>
      <c r="I610" s="193"/>
      <c r="J610" s="36"/>
      <c r="K610" s="36"/>
      <c r="L610" s="36"/>
      <c r="M610" s="36"/>
      <c r="N610" s="36"/>
      <c r="O610" s="36"/>
      <c r="P610" s="36"/>
      <c r="Q610" s="36"/>
      <c r="R610" s="36"/>
      <c r="S610" s="36"/>
      <c r="T610" s="36"/>
      <c r="U610" s="36"/>
      <c r="V610" s="36"/>
      <c r="W610" s="36"/>
      <c r="X610" s="36"/>
      <c r="Y610" s="36"/>
      <c r="Z610" s="36"/>
    </row>
    <row r="611">
      <c r="A611" s="426" t="s">
        <v>1676</v>
      </c>
      <c r="B611" s="409">
        <f t="shared" ref="B611:C611" si="18">H561</f>
        <v>0</v>
      </c>
      <c r="C611" s="409">
        <f t="shared" si="18"/>
        <v>0</v>
      </c>
      <c r="D611" s="412" t="str">
        <f t="shared" si="12"/>
        <v>#DIV/0!</v>
      </c>
      <c r="E611" s="173"/>
      <c r="F611" s="36"/>
      <c r="G611" s="36"/>
      <c r="H611" s="193"/>
      <c r="I611" s="193"/>
      <c r="J611" s="36"/>
      <c r="K611" s="36"/>
      <c r="L611" s="36"/>
      <c r="M611" s="36"/>
      <c r="N611" s="36"/>
      <c r="O611" s="36"/>
      <c r="P611" s="36"/>
      <c r="Q611" s="36"/>
      <c r="R611" s="36"/>
      <c r="S611" s="36"/>
      <c r="T611" s="36"/>
      <c r="U611" s="36"/>
      <c r="V611" s="36"/>
      <c r="W611" s="36"/>
      <c r="X611" s="36"/>
      <c r="Y611" s="36"/>
      <c r="Z611" s="36"/>
    </row>
    <row r="612">
      <c r="A612" s="426" t="s">
        <v>5168</v>
      </c>
      <c r="B612" s="409">
        <f t="shared" ref="B612:C612" si="19">SUM(B604:B611)</f>
        <v>295</v>
      </c>
      <c r="C612" s="409">
        <f t="shared" si="19"/>
        <v>952</v>
      </c>
      <c r="D612" s="412">
        <f t="shared" si="12"/>
        <v>30.98739496</v>
      </c>
      <c r="E612" s="173"/>
      <c r="F612" s="36"/>
      <c r="G612" s="36"/>
      <c r="H612" s="193"/>
      <c r="I612" s="193"/>
      <c r="J612" s="36"/>
      <c r="K612" s="36"/>
      <c r="L612" s="36"/>
      <c r="M612" s="36"/>
      <c r="N612" s="36"/>
      <c r="O612" s="36"/>
      <c r="P612" s="36"/>
      <c r="Q612" s="36"/>
      <c r="R612" s="36"/>
      <c r="S612" s="36"/>
      <c r="T612" s="36"/>
      <c r="U612" s="36"/>
      <c r="V612" s="36"/>
      <c r="W612" s="36"/>
      <c r="X612" s="36"/>
      <c r="Y612" s="36"/>
      <c r="Z612" s="36"/>
    </row>
    <row r="613">
      <c r="A613" s="426"/>
      <c r="B613" s="409"/>
      <c r="C613" s="409"/>
      <c r="D613" s="412"/>
      <c r="E613" s="173"/>
      <c r="F613" s="36"/>
      <c r="G613" s="36"/>
      <c r="H613" s="193"/>
      <c r="I613" s="193"/>
      <c r="J613" s="36"/>
      <c r="K613" s="36"/>
      <c r="L613" s="36"/>
      <c r="M613" s="36"/>
      <c r="N613" s="36"/>
      <c r="O613" s="36"/>
      <c r="P613" s="36"/>
      <c r="Q613" s="36"/>
      <c r="R613" s="36"/>
      <c r="S613" s="36"/>
      <c r="T613" s="36"/>
      <c r="U613" s="36"/>
      <c r="V613" s="36"/>
      <c r="W613" s="36"/>
      <c r="X613" s="36"/>
      <c r="Y613" s="36"/>
      <c r="Z613" s="36"/>
    </row>
    <row r="614">
      <c r="A614" s="228">
        <v>0.0</v>
      </c>
      <c r="B614" s="36"/>
      <c r="C614" s="36"/>
      <c r="D614" s="116"/>
      <c r="E614" s="173"/>
      <c r="F614" s="36"/>
      <c r="G614" s="36"/>
      <c r="H614" s="193"/>
      <c r="I614" s="193"/>
      <c r="J614" s="36"/>
      <c r="K614" s="36"/>
      <c r="L614" s="36"/>
      <c r="M614" s="36"/>
      <c r="N614" s="36"/>
      <c r="O614" s="36"/>
      <c r="P614" s="36"/>
      <c r="Q614" s="36"/>
      <c r="R614" s="36"/>
      <c r="S614" s="36"/>
      <c r="T614" s="36"/>
      <c r="U614" s="36"/>
      <c r="V614" s="36"/>
      <c r="W614" s="36"/>
      <c r="X614" s="36"/>
      <c r="Y614" s="36"/>
      <c r="Z614" s="36"/>
    </row>
    <row r="615">
      <c r="A615" s="228">
        <v>1.0</v>
      </c>
      <c r="B615" s="36"/>
      <c r="C615" s="36"/>
      <c r="D615" s="116"/>
      <c r="E615" s="173"/>
      <c r="F615" s="36"/>
      <c r="G615" s="36"/>
      <c r="H615" s="193"/>
      <c r="I615" s="193"/>
      <c r="J615" s="36"/>
      <c r="K615" s="36"/>
      <c r="L615" s="36"/>
      <c r="M615" s="36"/>
      <c r="N615" s="36"/>
      <c r="O615" s="36"/>
      <c r="P615" s="36"/>
      <c r="Q615" s="36"/>
      <c r="R615" s="36"/>
      <c r="S615" s="36"/>
      <c r="T615" s="36"/>
      <c r="U615" s="36"/>
      <c r="V615" s="36"/>
      <c r="W615" s="36"/>
      <c r="X615" s="36"/>
      <c r="Y615" s="36"/>
      <c r="Z615" s="36"/>
    </row>
    <row r="616">
      <c r="A616" s="228">
        <v>2.0</v>
      </c>
      <c r="B616" s="36"/>
      <c r="C616" s="36"/>
      <c r="D616" s="116"/>
      <c r="E616" s="173"/>
      <c r="F616" s="36"/>
      <c r="G616" s="36"/>
      <c r="H616" s="193"/>
      <c r="I616" s="193"/>
      <c r="J616" s="36"/>
      <c r="K616" s="36"/>
      <c r="L616" s="36"/>
      <c r="M616" s="36"/>
      <c r="N616" s="36"/>
      <c r="O616" s="36"/>
      <c r="P616" s="36"/>
      <c r="Q616" s="36"/>
      <c r="R616" s="36"/>
      <c r="S616" s="36"/>
      <c r="T616" s="36"/>
      <c r="U616" s="36"/>
      <c r="V616" s="36"/>
      <c r="W616" s="36"/>
      <c r="X616" s="36"/>
      <c r="Y616" s="36"/>
      <c r="Z616" s="36"/>
    </row>
    <row r="617">
      <c r="A617" s="228"/>
      <c r="B617" s="36"/>
      <c r="C617" s="36"/>
      <c r="D617" s="116"/>
      <c r="E617" s="173"/>
      <c r="F617" s="36"/>
      <c r="G617" s="36"/>
      <c r="H617" s="193"/>
      <c r="I617" s="193"/>
      <c r="J617" s="36"/>
      <c r="K617" s="36"/>
      <c r="L617" s="36"/>
      <c r="M617" s="36"/>
      <c r="N617" s="36"/>
      <c r="O617" s="36"/>
      <c r="P617" s="36"/>
      <c r="Q617" s="36"/>
      <c r="R617" s="36"/>
      <c r="S617" s="36"/>
      <c r="T617" s="36"/>
      <c r="U617" s="36"/>
      <c r="V617" s="36"/>
      <c r="W617" s="36"/>
      <c r="X617" s="36"/>
      <c r="Y617" s="36"/>
      <c r="Z617" s="36"/>
    </row>
    <row r="618">
      <c r="A618" s="228"/>
      <c r="B618" s="36"/>
      <c r="C618" s="36"/>
      <c r="D618" s="116"/>
      <c r="E618" s="173"/>
      <c r="F618" s="36"/>
      <c r="G618" s="36"/>
      <c r="H618" s="193"/>
      <c r="I618" s="193"/>
      <c r="J618" s="36"/>
      <c r="K618" s="36"/>
      <c r="L618" s="36"/>
      <c r="M618" s="36"/>
      <c r="N618" s="36"/>
      <c r="O618" s="36"/>
      <c r="P618" s="36"/>
      <c r="Q618" s="36"/>
      <c r="R618" s="36"/>
      <c r="S618" s="36"/>
      <c r="T618" s="36"/>
      <c r="U618" s="36"/>
      <c r="V618" s="36"/>
      <c r="W618" s="36"/>
      <c r="X618" s="36"/>
      <c r="Y618" s="36"/>
      <c r="Z618" s="36"/>
    </row>
    <row r="619">
      <c r="A619" s="228"/>
      <c r="B619" s="36"/>
      <c r="C619" s="36"/>
      <c r="D619" s="116"/>
      <c r="E619" s="173"/>
      <c r="F619" s="36"/>
      <c r="G619" s="36"/>
      <c r="H619" s="193"/>
      <c r="I619" s="193"/>
      <c r="J619" s="36"/>
      <c r="K619" s="36"/>
      <c r="L619" s="36"/>
      <c r="M619" s="36"/>
      <c r="N619" s="36"/>
      <c r="O619" s="36"/>
      <c r="P619" s="36"/>
      <c r="Q619" s="36"/>
      <c r="R619" s="36"/>
      <c r="S619" s="36"/>
      <c r="T619" s="36"/>
      <c r="U619" s="36"/>
      <c r="V619" s="36"/>
      <c r="W619" s="36"/>
      <c r="X619" s="36"/>
      <c r="Y619" s="36"/>
      <c r="Z619" s="36"/>
    </row>
    <row r="620">
      <c r="A620" s="228"/>
      <c r="B620" s="36"/>
      <c r="C620" s="36"/>
      <c r="D620" s="116"/>
      <c r="E620" s="173"/>
      <c r="F620" s="36"/>
      <c r="G620" s="36"/>
      <c r="H620" s="193"/>
      <c r="I620" s="193"/>
      <c r="J620" s="36"/>
      <c r="K620" s="36"/>
      <c r="L620" s="36"/>
      <c r="M620" s="36"/>
      <c r="N620" s="36"/>
      <c r="O620" s="36"/>
      <c r="P620" s="36"/>
      <c r="Q620" s="36"/>
      <c r="R620" s="36"/>
      <c r="S620" s="36"/>
      <c r="T620" s="36"/>
      <c r="U620" s="36"/>
      <c r="V620" s="36"/>
      <c r="W620" s="36"/>
      <c r="X620" s="36"/>
      <c r="Y620" s="36"/>
      <c r="Z620" s="36"/>
    </row>
    <row r="621">
      <c r="A621" s="228"/>
      <c r="B621" s="36"/>
      <c r="C621" s="36"/>
      <c r="D621" s="116"/>
      <c r="E621" s="173"/>
      <c r="F621" s="36"/>
      <c r="G621" s="36"/>
      <c r="H621" s="193"/>
      <c r="I621" s="193"/>
      <c r="J621" s="36"/>
      <c r="K621" s="36"/>
      <c r="L621" s="36"/>
      <c r="M621" s="36"/>
      <c r="N621" s="36"/>
      <c r="O621" s="36"/>
      <c r="P621" s="36"/>
      <c r="Q621" s="36"/>
      <c r="R621" s="36"/>
      <c r="S621" s="36"/>
      <c r="T621" s="36"/>
      <c r="U621" s="36"/>
      <c r="V621" s="36"/>
      <c r="W621" s="36"/>
      <c r="X621" s="36"/>
      <c r="Y621" s="36"/>
      <c r="Z621" s="36"/>
    </row>
    <row r="622">
      <c r="A622" s="228"/>
      <c r="B622" s="36"/>
      <c r="C622" s="36"/>
      <c r="D622" s="116"/>
      <c r="E622" s="173"/>
      <c r="F622" s="36"/>
      <c r="G622" s="36"/>
      <c r="H622" s="193"/>
      <c r="I622" s="193"/>
      <c r="J622" s="36"/>
      <c r="K622" s="36"/>
      <c r="L622" s="36"/>
      <c r="M622" s="36"/>
      <c r="N622" s="36"/>
      <c r="O622" s="36"/>
      <c r="P622" s="36"/>
      <c r="Q622" s="36"/>
      <c r="R622" s="36"/>
      <c r="S622" s="36"/>
      <c r="T622" s="36"/>
      <c r="U622" s="36"/>
      <c r="V622" s="36"/>
      <c r="W622" s="36"/>
      <c r="X622" s="36"/>
      <c r="Y622" s="36"/>
      <c r="Z622" s="36"/>
    </row>
    <row r="623">
      <c r="A623" s="228"/>
      <c r="B623" s="36"/>
      <c r="C623" s="36"/>
      <c r="D623" s="116"/>
      <c r="E623" s="173"/>
      <c r="F623" s="36"/>
      <c r="G623" s="36"/>
      <c r="H623" s="193"/>
      <c r="I623" s="193"/>
      <c r="J623" s="36"/>
      <c r="K623" s="36"/>
      <c r="L623" s="36"/>
      <c r="M623" s="36"/>
      <c r="N623" s="36"/>
      <c r="O623" s="36"/>
      <c r="P623" s="36"/>
      <c r="Q623" s="36"/>
      <c r="R623" s="36"/>
      <c r="S623" s="36"/>
      <c r="T623" s="36"/>
      <c r="U623" s="36"/>
      <c r="V623" s="36"/>
      <c r="W623" s="36"/>
      <c r="X623" s="36"/>
      <c r="Y623" s="36"/>
      <c r="Z623" s="36"/>
    </row>
    <row r="624">
      <c r="A624" s="228"/>
      <c r="B624" s="36"/>
      <c r="C624" s="36"/>
      <c r="D624" s="116"/>
      <c r="E624" s="173"/>
      <c r="F624" s="36"/>
      <c r="G624" s="36"/>
      <c r="H624" s="193"/>
      <c r="I624" s="193"/>
      <c r="J624" s="36"/>
      <c r="K624" s="36"/>
      <c r="L624" s="36"/>
      <c r="M624" s="36"/>
      <c r="N624" s="36"/>
      <c r="O624" s="36"/>
      <c r="P624" s="36"/>
      <c r="Q624" s="36"/>
      <c r="R624" s="36"/>
      <c r="S624" s="36"/>
      <c r="T624" s="36"/>
      <c r="U624" s="36"/>
      <c r="V624" s="36"/>
      <c r="W624" s="36"/>
      <c r="X624" s="36"/>
      <c r="Y624" s="36"/>
      <c r="Z624" s="36"/>
    </row>
    <row r="625">
      <c r="A625" s="228"/>
      <c r="B625" s="36"/>
      <c r="C625" s="36"/>
      <c r="D625" s="116"/>
      <c r="E625" s="173"/>
      <c r="F625" s="36"/>
      <c r="G625" s="36"/>
      <c r="H625" s="193"/>
      <c r="I625" s="193"/>
      <c r="J625" s="36"/>
      <c r="K625" s="36"/>
      <c r="L625" s="36"/>
      <c r="M625" s="36"/>
      <c r="N625" s="36"/>
      <c r="O625" s="36"/>
      <c r="P625" s="36"/>
      <c r="Q625" s="36"/>
      <c r="R625" s="36"/>
      <c r="S625" s="36"/>
      <c r="T625" s="36"/>
      <c r="U625" s="36"/>
      <c r="V625" s="36"/>
      <c r="W625" s="36"/>
      <c r="X625" s="36"/>
      <c r="Y625" s="36"/>
      <c r="Z625" s="36"/>
    </row>
    <row r="626">
      <c r="A626" s="228"/>
      <c r="B626" s="36"/>
      <c r="C626" s="36"/>
      <c r="D626" s="116"/>
      <c r="E626" s="173"/>
      <c r="F626" s="36"/>
      <c r="G626" s="36"/>
      <c r="H626" s="193"/>
      <c r="I626" s="193"/>
      <c r="J626" s="36"/>
      <c r="K626" s="36"/>
      <c r="L626" s="36"/>
      <c r="M626" s="36"/>
      <c r="N626" s="36"/>
      <c r="O626" s="36"/>
      <c r="P626" s="36"/>
      <c r="Q626" s="36"/>
      <c r="R626" s="36"/>
      <c r="S626" s="36"/>
      <c r="T626" s="36"/>
      <c r="U626" s="36"/>
      <c r="V626" s="36"/>
      <c r="W626" s="36"/>
      <c r="X626" s="36"/>
      <c r="Y626" s="36"/>
      <c r="Z626" s="36"/>
    </row>
    <row r="627">
      <c r="A627" s="228"/>
      <c r="B627" s="36"/>
      <c r="C627" s="36"/>
      <c r="D627" s="116"/>
      <c r="E627" s="173"/>
      <c r="F627" s="36"/>
      <c r="G627" s="36"/>
      <c r="H627" s="193"/>
      <c r="I627" s="193"/>
      <c r="J627" s="36"/>
      <c r="K627" s="36"/>
      <c r="L627" s="36"/>
      <c r="M627" s="36"/>
      <c r="N627" s="36"/>
      <c r="O627" s="36"/>
      <c r="P627" s="36"/>
      <c r="Q627" s="36"/>
      <c r="R627" s="36"/>
      <c r="S627" s="36"/>
      <c r="T627" s="36"/>
      <c r="U627" s="36"/>
      <c r="V627" s="36"/>
      <c r="W627" s="36"/>
      <c r="X627" s="36"/>
      <c r="Y627" s="36"/>
      <c r="Z627" s="36"/>
    </row>
    <row r="628">
      <c r="A628" s="228"/>
      <c r="B628" s="36"/>
      <c r="C628" s="36"/>
      <c r="D628" s="116"/>
      <c r="E628" s="173"/>
      <c r="F628" s="36"/>
      <c r="G628" s="36"/>
      <c r="H628" s="193"/>
      <c r="I628" s="193"/>
      <c r="J628" s="36"/>
      <c r="K628" s="36"/>
      <c r="L628" s="36"/>
      <c r="M628" s="36"/>
      <c r="N628" s="36"/>
      <c r="O628" s="36"/>
      <c r="P628" s="36"/>
      <c r="Q628" s="36"/>
      <c r="R628" s="36"/>
      <c r="S628" s="36"/>
      <c r="T628" s="36"/>
      <c r="U628" s="36"/>
      <c r="V628" s="36"/>
      <c r="W628" s="36"/>
      <c r="X628" s="36"/>
      <c r="Y628" s="36"/>
      <c r="Z628" s="36"/>
    </row>
    <row r="629">
      <c r="A629" s="228"/>
      <c r="B629" s="36"/>
      <c r="C629" s="36"/>
      <c r="D629" s="116"/>
      <c r="E629" s="173"/>
      <c r="F629" s="36"/>
      <c r="G629" s="36"/>
      <c r="H629" s="193"/>
      <c r="I629" s="193"/>
      <c r="J629" s="36"/>
      <c r="K629" s="36"/>
      <c r="L629" s="36"/>
      <c r="M629" s="36"/>
      <c r="N629" s="36"/>
      <c r="O629" s="36"/>
      <c r="P629" s="36"/>
      <c r="Q629" s="36"/>
      <c r="R629" s="36"/>
      <c r="S629" s="36"/>
      <c r="T629" s="36"/>
      <c r="U629" s="36"/>
      <c r="V629" s="36"/>
      <c r="W629" s="36"/>
      <c r="X629" s="36"/>
      <c r="Y629" s="36"/>
      <c r="Z629" s="36"/>
    </row>
    <row r="630">
      <c r="A630" s="228"/>
      <c r="B630" s="36"/>
      <c r="C630" s="36"/>
      <c r="D630" s="116"/>
      <c r="E630" s="173"/>
      <c r="F630" s="36"/>
      <c r="G630" s="36"/>
      <c r="H630" s="193"/>
      <c r="I630" s="193"/>
      <c r="J630" s="36"/>
      <c r="K630" s="36"/>
      <c r="L630" s="36"/>
      <c r="M630" s="36"/>
      <c r="N630" s="36"/>
      <c r="O630" s="36"/>
      <c r="P630" s="36"/>
      <c r="Q630" s="36"/>
      <c r="R630" s="36"/>
      <c r="S630" s="36"/>
      <c r="T630" s="36"/>
      <c r="U630" s="36"/>
      <c r="V630" s="36"/>
      <c r="W630" s="36"/>
      <c r="X630" s="36"/>
      <c r="Y630" s="36"/>
      <c r="Z630" s="36"/>
    </row>
    <row r="631">
      <c r="A631" s="228"/>
      <c r="B631" s="36"/>
      <c r="C631" s="36"/>
      <c r="D631" s="116"/>
      <c r="E631" s="173"/>
      <c r="F631" s="36"/>
      <c r="G631" s="36"/>
      <c r="H631" s="193"/>
      <c r="I631" s="193"/>
      <c r="J631" s="36"/>
      <c r="K631" s="36"/>
      <c r="L631" s="36"/>
      <c r="M631" s="36"/>
      <c r="N631" s="36"/>
      <c r="O631" s="36"/>
      <c r="P631" s="36"/>
      <c r="Q631" s="36"/>
      <c r="R631" s="36"/>
      <c r="S631" s="36"/>
      <c r="T631" s="36"/>
      <c r="U631" s="36"/>
      <c r="V631" s="36"/>
      <c r="W631" s="36"/>
      <c r="X631" s="36"/>
      <c r="Y631" s="36"/>
      <c r="Z631" s="36"/>
    </row>
    <row r="632">
      <c r="A632" s="228"/>
      <c r="B632" s="36"/>
      <c r="C632" s="36"/>
      <c r="D632" s="116"/>
      <c r="E632" s="173"/>
      <c r="F632" s="36"/>
      <c r="G632" s="36"/>
      <c r="H632" s="193"/>
      <c r="I632" s="193"/>
      <c r="J632" s="36"/>
      <c r="K632" s="36"/>
      <c r="L632" s="36"/>
      <c r="M632" s="36"/>
      <c r="N632" s="36"/>
      <c r="O632" s="36"/>
      <c r="P632" s="36"/>
      <c r="Q632" s="36"/>
      <c r="R632" s="36"/>
      <c r="S632" s="36"/>
      <c r="T632" s="36"/>
      <c r="U632" s="36"/>
      <c r="V632" s="36"/>
      <c r="W632" s="36"/>
      <c r="X632" s="36"/>
      <c r="Y632" s="36"/>
      <c r="Z632" s="36"/>
    </row>
    <row r="633">
      <c r="A633" s="228"/>
      <c r="B633" s="36"/>
      <c r="C633" s="36"/>
      <c r="D633" s="116"/>
      <c r="E633" s="173"/>
      <c r="F633" s="36"/>
      <c r="G633" s="36"/>
      <c r="H633" s="193"/>
      <c r="I633" s="193"/>
      <c r="J633" s="36"/>
      <c r="K633" s="36"/>
      <c r="L633" s="36"/>
      <c r="M633" s="36"/>
      <c r="N633" s="36"/>
      <c r="O633" s="36"/>
      <c r="P633" s="36"/>
      <c r="Q633" s="36"/>
      <c r="R633" s="36"/>
      <c r="S633" s="36"/>
      <c r="T633" s="36"/>
      <c r="U633" s="36"/>
      <c r="V633" s="36"/>
      <c r="W633" s="36"/>
      <c r="X633" s="36"/>
      <c r="Y633" s="36"/>
      <c r="Z633" s="36"/>
    </row>
    <row r="634">
      <c r="A634" s="228"/>
      <c r="B634" s="36"/>
      <c r="C634" s="36"/>
      <c r="D634" s="116"/>
      <c r="E634" s="173"/>
      <c r="F634" s="36"/>
      <c r="G634" s="36"/>
      <c r="H634" s="193"/>
      <c r="I634" s="193"/>
      <c r="J634" s="36"/>
      <c r="K634" s="36"/>
      <c r="L634" s="36"/>
      <c r="M634" s="36"/>
      <c r="N634" s="36"/>
      <c r="O634" s="36"/>
      <c r="P634" s="36"/>
      <c r="Q634" s="36"/>
      <c r="R634" s="36"/>
      <c r="S634" s="36"/>
      <c r="T634" s="36"/>
      <c r="U634" s="36"/>
      <c r="V634" s="36"/>
      <c r="W634" s="36"/>
      <c r="X634" s="36"/>
      <c r="Y634" s="36"/>
      <c r="Z634" s="36"/>
    </row>
    <row r="635">
      <c r="A635" s="228"/>
      <c r="B635" s="36"/>
      <c r="C635" s="36"/>
      <c r="D635" s="116"/>
      <c r="E635" s="173"/>
      <c r="F635" s="36"/>
      <c r="G635" s="36"/>
      <c r="H635" s="193"/>
      <c r="I635" s="193"/>
      <c r="J635" s="36"/>
      <c r="K635" s="36"/>
      <c r="L635" s="36"/>
      <c r="M635" s="36"/>
      <c r="N635" s="36"/>
      <c r="O635" s="36"/>
      <c r="P635" s="36"/>
      <c r="Q635" s="36"/>
      <c r="R635" s="36"/>
      <c r="S635" s="36"/>
      <c r="T635" s="36"/>
      <c r="U635" s="36"/>
      <c r="V635" s="36"/>
      <c r="W635" s="36"/>
      <c r="X635" s="36"/>
      <c r="Y635" s="36"/>
      <c r="Z635" s="36"/>
    </row>
    <row r="636">
      <c r="A636" s="228"/>
      <c r="B636" s="36"/>
      <c r="C636" s="36"/>
      <c r="D636" s="116"/>
      <c r="E636" s="173"/>
      <c r="F636" s="36"/>
      <c r="G636" s="36"/>
      <c r="H636" s="193"/>
      <c r="I636" s="193"/>
      <c r="J636" s="36"/>
      <c r="K636" s="36"/>
      <c r="L636" s="36"/>
      <c r="M636" s="36"/>
      <c r="N636" s="36"/>
      <c r="O636" s="36"/>
      <c r="P636" s="36"/>
      <c r="Q636" s="36"/>
      <c r="R636" s="36"/>
      <c r="S636" s="36"/>
      <c r="T636" s="36"/>
      <c r="U636" s="36"/>
      <c r="V636" s="36"/>
      <c r="W636" s="36"/>
      <c r="X636" s="36"/>
      <c r="Y636" s="36"/>
      <c r="Z636" s="36"/>
    </row>
    <row r="637">
      <c r="A637" s="228"/>
      <c r="B637" s="36"/>
      <c r="C637" s="36"/>
      <c r="D637" s="116"/>
      <c r="E637" s="173"/>
      <c r="F637" s="36"/>
      <c r="G637" s="36"/>
      <c r="H637" s="193"/>
      <c r="I637" s="193"/>
      <c r="J637" s="36"/>
      <c r="K637" s="36"/>
      <c r="L637" s="36"/>
      <c r="M637" s="36"/>
      <c r="N637" s="36"/>
      <c r="O637" s="36"/>
      <c r="P637" s="36"/>
      <c r="Q637" s="36"/>
      <c r="R637" s="36"/>
      <c r="S637" s="36"/>
      <c r="T637" s="36"/>
      <c r="U637" s="36"/>
      <c r="V637" s="36"/>
      <c r="W637" s="36"/>
      <c r="X637" s="36"/>
      <c r="Y637" s="36"/>
      <c r="Z637" s="36"/>
    </row>
    <row r="638">
      <c r="A638" s="228"/>
      <c r="B638" s="36"/>
      <c r="C638" s="36"/>
      <c r="D638" s="116"/>
      <c r="E638" s="173"/>
      <c r="F638" s="36"/>
      <c r="G638" s="36"/>
      <c r="H638" s="193"/>
      <c r="I638" s="193"/>
      <c r="J638" s="36"/>
      <c r="K638" s="36"/>
      <c r="L638" s="36"/>
      <c r="M638" s="36"/>
      <c r="N638" s="36"/>
      <c r="O638" s="36"/>
      <c r="P638" s="36"/>
      <c r="Q638" s="36"/>
      <c r="R638" s="36"/>
      <c r="S638" s="36"/>
      <c r="T638" s="36"/>
      <c r="U638" s="36"/>
      <c r="V638" s="36"/>
      <c r="W638" s="36"/>
      <c r="X638" s="36"/>
      <c r="Y638" s="36"/>
      <c r="Z638" s="36"/>
    </row>
    <row r="639">
      <c r="A639" s="228"/>
      <c r="B639" s="36"/>
      <c r="C639" s="36"/>
      <c r="D639" s="116"/>
      <c r="E639" s="173"/>
      <c r="F639" s="36"/>
      <c r="G639" s="36"/>
      <c r="H639" s="193"/>
      <c r="I639" s="193"/>
      <c r="J639" s="36"/>
      <c r="K639" s="36"/>
      <c r="L639" s="36"/>
      <c r="M639" s="36"/>
      <c r="N639" s="36"/>
      <c r="O639" s="36"/>
      <c r="P639" s="36"/>
      <c r="Q639" s="36"/>
      <c r="R639" s="36"/>
      <c r="S639" s="36"/>
      <c r="T639" s="36"/>
      <c r="U639" s="36"/>
      <c r="V639" s="36"/>
      <c r="W639" s="36"/>
      <c r="X639" s="36"/>
      <c r="Y639" s="36"/>
      <c r="Z639" s="36"/>
    </row>
    <row r="640">
      <c r="A640" s="228"/>
      <c r="B640" s="36"/>
      <c r="C640" s="36"/>
      <c r="D640" s="116"/>
      <c r="E640" s="173"/>
      <c r="F640" s="36"/>
      <c r="G640" s="36"/>
      <c r="H640" s="193"/>
      <c r="I640" s="193"/>
      <c r="J640" s="36"/>
      <c r="K640" s="36"/>
      <c r="L640" s="36"/>
      <c r="M640" s="36"/>
      <c r="N640" s="36"/>
      <c r="O640" s="36"/>
      <c r="P640" s="36"/>
      <c r="Q640" s="36"/>
      <c r="R640" s="36"/>
      <c r="S640" s="36"/>
      <c r="T640" s="36"/>
      <c r="U640" s="36"/>
      <c r="V640" s="36"/>
      <c r="W640" s="36"/>
      <c r="X640" s="36"/>
      <c r="Y640" s="36"/>
      <c r="Z640" s="36"/>
    </row>
    <row r="641">
      <c r="A641" s="228"/>
      <c r="B641" s="36"/>
      <c r="C641" s="36"/>
      <c r="D641" s="116"/>
      <c r="E641" s="173"/>
      <c r="F641" s="36"/>
      <c r="G641" s="36"/>
      <c r="H641" s="193"/>
      <c r="I641" s="193"/>
      <c r="J641" s="36"/>
      <c r="K641" s="36"/>
      <c r="L641" s="36"/>
      <c r="M641" s="36"/>
      <c r="N641" s="36"/>
      <c r="O641" s="36"/>
      <c r="P641" s="36"/>
      <c r="Q641" s="36"/>
      <c r="R641" s="36"/>
      <c r="S641" s="36"/>
      <c r="T641" s="36"/>
      <c r="U641" s="36"/>
      <c r="V641" s="36"/>
      <c r="W641" s="36"/>
      <c r="X641" s="36"/>
      <c r="Y641" s="36"/>
      <c r="Z641" s="36"/>
    </row>
    <row r="642">
      <c r="A642" s="228"/>
      <c r="B642" s="36"/>
      <c r="C642" s="36"/>
      <c r="D642" s="116"/>
      <c r="E642" s="173"/>
      <c r="F642" s="36"/>
      <c r="G642" s="36"/>
      <c r="H642" s="193"/>
      <c r="I642" s="193"/>
      <c r="J642" s="36"/>
      <c r="K642" s="36"/>
      <c r="L642" s="36"/>
      <c r="M642" s="36"/>
      <c r="N642" s="36"/>
      <c r="O642" s="36"/>
      <c r="P642" s="36"/>
      <c r="Q642" s="36"/>
      <c r="R642" s="36"/>
      <c r="S642" s="36"/>
      <c r="T642" s="36"/>
      <c r="U642" s="36"/>
      <c r="V642" s="36"/>
      <c r="W642" s="36"/>
      <c r="X642" s="36"/>
      <c r="Y642" s="36"/>
      <c r="Z642" s="36"/>
    </row>
    <row r="643">
      <c r="A643" s="228"/>
      <c r="B643" s="36"/>
      <c r="C643" s="36"/>
      <c r="D643" s="116"/>
      <c r="E643" s="173"/>
      <c r="F643" s="36"/>
      <c r="G643" s="36"/>
      <c r="H643" s="193"/>
      <c r="I643" s="193"/>
      <c r="J643" s="36"/>
      <c r="K643" s="36"/>
      <c r="L643" s="36"/>
      <c r="M643" s="36"/>
      <c r="N643" s="36"/>
      <c r="O643" s="36"/>
      <c r="P643" s="36"/>
      <c r="Q643" s="36"/>
      <c r="R643" s="36"/>
      <c r="S643" s="36"/>
      <c r="T643" s="36"/>
      <c r="U643" s="36"/>
      <c r="V643" s="36"/>
      <c r="W643" s="36"/>
      <c r="X643" s="36"/>
      <c r="Y643" s="36"/>
      <c r="Z643" s="36"/>
    </row>
    <row r="644">
      <c r="A644" s="228"/>
      <c r="B644" s="36"/>
      <c r="C644" s="36"/>
      <c r="D644" s="116"/>
      <c r="E644" s="173"/>
      <c r="F644" s="36"/>
      <c r="G644" s="36"/>
      <c r="H644" s="193"/>
      <c r="I644" s="193"/>
      <c r="J644" s="36"/>
      <c r="K644" s="36"/>
      <c r="L644" s="36"/>
      <c r="M644" s="36"/>
      <c r="N644" s="36"/>
      <c r="O644" s="36"/>
      <c r="P644" s="36"/>
      <c r="Q644" s="36"/>
      <c r="R644" s="36"/>
      <c r="S644" s="36"/>
      <c r="T644" s="36"/>
      <c r="U644" s="36"/>
      <c r="V644" s="36"/>
      <c r="W644" s="36"/>
      <c r="X644" s="36"/>
      <c r="Y644" s="36"/>
      <c r="Z644" s="36"/>
    </row>
    <row r="645">
      <c r="A645" s="228"/>
      <c r="B645" s="36"/>
      <c r="C645" s="36"/>
      <c r="D645" s="116"/>
      <c r="E645" s="173"/>
      <c r="F645" s="36"/>
      <c r="G645" s="36"/>
      <c r="H645" s="193"/>
      <c r="I645" s="193"/>
      <c r="J645" s="36"/>
      <c r="K645" s="36"/>
      <c r="L645" s="36"/>
      <c r="M645" s="36"/>
      <c r="N645" s="36"/>
      <c r="O645" s="36"/>
      <c r="P645" s="36"/>
      <c r="Q645" s="36"/>
      <c r="R645" s="36"/>
      <c r="S645" s="36"/>
      <c r="T645" s="36"/>
      <c r="U645" s="36"/>
      <c r="V645" s="36"/>
      <c r="W645" s="36"/>
      <c r="X645" s="36"/>
      <c r="Y645" s="36"/>
      <c r="Z645" s="36"/>
    </row>
    <row r="646">
      <c r="A646" s="228"/>
      <c r="B646" s="36"/>
      <c r="C646" s="36"/>
      <c r="D646" s="116"/>
      <c r="E646" s="173"/>
      <c r="F646" s="36"/>
      <c r="G646" s="36"/>
      <c r="H646" s="193"/>
      <c r="I646" s="193"/>
      <c r="J646" s="36"/>
      <c r="K646" s="36"/>
      <c r="L646" s="36"/>
      <c r="M646" s="36"/>
      <c r="N646" s="36"/>
      <c r="O646" s="36"/>
      <c r="P646" s="36"/>
      <c r="Q646" s="36"/>
      <c r="R646" s="36"/>
      <c r="S646" s="36"/>
      <c r="T646" s="36"/>
      <c r="U646" s="36"/>
      <c r="V646" s="36"/>
      <c r="W646" s="36"/>
      <c r="X646" s="36"/>
      <c r="Y646" s="36"/>
      <c r="Z646" s="36"/>
    </row>
    <row r="647">
      <c r="A647" s="228"/>
      <c r="B647" s="36"/>
      <c r="C647" s="36"/>
      <c r="D647" s="116"/>
      <c r="E647" s="173"/>
      <c r="F647" s="36"/>
      <c r="G647" s="36"/>
      <c r="H647" s="193"/>
      <c r="I647" s="193"/>
      <c r="J647" s="36"/>
      <c r="K647" s="36"/>
      <c r="L647" s="36"/>
      <c r="M647" s="36"/>
      <c r="N647" s="36"/>
      <c r="O647" s="36"/>
      <c r="P647" s="36"/>
      <c r="Q647" s="36"/>
      <c r="R647" s="36"/>
      <c r="S647" s="36"/>
      <c r="T647" s="36"/>
      <c r="U647" s="36"/>
      <c r="V647" s="36"/>
      <c r="W647" s="36"/>
      <c r="X647" s="36"/>
      <c r="Y647" s="36"/>
      <c r="Z647" s="36"/>
    </row>
    <row r="648">
      <c r="A648" s="228"/>
      <c r="B648" s="36"/>
      <c r="C648" s="36"/>
      <c r="D648" s="116"/>
      <c r="E648" s="173"/>
      <c r="F648" s="36"/>
      <c r="G648" s="36"/>
      <c r="H648" s="193"/>
      <c r="I648" s="193"/>
      <c r="J648" s="36"/>
      <c r="K648" s="36"/>
      <c r="L648" s="36"/>
      <c r="M648" s="36"/>
      <c r="N648" s="36"/>
      <c r="O648" s="36"/>
      <c r="P648" s="36"/>
      <c r="Q648" s="36"/>
      <c r="R648" s="36"/>
      <c r="S648" s="36"/>
      <c r="T648" s="36"/>
      <c r="U648" s="36"/>
      <c r="V648" s="36"/>
      <c r="W648" s="36"/>
      <c r="X648" s="36"/>
      <c r="Y648" s="36"/>
      <c r="Z648" s="36"/>
    </row>
    <row r="649">
      <c r="A649" s="228"/>
      <c r="B649" s="36"/>
      <c r="C649" s="36"/>
      <c r="D649" s="116"/>
      <c r="E649" s="173"/>
      <c r="F649" s="36"/>
      <c r="G649" s="36"/>
      <c r="H649" s="193"/>
      <c r="I649" s="193"/>
      <c r="J649" s="36"/>
      <c r="K649" s="36"/>
      <c r="L649" s="36"/>
      <c r="M649" s="36"/>
      <c r="N649" s="36"/>
      <c r="O649" s="36"/>
      <c r="P649" s="36"/>
      <c r="Q649" s="36"/>
      <c r="R649" s="36"/>
      <c r="S649" s="36"/>
      <c r="T649" s="36"/>
      <c r="U649" s="36"/>
      <c r="V649" s="36"/>
      <c r="W649" s="36"/>
      <c r="X649" s="36"/>
      <c r="Y649" s="36"/>
      <c r="Z649" s="36"/>
    </row>
    <row r="650">
      <c r="A650" s="228"/>
      <c r="B650" s="36"/>
      <c r="C650" s="36"/>
      <c r="D650" s="116"/>
      <c r="E650" s="173"/>
      <c r="F650" s="36"/>
      <c r="G650" s="36"/>
      <c r="H650" s="193"/>
      <c r="I650" s="193"/>
      <c r="J650" s="36"/>
      <c r="K650" s="36"/>
      <c r="L650" s="36"/>
      <c r="M650" s="36"/>
      <c r="N650" s="36"/>
      <c r="O650" s="36"/>
      <c r="P650" s="36"/>
      <c r="Q650" s="36"/>
      <c r="R650" s="36"/>
      <c r="S650" s="36"/>
      <c r="T650" s="36"/>
      <c r="U650" s="36"/>
      <c r="V650" s="36"/>
      <c r="W650" s="36"/>
      <c r="X650" s="36"/>
      <c r="Y650" s="36"/>
      <c r="Z650" s="36"/>
    </row>
    <row r="651">
      <c r="A651" s="228"/>
      <c r="B651" s="36"/>
      <c r="C651" s="36"/>
      <c r="D651" s="116"/>
      <c r="E651" s="173"/>
      <c r="F651" s="36"/>
      <c r="G651" s="36"/>
      <c r="H651" s="193"/>
      <c r="I651" s="193"/>
      <c r="J651" s="36"/>
      <c r="K651" s="36"/>
      <c r="L651" s="36"/>
      <c r="M651" s="36"/>
      <c r="N651" s="36"/>
      <c r="O651" s="36"/>
      <c r="P651" s="36"/>
      <c r="Q651" s="36"/>
      <c r="R651" s="36"/>
      <c r="S651" s="36"/>
      <c r="T651" s="36"/>
      <c r="U651" s="36"/>
      <c r="V651" s="36"/>
      <c r="W651" s="36"/>
      <c r="X651" s="36"/>
      <c r="Y651" s="36"/>
      <c r="Z651" s="36"/>
    </row>
    <row r="652">
      <c r="A652" s="228"/>
      <c r="B652" s="36"/>
      <c r="C652" s="36"/>
      <c r="D652" s="116"/>
      <c r="E652" s="173"/>
      <c r="F652" s="36"/>
      <c r="G652" s="36"/>
      <c r="H652" s="193"/>
      <c r="I652" s="193"/>
      <c r="J652" s="36"/>
      <c r="K652" s="36"/>
      <c r="L652" s="36"/>
      <c r="M652" s="36"/>
      <c r="N652" s="36"/>
      <c r="O652" s="36"/>
      <c r="P652" s="36"/>
      <c r="Q652" s="36"/>
      <c r="R652" s="36"/>
      <c r="S652" s="36"/>
      <c r="T652" s="36"/>
      <c r="U652" s="36"/>
      <c r="V652" s="36"/>
      <c r="W652" s="36"/>
      <c r="X652" s="36"/>
      <c r="Y652" s="36"/>
      <c r="Z652" s="36"/>
    </row>
    <row r="653">
      <c r="A653" s="228"/>
      <c r="B653" s="36"/>
      <c r="C653" s="36"/>
      <c r="D653" s="116"/>
      <c r="E653" s="173"/>
      <c r="F653" s="36"/>
      <c r="G653" s="36"/>
      <c r="H653" s="193"/>
      <c r="I653" s="193"/>
      <c r="J653" s="36"/>
      <c r="K653" s="36"/>
      <c r="L653" s="36"/>
      <c r="M653" s="36"/>
      <c r="N653" s="36"/>
      <c r="O653" s="36"/>
      <c r="P653" s="36"/>
      <c r="Q653" s="36"/>
      <c r="R653" s="36"/>
      <c r="S653" s="36"/>
      <c r="T653" s="36"/>
      <c r="U653" s="36"/>
      <c r="V653" s="36"/>
      <c r="W653" s="36"/>
      <c r="X653" s="36"/>
      <c r="Y653" s="36"/>
      <c r="Z653" s="36"/>
    </row>
    <row r="654">
      <c r="A654" s="228"/>
      <c r="B654" s="36"/>
      <c r="C654" s="36"/>
      <c r="D654" s="116"/>
      <c r="E654" s="173"/>
      <c r="F654" s="36"/>
      <c r="G654" s="36"/>
      <c r="H654" s="193"/>
      <c r="I654" s="193"/>
      <c r="J654" s="36"/>
      <c r="K654" s="36"/>
      <c r="L654" s="36"/>
      <c r="M654" s="36"/>
      <c r="N654" s="36"/>
      <c r="O654" s="36"/>
      <c r="P654" s="36"/>
      <c r="Q654" s="36"/>
      <c r="R654" s="36"/>
      <c r="S654" s="36"/>
      <c r="T654" s="36"/>
      <c r="U654" s="36"/>
      <c r="V654" s="36"/>
      <c r="W654" s="36"/>
      <c r="X654" s="36"/>
      <c r="Y654" s="36"/>
      <c r="Z654" s="36"/>
    </row>
    <row r="655">
      <c r="A655" s="228"/>
      <c r="B655" s="36"/>
      <c r="C655" s="36"/>
      <c r="D655" s="116"/>
      <c r="E655" s="173"/>
      <c r="F655" s="36"/>
      <c r="G655" s="36"/>
      <c r="H655" s="193"/>
      <c r="I655" s="193"/>
      <c r="J655" s="36"/>
      <c r="K655" s="36"/>
      <c r="L655" s="36"/>
      <c r="M655" s="36"/>
      <c r="N655" s="36"/>
      <c r="O655" s="36"/>
      <c r="P655" s="36"/>
      <c r="Q655" s="36"/>
      <c r="R655" s="36"/>
      <c r="S655" s="36"/>
      <c r="T655" s="36"/>
      <c r="U655" s="36"/>
      <c r="V655" s="36"/>
      <c r="W655" s="36"/>
      <c r="X655" s="36"/>
      <c r="Y655" s="36"/>
      <c r="Z655" s="36"/>
    </row>
    <row r="656">
      <c r="A656" s="228"/>
      <c r="B656" s="36"/>
      <c r="C656" s="36"/>
      <c r="D656" s="116"/>
      <c r="E656" s="173"/>
      <c r="F656" s="36"/>
      <c r="G656" s="36"/>
      <c r="H656" s="193"/>
      <c r="I656" s="193"/>
      <c r="J656" s="36"/>
      <c r="K656" s="36"/>
      <c r="L656" s="36"/>
      <c r="M656" s="36"/>
      <c r="N656" s="36"/>
      <c r="O656" s="36"/>
      <c r="P656" s="36"/>
      <c r="Q656" s="36"/>
      <c r="R656" s="36"/>
      <c r="S656" s="36"/>
      <c r="T656" s="36"/>
      <c r="U656" s="36"/>
      <c r="V656" s="36"/>
      <c r="W656" s="36"/>
      <c r="X656" s="36"/>
      <c r="Y656" s="36"/>
      <c r="Z656" s="36"/>
    </row>
    <row r="657">
      <c r="A657" s="228"/>
      <c r="B657" s="36"/>
      <c r="C657" s="36"/>
      <c r="D657" s="116"/>
      <c r="E657" s="173"/>
      <c r="F657" s="36"/>
      <c r="G657" s="36"/>
      <c r="H657" s="193"/>
      <c r="I657" s="193"/>
      <c r="J657" s="36"/>
      <c r="K657" s="36"/>
      <c r="L657" s="36"/>
      <c r="M657" s="36"/>
      <c r="N657" s="36"/>
      <c r="O657" s="36"/>
      <c r="P657" s="36"/>
      <c r="Q657" s="36"/>
      <c r="R657" s="36"/>
      <c r="S657" s="36"/>
      <c r="T657" s="36"/>
      <c r="U657" s="36"/>
      <c r="V657" s="36"/>
      <c r="W657" s="36"/>
      <c r="X657" s="36"/>
      <c r="Y657" s="36"/>
      <c r="Z657" s="36"/>
    </row>
    <row r="658">
      <c r="A658" s="228"/>
      <c r="B658" s="36"/>
      <c r="C658" s="36"/>
      <c r="D658" s="116"/>
      <c r="E658" s="173"/>
      <c r="F658" s="36"/>
      <c r="G658" s="36"/>
      <c r="H658" s="193"/>
      <c r="I658" s="193"/>
      <c r="J658" s="36"/>
      <c r="K658" s="36"/>
      <c r="L658" s="36"/>
      <c r="M658" s="36"/>
      <c r="N658" s="36"/>
      <c r="O658" s="36"/>
      <c r="P658" s="36"/>
      <c r="Q658" s="36"/>
      <c r="R658" s="36"/>
      <c r="S658" s="36"/>
      <c r="T658" s="36"/>
      <c r="U658" s="36"/>
      <c r="V658" s="36"/>
      <c r="W658" s="36"/>
      <c r="X658" s="36"/>
      <c r="Y658" s="36"/>
      <c r="Z658" s="36"/>
    </row>
    <row r="659">
      <c r="A659" s="228"/>
      <c r="B659" s="36"/>
      <c r="C659" s="36"/>
      <c r="D659" s="116"/>
      <c r="E659" s="173"/>
      <c r="F659" s="36"/>
      <c r="G659" s="36"/>
      <c r="H659" s="193"/>
      <c r="I659" s="193"/>
      <c r="J659" s="36"/>
      <c r="K659" s="36"/>
      <c r="L659" s="36"/>
      <c r="M659" s="36"/>
      <c r="N659" s="36"/>
      <c r="O659" s="36"/>
      <c r="P659" s="36"/>
      <c r="Q659" s="36"/>
      <c r="R659" s="36"/>
      <c r="S659" s="36"/>
      <c r="T659" s="36"/>
      <c r="U659" s="36"/>
      <c r="V659" s="36"/>
      <c r="W659" s="36"/>
      <c r="X659" s="36"/>
      <c r="Y659" s="36"/>
      <c r="Z659" s="36"/>
    </row>
    <row r="660">
      <c r="A660" s="228"/>
      <c r="B660" s="36"/>
      <c r="C660" s="36"/>
      <c r="D660" s="116"/>
      <c r="E660" s="173"/>
      <c r="F660" s="36"/>
      <c r="G660" s="36"/>
      <c r="H660" s="193"/>
      <c r="I660" s="193"/>
      <c r="J660" s="36"/>
      <c r="K660" s="36"/>
      <c r="L660" s="36"/>
      <c r="M660" s="36"/>
      <c r="N660" s="36"/>
      <c r="O660" s="36"/>
      <c r="P660" s="36"/>
      <c r="Q660" s="36"/>
      <c r="R660" s="36"/>
      <c r="S660" s="36"/>
      <c r="T660" s="36"/>
      <c r="U660" s="36"/>
      <c r="V660" s="36"/>
      <c r="W660" s="36"/>
      <c r="X660" s="36"/>
      <c r="Y660" s="36"/>
      <c r="Z660" s="36"/>
    </row>
    <row r="661">
      <c r="A661" s="228"/>
      <c r="B661" s="36"/>
      <c r="C661" s="36"/>
      <c r="D661" s="116"/>
      <c r="E661" s="173"/>
      <c r="F661" s="36"/>
      <c r="G661" s="36"/>
      <c r="H661" s="193"/>
      <c r="I661" s="193"/>
      <c r="J661" s="36"/>
      <c r="K661" s="36"/>
      <c r="L661" s="36"/>
      <c r="M661" s="36"/>
      <c r="N661" s="36"/>
      <c r="O661" s="36"/>
      <c r="P661" s="36"/>
      <c r="Q661" s="36"/>
      <c r="R661" s="36"/>
      <c r="S661" s="36"/>
      <c r="T661" s="36"/>
      <c r="U661" s="36"/>
      <c r="V661" s="36"/>
      <c r="W661" s="36"/>
      <c r="X661" s="36"/>
      <c r="Y661" s="36"/>
      <c r="Z661" s="36"/>
    </row>
    <row r="662">
      <c r="A662" s="228"/>
      <c r="B662" s="36"/>
      <c r="C662" s="36"/>
      <c r="D662" s="116"/>
      <c r="E662" s="173"/>
      <c r="F662" s="36"/>
      <c r="G662" s="36"/>
      <c r="H662" s="193"/>
      <c r="I662" s="193"/>
      <c r="J662" s="36"/>
      <c r="K662" s="36"/>
      <c r="L662" s="36"/>
      <c r="M662" s="36"/>
      <c r="N662" s="36"/>
      <c r="O662" s="36"/>
      <c r="P662" s="36"/>
      <c r="Q662" s="36"/>
      <c r="R662" s="36"/>
      <c r="S662" s="36"/>
      <c r="T662" s="36"/>
      <c r="U662" s="36"/>
      <c r="V662" s="36"/>
      <c r="W662" s="36"/>
      <c r="X662" s="36"/>
      <c r="Y662" s="36"/>
      <c r="Z662" s="36"/>
    </row>
    <row r="663">
      <c r="A663" s="228"/>
      <c r="B663" s="36"/>
      <c r="C663" s="36"/>
      <c r="D663" s="116"/>
      <c r="E663" s="173"/>
      <c r="F663" s="36"/>
      <c r="G663" s="36"/>
      <c r="H663" s="193"/>
      <c r="I663" s="193"/>
      <c r="J663" s="36"/>
      <c r="K663" s="36"/>
      <c r="L663" s="36"/>
      <c r="M663" s="36"/>
      <c r="N663" s="36"/>
      <c r="O663" s="36"/>
      <c r="P663" s="36"/>
      <c r="Q663" s="36"/>
      <c r="R663" s="36"/>
      <c r="S663" s="36"/>
      <c r="T663" s="36"/>
      <c r="U663" s="36"/>
      <c r="V663" s="36"/>
      <c r="W663" s="36"/>
      <c r="X663" s="36"/>
      <c r="Y663" s="36"/>
      <c r="Z663" s="36"/>
    </row>
    <row r="664">
      <c r="A664" s="228"/>
      <c r="B664" s="36"/>
      <c r="C664" s="36"/>
      <c r="D664" s="116"/>
      <c r="E664" s="173"/>
      <c r="F664" s="36"/>
      <c r="G664" s="36"/>
      <c r="H664" s="193"/>
      <c r="I664" s="193"/>
      <c r="J664" s="36"/>
      <c r="K664" s="36"/>
      <c r="L664" s="36"/>
      <c r="M664" s="36"/>
      <c r="N664" s="36"/>
      <c r="O664" s="36"/>
      <c r="P664" s="36"/>
      <c r="Q664" s="36"/>
      <c r="R664" s="36"/>
      <c r="S664" s="36"/>
      <c r="T664" s="36"/>
      <c r="U664" s="36"/>
      <c r="V664" s="36"/>
      <c r="W664" s="36"/>
      <c r="X664" s="36"/>
      <c r="Y664" s="36"/>
      <c r="Z664" s="36"/>
    </row>
    <row r="665">
      <c r="A665" s="228"/>
      <c r="B665" s="36"/>
      <c r="C665" s="36"/>
      <c r="D665" s="116"/>
      <c r="E665" s="173"/>
      <c r="F665" s="36"/>
      <c r="G665" s="36"/>
      <c r="H665" s="193"/>
      <c r="I665" s="193"/>
      <c r="J665" s="36"/>
      <c r="K665" s="36"/>
      <c r="L665" s="36"/>
      <c r="M665" s="36"/>
      <c r="N665" s="36"/>
      <c r="O665" s="36"/>
      <c r="P665" s="36"/>
      <c r="Q665" s="36"/>
      <c r="R665" s="36"/>
      <c r="S665" s="36"/>
      <c r="T665" s="36"/>
      <c r="U665" s="36"/>
      <c r="V665" s="36"/>
      <c r="W665" s="36"/>
      <c r="X665" s="36"/>
      <c r="Y665" s="36"/>
      <c r="Z665" s="36"/>
    </row>
    <row r="666">
      <c r="A666" s="228"/>
      <c r="B666" s="36"/>
      <c r="C666" s="36"/>
      <c r="D666" s="116"/>
      <c r="E666" s="173"/>
      <c r="F666" s="36"/>
      <c r="G666" s="36"/>
      <c r="H666" s="193"/>
      <c r="I666" s="193"/>
      <c r="J666" s="36"/>
      <c r="K666" s="36"/>
      <c r="L666" s="36"/>
      <c r="M666" s="36"/>
      <c r="N666" s="36"/>
      <c r="O666" s="36"/>
      <c r="P666" s="36"/>
      <c r="Q666" s="36"/>
      <c r="R666" s="36"/>
      <c r="S666" s="36"/>
      <c r="T666" s="36"/>
      <c r="U666" s="36"/>
      <c r="V666" s="36"/>
      <c r="W666" s="36"/>
      <c r="X666" s="36"/>
      <c r="Y666" s="36"/>
      <c r="Z666" s="36"/>
    </row>
    <row r="667">
      <c r="A667" s="228"/>
      <c r="B667" s="36"/>
      <c r="C667" s="36"/>
      <c r="D667" s="116"/>
      <c r="E667" s="173"/>
      <c r="F667" s="36"/>
      <c r="G667" s="36"/>
      <c r="H667" s="193"/>
      <c r="I667" s="193"/>
      <c r="J667" s="36"/>
      <c r="K667" s="36"/>
      <c r="L667" s="36"/>
      <c r="M667" s="36"/>
      <c r="N667" s="36"/>
      <c r="O667" s="36"/>
      <c r="P667" s="36"/>
      <c r="Q667" s="36"/>
      <c r="R667" s="36"/>
      <c r="S667" s="36"/>
      <c r="T667" s="36"/>
      <c r="U667" s="36"/>
      <c r="V667" s="36"/>
      <c r="W667" s="36"/>
      <c r="X667" s="36"/>
      <c r="Y667" s="36"/>
      <c r="Z667" s="36"/>
    </row>
    <row r="668">
      <c r="A668" s="228"/>
      <c r="B668" s="36"/>
      <c r="C668" s="36"/>
      <c r="D668" s="116"/>
      <c r="E668" s="173"/>
      <c r="F668" s="36"/>
      <c r="G668" s="36"/>
      <c r="H668" s="193"/>
      <c r="I668" s="193"/>
      <c r="J668" s="36"/>
      <c r="K668" s="36"/>
      <c r="L668" s="36"/>
      <c r="M668" s="36"/>
      <c r="N668" s="36"/>
      <c r="O668" s="36"/>
      <c r="P668" s="36"/>
      <c r="Q668" s="36"/>
      <c r="R668" s="36"/>
      <c r="S668" s="36"/>
      <c r="T668" s="36"/>
      <c r="U668" s="36"/>
      <c r="V668" s="36"/>
      <c r="W668" s="36"/>
      <c r="X668" s="36"/>
      <c r="Y668" s="36"/>
      <c r="Z668" s="36"/>
    </row>
    <row r="669">
      <c r="A669" s="228"/>
      <c r="B669" s="36"/>
      <c r="C669" s="36"/>
      <c r="D669" s="116"/>
      <c r="E669" s="173"/>
      <c r="F669" s="36"/>
      <c r="G669" s="36"/>
      <c r="H669" s="193"/>
      <c r="I669" s="193"/>
      <c r="J669" s="36"/>
      <c r="K669" s="36"/>
      <c r="L669" s="36"/>
      <c r="M669" s="36"/>
      <c r="N669" s="36"/>
      <c r="O669" s="36"/>
      <c r="P669" s="36"/>
      <c r="Q669" s="36"/>
      <c r="R669" s="36"/>
      <c r="S669" s="36"/>
      <c r="T669" s="36"/>
      <c r="U669" s="36"/>
      <c r="V669" s="36"/>
      <c r="W669" s="36"/>
      <c r="X669" s="36"/>
      <c r="Y669" s="36"/>
      <c r="Z669" s="36"/>
    </row>
    <row r="670">
      <c r="A670" s="228"/>
      <c r="B670" s="36"/>
      <c r="C670" s="36"/>
      <c r="D670" s="116"/>
      <c r="E670" s="173"/>
      <c r="F670" s="36"/>
      <c r="G670" s="36"/>
      <c r="H670" s="193"/>
      <c r="I670" s="193"/>
      <c r="J670" s="36"/>
      <c r="K670" s="36"/>
      <c r="L670" s="36"/>
      <c r="M670" s="36"/>
      <c r="N670" s="36"/>
      <c r="O670" s="36"/>
      <c r="P670" s="36"/>
      <c r="Q670" s="36"/>
      <c r="R670" s="36"/>
      <c r="S670" s="36"/>
      <c r="T670" s="36"/>
      <c r="U670" s="36"/>
      <c r="V670" s="36"/>
      <c r="W670" s="36"/>
      <c r="X670" s="36"/>
      <c r="Y670" s="36"/>
      <c r="Z670" s="36"/>
    </row>
    <row r="671">
      <c r="A671" s="228"/>
      <c r="B671" s="36"/>
      <c r="C671" s="36"/>
      <c r="D671" s="116"/>
      <c r="E671" s="173"/>
      <c r="F671" s="36"/>
      <c r="G671" s="36"/>
      <c r="H671" s="193"/>
      <c r="I671" s="193"/>
      <c r="J671" s="36"/>
      <c r="K671" s="36"/>
      <c r="L671" s="36"/>
      <c r="M671" s="36"/>
      <c r="N671" s="36"/>
      <c r="O671" s="36"/>
      <c r="P671" s="36"/>
      <c r="Q671" s="36"/>
      <c r="R671" s="36"/>
      <c r="S671" s="36"/>
      <c r="T671" s="36"/>
      <c r="U671" s="36"/>
      <c r="V671" s="36"/>
      <c r="W671" s="36"/>
      <c r="X671" s="36"/>
      <c r="Y671" s="36"/>
      <c r="Z671" s="36"/>
    </row>
    <row r="672">
      <c r="A672" s="228"/>
      <c r="B672" s="36"/>
      <c r="C672" s="36"/>
      <c r="D672" s="116"/>
      <c r="E672" s="173"/>
      <c r="F672" s="36"/>
      <c r="G672" s="36"/>
      <c r="H672" s="193"/>
      <c r="I672" s="193"/>
      <c r="J672" s="36"/>
      <c r="K672" s="36"/>
      <c r="L672" s="36"/>
      <c r="M672" s="36"/>
      <c r="N672" s="36"/>
      <c r="O672" s="36"/>
      <c r="P672" s="36"/>
      <c r="Q672" s="36"/>
      <c r="R672" s="36"/>
      <c r="S672" s="36"/>
      <c r="T672" s="36"/>
      <c r="U672" s="36"/>
      <c r="V672" s="36"/>
      <c r="W672" s="36"/>
      <c r="X672" s="36"/>
      <c r="Y672" s="36"/>
      <c r="Z672" s="36"/>
    </row>
    <row r="673">
      <c r="A673" s="228"/>
      <c r="B673" s="36"/>
      <c r="C673" s="36"/>
      <c r="D673" s="116"/>
      <c r="E673" s="173"/>
      <c r="F673" s="36"/>
      <c r="G673" s="36"/>
      <c r="H673" s="193"/>
      <c r="I673" s="193"/>
      <c r="J673" s="36"/>
      <c r="K673" s="36"/>
      <c r="L673" s="36"/>
      <c r="M673" s="36"/>
      <c r="N673" s="36"/>
      <c r="O673" s="36"/>
      <c r="P673" s="36"/>
      <c r="Q673" s="36"/>
      <c r="R673" s="36"/>
      <c r="S673" s="36"/>
      <c r="T673" s="36"/>
      <c r="U673" s="36"/>
      <c r="V673" s="36"/>
      <c r="W673" s="36"/>
      <c r="X673" s="36"/>
      <c r="Y673" s="36"/>
      <c r="Z673" s="36"/>
    </row>
    <row r="674">
      <c r="A674" s="228"/>
      <c r="B674" s="36"/>
      <c r="C674" s="36"/>
      <c r="D674" s="116"/>
      <c r="E674" s="173"/>
      <c r="F674" s="36"/>
      <c r="G674" s="36"/>
      <c r="H674" s="193"/>
      <c r="I674" s="193"/>
      <c r="J674" s="36"/>
      <c r="K674" s="36"/>
      <c r="L674" s="36"/>
      <c r="M674" s="36"/>
      <c r="N674" s="36"/>
      <c r="O674" s="36"/>
      <c r="P674" s="36"/>
      <c r="Q674" s="36"/>
      <c r="R674" s="36"/>
      <c r="S674" s="36"/>
      <c r="T674" s="36"/>
      <c r="U674" s="36"/>
      <c r="V674" s="36"/>
      <c r="W674" s="36"/>
      <c r="X674" s="36"/>
      <c r="Y674" s="36"/>
      <c r="Z674" s="36"/>
    </row>
    <row r="675">
      <c r="A675" s="228"/>
      <c r="B675" s="36"/>
      <c r="C675" s="36"/>
      <c r="D675" s="116"/>
      <c r="E675" s="173"/>
      <c r="F675" s="36"/>
      <c r="G675" s="36"/>
      <c r="H675" s="193"/>
      <c r="I675" s="193"/>
      <c r="J675" s="36"/>
      <c r="K675" s="36"/>
      <c r="L675" s="36"/>
      <c r="M675" s="36"/>
      <c r="N675" s="36"/>
      <c r="O675" s="36"/>
      <c r="P675" s="36"/>
      <c r="Q675" s="36"/>
      <c r="R675" s="36"/>
      <c r="S675" s="36"/>
      <c r="T675" s="36"/>
      <c r="U675" s="36"/>
      <c r="V675" s="36"/>
      <c r="W675" s="36"/>
      <c r="X675" s="36"/>
      <c r="Y675" s="36"/>
      <c r="Z675" s="36"/>
    </row>
    <row r="676">
      <c r="A676" s="228"/>
      <c r="B676" s="36"/>
      <c r="C676" s="36"/>
      <c r="D676" s="116"/>
      <c r="E676" s="173"/>
      <c r="F676" s="36"/>
      <c r="G676" s="36"/>
      <c r="H676" s="193"/>
      <c r="I676" s="193"/>
      <c r="J676" s="36"/>
      <c r="K676" s="36"/>
      <c r="L676" s="36"/>
      <c r="M676" s="36"/>
      <c r="N676" s="36"/>
      <c r="O676" s="36"/>
      <c r="P676" s="36"/>
      <c r="Q676" s="36"/>
      <c r="R676" s="36"/>
      <c r="S676" s="36"/>
      <c r="T676" s="36"/>
      <c r="U676" s="36"/>
      <c r="V676" s="36"/>
      <c r="W676" s="36"/>
      <c r="X676" s="36"/>
      <c r="Y676" s="36"/>
      <c r="Z676" s="36"/>
    </row>
    <row r="677">
      <c r="A677" s="228"/>
      <c r="B677" s="36"/>
      <c r="C677" s="36"/>
      <c r="D677" s="116"/>
      <c r="E677" s="173"/>
      <c r="F677" s="36"/>
      <c r="G677" s="36"/>
      <c r="H677" s="193"/>
      <c r="I677" s="193"/>
      <c r="J677" s="36"/>
      <c r="K677" s="36"/>
      <c r="L677" s="36"/>
      <c r="M677" s="36"/>
      <c r="N677" s="36"/>
      <c r="O677" s="36"/>
      <c r="P677" s="36"/>
      <c r="Q677" s="36"/>
      <c r="R677" s="36"/>
      <c r="S677" s="36"/>
      <c r="T677" s="36"/>
      <c r="U677" s="36"/>
      <c r="V677" s="36"/>
      <c r="W677" s="36"/>
      <c r="X677" s="36"/>
      <c r="Y677" s="36"/>
      <c r="Z677" s="36"/>
    </row>
    <row r="678">
      <c r="A678" s="228"/>
      <c r="B678" s="36"/>
      <c r="C678" s="36"/>
      <c r="D678" s="116"/>
      <c r="E678" s="173"/>
      <c r="F678" s="36"/>
      <c r="G678" s="36"/>
      <c r="H678" s="193"/>
      <c r="I678" s="193"/>
      <c r="J678" s="36"/>
      <c r="K678" s="36"/>
      <c r="L678" s="36"/>
      <c r="M678" s="36"/>
      <c r="N678" s="36"/>
      <c r="O678" s="36"/>
      <c r="P678" s="36"/>
      <c r="Q678" s="36"/>
      <c r="R678" s="36"/>
      <c r="S678" s="36"/>
      <c r="T678" s="36"/>
      <c r="U678" s="36"/>
      <c r="V678" s="36"/>
      <c r="W678" s="36"/>
      <c r="X678" s="36"/>
      <c r="Y678" s="36"/>
      <c r="Z678" s="36"/>
    </row>
    <row r="679">
      <c r="A679" s="228"/>
      <c r="B679" s="36"/>
      <c r="C679" s="36"/>
      <c r="D679" s="116"/>
      <c r="E679" s="173"/>
      <c r="F679" s="36"/>
      <c r="G679" s="36"/>
      <c r="H679" s="193"/>
      <c r="I679" s="193"/>
      <c r="J679" s="36"/>
      <c r="K679" s="36"/>
      <c r="L679" s="36"/>
      <c r="M679" s="36"/>
      <c r="N679" s="36"/>
      <c r="O679" s="36"/>
      <c r="P679" s="36"/>
      <c r="Q679" s="36"/>
      <c r="R679" s="36"/>
      <c r="S679" s="36"/>
      <c r="T679" s="36"/>
      <c r="U679" s="36"/>
      <c r="V679" s="36"/>
      <c r="W679" s="36"/>
      <c r="X679" s="36"/>
      <c r="Y679" s="36"/>
      <c r="Z679" s="36"/>
    </row>
    <row r="680">
      <c r="A680" s="228"/>
      <c r="B680" s="36"/>
      <c r="C680" s="36"/>
      <c r="D680" s="116"/>
      <c r="E680" s="173"/>
      <c r="F680" s="36"/>
      <c r="G680" s="36"/>
      <c r="H680" s="193"/>
      <c r="I680" s="193"/>
      <c r="J680" s="36"/>
      <c r="K680" s="36"/>
      <c r="L680" s="36"/>
      <c r="M680" s="36"/>
      <c r="N680" s="36"/>
      <c r="O680" s="36"/>
      <c r="P680" s="36"/>
      <c r="Q680" s="36"/>
      <c r="R680" s="36"/>
      <c r="S680" s="36"/>
      <c r="T680" s="36"/>
      <c r="U680" s="36"/>
      <c r="V680" s="36"/>
      <c r="W680" s="36"/>
      <c r="X680" s="36"/>
      <c r="Y680" s="36"/>
      <c r="Z680" s="36"/>
    </row>
    <row r="681">
      <c r="A681" s="228"/>
      <c r="B681" s="36"/>
      <c r="C681" s="36"/>
      <c r="D681" s="116"/>
      <c r="E681" s="173"/>
      <c r="F681" s="36"/>
      <c r="G681" s="36"/>
      <c r="H681" s="193"/>
      <c r="I681" s="193"/>
      <c r="J681" s="36"/>
      <c r="K681" s="36"/>
      <c r="L681" s="36"/>
      <c r="M681" s="36"/>
      <c r="N681" s="36"/>
      <c r="O681" s="36"/>
      <c r="P681" s="36"/>
      <c r="Q681" s="36"/>
      <c r="R681" s="36"/>
      <c r="S681" s="36"/>
      <c r="T681" s="36"/>
      <c r="U681" s="36"/>
      <c r="V681" s="36"/>
      <c r="W681" s="36"/>
      <c r="X681" s="36"/>
      <c r="Y681" s="36"/>
      <c r="Z681" s="36"/>
    </row>
    <row r="682">
      <c r="A682" s="228"/>
      <c r="B682" s="36"/>
      <c r="C682" s="36"/>
      <c r="D682" s="116"/>
      <c r="E682" s="173"/>
      <c r="F682" s="36"/>
      <c r="G682" s="36"/>
      <c r="H682" s="193"/>
      <c r="I682" s="193"/>
      <c r="J682" s="36"/>
      <c r="K682" s="36"/>
      <c r="L682" s="36"/>
      <c r="M682" s="36"/>
      <c r="N682" s="36"/>
      <c r="O682" s="36"/>
      <c r="P682" s="36"/>
      <c r="Q682" s="36"/>
      <c r="R682" s="36"/>
      <c r="S682" s="36"/>
      <c r="T682" s="36"/>
      <c r="U682" s="36"/>
      <c r="V682" s="36"/>
      <c r="W682" s="36"/>
      <c r="X682" s="36"/>
      <c r="Y682" s="36"/>
      <c r="Z682" s="36"/>
    </row>
    <row r="683">
      <c r="A683" s="228"/>
      <c r="B683" s="36"/>
      <c r="C683" s="36"/>
      <c r="D683" s="116"/>
      <c r="E683" s="173"/>
      <c r="F683" s="36"/>
      <c r="G683" s="36"/>
      <c r="H683" s="193"/>
      <c r="I683" s="193"/>
      <c r="J683" s="36"/>
      <c r="K683" s="36"/>
      <c r="L683" s="36"/>
      <c r="M683" s="36"/>
      <c r="N683" s="36"/>
      <c r="O683" s="36"/>
      <c r="P683" s="36"/>
      <c r="Q683" s="36"/>
      <c r="R683" s="36"/>
      <c r="S683" s="36"/>
      <c r="T683" s="36"/>
      <c r="U683" s="36"/>
      <c r="V683" s="36"/>
      <c r="W683" s="36"/>
      <c r="X683" s="36"/>
      <c r="Y683" s="36"/>
      <c r="Z683" s="36"/>
    </row>
    <row r="684">
      <c r="A684" s="228"/>
      <c r="B684" s="36"/>
      <c r="C684" s="36"/>
      <c r="D684" s="116"/>
      <c r="E684" s="173"/>
      <c r="F684" s="36"/>
      <c r="G684" s="36"/>
      <c r="H684" s="193"/>
      <c r="I684" s="193"/>
      <c r="J684" s="36"/>
      <c r="K684" s="36"/>
      <c r="L684" s="36"/>
      <c r="M684" s="36"/>
      <c r="N684" s="36"/>
      <c r="O684" s="36"/>
      <c r="P684" s="36"/>
      <c r="Q684" s="36"/>
      <c r="R684" s="36"/>
      <c r="S684" s="36"/>
      <c r="T684" s="36"/>
      <c r="U684" s="36"/>
      <c r="V684" s="36"/>
      <c r="W684" s="36"/>
      <c r="X684" s="36"/>
      <c r="Y684" s="36"/>
      <c r="Z684" s="36"/>
    </row>
    <row r="685">
      <c r="A685" s="228"/>
      <c r="B685" s="36"/>
      <c r="C685" s="36"/>
      <c r="D685" s="116"/>
      <c r="E685" s="173"/>
      <c r="F685" s="36"/>
      <c r="G685" s="36"/>
      <c r="H685" s="193"/>
      <c r="I685" s="193"/>
      <c r="J685" s="36"/>
      <c r="K685" s="36"/>
      <c r="L685" s="36"/>
      <c r="M685" s="36"/>
      <c r="N685" s="36"/>
      <c r="O685" s="36"/>
      <c r="P685" s="36"/>
      <c r="Q685" s="36"/>
      <c r="R685" s="36"/>
      <c r="S685" s="36"/>
      <c r="T685" s="36"/>
      <c r="U685" s="36"/>
      <c r="V685" s="36"/>
      <c r="W685" s="36"/>
      <c r="X685" s="36"/>
      <c r="Y685" s="36"/>
      <c r="Z685" s="36"/>
    </row>
    <row r="686">
      <c r="A686" s="228"/>
      <c r="B686" s="36"/>
      <c r="C686" s="36"/>
      <c r="D686" s="116"/>
      <c r="E686" s="173"/>
      <c r="F686" s="36"/>
      <c r="G686" s="36"/>
      <c r="H686" s="193"/>
      <c r="I686" s="193"/>
      <c r="J686" s="36"/>
      <c r="K686" s="36"/>
      <c r="L686" s="36"/>
      <c r="M686" s="36"/>
      <c r="N686" s="36"/>
      <c r="O686" s="36"/>
      <c r="P686" s="36"/>
      <c r="Q686" s="36"/>
      <c r="R686" s="36"/>
      <c r="S686" s="36"/>
      <c r="T686" s="36"/>
      <c r="U686" s="36"/>
      <c r="V686" s="36"/>
      <c r="W686" s="36"/>
      <c r="X686" s="36"/>
      <c r="Y686" s="36"/>
      <c r="Z686" s="36"/>
    </row>
    <row r="687">
      <c r="A687" s="228"/>
      <c r="B687" s="36"/>
      <c r="C687" s="36"/>
      <c r="D687" s="116"/>
      <c r="E687" s="173"/>
      <c r="F687" s="36"/>
      <c r="G687" s="36"/>
      <c r="H687" s="193"/>
      <c r="I687" s="193"/>
      <c r="J687" s="36"/>
      <c r="K687" s="36"/>
      <c r="L687" s="36"/>
      <c r="M687" s="36"/>
      <c r="N687" s="36"/>
      <c r="O687" s="36"/>
      <c r="P687" s="36"/>
      <c r="Q687" s="36"/>
      <c r="R687" s="36"/>
      <c r="S687" s="36"/>
      <c r="T687" s="36"/>
      <c r="U687" s="36"/>
      <c r="V687" s="36"/>
      <c r="W687" s="36"/>
      <c r="X687" s="36"/>
      <c r="Y687" s="36"/>
      <c r="Z687" s="36"/>
    </row>
    <row r="688">
      <c r="A688" s="228"/>
      <c r="B688" s="36"/>
      <c r="C688" s="36"/>
      <c r="D688" s="116"/>
      <c r="E688" s="173"/>
      <c r="F688" s="36"/>
      <c r="G688" s="36"/>
      <c r="H688" s="193"/>
      <c r="I688" s="193"/>
      <c r="J688" s="36"/>
      <c r="K688" s="36"/>
      <c r="L688" s="36"/>
      <c r="M688" s="36"/>
      <c r="N688" s="36"/>
      <c r="O688" s="36"/>
      <c r="P688" s="36"/>
      <c r="Q688" s="36"/>
      <c r="R688" s="36"/>
      <c r="S688" s="36"/>
      <c r="T688" s="36"/>
      <c r="U688" s="36"/>
      <c r="V688" s="36"/>
      <c r="W688" s="36"/>
      <c r="X688" s="36"/>
      <c r="Y688" s="36"/>
      <c r="Z688" s="36"/>
    </row>
    <row r="689">
      <c r="A689" s="228"/>
      <c r="B689" s="36"/>
      <c r="C689" s="36"/>
      <c r="D689" s="116"/>
      <c r="E689" s="173"/>
      <c r="F689" s="36"/>
      <c r="G689" s="36"/>
      <c r="H689" s="193"/>
      <c r="I689" s="193"/>
      <c r="J689" s="36"/>
      <c r="K689" s="36"/>
      <c r="L689" s="36"/>
      <c r="M689" s="36"/>
      <c r="N689" s="36"/>
      <c r="O689" s="36"/>
      <c r="P689" s="36"/>
      <c r="Q689" s="36"/>
      <c r="R689" s="36"/>
      <c r="S689" s="36"/>
      <c r="T689" s="36"/>
      <c r="U689" s="36"/>
      <c r="V689" s="36"/>
      <c r="W689" s="36"/>
      <c r="X689" s="36"/>
      <c r="Y689" s="36"/>
      <c r="Z689" s="36"/>
    </row>
    <row r="690">
      <c r="A690" s="228"/>
      <c r="B690" s="36"/>
      <c r="C690" s="36"/>
      <c r="D690" s="116"/>
      <c r="E690" s="173"/>
      <c r="F690" s="36"/>
      <c r="G690" s="36"/>
      <c r="H690" s="193"/>
      <c r="I690" s="193"/>
      <c r="J690" s="36"/>
      <c r="K690" s="36"/>
      <c r="L690" s="36"/>
      <c r="M690" s="36"/>
      <c r="N690" s="36"/>
      <c r="O690" s="36"/>
      <c r="P690" s="36"/>
      <c r="Q690" s="36"/>
      <c r="R690" s="36"/>
      <c r="S690" s="36"/>
      <c r="T690" s="36"/>
      <c r="U690" s="36"/>
      <c r="V690" s="36"/>
      <c r="W690" s="36"/>
      <c r="X690" s="36"/>
      <c r="Y690" s="36"/>
      <c r="Z690" s="36"/>
    </row>
    <row r="691">
      <c r="A691" s="228"/>
      <c r="B691" s="36"/>
      <c r="C691" s="36"/>
      <c r="D691" s="116"/>
      <c r="E691" s="173"/>
      <c r="F691" s="36"/>
      <c r="G691" s="36"/>
      <c r="H691" s="193"/>
      <c r="I691" s="193"/>
      <c r="J691" s="36"/>
      <c r="K691" s="36"/>
      <c r="L691" s="36"/>
      <c r="M691" s="36"/>
      <c r="N691" s="36"/>
      <c r="O691" s="36"/>
      <c r="P691" s="36"/>
      <c r="Q691" s="36"/>
      <c r="R691" s="36"/>
      <c r="S691" s="36"/>
      <c r="T691" s="36"/>
      <c r="U691" s="36"/>
      <c r="V691" s="36"/>
      <c r="W691" s="36"/>
      <c r="X691" s="36"/>
      <c r="Y691" s="36"/>
      <c r="Z691" s="36"/>
    </row>
    <row r="692">
      <c r="A692" s="228"/>
      <c r="B692" s="36"/>
      <c r="C692" s="36"/>
      <c r="D692" s="116"/>
      <c r="E692" s="173"/>
      <c r="F692" s="36"/>
      <c r="G692" s="36"/>
      <c r="H692" s="193"/>
      <c r="I692" s="193"/>
      <c r="J692" s="36"/>
      <c r="K692" s="36"/>
      <c r="L692" s="36"/>
      <c r="M692" s="36"/>
      <c r="N692" s="36"/>
      <c r="O692" s="36"/>
      <c r="P692" s="36"/>
      <c r="Q692" s="36"/>
      <c r="R692" s="36"/>
      <c r="S692" s="36"/>
      <c r="T692" s="36"/>
      <c r="U692" s="36"/>
      <c r="V692" s="36"/>
      <c r="W692" s="36"/>
      <c r="X692" s="36"/>
      <c r="Y692" s="36"/>
      <c r="Z692" s="36"/>
    </row>
    <row r="693">
      <c r="A693" s="228"/>
      <c r="B693" s="36"/>
      <c r="C693" s="36"/>
      <c r="D693" s="116"/>
      <c r="E693" s="173"/>
      <c r="F693" s="36"/>
      <c r="G693" s="36"/>
      <c r="H693" s="193"/>
      <c r="I693" s="193"/>
      <c r="J693" s="36"/>
      <c r="K693" s="36"/>
      <c r="L693" s="36"/>
      <c r="M693" s="36"/>
      <c r="N693" s="36"/>
      <c r="O693" s="36"/>
      <c r="P693" s="36"/>
      <c r="Q693" s="36"/>
      <c r="R693" s="36"/>
      <c r="S693" s="36"/>
      <c r="T693" s="36"/>
      <c r="U693" s="36"/>
      <c r="V693" s="36"/>
      <c r="W693" s="36"/>
      <c r="X693" s="36"/>
      <c r="Y693" s="36"/>
      <c r="Z693" s="36"/>
    </row>
    <row r="694">
      <c r="A694" s="228"/>
      <c r="B694" s="36"/>
      <c r="C694" s="36"/>
      <c r="D694" s="116"/>
      <c r="E694" s="173"/>
      <c r="F694" s="36"/>
      <c r="G694" s="36"/>
      <c r="H694" s="193"/>
      <c r="I694" s="193"/>
      <c r="J694" s="36"/>
      <c r="K694" s="36"/>
      <c r="L694" s="36"/>
      <c r="M694" s="36"/>
      <c r="N694" s="36"/>
      <c r="O694" s="36"/>
      <c r="P694" s="36"/>
      <c r="Q694" s="36"/>
      <c r="R694" s="36"/>
      <c r="S694" s="36"/>
      <c r="T694" s="36"/>
      <c r="U694" s="36"/>
      <c r="V694" s="36"/>
      <c r="W694" s="36"/>
      <c r="X694" s="36"/>
      <c r="Y694" s="36"/>
      <c r="Z694" s="36"/>
    </row>
    <row r="695">
      <c r="A695" s="228"/>
      <c r="B695" s="36"/>
      <c r="C695" s="36"/>
      <c r="D695" s="116"/>
      <c r="E695" s="173"/>
      <c r="F695" s="36"/>
      <c r="G695" s="36"/>
      <c r="H695" s="193"/>
      <c r="I695" s="193"/>
      <c r="J695" s="36"/>
      <c r="K695" s="36"/>
      <c r="L695" s="36"/>
      <c r="M695" s="36"/>
      <c r="N695" s="36"/>
      <c r="O695" s="36"/>
      <c r="P695" s="36"/>
      <c r="Q695" s="36"/>
      <c r="R695" s="36"/>
      <c r="S695" s="36"/>
      <c r="T695" s="36"/>
      <c r="U695" s="36"/>
      <c r="V695" s="36"/>
      <c r="W695" s="36"/>
      <c r="X695" s="36"/>
      <c r="Y695" s="36"/>
      <c r="Z695" s="36"/>
    </row>
    <row r="696">
      <c r="A696" s="228"/>
      <c r="B696" s="36"/>
      <c r="C696" s="36"/>
      <c r="D696" s="116"/>
      <c r="E696" s="173"/>
      <c r="F696" s="36"/>
      <c r="G696" s="36"/>
      <c r="H696" s="193"/>
      <c r="I696" s="193"/>
      <c r="J696" s="36"/>
      <c r="K696" s="36"/>
      <c r="L696" s="36"/>
      <c r="M696" s="36"/>
      <c r="N696" s="36"/>
      <c r="O696" s="36"/>
      <c r="P696" s="36"/>
      <c r="Q696" s="36"/>
      <c r="R696" s="36"/>
      <c r="S696" s="36"/>
      <c r="T696" s="36"/>
      <c r="U696" s="36"/>
      <c r="V696" s="36"/>
      <c r="W696" s="36"/>
      <c r="X696" s="36"/>
      <c r="Y696" s="36"/>
      <c r="Z696" s="36"/>
    </row>
    <row r="697">
      <c r="A697" s="228"/>
      <c r="B697" s="36"/>
      <c r="C697" s="36"/>
      <c r="D697" s="116"/>
      <c r="E697" s="173"/>
      <c r="F697" s="36"/>
      <c r="G697" s="36"/>
      <c r="H697" s="193"/>
      <c r="I697" s="193"/>
      <c r="J697" s="36"/>
      <c r="K697" s="36"/>
      <c r="L697" s="36"/>
      <c r="M697" s="36"/>
      <c r="N697" s="36"/>
      <c r="O697" s="36"/>
      <c r="P697" s="36"/>
      <c r="Q697" s="36"/>
      <c r="R697" s="36"/>
      <c r="S697" s="36"/>
      <c r="T697" s="36"/>
      <c r="U697" s="36"/>
      <c r="V697" s="36"/>
      <c r="W697" s="36"/>
      <c r="X697" s="36"/>
      <c r="Y697" s="36"/>
      <c r="Z697" s="36"/>
    </row>
    <row r="698">
      <c r="A698" s="228"/>
      <c r="B698" s="36"/>
      <c r="C698" s="36"/>
      <c r="D698" s="116"/>
      <c r="E698" s="173"/>
      <c r="F698" s="36"/>
      <c r="G698" s="36"/>
      <c r="H698" s="193"/>
      <c r="I698" s="193"/>
      <c r="J698" s="36"/>
      <c r="K698" s="36"/>
      <c r="L698" s="36"/>
      <c r="M698" s="36"/>
      <c r="N698" s="36"/>
      <c r="O698" s="36"/>
      <c r="P698" s="36"/>
      <c r="Q698" s="36"/>
      <c r="R698" s="36"/>
      <c r="S698" s="36"/>
      <c r="T698" s="36"/>
      <c r="U698" s="36"/>
      <c r="V698" s="36"/>
      <c r="W698" s="36"/>
      <c r="X698" s="36"/>
      <c r="Y698" s="36"/>
      <c r="Z698" s="36"/>
    </row>
    <row r="699">
      <c r="A699" s="228"/>
      <c r="B699" s="36"/>
      <c r="C699" s="36"/>
      <c r="D699" s="116"/>
      <c r="E699" s="173"/>
      <c r="F699" s="36"/>
      <c r="G699" s="36"/>
      <c r="H699" s="193"/>
      <c r="I699" s="193"/>
      <c r="J699" s="36"/>
      <c r="K699" s="36"/>
      <c r="L699" s="36"/>
      <c r="M699" s="36"/>
      <c r="N699" s="36"/>
      <c r="O699" s="36"/>
      <c r="P699" s="36"/>
      <c r="Q699" s="36"/>
      <c r="R699" s="36"/>
      <c r="S699" s="36"/>
      <c r="T699" s="36"/>
      <c r="U699" s="36"/>
      <c r="V699" s="36"/>
      <c r="W699" s="36"/>
      <c r="X699" s="36"/>
      <c r="Y699" s="36"/>
      <c r="Z699" s="36"/>
    </row>
    <row r="700">
      <c r="A700" s="228"/>
      <c r="B700" s="36"/>
      <c r="C700" s="36"/>
      <c r="D700" s="116"/>
      <c r="E700" s="173"/>
      <c r="F700" s="36"/>
      <c r="G700" s="36"/>
      <c r="H700" s="193"/>
      <c r="I700" s="193"/>
      <c r="J700" s="36"/>
      <c r="K700" s="36"/>
      <c r="L700" s="36"/>
      <c r="M700" s="36"/>
      <c r="N700" s="36"/>
      <c r="O700" s="36"/>
      <c r="P700" s="36"/>
      <c r="Q700" s="36"/>
      <c r="R700" s="36"/>
      <c r="S700" s="36"/>
      <c r="T700" s="36"/>
      <c r="U700" s="36"/>
      <c r="V700" s="36"/>
      <c r="W700" s="36"/>
      <c r="X700" s="36"/>
      <c r="Y700" s="36"/>
      <c r="Z700" s="36"/>
    </row>
    <row r="701">
      <c r="A701" s="228"/>
      <c r="B701" s="36"/>
      <c r="C701" s="36"/>
      <c r="D701" s="116"/>
      <c r="E701" s="173"/>
      <c r="F701" s="36"/>
      <c r="G701" s="36"/>
      <c r="H701" s="193"/>
      <c r="I701" s="193"/>
      <c r="J701" s="36"/>
      <c r="K701" s="36"/>
      <c r="L701" s="36"/>
      <c r="M701" s="36"/>
      <c r="N701" s="36"/>
      <c r="O701" s="36"/>
      <c r="P701" s="36"/>
      <c r="Q701" s="36"/>
      <c r="R701" s="36"/>
      <c r="S701" s="36"/>
      <c r="T701" s="36"/>
      <c r="U701" s="36"/>
      <c r="V701" s="36"/>
      <c r="W701" s="36"/>
      <c r="X701" s="36"/>
      <c r="Y701" s="36"/>
      <c r="Z701" s="36"/>
    </row>
    <row r="702">
      <c r="A702" s="228"/>
      <c r="B702" s="36"/>
      <c r="C702" s="36"/>
      <c r="D702" s="116"/>
      <c r="E702" s="173"/>
      <c r="F702" s="36"/>
      <c r="G702" s="36"/>
      <c r="H702" s="193"/>
      <c r="I702" s="193"/>
      <c r="J702" s="36"/>
      <c r="K702" s="36"/>
      <c r="L702" s="36"/>
      <c r="M702" s="36"/>
      <c r="N702" s="36"/>
      <c r="O702" s="36"/>
      <c r="P702" s="36"/>
      <c r="Q702" s="36"/>
      <c r="R702" s="36"/>
      <c r="S702" s="36"/>
      <c r="T702" s="36"/>
      <c r="U702" s="36"/>
      <c r="V702" s="36"/>
      <c r="W702" s="36"/>
      <c r="X702" s="36"/>
      <c r="Y702" s="36"/>
      <c r="Z702" s="36"/>
    </row>
    <row r="703">
      <c r="A703" s="228"/>
      <c r="B703" s="36"/>
      <c r="C703" s="36"/>
      <c r="D703" s="116"/>
      <c r="E703" s="173"/>
      <c r="F703" s="36"/>
      <c r="G703" s="36"/>
      <c r="H703" s="193"/>
      <c r="I703" s="193"/>
      <c r="J703" s="36"/>
      <c r="K703" s="36"/>
      <c r="L703" s="36"/>
      <c r="M703" s="36"/>
      <c r="N703" s="36"/>
      <c r="O703" s="36"/>
      <c r="P703" s="36"/>
      <c r="Q703" s="36"/>
      <c r="R703" s="36"/>
      <c r="S703" s="36"/>
      <c r="T703" s="36"/>
      <c r="U703" s="36"/>
      <c r="V703" s="36"/>
      <c r="W703" s="36"/>
      <c r="X703" s="36"/>
      <c r="Y703" s="36"/>
      <c r="Z703" s="36"/>
    </row>
    <row r="704">
      <c r="A704" s="228"/>
      <c r="B704" s="36"/>
      <c r="C704" s="36"/>
      <c r="D704" s="116"/>
      <c r="E704" s="173"/>
      <c r="F704" s="36"/>
      <c r="G704" s="36"/>
      <c r="H704" s="193"/>
      <c r="I704" s="193"/>
      <c r="J704" s="36"/>
      <c r="K704" s="36"/>
      <c r="L704" s="36"/>
      <c r="M704" s="36"/>
      <c r="N704" s="36"/>
      <c r="O704" s="36"/>
      <c r="P704" s="36"/>
      <c r="Q704" s="36"/>
      <c r="R704" s="36"/>
      <c r="S704" s="36"/>
      <c r="T704" s="36"/>
      <c r="U704" s="36"/>
      <c r="V704" s="36"/>
      <c r="W704" s="36"/>
      <c r="X704" s="36"/>
      <c r="Y704" s="36"/>
      <c r="Z704" s="36"/>
    </row>
    <row r="705">
      <c r="A705" s="228"/>
      <c r="B705" s="36"/>
      <c r="C705" s="36"/>
      <c r="D705" s="116"/>
      <c r="E705" s="173"/>
      <c r="F705" s="36"/>
      <c r="G705" s="36"/>
      <c r="H705" s="193"/>
      <c r="I705" s="193"/>
      <c r="J705" s="36"/>
      <c r="K705" s="36"/>
      <c r="L705" s="36"/>
      <c r="M705" s="36"/>
      <c r="N705" s="36"/>
      <c r="O705" s="36"/>
      <c r="P705" s="36"/>
      <c r="Q705" s="36"/>
      <c r="R705" s="36"/>
      <c r="S705" s="36"/>
      <c r="T705" s="36"/>
      <c r="U705" s="36"/>
      <c r="V705" s="36"/>
      <c r="W705" s="36"/>
      <c r="X705" s="36"/>
      <c r="Y705" s="36"/>
      <c r="Z705" s="36"/>
    </row>
    <row r="706">
      <c r="A706" s="228"/>
      <c r="B706" s="36"/>
      <c r="C706" s="36"/>
      <c r="D706" s="116"/>
      <c r="E706" s="173"/>
      <c r="F706" s="36"/>
      <c r="G706" s="36"/>
      <c r="H706" s="193"/>
      <c r="I706" s="193"/>
      <c r="J706" s="36"/>
      <c r="K706" s="36"/>
      <c r="L706" s="36"/>
      <c r="M706" s="36"/>
      <c r="N706" s="36"/>
      <c r="O706" s="36"/>
      <c r="P706" s="36"/>
      <c r="Q706" s="36"/>
      <c r="R706" s="36"/>
      <c r="S706" s="36"/>
      <c r="T706" s="36"/>
      <c r="U706" s="36"/>
      <c r="V706" s="36"/>
      <c r="W706" s="36"/>
      <c r="X706" s="36"/>
      <c r="Y706" s="36"/>
      <c r="Z706" s="36"/>
    </row>
    <row r="707">
      <c r="A707" s="228"/>
      <c r="B707" s="36"/>
      <c r="C707" s="36"/>
      <c r="D707" s="116"/>
      <c r="E707" s="173"/>
      <c r="F707" s="36"/>
      <c r="G707" s="36"/>
      <c r="H707" s="193"/>
      <c r="I707" s="193"/>
      <c r="J707" s="36"/>
      <c r="K707" s="36"/>
      <c r="L707" s="36"/>
      <c r="M707" s="36"/>
      <c r="N707" s="36"/>
      <c r="O707" s="36"/>
      <c r="P707" s="36"/>
      <c r="Q707" s="36"/>
      <c r="R707" s="36"/>
      <c r="S707" s="36"/>
      <c r="T707" s="36"/>
      <c r="U707" s="36"/>
      <c r="V707" s="36"/>
      <c r="W707" s="36"/>
      <c r="X707" s="36"/>
      <c r="Y707" s="36"/>
      <c r="Z707" s="36"/>
    </row>
    <row r="708">
      <c r="A708" s="228"/>
      <c r="B708" s="36"/>
      <c r="C708" s="36"/>
      <c r="D708" s="116"/>
      <c r="E708" s="173"/>
      <c r="F708" s="36"/>
      <c r="G708" s="36"/>
      <c r="H708" s="193"/>
      <c r="I708" s="193"/>
      <c r="J708" s="36"/>
      <c r="K708" s="36"/>
      <c r="L708" s="36"/>
      <c r="M708" s="36"/>
      <c r="N708" s="36"/>
      <c r="O708" s="36"/>
      <c r="P708" s="36"/>
      <c r="Q708" s="36"/>
      <c r="R708" s="36"/>
      <c r="S708" s="36"/>
      <c r="T708" s="36"/>
      <c r="U708" s="36"/>
      <c r="V708" s="36"/>
      <c r="W708" s="36"/>
      <c r="X708" s="36"/>
      <c r="Y708" s="36"/>
      <c r="Z708" s="36"/>
    </row>
    <row r="709">
      <c r="A709" s="228"/>
      <c r="B709" s="36"/>
      <c r="C709" s="36"/>
      <c r="D709" s="116"/>
      <c r="E709" s="173"/>
      <c r="F709" s="36"/>
      <c r="G709" s="36"/>
      <c r="H709" s="193"/>
      <c r="I709" s="193"/>
      <c r="J709" s="36"/>
      <c r="K709" s="36"/>
      <c r="L709" s="36"/>
      <c r="M709" s="36"/>
      <c r="N709" s="36"/>
      <c r="O709" s="36"/>
      <c r="P709" s="36"/>
      <c r="Q709" s="36"/>
      <c r="R709" s="36"/>
      <c r="S709" s="36"/>
      <c r="T709" s="36"/>
      <c r="U709" s="36"/>
      <c r="V709" s="36"/>
      <c r="W709" s="36"/>
      <c r="X709" s="36"/>
      <c r="Y709" s="36"/>
      <c r="Z709" s="36"/>
    </row>
    <row r="710">
      <c r="A710" s="228"/>
      <c r="B710" s="36"/>
      <c r="C710" s="36"/>
      <c r="D710" s="116"/>
      <c r="E710" s="173"/>
      <c r="F710" s="36"/>
      <c r="G710" s="36"/>
      <c r="H710" s="193"/>
      <c r="I710" s="193"/>
      <c r="J710" s="36"/>
      <c r="K710" s="36"/>
      <c r="L710" s="36"/>
      <c r="M710" s="36"/>
      <c r="N710" s="36"/>
      <c r="O710" s="36"/>
      <c r="P710" s="36"/>
      <c r="Q710" s="36"/>
      <c r="R710" s="36"/>
      <c r="S710" s="36"/>
      <c r="T710" s="36"/>
      <c r="U710" s="36"/>
      <c r="V710" s="36"/>
      <c r="W710" s="36"/>
      <c r="X710" s="36"/>
      <c r="Y710" s="36"/>
      <c r="Z710" s="36"/>
    </row>
    <row r="711">
      <c r="A711" s="228"/>
      <c r="B711" s="36"/>
      <c r="C711" s="36"/>
      <c r="D711" s="116"/>
      <c r="E711" s="173"/>
      <c r="F711" s="36"/>
      <c r="G711" s="36"/>
      <c r="H711" s="193"/>
      <c r="I711" s="193"/>
      <c r="J711" s="36"/>
      <c r="K711" s="36"/>
      <c r="L711" s="36"/>
      <c r="M711" s="36"/>
      <c r="N711" s="36"/>
      <c r="O711" s="36"/>
      <c r="P711" s="36"/>
      <c r="Q711" s="36"/>
      <c r="R711" s="36"/>
      <c r="S711" s="36"/>
      <c r="T711" s="36"/>
      <c r="U711" s="36"/>
      <c r="V711" s="36"/>
      <c r="W711" s="36"/>
      <c r="X711" s="36"/>
      <c r="Y711" s="36"/>
      <c r="Z711" s="36"/>
    </row>
    <row r="712">
      <c r="A712" s="228"/>
      <c r="B712" s="36"/>
      <c r="C712" s="36"/>
      <c r="D712" s="116"/>
      <c r="E712" s="173"/>
      <c r="F712" s="36"/>
      <c r="G712" s="36"/>
      <c r="H712" s="193"/>
      <c r="I712" s="193"/>
      <c r="J712" s="36"/>
      <c r="K712" s="36"/>
      <c r="L712" s="36"/>
      <c r="M712" s="36"/>
      <c r="N712" s="36"/>
      <c r="O712" s="36"/>
      <c r="P712" s="36"/>
      <c r="Q712" s="36"/>
      <c r="R712" s="36"/>
      <c r="S712" s="36"/>
      <c r="T712" s="36"/>
      <c r="U712" s="36"/>
      <c r="V712" s="36"/>
      <c r="W712" s="36"/>
      <c r="X712" s="36"/>
      <c r="Y712" s="36"/>
      <c r="Z712" s="36"/>
    </row>
    <row r="713">
      <c r="A713" s="228"/>
      <c r="B713" s="36"/>
      <c r="C713" s="36"/>
      <c r="D713" s="116"/>
      <c r="E713" s="173"/>
      <c r="F713" s="36"/>
      <c r="G713" s="36"/>
      <c r="H713" s="193"/>
      <c r="I713" s="193"/>
      <c r="J713" s="36"/>
      <c r="K713" s="36"/>
      <c r="L713" s="36"/>
      <c r="M713" s="36"/>
      <c r="N713" s="36"/>
      <c r="O713" s="36"/>
      <c r="P713" s="36"/>
      <c r="Q713" s="36"/>
      <c r="R713" s="36"/>
      <c r="S713" s="36"/>
      <c r="T713" s="36"/>
      <c r="U713" s="36"/>
      <c r="V713" s="36"/>
      <c r="W713" s="36"/>
      <c r="X713" s="36"/>
      <c r="Y713" s="36"/>
      <c r="Z713" s="36"/>
    </row>
    <row r="714">
      <c r="A714" s="228"/>
      <c r="B714" s="36"/>
      <c r="C714" s="36"/>
      <c r="D714" s="116"/>
      <c r="E714" s="173"/>
      <c r="F714" s="36"/>
      <c r="G714" s="36"/>
      <c r="H714" s="193"/>
      <c r="I714" s="193"/>
      <c r="J714" s="36"/>
      <c r="K714" s="36"/>
      <c r="L714" s="36"/>
      <c r="M714" s="36"/>
      <c r="N714" s="36"/>
      <c r="O714" s="36"/>
      <c r="P714" s="36"/>
      <c r="Q714" s="36"/>
      <c r="R714" s="36"/>
      <c r="S714" s="36"/>
      <c r="T714" s="36"/>
      <c r="U714" s="36"/>
      <c r="V714" s="36"/>
      <c r="W714" s="36"/>
      <c r="X714" s="36"/>
      <c r="Y714" s="36"/>
      <c r="Z714" s="36"/>
    </row>
    <row r="715">
      <c r="A715" s="228"/>
      <c r="B715" s="36"/>
      <c r="C715" s="36"/>
      <c r="D715" s="116"/>
      <c r="E715" s="173"/>
      <c r="F715" s="36"/>
      <c r="G715" s="36"/>
      <c r="H715" s="193"/>
      <c r="I715" s="193"/>
      <c r="J715" s="36"/>
      <c r="K715" s="36"/>
      <c r="L715" s="36"/>
      <c r="M715" s="36"/>
      <c r="N715" s="36"/>
      <c r="O715" s="36"/>
      <c r="P715" s="36"/>
      <c r="Q715" s="36"/>
      <c r="R715" s="36"/>
      <c r="S715" s="36"/>
      <c r="T715" s="36"/>
      <c r="U715" s="36"/>
      <c r="V715" s="36"/>
      <c r="W715" s="36"/>
      <c r="X715" s="36"/>
      <c r="Y715" s="36"/>
      <c r="Z715" s="36"/>
    </row>
    <row r="716">
      <c r="A716" s="228"/>
      <c r="B716" s="36"/>
      <c r="C716" s="36"/>
      <c r="D716" s="116"/>
      <c r="E716" s="173"/>
      <c r="F716" s="36"/>
      <c r="G716" s="36"/>
      <c r="H716" s="193"/>
      <c r="I716" s="193"/>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mergeCells count="66">
    <mergeCell ref="B513:G513"/>
    <mergeCell ref="B499:G499"/>
    <mergeCell ref="B555:G555"/>
    <mergeCell ref="B548:G548"/>
    <mergeCell ref="B459:G459"/>
    <mergeCell ref="B449:G449"/>
    <mergeCell ref="B445:G445"/>
    <mergeCell ref="B456:G456"/>
    <mergeCell ref="B462:G462"/>
    <mergeCell ref="B561:G561"/>
    <mergeCell ref="B562:G562"/>
    <mergeCell ref="B135:G135"/>
    <mergeCell ref="B110:G110"/>
    <mergeCell ref="B331:G331"/>
    <mergeCell ref="B322:G322"/>
    <mergeCell ref="B294:G294"/>
    <mergeCell ref="B308:G308"/>
    <mergeCell ref="B311:G311"/>
    <mergeCell ref="B17:G17"/>
    <mergeCell ref="B55:G55"/>
    <mergeCell ref="B122:G122"/>
    <mergeCell ref="B134:G134"/>
    <mergeCell ref="B34:G34"/>
    <mergeCell ref="B42:G42"/>
    <mergeCell ref="B84:G84"/>
    <mergeCell ref="B105:G105"/>
    <mergeCell ref="B60:G60"/>
    <mergeCell ref="B59:G59"/>
    <mergeCell ref="B218:G218"/>
    <mergeCell ref="B220:G220"/>
    <mergeCell ref="B237:G237"/>
    <mergeCell ref="B226:G226"/>
    <mergeCell ref="B227:G227"/>
    <mergeCell ref="B184:G184"/>
    <mergeCell ref="B161:G161"/>
    <mergeCell ref="B376:G376"/>
    <mergeCell ref="B348:G348"/>
    <mergeCell ref="B368:G368"/>
    <mergeCell ref="B405:G405"/>
    <mergeCell ref="B398:G398"/>
    <mergeCell ref="B417:G417"/>
    <mergeCell ref="B377:G377"/>
    <mergeCell ref="B411:G411"/>
    <mergeCell ref="B414:G414"/>
    <mergeCell ref="B243:G243"/>
    <mergeCell ref="B389:G389"/>
    <mergeCell ref="B381:G381"/>
    <mergeCell ref="B420:G420"/>
    <mergeCell ref="B421:G421"/>
    <mergeCell ref="B582:G582"/>
    <mergeCell ref="A590:C590"/>
    <mergeCell ref="B592:C592"/>
    <mergeCell ref="B576:G576"/>
    <mergeCell ref="B571:G571"/>
    <mergeCell ref="B528:G528"/>
    <mergeCell ref="B517:G517"/>
    <mergeCell ref="B482:G482"/>
    <mergeCell ref="B483:G483"/>
    <mergeCell ref="B12:G12"/>
    <mergeCell ref="A1:G1"/>
    <mergeCell ref="A2:G2"/>
    <mergeCell ref="B4:G4"/>
    <mergeCell ref="B5:G5"/>
    <mergeCell ref="B9:G9"/>
    <mergeCell ref="B403:G403"/>
    <mergeCell ref="B395:G395"/>
  </mergeCells>
  <dataValidations>
    <dataValidation type="decimal" allowBlank="1" showErrorMessage="1" sqref="D3 D6:D8 D10:D11 D13:D16 D18:D33 D35:D41 D43:D54 D56:D58 D61:D83 D85:D104 D106:D109 D111:D121 D123:D133 D136:D160 D162:D183 D185:D217 D219 D221:D225 D228:D236 D238:D242 D244:D293 D295:D307 D309:D310 D312:D321 D323:D330 D332:D347 D349:D367 D369:D375 D378:D380 D382:D388 D390:D394 D396:D397 D399:D402 D404 D406:D410 D412:D413 D415:D416 D418:D419 D422:D444 D446:D448 D450:D455 D457:D458 D460:D461 D463:D481 D484:D498 D500:D512 D514:D516 D518:D527 D529:D547 D549:D554 D556:D560 D563:D570 D572:D575 D577:D581 D583:D1000">
      <formula1>0.0</formula1>
      <formula2>2.0</formula2>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0"/>
    <col customWidth="1" min="2" max="2" width="26.13"/>
    <col customWidth="1" min="3" max="3" width="26.63"/>
    <col customWidth="1" min="4" max="4" width="11.25"/>
    <col customWidth="1" min="5" max="5" width="13.75"/>
    <col customWidth="1" min="6" max="6" width="25.63"/>
    <col customWidth="1" min="7" max="7" width="19.25"/>
    <col customWidth="1" min="8" max="26" width="7.75"/>
  </cols>
  <sheetData>
    <row r="1" ht="33.75" customHeight="1">
      <c r="A1" s="2" t="s">
        <v>0</v>
      </c>
      <c r="B1" s="5"/>
      <c r="C1" s="5"/>
      <c r="D1" s="5"/>
      <c r="E1" s="5"/>
      <c r="F1" s="5"/>
      <c r="G1" s="6"/>
      <c r="H1" s="8"/>
      <c r="I1" s="8"/>
    </row>
    <row r="2" ht="26.25" customHeight="1">
      <c r="A2" s="10" t="s">
        <v>4</v>
      </c>
      <c r="B2" s="5"/>
      <c r="C2" s="5"/>
      <c r="D2" s="5"/>
      <c r="E2" s="5"/>
      <c r="F2" s="5"/>
      <c r="G2" s="6"/>
      <c r="H2" s="8"/>
      <c r="I2" s="8"/>
    </row>
    <row r="3" ht="35.25" customHeight="1">
      <c r="A3" s="11" t="s">
        <v>7</v>
      </c>
      <c r="B3" s="11" t="s">
        <v>8</v>
      </c>
      <c r="C3" s="12" t="s">
        <v>9</v>
      </c>
      <c r="D3" s="13" t="s">
        <v>10</v>
      </c>
      <c r="E3" s="11" t="s">
        <v>11</v>
      </c>
      <c r="F3" s="12" t="s">
        <v>12</v>
      </c>
      <c r="G3" s="12" t="s">
        <v>13</v>
      </c>
      <c r="H3" s="8"/>
      <c r="I3" s="8"/>
    </row>
    <row r="4" ht="21.0" customHeight="1">
      <c r="A4" s="14" t="s">
        <v>14</v>
      </c>
      <c r="B4" s="15" t="s">
        <v>15</v>
      </c>
      <c r="C4" s="5"/>
      <c r="D4" s="5"/>
      <c r="E4" s="5"/>
      <c r="F4" s="5"/>
      <c r="G4" s="6"/>
      <c r="H4" s="8">
        <f t="shared" ref="H4:I4" si="1">H5+H14+H20+H23</f>
        <v>4</v>
      </c>
      <c r="I4" s="8">
        <f t="shared" si="1"/>
        <v>32</v>
      </c>
    </row>
    <row r="5" ht="36.0" customHeight="1">
      <c r="A5" s="16" t="s">
        <v>16</v>
      </c>
      <c r="B5" s="17" t="s">
        <v>17</v>
      </c>
      <c r="C5" s="5"/>
      <c r="D5" s="5"/>
      <c r="E5" s="5"/>
      <c r="F5" s="5"/>
      <c r="G5" s="6"/>
      <c r="H5" s="8">
        <f>SUM(D6:D13)</f>
        <v>0</v>
      </c>
      <c r="I5" s="8">
        <f>COUNT(D6:D13)*2</f>
        <v>16</v>
      </c>
    </row>
    <row r="6" ht="135.0" customHeight="1">
      <c r="A6" s="18" t="s">
        <v>18</v>
      </c>
      <c r="B6" s="19" t="s">
        <v>19</v>
      </c>
      <c r="C6" s="20" t="s">
        <v>20</v>
      </c>
      <c r="D6" s="21">
        <v>0.0</v>
      </c>
      <c r="E6" s="22" t="s">
        <v>21</v>
      </c>
      <c r="F6" s="23" t="s">
        <v>22</v>
      </c>
      <c r="G6" s="24"/>
      <c r="H6" s="8"/>
      <c r="I6" s="8"/>
    </row>
    <row r="7" ht="75.0" customHeight="1">
      <c r="A7" s="18" t="s">
        <v>23</v>
      </c>
      <c r="B7" s="19" t="s">
        <v>24</v>
      </c>
      <c r="C7" s="25" t="s">
        <v>25</v>
      </c>
      <c r="D7" s="21">
        <v>0.0</v>
      </c>
      <c r="E7" s="22" t="s">
        <v>21</v>
      </c>
      <c r="F7" s="23" t="s">
        <v>26</v>
      </c>
      <c r="G7" s="24"/>
      <c r="H7" s="8"/>
      <c r="I7" s="8"/>
    </row>
    <row r="8" ht="60.0" customHeight="1">
      <c r="A8" s="18" t="s">
        <v>27</v>
      </c>
      <c r="B8" s="19" t="s">
        <v>28</v>
      </c>
      <c r="C8" s="25" t="s">
        <v>29</v>
      </c>
      <c r="D8" s="21">
        <v>0.0</v>
      </c>
      <c r="E8" s="22" t="s">
        <v>21</v>
      </c>
      <c r="F8" s="25" t="s">
        <v>30</v>
      </c>
      <c r="G8" s="24"/>
      <c r="H8" s="8"/>
      <c r="I8" s="8"/>
    </row>
    <row r="9" ht="60.0" customHeight="1">
      <c r="A9" s="18" t="s">
        <v>31</v>
      </c>
      <c r="B9" s="19" t="s">
        <v>32</v>
      </c>
      <c r="C9" s="25" t="s">
        <v>33</v>
      </c>
      <c r="D9" s="21">
        <v>0.0</v>
      </c>
      <c r="E9" s="22" t="s">
        <v>21</v>
      </c>
      <c r="F9" s="25" t="s">
        <v>34</v>
      </c>
      <c r="G9" s="24"/>
      <c r="H9" s="8"/>
      <c r="I9" s="8"/>
    </row>
    <row r="10" ht="31.5" customHeight="1">
      <c r="A10" s="18" t="s">
        <v>35</v>
      </c>
      <c r="B10" s="19" t="s">
        <v>36</v>
      </c>
      <c r="C10" s="25" t="s">
        <v>37</v>
      </c>
      <c r="D10" s="21">
        <v>0.0</v>
      </c>
      <c r="E10" s="22" t="s">
        <v>21</v>
      </c>
      <c r="F10" s="25" t="s">
        <v>38</v>
      </c>
      <c r="G10" s="24"/>
      <c r="H10" s="8"/>
      <c r="I10" s="8"/>
    </row>
    <row r="11" ht="30.0" customHeight="1">
      <c r="A11" s="18" t="s">
        <v>14</v>
      </c>
      <c r="B11" s="19"/>
      <c r="C11" s="25" t="s">
        <v>39</v>
      </c>
      <c r="D11" s="21">
        <v>0.0</v>
      </c>
      <c r="E11" s="22" t="s">
        <v>21</v>
      </c>
      <c r="F11" s="25" t="s">
        <v>40</v>
      </c>
      <c r="G11" s="24"/>
      <c r="H11" s="8"/>
      <c r="I11" s="8"/>
    </row>
    <row r="12" ht="31.5" customHeight="1">
      <c r="A12" s="18" t="s">
        <v>41</v>
      </c>
      <c r="B12" s="19" t="s">
        <v>42</v>
      </c>
      <c r="C12" s="25" t="s">
        <v>43</v>
      </c>
      <c r="D12" s="26">
        <v>0.0</v>
      </c>
      <c r="E12" s="24" t="s">
        <v>44</v>
      </c>
      <c r="F12" s="23" t="s">
        <v>45</v>
      </c>
      <c r="G12" s="24"/>
      <c r="H12" s="8"/>
      <c r="I12" s="8"/>
    </row>
    <row r="13" ht="60.0" customHeight="1">
      <c r="A13" s="18" t="s">
        <v>46</v>
      </c>
      <c r="B13" s="19" t="s">
        <v>47</v>
      </c>
      <c r="C13" s="25" t="s">
        <v>48</v>
      </c>
      <c r="D13" s="21">
        <v>0.0</v>
      </c>
      <c r="E13" s="22" t="s">
        <v>21</v>
      </c>
      <c r="F13" s="25" t="s">
        <v>49</v>
      </c>
      <c r="G13" s="24"/>
      <c r="H13" s="8"/>
      <c r="I13" s="8"/>
    </row>
    <row r="14" ht="35.25" customHeight="1">
      <c r="A14" s="18" t="s">
        <v>50</v>
      </c>
      <c r="B14" s="17" t="s">
        <v>51</v>
      </c>
      <c r="C14" s="5"/>
      <c r="D14" s="5"/>
      <c r="E14" s="5"/>
      <c r="F14" s="5"/>
      <c r="G14" s="6"/>
      <c r="H14" s="8">
        <f>SUM(D15:D19)</f>
        <v>2</v>
      </c>
      <c r="I14" s="8">
        <f>COUNT(D15:D19)*2</f>
        <v>10</v>
      </c>
    </row>
    <row r="15" ht="31.5" customHeight="1">
      <c r="A15" s="18" t="s">
        <v>52</v>
      </c>
      <c r="B15" s="19" t="s">
        <v>53</v>
      </c>
      <c r="C15" s="23" t="s">
        <v>54</v>
      </c>
      <c r="D15" s="26">
        <v>0.0</v>
      </c>
      <c r="E15" s="22" t="s">
        <v>21</v>
      </c>
      <c r="F15" s="24"/>
      <c r="G15" s="24"/>
      <c r="H15" s="8"/>
      <c r="I15" s="8"/>
    </row>
    <row r="16" ht="30.0" customHeight="1">
      <c r="A16" s="18"/>
      <c r="B16" s="19"/>
      <c r="C16" s="23" t="s">
        <v>55</v>
      </c>
      <c r="D16" s="26">
        <v>0.0</v>
      </c>
      <c r="E16" s="22" t="s">
        <v>56</v>
      </c>
      <c r="F16" s="23" t="s">
        <v>57</v>
      </c>
      <c r="G16" s="24"/>
      <c r="H16" s="8"/>
      <c r="I16" s="8"/>
    </row>
    <row r="17" ht="31.5" customHeight="1">
      <c r="A17" s="18" t="s">
        <v>58</v>
      </c>
      <c r="B17" s="19" t="s">
        <v>59</v>
      </c>
      <c r="C17" s="25" t="s">
        <v>60</v>
      </c>
      <c r="D17" s="26">
        <v>2.0</v>
      </c>
      <c r="E17" s="22" t="s">
        <v>21</v>
      </c>
      <c r="F17" s="23" t="s">
        <v>61</v>
      </c>
      <c r="G17" s="24"/>
      <c r="H17" s="8"/>
      <c r="I17" s="8"/>
    </row>
    <row r="18" ht="30.0" customHeight="1">
      <c r="A18" s="18"/>
      <c r="B18" s="19"/>
      <c r="C18" s="25" t="s">
        <v>62</v>
      </c>
      <c r="D18" s="26">
        <v>0.0</v>
      </c>
      <c r="E18" s="22"/>
      <c r="F18" s="23"/>
      <c r="G18" s="24"/>
      <c r="H18" s="8"/>
      <c r="I18" s="8"/>
    </row>
    <row r="19" ht="47.25" customHeight="1">
      <c r="A19" s="18" t="s">
        <v>63</v>
      </c>
      <c r="B19" s="19" t="s">
        <v>64</v>
      </c>
      <c r="C19" s="25" t="s">
        <v>65</v>
      </c>
      <c r="D19" s="26">
        <v>0.0</v>
      </c>
      <c r="E19" s="22" t="s">
        <v>21</v>
      </c>
      <c r="F19" s="24"/>
      <c r="G19" s="24"/>
      <c r="H19" s="8"/>
      <c r="I19" s="8"/>
    </row>
    <row r="20" ht="18.75" customHeight="1">
      <c r="A20" s="18" t="s">
        <v>66</v>
      </c>
      <c r="B20" s="27" t="s">
        <v>67</v>
      </c>
      <c r="C20" s="5"/>
      <c r="D20" s="5"/>
      <c r="E20" s="5"/>
      <c r="F20" s="5"/>
      <c r="G20" s="6"/>
      <c r="H20" s="8">
        <f>SUM(D21:D22)</f>
        <v>2</v>
      </c>
      <c r="I20" s="8">
        <f>COUNT(D21:D22)*2</f>
        <v>4</v>
      </c>
    </row>
    <row r="21" ht="31.5" customHeight="1">
      <c r="A21" s="18" t="s">
        <v>68</v>
      </c>
      <c r="B21" s="19" t="s">
        <v>69</v>
      </c>
      <c r="C21" s="28" t="s">
        <v>70</v>
      </c>
      <c r="D21" s="26">
        <v>0.0</v>
      </c>
      <c r="E21" s="29" t="s">
        <v>21</v>
      </c>
      <c r="F21" s="24" t="s">
        <v>71</v>
      </c>
      <c r="G21" s="24"/>
      <c r="H21" s="8"/>
      <c r="I21" s="8"/>
    </row>
    <row r="22" ht="45.0" customHeight="1">
      <c r="A22" s="18" t="s">
        <v>72</v>
      </c>
      <c r="B22" s="19" t="s">
        <v>73</v>
      </c>
      <c r="C22" s="23" t="s">
        <v>74</v>
      </c>
      <c r="D22" s="26">
        <v>2.0</v>
      </c>
      <c r="E22" s="29" t="s">
        <v>21</v>
      </c>
      <c r="F22" s="24"/>
      <c r="G22" s="24"/>
      <c r="H22" s="8"/>
      <c r="I22" s="8"/>
    </row>
    <row r="23" ht="28.5" customHeight="1">
      <c r="A23" s="18" t="s">
        <v>75</v>
      </c>
      <c r="B23" s="17" t="s">
        <v>76</v>
      </c>
      <c r="C23" s="5"/>
      <c r="D23" s="5"/>
      <c r="E23" s="5"/>
      <c r="F23" s="5"/>
      <c r="G23" s="6"/>
      <c r="H23" s="8">
        <f>SUM(D24)</f>
        <v>0</v>
      </c>
      <c r="I23" s="8">
        <f>COUNT(D24)*2</f>
        <v>2</v>
      </c>
    </row>
    <row r="24" ht="75.0" customHeight="1">
      <c r="A24" s="18" t="s">
        <v>77</v>
      </c>
      <c r="B24" s="19" t="s">
        <v>78</v>
      </c>
      <c r="C24" s="25" t="s">
        <v>79</v>
      </c>
      <c r="D24" s="26">
        <v>0.0</v>
      </c>
      <c r="E24" s="22" t="s">
        <v>21</v>
      </c>
      <c r="F24" s="25" t="s">
        <v>80</v>
      </c>
      <c r="G24" s="24"/>
      <c r="H24" s="8"/>
      <c r="I24" s="8"/>
    </row>
    <row r="25" ht="21.0" customHeight="1">
      <c r="A25" s="14" t="s">
        <v>14</v>
      </c>
      <c r="B25" s="15" t="s">
        <v>81</v>
      </c>
      <c r="C25" s="5"/>
      <c r="D25" s="5"/>
      <c r="E25" s="5"/>
      <c r="F25" s="5"/>
      <c r="G25" s="6"/>
      <c r="H25" s="8">
        <f t="shared" ref="H25:I25" si="2">H26+H35+H45+H51+H57</f>
        <v>14</v>
      </c>
      <c r="I25" s="8">
        <f t="shared" si="2"/>
        <v>56</v>
      </c>
    </row>
    <row r="26" ht="41.25" customHeight="1">
      <c r="A26" s="30" t="s">
        <v>82</v>
      </c>
      <c r="B26" s="17" t="s">
        <v>83</v>
      </c>
      <c r="C26" s="5"/>
      <c r="D26" s="5"/>
      <c r="E26" s="5"/>
      <c r="F26" s="5"/>
      <c r="G26" s="6"/>
      <c r="H26" s="8">
        <f>SUM(D27:D34)</f>
        <v>2</v>
      </c>
      <c r="I26" s="8">
        <f>COUNT(D27:D34)*2</f>
        <v>16</v>
      </c>
    </row>
    <row r="27" ht="45.0" customHeight="1">
      <c r="A27" s="18" t="s">
        <v>84</v>
      </c>
      <c r="B27" s="31" t="s">
        <v>85</v>
      </c>
      <c r="C27" s="23" t="s">
        <v>86</v>
      </c>
      <c r="D27" s="26">
        <v>1.0</v>
      </c>
      <c r="E27" s="22" t="s">
        <v>87</v>
      </c>
      <c r="F27" s="32" t="s">
        <v>88</v>
      </c>
      <c r="G27" s="24" t="s">
        <v>89</v>
      </c>
      <c r="H27" s="8"/>
      <c r="I27" s="8"/>
    </row>
    <row r="28" ht="30.0" customHeight="1">
      <c r="A28" s="18" t="s">
        <v>14</v>
      </c>
      <c r="B28" s="31"/>
      <c r="C28" s="23" t="s">
        <v>90</v>
      </c>
      <c r="D28" s="26">
        <v>0.0</v>
      </c>
      <c r="E28" s="24" t="s">
        <v>91</v>
      </c>
      <c r="F28" s="32" t="s">
        <v>92</v>
      </c>
      <c r="G28" s="24"/>
      <c r="H28" s="8"/>
      <c r="I28" s="8"/>
    </row>
    <row r="29" ht="47.25" customHeight="1">
      <c r="A29" s="18" t="s">
        <v>93</v>
      </c>
      <c r="B29" s="31" t="s">
        <v>94</v>
      </c>
      <c r="C29" s="32" t="s">
        <v>95</v>
      </c>
      <c r="D29" s="26">
        <v>0.0</v>
      </c>
      <c r="E29" s="24" t="s">
        <v>91</v>
      </c>
      <c r="F29" s="33"/>
      <c r="G29" s="24"/>
      <c r="H29" s="8"/>
      <c r="I29" s="8"/>
    </row>
    <row r="30" ht="45.0" customHeight="1">
      <c r="A30" s="18" t="s">
        <v>14</v>
      </c>
      <c r="B30" s="31"/>
      <c r="C30" s="32" t="s">
        <v>96</v>
      </c>
      <c r="D30" s="34">
        <v>0.0</v>
      </c>
      <c r="E30" s="24" t="s">
        <v>91</v>
      </c>
      <c r="F30" s="35"/>
      <c r="G30" s="24"/>
      <c r="H30" s="8"/>
      <c r="I30" s="8"/>
    </row>
    <row r="31" ht="30.0" customHeight="1">
      <c r="A31" s="18" t="s">
        <v>14</v>
      </c>
      <c r="B31" s="31"/>
      <c r="C31" s="32" t="s">
        <v>97</v>
      </c>
      <c r="D31" s="34">
        <v>0.0</v>
      </c>
      <c r="E31" s="24" t="s">
        <v>91</v>
      </c>
      <c r="F31" s="35"/>
      <c r="G31" s="24"/>
      <c r="H31" s="8"/>
      <c r="I31" s="8"/>
    </row>
    <row r="32" ht="45.0" customHeight="1">
      <c r="A32" s="18" t="s">
        <v>14</v>
      </c>
      <c r="B32" s="31"/>
      <c r="C32" s="32" t="s">
        <v>98</v>
      </c>
      <c r="D32" s="34">
        <v>1.0</v>
      </c>
      <c r="E32" s="24" t="s">
        <v>91</v>
      </c>
      <c r="F32" s="35"/>
      <c r="G32" s="24"/>
      <c r="H32" s="8"/>
      <c r="I32" s="8"/>
    </row>
    <row r="33" ht="47.25" customHeight="1">
      <c r="A33" s="18" t="s">
        <v>99</v>
      </c>
      <c r="B33" s="31" t="s">
        <v>100</v>
      </c>
      <c r="C33" s="32" t="s">
        <v>101</v>
      </c>
      <c r="D33" s="26">
        <v>0.0</v>
      </c>
      <c r="E33" s="24" t="s">
        <v>91</v>
      </c>
      <c r="F33" s="33"/>
      <c r="G33" s="24"/>
      <c r="H33" s="8"/>
      <c r="I33" s="8"/>
    </row>
    <row r="34" ht="47.25" customHeight="1">
      <c r="A34" s="18" t="s">
        <v>102</v>
      </c>
      <c r="B34" s="31" t="s">
        <v>103</v>
      </c>
      <c r="C34" s="23" t="s">
        <v>104</v>
      </c>
      <c r="D34" s="26">
        <v>0.0</v>
      </c>
      <c r="E34" s="24" t="s">
        <v>105</v>
      </c>
      <c r="F34" s="33"/>
      <c r="G34" s="24"/>
      <c r="H34" s="8"/>
      <c r="I34" s="8"/>
    </row>
    <row r="35" ht="42.75" customHeight="1">
      <c r="A35" s="18" t="s">
        <v>106</v>
      </c>
      <c r="B35" s="17" t="s">
        <v>107</v>
      </c>
      <c r="C35" s="5"/>
      <c r="D35" s="5"/>
      <c r="E35" s="5"/>
      <c r="F35" s="5"/>
      <c r="G35" s="6"/>
      <c r="H35" s="8">
        <f>SUM(D36:D44)</f>
        <v>7</v>
      </c>
      <c r="I35" s="8">
        <f>COUNT(D36:D44)*2</f>
        <v>18</v>
      </c>
    </row>
    <row r="36" ht="47.25" customHeight="1">
      <c r="A36" s="18" t="s">
        <v>108</v>
      </c>
      <c r="B36" s="19" t="s">
        <v>109</v>
      </c>
      <c r="C36" s="32" t="s">
        <v>110</v>
      </c>
      <c r="D36" s="26">
        <v>0.0</v>
      </c>
      <c r="E36" s="24" t="s">
        <v>91</v>
      </c>
      <c r="F36" s="33"/>
      <c r="G36" s="24"/>
      <c r="H36" s="8"/>
      <c r="I36" s="8"/>
    </row>
    <row r="37" ht="60.0" customHeight="1">
      <c r="A37" s="18" t="s">
        <v>14</v>
      </c>
      <c r="B37" s="19"/>
      <c r="C37" s="32" t="s">
        <v>111</v>
      </c>
      <c r="D37" s="26">
        <v>0.0</v>
      </c>
      <c r="E37" s="24" t="s">
        <v>112</v>
      </c>
      <c r="F37" s="33"/>
      <c r="G37" s="24"/>
      <c r="H37" s="8"/>
      <c r="I37" s="8"/>
    </row>
    <row r="38" ht="45.0" customHeight="1">
      <c r="A38" s="18" t="s">
        <v>14</v>
      </c>
      <c r="B38" s="19"/>
      <c r="C38" s="23" t="s">
        <v>113</v>
      </c>
      <c r="D38" s="26">
        <v>0.0</v>
      </c>
      <c r="E38" s="24" t="s">
        <v>114</v>
      </c>
      <c r="F38" s="33"/>
      <c r="G38" s="24"/>
      <c r="H38" s="8"/>
      <c r="I38" s="8"/>
    </row>
    <row r="39" ht="45.0" customHeight="1">
      <c r="A39" s="18" t="s">
        <v>14</v>
      </c>
      <c r="B39" s="19"/>
      <c r="C39" s="32" t="s">
        <v>115</v>
      </c>
      <c r="D39" s="26">
        <v>2.0</v>
      </c>
      <c r="E39" s="24" t="s">
        <v>116</v>
      </c>
      <c r="F39" s="36"/>
      <c r="G39" s="24"/>
      <c r="H39" s="8"/>
      <c r="I39" s="8"/>
    </row>
    <row r="40" ht="45.0" customHeight="1">
      <c r="A40" s="18"/>
      <c r="B40" s="19"/>
      <c r="C40" s="32" t="s">
        <v>117</v>
      </c>
      <c r="D40" s="26">
        <v>1.0</v>
      </c>
      <c r="E40" s="24" t="s">
        <v>118</v>
      </c>
      <c r="F40" s="37"/>
      <c r="G40" s="24"/>
      <c r="H40" s="8"/>
      <c r="I40" s="8"/>
    </row>
    <row r="41" ht="45.0" customHeight="1">
      <c r="A41" s="18"/>
      <c r="B41" s="19"/>
      <c r="C41" s="32" t="s">
        <v>119</v>
      </c>
      <c r="D41" s="26">
        <v>2.0</v>
      </c>
      <c r="E41" s="24"/>
      <c r="F41" s="37"/>
      <c r="G41" s="24"/>
      <c r="H41" s="8"/>
      <c r="I41" s="8"/>
    </row>
    <row r="42" ht="63.0" customHeight="1">
      <c r="A42" s="18" t="s">
        <v>120</v>
      </c>
      <c r="B42" s="38" t="s">
        <v>121</v>
      </c>
      <c r="C42" s="32" t="s">
        <v>122</v>
      </c>
      <c r="D42" s="26">
        <v>2.0</v>
      </c>
      <c r="E42" s="24" t="s">
        <v>91</v>
      </c>
      <c r="F42" s="37"/>
      <c r="G42" s="24"/>
      <c r="H42" s="8"/>
      <c r="I42" s="8"/>
    </row>
    <row r="43" ht="15.75" customHeight="1">
      <c r="A43" s="18"/>
      <c r="B43" s="19"/>
      <c r="C43" s="32" t="s">
        <v>123</v>
      </c>
      <c r="D43" s="26">
        <v>0.0</v>
      </c>
      <c r="E43" s="24" t="s">
        <v>91</v>
      </c>
      <c r="F43" s="33"/>
      <c r="G43" s="24"/>
      <c r="H43" s="8"/>
      <c r="I43" s="8"/>
    </row>
    <row r="44" ht="90.0" customHeight="1">
      <c r="A44" s="18"/>
      <c r="B44" s="19"/>
      <c r="C44" s="32" t="s">
        <v>124</v>
      </c>
      <c r="D44" s="26">
        <v>0.0</v>
      </c>
      <c r="E44" s="24" t="s">
        <v>91</v>
      </c>
      <c r="F44" s="32" t="s">
        <v>125</v>
      </c>
      <c r="G44" s="24"/>
      <c r="H44" s="8"/>
      <c r="I44" s="8"/>
    </row>
    <row r="45" ht="42.75" customHeight="1">
      <c r="A45" s="18" t="s">
        <v>126</v>
      </c>
      <c r="B45" s="17" t="s">
        <v>127</v>
      </c>
      <c r="C45" s="5"/>
      <c r="D45" s="5"/>
      <c r="E45" s="5"/>
      <c r="F45" s="5"/>
      <c r="G45" s="6"/>
      <c r="H45" s="8">
        <f>SUM(D46:D50)</f>
        <v>3</v>
      </c>
      <c r="I45" s="8">
        <f>COUNT(D46:D50)*2</f>
        <v>10</v>
      </c>
    </row>
    <row r="46" ht="47.25" customHeight="1">
      <c r="A46" s="18" t="s">
        <v>128</v>
      </c>
      <c r="B46" s="19" t="s">
        <v>129</v>
      </c>
      <c r="C46" s="32" t="s">
        <v>130</v>
      </c>
      <c r="D46" s="26">
        <v>0.0</v>
      </c>
      <c r="E46" s="24" t="s">
        <v>91</v>
      </c>
      <c r="F46" s="32" t="s">
        <v>131</v>
      </c>
      <c r="G46" s="24"/>
      <c r="H46" s="8"/>
      <c r="I46" s="8"/>
    </row>
    <row r="47" ht="47.25" customHeight="1">
      <c r="A47" s="18" t="s">
        <v>132</v>
      </c>
      <c r="B47" s="19" t="s">
        <v>133</v>
      </c>
      <c r="C47" s="32" t="s">
        <v>134</v>
      </c>
      <c r="D47" s="26">
        <v>0.0</v>
      </c>
      <c r="E47" s="24" t="s">
        <v>21</v>
      </c>
      <c r="F47" s="33"/>
      <c r="G47" s="24"/>
      <c r="H47" s="8"/>
      <c r="I47" s="8"/>
    </row>
    <row r="48" ht="45.0" customHeight="1">
      <c r="A48" s="18"/>
      <c r="B48" s="19"/>
      <c r="C48" s="32" t="s">
        <v>135</v>
      </c>
      <c r="D48" s="26">
        <v>1.0</v>
      </c>
      <c r="E48" s="24" t="s">
        <v>21</v>
      </c>
      <c r="F48" s="33"/>
      <c r="G48" s="24"/>
      <c r="H48" s="8"/>
      <c r="I48" s="8"/>
    </row>
    <row r="49" ht="63.0" customHeight="1">
      <c r="A49" s="18" t="s">
        <v>136</v>
      </c>
      <c r="B49" s="19" t="s">
        <v>137</v>
      </c>
      <c r="C49" s="23" t="s">
        <v>138</v>
      </c>
      <c r="D49" s="26">
        <v>1.0</v>
      </c>
      <c r="E49" s="24" t="s">
        <v>139</v>
      </c>
      <c r="F49" s="33"/>
      <c r="G49" s="24"/>
      <c r="H49" s="8"/>
      <c r="I49" s="8"/>
    </row>
    <row r="50" ht="94.5" customHeight="1">
      <c r="A50" s="18" t="s">
        <v>140</v>
      </c>
      <c r="B50" s="19" t="s">
        <v>141</v>
      </c>
      <c r="C50" s="32" t="s">
        <v>142</v>
      </c>
      <c r="D50" s="26">
        <v>1.0</v>
      </c>
      <c r="E50" s="24" t="s">
        <v>21</v>
      </c>
      <c r="F50" s="33"/>
      <c r="G50" s="24"/>
      <c r="H50" s="8"/>
      <c r="I50" s="8"/>
    </row>
    <row r="51" ht="50.25" customHeight="1">
      <c r="A51" s="18" t="s">
        <v>143</v>
      </c>
      <c r="B51" s="17" t="s">
        <v>144</v>
      </c>
      <c r="C51" s="5"/>
      <c r="D51" s="5"/>
      <c r="E51" s="5"/>
      <c r="F51" s="5"/>
      <c r="G51" s="6"/>
      <c r="H51" s="8">
        <f>SUM(D52:D56)</f>
        <v>2</v>
      </c>
      <c r="I51" s="8">
        <f>COUNT(D52:D56)*2</f>
        <v>10</v>
      </c>
    </row>
    <row r="52" ht="63.0" customHeight="1">
      <c r="A52" s="18" t="s">
        <v>145</v>
      </c>
      <c r="B52" s="19" t="s">
        <v>146</v>
      </c>
      <c r="C52" s="23" t="s">
        <v>147</v>
      </c>
      <c r="D52" s="26">
        <v>0.0</v>
      </c>
      <c r="E52" s="24" t="s">
        <v>44</v>
      </c>
      <c r="F52" s="32" t="s">
        <v>148</v>
      </c>
      <c r="G52" s="24"/>
      <c r="H52" s="8"/>
      <c r="I52" s="8"/>
    </row>
    <row r="53" ht="47.25" customHeight="1">
      <c r="A53" s="18" t="s">
        <v>149</v>
      </c>
      <c r="B53" s="19" t="s">
        <v>150</v>
      </c>
      <c r="C53" s="32" t="s">
        <v>151</v>
      </c>
      <c r="D53" s="26">
        <v>0.0</v>
      </c>
      <c r="E53" s="24" t="s">
        <v>87</v>
      </c>
      <c r="F53" s="33"/>
      <c r="G53" s="24"/>
      <c r="H53" s="8"/>
      <c r="I53" s="8"/>
    </row>
    <row r="54" ht="31.5" customHeight="1">
      <c r="A54" s="18" t="s">
        <v>152</v>
      </c>
      <c r="B54" s="19" t="s">
        <v>153</v>
      </c>
      <c r="C54" s="32" t="s">
        <v>154</v>
      </c>
      <c r="D54" s="26">
        <v>1.0</v>
      </c>
      <c r="E54" s="24" t="s">
        <v>155</v>
      </c>
      <c r="F54" s="36"/>
      <c r="G54" s="24"/>
      <c r="H54" s="8"/>
      <c r="I54" s="8"/>
    </row>
    <row r="55" ht="63.0" customHeight="1">
      <c r="A55" s="18" t="s">
        <v>156</v>
      </c>
      <c r="B55" s="19" t="s">
        <v>157</v>
      </c>
      <c r="C55" s="39" t="s">
        <v>158</v>
      </c>
      <c r="D55" s="26">
        <v>1.0</v>
      </c>
      <c r="E55" s="24" t="s">
        <v>159</v>
      </c>
      <c r="F55" s="32" t="s">
        <v>160</v>
      </c>
      <c r="G55" s="24"/>
      <c r="H55" s="8"/>
      <c r="I55" s="8"/>
    </row>
    <row r="56" ht="60.0" customHeight="1">
      <c r="A56" s="18" t="s">
        <v>161</v>
      </c>
      <c r="B56" s="19" t="s">
        <v>162</v>
      </c>
      <c r="C56" s="25" t="s">
        <v>163</v>
      </c>
      <c r="D56" s="26">
        <v>0.0</v>
      </c>
      <c r="E56" s="24" t="s">
        <v>87</v>
      </c>
      <c r="F56" s="32" t="s">
        <v>164</v>
      </c>
      <c r="G56" s="24"/>
      <c r="H56" s="8"/>
      <c r="I56" s="8"/>
    </row>
    <row r="57" ht="45.0" customHeight="1">
      <c r="A57" s="18" t="s">
        <v>165</v>
      </c>
      <c r="B57" s="17" t="s">
        <v>166</v>
      </c>
      <c r="C57" s="5"/>
      <c r="D57" s="5"/>
      <c r="E57" s="5"/>
      <c r="F57" s="5"/>
      <c r="G57" s="6"/>
      <c r="H57" s="8">
        <f>SUM(D58:D60)</f>
        <v>0</v>
      </c>
      <c r="I57" s="8">
        <f>COUNT(D58:D60)*2</f>
        <v>2</v>
      </c>
    </row>
    <row r="58" ht="78.75" customHeight="1">
      <c r="A58" s="18" t="s">
        <v>167</v>
      </c>
      <c r="B58" s="19" t="s">
        <v>168</v>
      </c>
      <c r="C58" s="23" t="s">
        <v>169</v>
      </c>
      <c r="D58" s="26">
        <v>0.0</v>
      </c>
      <c r="E58" s="24" t="s">
        <v>170</v>
      </c>
      <c r="F58" s="33"/>
      <c r="G58" s="24"/>
      <c r="H58" s="8"/>
      <c r="I58" s="8"/>
    </row>
    <row r="59" ht="60.0" customHeight="1">
      <c r="A59" s="18" t="s">
        <v>171</v>
      </c>
      <c r="B59" s="19" t="s">
        <v>172</v>
      </c>
      <c r="C59" s="23" t="s">
        <v>173</v>
      </c>
      <c r="D59" s="26"/>
      <c r="E59" s="24" t="s">
        <v>170</v>
      </c>
      <c r="F59" s="33"/>
      <c r="G59" s="24"/>
      <c r="H59" s="8"/>
      <c r="I59" s="8"/>
    </row>
    <row r="60" ht="47.25" customHeight="1">
      <c r="A60" s="18" t="s">
        <v>174</v>
      </c>
      <c r="B60" s="19" t="s">
        <v>175</v>
      </c>
      <c r="C60" s="23" t="s">
        <v>176</v>
      </c>
      <c r="D60" s="26"/>
      <c r="E60" s="24" t="s">
        <v>170</v>
      </c>
      <c r="F60" s="33"/>
      <c r="G60" s="24"/>
      <c r="H60" s="8"/>
      <c r="I60" s="8"/>
    </row>
    <row r="61" ht="21.0" customHeight="1">
      <c r="A61" s="14" t="s">
        <v>14</v>
      </c>
      <c r="B61" s="15" t="s">
        <v>177</v>
      </c>
      <c r="C61" s="5"/>
      <c r="D61" s="5"/>
      <c r="E61" s="5"/>
      <c r="F61" s="5"/>
      <c r="G61" s="6"/>
      <c r="H61" s="8">
        <f t="shared" ref="H61:I61" si="3">H62+H88+H97+H112+H129</f>
        <v>43</v>
      </c>
      <c r="I61" s="8">
        <f t="shared" si="3"/>
        <v>146</v>
      </c>
    </row>
    <row r="62" ht="36.0" customHeight="1">
      <c r="A62" s="16" t="s">
        <v>178</v>
      </c>
      <c r="B62" s="17" t="s">
        <v>179</v>
      </c>
      <c r="C62" s="5"/>
      <c r="D62" s="5"/>
      <c r="E62" s="5"/>
      <c r="F62" s="5"/>
      <c r="G62" s="6"/>
      <c r="H62" s="8">
        <f>SUM(D63:D87)</f>
        <v>15</v>
      </c>
      <c r="I62" s="8">
        <f>COUNT(D63:D87)*2</f>
        <v>50</v>
      </c>
    </row>
    <row r="63" ht="47.25" customHeight="1">
      <c r="A63" s="18" t="s">
        <v>180</v>
      </c>
      <c r="B63" s="40" t="s">
        <v>181</v>
      </c>
      <c r="C63" s="25" t="s">
        <v>182</v>
      </c>
      <c r="D63" s="26">
        <v>2.0</v>
      </c>
      <c r="E63" s="24" t="s">
        <v>87</v>
      </c>
      <c r="F63" s="39"/>
      <c r="G63" s="24"/>
      <c r="H63" s="8"/>
      <c r="I63" s="8"/>
    </row>
    <row r="64" ht="31.5" customHeight="1">
      <c r="A64" s="18" t="s">
        <v>183</v>
      </c>
      <c r="B64" s="41" t="s">
        <v>184</v>
      </c>
      <c r="C64" s="25" t="s">
        <v>185</v>
      </c>
      <c r="D64" s="26">
        <v>0.0</v>
      </c>
      <c r="E64" s="24" t="s">
        <v>87</v>
      </c>
      <c r="F64" s="24"/>
      <c r="G64" s="24"/>
      <c r="H64" s="8"/>
      <c r="I64" s="8"/>
    </row>
    <row r="65" ht="15.75" customHeight="1">
      <c r="A65" s="18" t="s">
        <v>14</v>
      </c>
      <c r="B65" s="41"/>
      <c r="C65" s="25" t="s">
        <v>186</v>
      </c>
      <c r="D65" s="26">
        <v>2.0</v>
      </c>
      <c r="E65" s="24" t="s">
        <v>87</v>
      </c>
      <c r="F65" s="24"/>
      <c r="G65" s="24"/>
      <c r="H65" s="8"/>
      <c r="I65" s="8"/>
    </row>
    <row r="66" ht="30.0" customHeight="1">
      <c r="A66" s="18" t="s">
        <v>14</v>
      </c>
      <c r="B66" s="41"/>
      <c r="C66" s="25" t="s">
        <v>187</v>
      </c>
      <c r="D66" s="26">
        <v>2.0</v>
      </c>
      <c r="E66" s="24" t="s">
        <v>87</v>
      </c>
      <c r="F66" s="23" t="s">
        <v>188</v>
      </c>
      <c r="G66" s="24"/>
      <c r="H66" s="8"/>
      <c r="I66" s="8"/>
    </row>
    <row r="67" ht="47.25" customHeight="1">
      <c r="A67" s="18" t="s">
        <v>189</v>
      </c>
      <c r="B67" s="40" t="s">
        <v>190</v>
      </c>
      <c r="C67" s="25" t="s">
        <v>191</v>
      </c>
      <c r="D67" s="26">
        <v>0.0</v>
      </c>
      <c r="E67" s="24" t="s">
        <v>87</v>
      </c>
      <c r="F67" s="24"/>
      <c r="G67" s="24"/>
      <c r="H67" s="8"/>
      <c r="I67" s="8"/>
    </row>
    <row r="68" ht="30.0" customHeight="1">
      <c r="A68" s="18" t="s">
        <v>14</v>
      </c>
      <c r="B68" s="40"/>
      <c r="C68" s="25" t="s">
        <v>192</v>
      </c>
      <c r="D68" s="26">
        <v>0.0</v>
      </c>
      <c r="E68" s="24" t="s">
        <v>87</v>
      </c>
      <c r="F68" s="24"/>
      <c r="G68" s="24"/>
      <c r="H68" s="8"/>
      <c r="I68" s="8"/>
    </row>
    <row r="69" ht="15.75" customHeight="1">
      <c r="A69" s="18" t="s">
        <v>14</v>
      </c>
      <c r="B69" s="40"/>
      <c r="C69" s="23" t="s">
        <v>193</v>
      </c>
      <c r="D69" s="26">
        <v>0.0</v>
      </c>
      <c r="E69" s="24" t="s">
        <v>87</v>
      </c>
      <c r="F69" s="24"/>
      <c r="G69" s="24"/>
      <c r="H69" s="8"/>
      <c r="I69" s="8"/>
    </row>
    <row r="70" ht="30.0" customHeight="1">
      <c r="A70" s="18" t="s">
        <v>14</v>
      </c>
      <c r="B70" s="40"/>
      <c r="C70" s="25" t="s">
        <v>194</v>
      </c>
      <c r="D70" s="26">
        <v>0.0</v>
      </c>
      <c r="E70" s="24" t="s">
        <v>87</v>
      </c>
      <c r="F70" s="24"/>
      <c r="G70" s="24"/>
      <c r="H70" s="8"/>
      <c r="I70" s="8"/>
    </row>
    <row r="71" ht="15.75" customHeight="1">
      <c r="A71" s="18" t="s">
        <v>14</v>
      </c>
      <c r="B71" s="40"/>
      <c r="C71" s="25" t="s">
        <v>195</v>
      </c>
      <c r="D71" s="26">
        <v>0.0</v>
      </c>
      <c r="E71" s="24" t="s">
        <v>87</v>
      </c>
      <c r="F71" s="24"/>
      <c r="G71" s="24"/>
      <c r="H71" s="8"/>
      <c r="I71" s="8"/>
    </row>
    <row r="72" ht="30.0" customHeight="1">
      <c r="A72" s="18" t="s">
        <v>14</v>
      </c>
      <c r="B72" s="40"/>
      <c r="C72" s="25" t="s">
        <v>196</v>
      </c>
      <c r="D72" s="26">
        <v>0.0</v>
      </c>
      <c r="E72" s="24" t="s">
        <v>87</v>
      </c>
      <c r="F72" s="24"/>
      <c r="G72" s="24"/>
      <c r="H72" s="8"/>
      <c r="I72" s="8"/>
    </row>
    <row r="73" ht="30.0" customHeight="1">
      <c r="A73" s="18" t="s">
        <v>14</v>
      </c>
      <c r="B73" s="40"/>
      <c r="C73" s="25" t="s">
        <v>197</v>
      </c>
      <c r="D73" s="26">
        <v>2.0</v>
      </c>
      <c r="E73" s="24" t="s">
        <v>87</v>
      </c>
      <c r="F73" s="24"/>
      <c r="G73" s="24"/>
      <c r="H73" s="8"/>
      <c r="I73" s="8"/>
    </row>
    <row r="74" ht="15.75" customHeight="1">
      <c r="A74" s="18" t="s">
        <v>14</v>
      </c>
      <c r="B74" s="40"/>
      <c r="C74" s="25" t="s">
        <v>198</v>
      </c>
      <c r="D74" s="26">
        <v>2.0</v>
      </c>
      <c r="E74" s="24" t="s">
        <v>87</v>
      </c>
      <c r="F74" s="24"/>
      <c r="G74" s="24"/>
      <c r="H74" s="8"/>
      <c r="I74" s="8"/>
    </row>
    <row r="75" ht="45.0" customHeight="1">
      <c r="A75" s="18" t="s">
        <v>14</v>
      </c>
      <c r="B75" s="40"/>
      <c r="C75" s="25" t="s">
        <v>199</v>
      </c>
      <c r="D75" s="26">
        <v>0.0</v>
      </c>
      <c r="E75" s="24" t="s">
        <v>87</v>
      </c>
      <c r="F75" s="24"/>
      <c r="G75" s="24"/>
      <c r="H75" s="8"/>
      <c r="I75" s="8"/>
    </row>
    <row r="76" ht="30.0" customHeight="1">
      <c r="A76" s="18" t="s">
        <v>14</v>
      </c>
      <c r="B76" s="40"/>
      <c r="C76" s="25" t="s">
        <v>200</v>
      </c>
      <c r="D76" s="26">
        <v>0.0</v>
      </c>
      <c r="E76" s="24" t="s">
        <v>87</v>
      </c>
      <c r="F76" s="23" t="s">
        <v>201</v>
      </c>
      <c r="G76" s="24"/>
      <c r="H76" s="8"/>
      <c r="I76" s="8"/>
    </row>
    <row r="77" ht="60.0" customHeight="1">
      <c r="A77" s="18" t="s">
        <v>14</v>
      </c>
      <c r="B77" s="40"/>
      <c r="C77" s="25" t="s">
        <v>202</v>
      </c>
      <c r="D77" s="26">
        <v>0.0</v>
      </c>
      <c r="E77" s="24" t="s">
        <v>87</v>
      </c>
      <c r="F77" s="23" t="s">
        <v>203</v>
      </c>
      <c r="G77" s="24"/>
      <c r="H77" s="8"/>
      <c r="I77" s="8"/>
    </row>
    <row r="78" ht="15.75" customHeight="1">
      <c r="A78" s="18" t="s">
        <v>14</v>
      </c>
      <c r="B78" s="40"/>
      <c r="C78" s="24" t="s">
        <v>204</v>
      </c>
      <c r="D78" s="26">
        <v>0.0</v>
      </c>
      <c r="E78" s="24" t="s">
        <v>87</v>
      </c>
      <c r="F78" s="24"/>
      <c r="G78" s="24"/>
      <c r="H78" s="8"/>
      <c r="I78" s="8"/>
    </row>
    <row r="79" ht="15.75" customHeight="1">
      <c r="A79" s="18" t="s">
        <v>14</v>
      </c>
      <c r="B79" s="40"/>
      <c r="C79" s="25" t="s">
        <v>205</v>
      </c>
      <c r="D79" s="26">
        <v>2.0</v>
      </c>
      <c r="E79" s="24" t="s">
        <v>87</v>
      </c>
      <c r="F79" s="24"/>
      <c r="G79" s="24"/>
      <c r="H79" s="8"/>
      <c r="I79" s="8"/>
    </row>
    <row r="80" ht="30.0" customHeight="1">
      <c r="A80" s="18" t="s">
        <v>14</v>
      </c>
      <c r="B80" s="19"/>
      <c r="C80" s="42" t="s">
        <v>206</v>
      </c>
      <c r="D80" s="43">
        <v>0.0</v>
      </c>
      <c r="E80" s="37"/>
      <c r="F80" s="37"/>
      <c r="G80" s="24"/>
      <c r="H80" s="8"/>
      <c r="I80" s="8"/>
    </row>
    <row r="81" ht="63.0" customHeight="1">
      <c r="A81" s="18" t="s">
        <v>207</v>
      </c>
      <c r="B81" s="44" t="s">
        <v>208</v>
      </c>
      <c r="C81" s="45" t="s">
        <v>209</v>
      </c>
      <c r="D81" s="34">
        <v>2.0</v>
      </c>
      <c r="E81" s="46" t="s">
        <v>87</v>
      </c>
      <c r="F81" s="47" t="s">
        <v>210</v>
      </c>
      <c r="G81" s="46"/>
      <c r="H81" s="8"/>
      <c r="I81" s="8"/>
    </row>
    <row r="82" ht="47.25" customHeight="1">
      <c r="A82" s="18" t="s">
        <v>211</v>
      </c>
      <c r="B82" s="40" t="s">
        <v>212</v>
      </c>
      <c r="C82" s="25" t="s">
        <v>213</v>
      </c>
      <c r="D82" s="26">
        <v>0.0</v>
      </c>
      <c r="E82" s="24" t="s">
        <v>87</v>
      </c>
      <c r="F82" s="24"/>
      <c r="G82" s="24"/>
      <c r="H82" s="8"/>
      <c r="I82" s="8"/>
    </row>
    <row r="83" ht="45.0" customHeight="1">
      <c r="A83" s="18" t="s">
        <v>14</v>
      </c>
      <c r="B83" s="40"/>
      <c r="C83" s="25" t="s">
        <v>214</v>
      </c>
      <c r="D83" s="26">
        <v>0.0</v>
      </c>
      <c r="E83" s="24" t="s">
        <v>87</v>
      </c>
      <c r="F83" s="24"/>
      <c r="G83" s="24"/>
      <c r="H83" s="8"/>
      <c r="I83" s="8"/>
    </row>
    <row r="84" ht="31.5" customHeight="1">
      <c r="A84" s="18" t="s">
        <v>215</v>
      </c>
      <c r="B84" s="40" t="s">
        <v>216</v>
      </c>
      <c r="C84" s="25" t="s">
        <v>217</v>
      </c>
      <c r="D84" s="26">
        <v>1.0</v>
      </c>
      <c r="E84" s="24" t="s">
        <v>87</v>
      </c>
      <c r="F84" s="25" t="s">
        <v>218</v>
      </c>
      <c r="G84" s="24" t="s">
        <v>219</v>
      </c>
      <c r="H84" s="8"/>
      <c r="I84" s="8"/>
    </row>
    <row r="85" ht="94.5" customHeight="1">
      <c r="A85" s="18" t="s">
        <v>220</v>
      </c>
      <c r="B85" s="40" t="s">
        <v>221</v>
      </c>
      <c r="C85" s="25" t="s">
        <v>222</v>
      </c>
      <c r="D85" s="26">
        <v>0.0</v>
      </c>
      <c r="E85" s="24" t="s">
        <v>87</v>
      </c>
      <c r="F85" s="25" t="s">
        <v>223</v>
      </c>
      <c r="G85" s="24"/>
      <c r="H85" s="8"/>
      <c r="I85" s="8"/>
    </row>
    <row r="86" ht="30.0" customHeight="1">
      <c r="A86" s="18" t="s">
        <v>14</v>
      </c>
      <c r="B86" s="40"/>
      <c r="C86" s="25" t="s">
        <v>224</v>
      </c>
      <c r="D86" s="26">
        <v>0.0</v>
      </c>
      <c r="E86" s="24" t="s">
        <v>87</v>
      </c>
      <c r="F86" s="52"/>
      <c r="G86" s="24"/>
      <c r="H86" s="8"/>
      <c r="I86" s="8"/>
    </row>
    <row r="87" ht="30.0" customHeight="1">
      <c r="A87" s="18"/>
      <c r="B87" s="19"/>
      <c r="C87" s="25" t="s">
        <v>227</v>
      </c>
      <c r="D87" s="26">
        <v>0.0</v>
      </c>
      <c r="E87" s="24" t="s">
        <v>87</v>
      </c>
      <c r="F87" s="23"/>
      <c r="G87" s="24"/>
      <c r="H87" s="8"/>
      <c r="I87" s="8"/>
    </row>
    <row r="88" ht="39.75" customHeight="1">
      <c r="A88" s="18" t="s">
        <v>228</v>
      </c>
      <c r="B88" s="17" t="s">
        <v>229</v>
      </c>
      <c r="C88" s="5"/>
      <c r="D88" s="5"/>
      <c r="E88" s="5"/>
      <c r="F88" s="5"/>
      <c r="G88" s="6"/>
      <c r="H88" s="8">
        <f>SUM(D89:D96)</f>
        <v>5</v>
      </c>
      <c r="I88" s="8">
        <f>COUNT(D89:D96)*2</f>
        <v>16</v>
      </c>
    </row>
    <row r="89" ht="75.0" customHeight="1">
      <c r="A89" s="18" t="s">
        <v>231</v>
      </c>
      <c r="B89" s="41" t="s">
        <v>232</v>
      </c>
      <c r="C89" s="23" t="s">
        <v>233</v>
      </c>
      <c r="D89" s="26">
        <v>0.0</v>
      </c>
      <c r="E89" s="24" t="s">
        <v>87</v>
      </c>
      <c r="F89" s="23" t="s">
        <v>234</v>
      </c>
      <c r="G89" s="24"/>
      <c r="H89" s="8"/>
      <c r="I89" s="8"/>
    </row>
    <row r="90" ht="45.0" customHeight="1">
      <c r="A90" s="18" t="s">
        <v>235</v>
      </c>
      <c r="B90" s="41" t="s">
        <v>236</v>
      </c>
      <c r="C90" s="57" t="s">
        <v>237</v>
      </c>
      <c r="D90" s="26">
        <v>2.0</v>
      </c>
      <c r="E90" s="24" t="s">
        <v>87</v>
      </c>
      <c r="F90" s="24"/>
      <c r="G90" s="24"/>
      <c r="H90" s="8"/>
      <c r="I90" s="8"/>
    </row>
    <row r="91" ht="47.25" customHeight="1">
      <c r="A91" s="18" t="s">
        <v>238</v>
      </c>
      <c r="B91" s="64" t="s">
        <v>239</v>
      </c>
      <c r="C91" s="67" t="s">
        <v>244</v>
      </c>
      <c r="D91" s="26">
        <v>2.0</v>
      </c>
      <c r="E91" s="24" t="s">
        <v>87</v>
      </c>
      <c r="F91" s="24"/>
      <c r="G91" s="24"/>
      <c r="H91" s="8"/>
      <c r="I91" s="8"/>
    </row>
    <row r="92" ht="30.0" customHeight="1">
      <c r="A92" s="18" t="s">
        <v>14</v>
      </c>
      <c r="B92" s="64"/>
      <c r="C92" s="67" t="s">
        <v>246</v>
      </c>
      <c r="D92" s="26">
        <v>1.0</v>
      </c>
      <c r="E92" s="24" t="s">
        <v>87</v>
      </c>
      <c r="F92" s="24"/>
      <c r="G92" s="24"/>
      <c r="H92" s="8"/>
      <c r="I92" s="8"/>
    </row>
    <row r="93" ht="45.0" customHeight="1">
      <c r="A93" s="18" t="s">
        <v>247</v>
      </c>
      <c r="B93" s="41" t="s">
        <v>248</v>
      </c>
      <c r="C93" s="39" t="s">
        <v>249</v>
      </c>
      <c r="D93" s="26">
        <v>0.0</v>
      </c>
      <c r="E93" s="24" t="s">
        <v>116</v>
      </c>
      <c r="F93" s="24"/>
      <c r="G93" s="24"/>
      <c r="H93" s="8"/>
      <c r="I93" s="8"/>
    </row>
    <row r="94" ht="45.0" customHeight="1">
      <c r="A94" s="18" t="s">
        <v>250</v>
      </c>
      <c r="B94" s="69" t="s">
        <v>251</v>
      </c>
      <c r="C94" s="39" t="s">
        <v>252</v>
      </c>
      <c r="D94" s="26">
        <v>0.0</v>
      </c>
      <c r="E94" s="24" t="s">
        <v>87</v>
      </c>
      <c r="F94" s="24"/>
      <c r="G94" s="24"/>
      <c r="H94" s="8"/>
      <c r="I94" s="8"/>
    </row>
    <row r="95" ht="75.0" customHeight="1">
      <c r="A95" s="18" t="s">
        <v>14</v>
      </c>
      <c r="B95" s="69"/>
      <c r="C95" s="39" t="s">
        <v>253</v>
      </c>
      <c r="D95" s="26">
        <v>0.0</v>
      </c>
      <c r="E95" s="24" t="s">
        <v>114</v>
      </c>
      <c r="F95" s="24"/>
      <c r="G95" s="24"/>
      <c r="H95" s="8"/>
      <c r="I95" s="8"/>
    </row>
    <row r="96" ht="78.75" customHeight="1">
      <c r="A96" s="18" t="s">
        <v>255</v>
      </c>
      <c r="B96" s="41" t="s">
        <v>256</v>
      </c>
      <c r="C96" s="23" t="s">
        <v>258</v>
      </c>
      <c r="D96" s="26">
        <v>0.0</v>
      </c>
      <c r="E96" s="24" t="s">
        <v>44</v>
      </c>
      <c r="F96" s="24"/>
      <c r="G96" s="24"/>
      <c r="H96" s="8"/>
      <c r="I96" s="8"/>
    </row>
    <row r="97" ht="41.25" customHeight="1">
      <c r="A97" s="18" t="s">
        <v>259</v>
      </c>
      <c r="B97" s="17" t="s">
        <v>260</v>
      </c>
      <c r="C97" s="5"/>
      <c r="D97" s="5"/>
      <c r="E97" s="5"/>
      <c r="F97" s="5"/>
      <c r="G97" s="6"/>
      <c r="H97" s="8">
        <f>SUM(D98:D111)</f>
        <v>2</v>
      </c>
      <c r="I97" s="8">
        <f>COUNT(D98:D111)*2</f>
        <v>26</v>
      </c>
    </row>
    <row r="98" ht="57.75" customHeight="1">
      <c r="A98" s="74" t="s">
        <v>261</v>
      </c>
      <c r="B98" s="76" t="s">
        <v>275</v>
      </c>
      <c r="C98" s="39" t="s">
        <v>279</v>
      </c>
      <c r="D98" s="43">
        <v>0.0</v>
      </c>
      <c r="E98" s="78" t="s">
        <v>114</v>
      </c>
      <c r="F98" s="39" t="s">
        <v>280</v>
      </c>
      <c r="G98" s="83"/>
      <c r="H98" s="8"/>
      <c r="I98" s="8"/>
    </row>
    <row r="99" ht="63.0" customHeight="1">
      <c r="A99" s="18" t="s">
        <v>294</v>
      </c>
      <c r="B99" s="85" t="s">
        <v>296</v>
      </c>
      <c r="C99" s="25" t="s">
        <v>304</v>
      </c>
      <c r="D99" s="26">
        <v>1.0</v>
      </c>
      <c r="E99" s="22" t="s">
        <v>114</v>
      </c>
      <c r="F99" s="25"/>
      <c r="G99" s="24"/>
      <c r="H99" s="8"/>
      <c r="I99" s="8"/>
    </row>
    <row r="100" ht="47.25" customHeight="1">
      <c r="A100" s="18" t="s">
        <v>305</v>
      </c>
      <c r="B100" s="40" t="s">
        <v>306</v>
      </c>
      <c r="C100" s="25" t="s">
        <v>307</v>
      </c>
      <c r="D100" s="26">
        <v>0.0</v>
      </c>
      <c r="E100" s="24" t="s">
        <v>308</v>
      </c>
      <c r="F100" s="23"/>
      <c r="G100" s="24"/>
      <c r="H100" s="8"/>
      <c r="I100" s="8"/>
    </row>
    <row r="101" ht="47.25" customHeight="1">
      <c r="A101" s="18" t="s">
        <v>309</v>
      </c>
      <c r="B101" s="40" t="s">
        <v>310</v>
      </c>
      <c r="C101" s="25" t="s">
        <v>311</v>
      </c>
      <c r="D101" s="26"/>
      <c r="E101" s="24" t="s">
        <v>116</v>
      </c>
      <c r="F101" s="24"/>
      <c r="G101" s="24"/>
      <c r="H101" s="8"/>
      <c r="I101" s="8"/>
    </row>
    <row r="102" ht="31.5" customHeight="1">
      <c r="A102" s="18" t="s">
        <v>312</v>
      </c>
      <c r="B102" s="40" t="s">
        <v>314</v>
      </c>
      <c r="C102" s="25" t="s">
        <v>316</v>
      </c>
      <c r="D102" s="26">
        <v>0.0</v>
      </c>
      <c r="E102" s="24" t="s">
        <v>44</v>
      </c>
      <c r="F102" s="23" t="s">
        <v>320</v>
      </c>
      <c r="G102" s="24"/>
      <c r="H102" s="8"/>
      <c r="I102" s="8"/>
    </row>
    <row r="103" ht="60.75" customHeight="1">
      <c r="A103" s="18" t="s">
        <v>322</v>
      </c>
      <c r="B103" s="40" t="s">
        <v>323</v>
      </c>
      <c r="C103" s="23" t="s">
        <v>324</v>
      </c>
      <c r="D103" s="26">
        <v>0.0</v>
      </c>
      <c r="E103" s="24" t="s">
        <v>327</v>
      </c>
      <c r="F103" s="24"/>
      <c r="G103" s="24"/>
      <c r="H103" s="8"/>
      <c r="I103" s="8"/>
    </row>
    <row r="104" ht="30.0" customHeight="1">
      <c r="A104" s="18" t="s">
        <v>14</v>
      </c>
      <c r="B104" s="40"/>
      <c r="C104" s="23" t="s">
        <v>328</v>
      </c>
      <c r="D104" s="26">
        <v>0.0</v>
      </c>
      <c r="E104" s="24" t="s">
        <v>327</v>
      </c>
      <c r="F104" s="24"/>
      <c r="G104" s="24"/>
      <c r="H104" s="8"/>
      <c r="I104" s="8"/>
    </row>
    <row r="105" ht="15.75" customHeight="1">
      <c r="A105" s="18"/>
      <c r="B105" s="40"/>
      <c r="C105" s="23" t="s">
        <v>332</v>
      </c>
      <c r="D105" s="26">
        <v>0.0</v>
      </c>
      <c r="E105" s="24"/>
      <c r="F105" s="24"/>
      <c r="G105" s="24"/>
      <c r="H105" s="8"/>
      <c r="I105" s="8"/>
    </row>
    <row r="106" ht="15.75" customHeight="1">
      <c r="A106" s="18" t="s">
        <v>14</v>
      </c>
      <c r="B106" s="40"/>
      <c r="C106" s="23" t="s">
        <v>337</v>
      </c>
      <c r="D106" s="26">
        <v>0.0</v>
      </c>
      <c r="E106" s="24" t="s">
        <v>327</v>
      </c>
      <c r="F106" s="25"/>
      <c r="G106" s="24"/>
      <c r="H106" s="8"/>
      <c r="I106" s="8"/>
    </row>
    <row r="107" ht="30.0" customHeight="1">
      <c r="A107" s="18" t="s">
        <v>14</v>
      </c>
      <c r="B107" s="40"/>
      <c r="C107" s="25" t="s">
        <v>340</v>
      </c>
      <c r="D107" s="26">
        <v>0.0</v>
      </c>
      <c r="E107" s="24" t="s">
        <v>327</v>
      </c>
      <c r="F107" s="25"/>
      <c r="G107" s="24"/>
      <c r="H107" s="8"/>
      <c r="I107" s="8"/>
    </row>
    <row r="108" ht="15.75" customHeight="1">
      <c r="A108" s="18"/>
      <c r="B108" s="40"/>
      <c r="C108" s="25" t="s">
        <v>343</v>
      </c>
      <c r="D108" s="26">
        <v>0.0</v>
      </c>
      <c r="E108" s="24"/>
      <c r="F108" s="25"/>
      <c r="G108" s="24"/>
      <c r="H108" s="8"/>
      <c r="I108" s="8"/>
    </row>
    <row r="109" ht="31.5" customHeight="1">
      <c r="A109" s="18" t="s">
        <v>347</v>
      </c>
      <c r="B109" s="40" t="s">
        <v>348</v>
      </c>
      <c r="C109" s="23" t="s">
        <v>349</v>
      </c>
      <c r="D109" s="26">
        <v>0.0</v>
      </c>
      <c r="E109" s="24" t="s">
        <v>327</v>
      </c>
      <c r="F109" s="24"/>
      <c r="G109" s="24"/>
      <c r="H109" s="8"/>
      <c r="I109" s="8"/>
    </row>
    <row r="110" ht="45.0" customHeight="1">
      <c r="A110" s="18"/>
      <c r="B110" s="19"/>
      <c r="C110" s="23" t="s">
        <v>351</v>
      </c>
      <c r="D110" s="26">
        <v>0.0</v>
      </c>
      <c r="E110" s="24" t="s">
        <v>327</v>
      </c>
      <c r="F110" s="24"/>
      <c r="G110" s="88"/>
      <c r="H110" s="8"/>
      <c r="I110" s="8"/>
    </row>
    <row r="111" ht="30.0" customHeight="1">
      <c r="A111" s="18"/>
      <c r="B111" s="19"/>
      <c r="C111" s="25" t="s">
        <v>359</v>
      </c>
      <c r="D111" s="26">
        <v>1.0</v>
      </c>
      <c r="E111" s="24" t="s">
        <v>327</v>
      </c>
      <c r="F111" s="24"/>
      <c r="G111" s="88"/>
      <c r="H111" s="8"/>
      <c r="I111" s="8"/>
    </row>
    <row r="112" ht="27.0" customHeight="1">
      <c r="A112" s="18" t="s">
        <v>362</v>
      </c>
      <c r="B112" s="17" t="s">
        <v>363</v>
      </c>
      <c r="C112" s="5"/>
      <c r="D112" s="5"/>
      <c r="E112" s="5"/>
      <c r="F112" s="5"/>
      <c r="G112" s="6"/>
      <c r="H112" s="8">
        <f>SUM(D113:D128)</f>
        <v>15</v>
      </c>
      <c r="I112" s="8">
        <f>COUNT(D113:D128)*2</f>
        <v>30</v>
      </c>
    </row>
    <row r="113" ht="47.25" customHeight="1">
      <c r="A113" s="18" t="s">
        <v>364</v>
      </c>
      <c r="B113" s="40" t="s">
        <v>365</v>
      </c>
      <c r="C113" s="25" t="s">
        <v>366</v>
      </c>
      <c r="D113" s="26">
        <v>1.0</v>
      </c>
      <c r="E113" s="24" t="s">
        <v>367</v>
      </c>
      <c r="F113" s="23" t="s">
        <v>368</v>
      </c>
      <c r="G113" s="24"/>
      <c r="H113" s="8"/>
      <c r="I113" s="8"/>
    </row>
    <row r="114" ht="30.0" customHeight="1">
      <c r="A114" s="18" t="s">
        <v>14</v>
      </c>
      <c r="B114" s="40"/>
      <c r="C114" s="25" t="s">
        <v>369</v>
      </c>
      <c r="D114" s="26">
        <v>1.0</v>
      </c>
      <c r="E114" s="24" t="s">
        <v>367</v>
      </c>
      <c r="F114" s="23" t="s">
        <v>368</v>
      </c>
      <c r="G114" s="24"/>
      <c r="H114" s="8"/>
      <c r="I114" s="8"/>
    </row>
    <row r="115" ht="15.75" customHeight="1">
      <c r="A115" s="18" t="s">
        <v>14</v>
      </c>
      <c r="B115" s="40"/>
      <c r="C115" s="91" t="s">
        <v>371</v>
      </c>
      <c r="D115" s="92">
        <v>1.0</v>
      </c>
      <c r="E115" s="93" t="s">
        <v>367</v>
      </c>
      <c r="F115" s="94" t="s">
        <v>368</v>
      </c>
      <c r="G115" s="24"/>
      <c r="H115" s="8"/>
      <c r="I115" s="8"/>
    </row>
    <row r="116" ht="30.0" customHeight="1">
      <c r="A116" s="18" t="s">
        <v>14</v>
      </c>
      <c r="B116" s="40"/>
      <c r="C116" s="25" t="s">
        <v>376</v>
      </c>
      <c r="D116" s="26">
        <v>1.0</v>
      </c>
      <c r="E116" s="24" t="s">
        <v>367</v>
      </c>
      <c r="F116" s="23" t="s">
        <v>368</v>
      </c>
      <c r="G116" s="24"/>
      <c r="H116" s="8"/>
      <c r="I116" s="8"/>
    </row>
    <row r="117" ht="30.0" customHeight="1">
      <c r="A117" s="18" t="s">
        <v>14</v>
      </c>
      <c r="B117" s="40"/>
      <c r="C117" s="25" t="s">
        <v>377</v>
      </c>
      <c r="D117" s="26">
        <v>1.0</v>
      </c>
      <c r="E117" s="24" t="s">
        <v>367</v>
      </c>
      <c r="F117" s="23" t="s">
        <v>368</v>
      </c>
      <c r="G117" s="24"/>
      <c r="H117" s="8"/>
      <c r="I117" s="8"/>
    </row>
    <row r="118" ht="30.0" customHeight="1">
      <c r="A118" s="18" t="s">
        <v>14</v>
      </c>
      <c r="B118" s="40"/>
      <c r="C118" s="25" t="s">
        <v>378</v>
      </c>
      <c r="D118" s="26">
        <v>1.0</v>
      </c>
      <c r="E118" s="24" t="s">
        <v>367</v>
      </c>
      <c r="F118" s="23" t="s">
        <v>368</v>
      </c>
      <c r="G118" s="24"/>
      <c r="H118" s="8"/>
      <c r="I118" s="8"/>
    </row>
    <row r="119" ht="15.75" customHeight="1">
      <c r="A119" s="18" t="s">
        <v>14</v>
      </c>
      <c r="B119" s="40"/>
      <c r="C119" s="25" t="s">
        <v>380</v>
      </c>
      <c r="D119" s="26">
        <v>1.0</v>
      </c>
      <c r="E119" s="24" t="s">
        <v>367</v>
      </c>
      <c r="F119" s="23" t="s">
        <v>368</v>
      </c>
      <c r="G119" s="24"/>
      <c r="H119" s="8"/>
      <c r="I119" s="8"/>
    </row>
    <row r="120" ht="30.0" customHeight="1">
      <c r="A120" s="18" t="s">
        <v>14</v>
      </c>
      <c r="B120" s="40"/>
      <c r="C120" s="25" t="s">
        <v>381</v>
      </c>
      <c r="D120" s="26">
        <v>1.0</v>
      </c>
      <c r="E120" s="24" t="s">
        <v>367</v>
      </c>
      <c r="F120" s="23" t="s">
        <v>368</v>
      </c>
      <c r="G120" s="24"/>
      <c r="H120" s="8"/>
      <c r="I120" s="8"/>
    </row>
    <row r="121" ht="30.0" customHeight="1">
      <c r="A121" s="18" t="s">
        <v>14</v>
      </c>
      <c r="B121" s="40"/>
      <c r="C121" s="25" t="s">
        <v>382</v>
      </c>
      <c r="D121" s="26">
        <v>0.0</v>
      </c>
      <c r="E121" s="24" t="s">
        <v>367</v>
      </c>
      <c r="F121" s="23" t="s">
        <v>383</v>
      </c>
      <c r="G121" s="24"/>
      <c r="H121" s="8"/>
      <c r="I121" s="8"/>
    </row>
    <row r="122" ht="30.0" customHeight="1">
      <c r="A122" s="18" t="s">
        <v>14</v>
      </c>
      <c r="B122" s="40"/>
      <c r="C122" s="25" t="s">
        <v>384</v>
      </c>
      <c r="D122" s="26">
        <v>2.0</v>
      </c>
      <c r="E122" s="24" t="s">
        <v>367</v>
      </c>
      <c r="F122" s="23" t="s">
        <v>385</v>
      </c>
      <c r="G122" s="24"/>
      <c r="H122" s="8"/>
      <c r="I122" s="8"/>
    </row>
    <row r="123" ht="45.0" customHeight="1">
      <c r="A123" s="18"/>
      <c r="B123" s="40"/>
      <c r="C123" s="25" t="s">
        <v>386</v>
      </c>
      <c r="D123" s="26">
        <v>1.0</v>
      </c>
      <c r="E123" s="24" t="s">
        <v>367</v>
      </c>
      <c r="F123" s="23" t="s">
        <v>389</v>
      </c>
      <c r="G123" s="24"/>
      <c r="H123" s="8"/>
      <c r="I123" s="8"/>
    </row>
    <row r="124" ht="30.0" customHeight="1">
      <c r="A124" s="18"/>
      <c r="B124" s="40"/>
      <c r="C124" s="25" t="s">
        <v>390</v>
      </c>
      <c r="D124" s="26"/>
      <c r="E124" s="24" t="s">
        <v>367</v>
      </c>
      <c r="F124" s="23" t="s">
        <v>391</v>
      </c>
      <c r="G124" s="24"/>
      <c r="H124" s="8"/>
      <c r="I124" s="8"/>
    </row>
    <row r="125" ht="47.25" customHeight="1">
      <c r="A125" s="18" t="s">
        <v>392</v>
      </c>
      <c r="B125" s="40" t="s">
        <v>393</v>
      </c>
      <c r="C125" s="25" t="s">
        <v>395</v>
      </c>
      <c r="D125" s="26">
        <v>1.0</v>
      </c>
      <c r="E125" s="24" t="s">
        <v>367</v>
      </c>
      <c r="F125" s="25" t="s">
        <v>397</v>
      </c>
      <c r="G125" s="24"/>
      <c r="H125" s="8"/>
      <c r="I125" s="8"/>
    </row>
    <row r="126" ht="31.5" customHeight="1">
      <c r="A126" s="18" t="s">
        <v>14</v>
      </c>
      <c r="B126" s="40"/>
      <c r="C126" s="19" t="s">
        <v>398</v>
      </c>
      <c r="D126" s="26">
        <v>1.0</v>
      </c>
      <c r="E126" s="24" t="s">
        <v>367</v>
      </c>
      <c r="F126" s="25"/>
      <c r="G126" s="24"/>
      <c r="H126" s="8"/>
      <c r="I126" s="8"/>
    </row>
    <row r="127" ht="30.0" customHeight="1">
      <c r="A127" s="18" t="s">
        <v>14</v>
      </c>
      <c r="B127" s="40"/>
      <c r="C127" s="23" t="s">
        <v>399</v>
      </c>
      <c r="D127" s="26">
        <v>2.0</v>
      </c>
      <c r="E127" s="24" t="s">
        <v>367</v>
      </c>
      <c r="F127" s="25" t="s">
        <v>400</v>
      </c>
      <c r="G127" s="24"/>
      <c r="H127" s="8"/>
      <c r="I127" s="8"/>
    </row>
    <row r="128" ht="63.0" customHeight="1">
      <c r="A128" s="18" t="s">
        <v>401</v>
      </c>
      <c r="B128" s="41" t="s">
        <v>402</v>
      </c>
      <c r="C128" s="23" t="s">
        <v>403</v>
      </c>
      <c r="D128" s="26">
        <v>0.0</v>
      </c>
      <c r="E128" s="24" t="s">
        <v>367</v>
      </c>
      <c r="F128" s="24"/>
      <c r="G128" s="24"/>
      <c r="H128" s="8"/>
      <c r="I128" s="8"/>
    </row>
    <row r="129" ht="36.0" customHeight="1">
      <c r="A129" s="18" t="s">
        <v>404</v>
      </c>
      <c r="B129" s="17" t="s">
        <v>405</v>
      </c>
      <c r="C129" s="5"/>
      <c r="D129" s="5"/>
      <c r="E129" s="5"/>
      <c r="F129" s="5"/>
      <c r="G129" s="6"/>
      <c r="H129" s="8">
        <f>SUM(D130:D141)</f>
        <v>6</v>
      </c>
      <c r="I129" s="8">
        <f>COUNT(D130:D141)*2</f>
        <v>24</v>
      </c>
    </row>
    <row r="130" ht="47.25" customHeight="1">
      <c r="A130" s="18" t="s">
        <v>417</v>
      </c>
      <c r="B130" s="40" t="s">
        <v>418</v>
      </c>
      <c r="C130" s="19" t="s">
        <v>420</v>
      </c>
      <c r="D130" s="26">
        <v>0.0</v>
      </c>
      <c r="E130" s="22" t="s">
        <v>87</v>
      </c>
      <c r="F130" s="25" t="s">
        <v>423</v>
      </c>
      <c r="G130" s="24"/>
      <c r="H130" s="8"/>
      <c r="I130" s="8"/>
    </row>
    <row r="131" ht="31.5" customHeight="1">
      <c r="A131" s="18" t="s">
        <v>14</v>
      </c>
      <c r="B131" s="40"/>
      <c r="C131" s="19" t="s">
        <v>425</v>
      </c>
      <c r="D131" s="26">
        <v>0.0</v>
      </c>
      <c r="E131" s="22" t="s">
        <v>87</v>
      </c>
      <c r="F131" s="25"/>
      <c r="G131" s="24"/>
      <c r="H131" s="8"/>
      <c r="I131" s="8"/>
    </row>
    <row r="132" ht="63.0" customHeight="1">
      <c r="A132" s="18" t="s">
        <v>427</v>
      </c>
      <c r="B132" s="40" t="s">
        <v>428</v>
      </c>
      <c r="C132" s="19" t="s">
        <v>429</v>
      </c>
      <c r="D132" s="26">
        <v>0.0</v>
      </c>
      <c r="E132" s="22" t="s">
        <v>87</v>
      </c>
      <c r="F132" s="25" t="s">
        <v>431</v>
      </c>
      <c r="G132" s="24"/>
      <c r="H132" s="8"/>
      <c r="I132" s="8"/>
    </row>
    <row r="133" ht="47.25" customHeight="1">
      <c r="A133" s="18"/>
      <c r="B133" s="40"/>
      <c r="C133" s="19" t="s">
        <v>432</v>
      </c>
      <c r="D133" s="26">
        <v>1.0</v>
      </c>
      <c r="E133" s="22" t="s">
        <v>87</v>
      </c>
      <c r="F133" s="25" t="s">
        <v>433</v>
      </c>
      <c r="G133" s="24"/>
      <c r="H133" s="8"/>
      <c r="I133" s="8"/>
    </row>
    <row r="134" ht="63.0" customHeight="1">
      <c r="A134" s="18" t="s">
        <v>435</v>
      </c>
      <c r="B134" s="40" t="s">
        <v>436</v>
      </c>
      <c r="C134" s="19" t="s">
        <v>437</v>
      </c>
      <c r="D134" s="26">
        <v>1.0</v>
      </c>
      <c r="E134" s="22" t="s">
        <v>91</v>
      </c>
      <c r="F134" s="25" t="s">
        <v>438</v>
      </c>
      <c r="G134" s="24"/>
      <c r="H134" s="8"/>
      <c r="I134" s="8"/>
    </row>
    <row r="135" ht="78.75" customHeight="1">
      <c r="A135" s="18" t="s">
        <v>439</v>
      </c>
      <c r="B135" s="40" t="s">
        <v>440</v>
      </c>
      <c r="C135" s="19" t="s">
        <v>441</v>
      </c>
      <c r="D135" s="26">
        <v>1.0</v>
      </c>
      <c r="E135" s="22" t="s">
        <v>91</v>
      </c>
      <c r="F135" s="25" t="s">
        <v>442</v>
      </c>
      <c r="G135" s="24"/>
      <c r="H135" s="8"/>
      <c r="I135" s="8"/>
    </row>
    <row r="136" ht="45.0" customHeight="1">
      <c r="A136" s="18" t="s">
        <v>443</v>
      </c>
      <c r="B136" s="40" t="s">
        <v>445</v>
      </c>
      <c r="C136" s="19" t="s">
        <v>446</v>
      </c>
      <c r="D136" s="26">
        <v>0.0</v>
      </c>
      <c r="E136" s="24" t="s">
        <v>91</v>
      </c>
      <c r="F136" s="23" t="s">
        <v>447</v>
      </c>
      <c r="G136" s="24"/>
      <c r="H136" s="8"/>
      <c r="I136" s="8"/>
    </row>
    <row r="137" ht="47.25" customHeight="1">
      <c r="A137" s="18" t="s">
        <v>448</v>
      </c>
      <c r="B137" s="40" t="s">
        <v>449</v>
      </c>
      <c r="C137" s="19" t="s">
        <v>450</v>
      </c>
      <c r="D137" s="26">
        <v>0.0</v>
      </c>
      <c r="E137" s="24" t="s">
        <v>87</v>
      </c>
      <c r="F137" s="23" t="s">
        <v>451</v>
      </c>
      <c r="G137" s="24"/>
      <c r="H137" s="8"/>
      <c r="I137" s="8"/>
    </row>
    <row r="138" ht="47.25" customHeight="1">
      <c r="A138" s="96" t="s">
        <v>452</v>
      </c>
      <c r="B138" s="19" t="s">
        <v>463</v>
      </c>
      <c r="C138" s="42" t="s">
        <v>465</v>
      </c>
      <c r="D138" s="43">
        <v>0.0</v>
      </c>
      <c r="E138" s="37" t="s">
        <v>87</v>
      </c>
      <c r="F138" s="39"/>
      <c r="G138" s="97"/>
      <c r="H138" s="8"/>
      <c r="I138" s="8"/>
    </row>
    <row r="139" ht="45.0" customHeight="1">
      <c r="A139" s="96"/>
      <c r="B139" s="19"/>
      <c r="C139" s="98" t="s">
        <v>472</v>
      </c>
      <c r="D139" s="99">
        <v>1.0</v>
      </c>
      <c r="E139" s="100" t="s">
        <v>87</v>
      </c>
      <c r="F139" s="98" t="s">
        <v>480</v>
      </c>
      <c r="G139" s="97"/>
      <c r="H139" s="8"/>
      <c r="I139" s="8"/>
    </row>
    <row r="140" ht="60.0" customHeight="1">
      <c r="A140" s="96"/>
      <c r="B140" s="19"/>
      <c r="C140" s="98" t="s">
        <v>482</v>
      </c>
      <c r="D140" s="99">
        <v>0.0</v>
      </c>
      <c r="E140" s="100" t="s">
        <v>87</v>
      </c>
      <c r="F140" s="98" t="s">
        <v>484</v>
      </c>
      <c r="G140" s="97"/>
      <c r="H140" s="8"/>
      <c r="I140" s="8"/>
    </row>
    <row r="141" ht="45.0" customHeight="1">
      <c r="A141" s="96"/>
      <c r="B141" s="19"/>
      <c r="C141" s="101" t="s">
        <v>486</v>
      </c>
      <c r="D141" s="103">
        <v>2.0</v>
      </c>
      <c r="E141" s="104" t="s">
        <v>91</v>
      </c>
      <c r="F141" s="101" t="s">
        <v>488</v>
      </c>
      <c r="G141" s="24"/>
      <c r="H141" s="8"/>
      <c r="I141" s="8"/>
    </row>
    <row r="142" ht="21.0" customHeight="1">
      <c r="A142" s="14" t="s">
        <v>14</v>
      </c>
      <c r="B142" s="15" t="s">
        <v>489</v>
      </c>
      <c r="C142" s="5"/>
      <c r="D142" s="5"/>
      <c r="E142" s="5"/>
      <c r="F142" s="5"/>
      <c r="G142" s="6"/>
      <c r="H142" s="8">
        <f t="shared" ref="H142:I142" si="4">H143+H149+H160+H175+H181+H184+H187</f>
        <v>22</v>
      </c>
      <c r="I142" s="8">
        <f t="shared" si="4"/>
        <v>78</v>
      </c>
    </row>
    <row r="143" ht="41.25" customHeight="1">
      <c r="A143" s="16" t="s">
        <v>492</v>
      </c>
      <c r="B143" s="17" t="s">
        <v>493</v>
      </c>
      <c r="C143" s="5"/>
      <c r="D143" s="5"/>
      <c r="E143" s="5"/>
      <c r="F143" s="5"/>
      <c r="G143" s="6"/>
      <c r="H143" s="8">
        <f>SUM(D144:D148)</f>
        <v>0</v>
      </c>
      <c r="I143" s="8">
        <f>COUNT(D144:D148)*2</f>
        <v>10</v>
      </c>
    </row>
    <row r="144" ht="47.25" customHeight="1">
      <c r="A144" s="18" t="s">
        <v>497</v>
      </c>
      <c r="B144" s="31" t="s">
        <v>498</v>
      </c>
      <c r="C144" s="23" t="s">
        <v>499</v>
      </c>
      <c r="D144" s="26">
        <v>0.0</v>
      </c>
      <c r="E144" s="24" t="s">
        <v>327</v>
      </c>
      <c r="F144" s="24"/>
      <c r="G144" s="24"/>
      <c r="H144" s="8"/>
      <c r="I144" s="8"/>
    </row>
    <row r="145" ht="45.0" customHeight="1">
      <c r="A145" s="18" t="s">
        <v>14</v>
      </c>
      <c r="B145" s="31"/>
      <c r="C145" s="25" t="s">
        <v>501</v>
      </c>
      <c r="D145" s="26">
        <v>0.0</v>
      </c>
      <c r="E145" s="24" t="s">
        <v>327</v>
      </c>
      <c r="F145" s="24"/>
      <c r="G145" s="24"/>
      <c r="H145" s="8"/>
      <c r="I145" s="8"/>
    </row>
    <row r="146" ht="45.0" customHeight="1">
      <c r="A146" s="18"/>
      <c r="B146" s="31"/>
      <c r="C146" s="23" t="s">
        <v>503</v>
      </c>
      <c r="D146" s="26">
        <v>0.0</v>
      </c>
      <c r="E146" s="24" t="s">
        <v>327</v>
      </c>
      <c r="F146" s="24"/>
      <c r="G146" s="24"/>
      <c r="H146" s="8"/>
      <c r="I146" s="8"/>
    </row>
    <row r="147" ht="63.0" customHeight="1">
      <c r="A147" s="18" t="s">
        <v>505</v>
      </c>
      <c r="B147" s="19" t="s">
        <v>506</v>
      </c>
      <c r="C147" s="23" t="s">
        <v>508</v>
      </c>
      <c r="D147" s="26">
        <v>0.0</v>
      </c>
      <c r="E147" s="24" t="s">
        <v>510</v>
      </c>
      <c r="F147" s="23" t="s">
        <v>511</v>
      </c>
      <c r="G147" s="24"/>
      <c r="H147" s="8"/>
      <c r="I147" s="8"/>
    </row>
    <row r="148" ht="60.0" customHeight="1">
      <c r="A148" s="18" t="s">
        <v>512</v>
      </c>
      <c r="B148" s="19" t="s">
        <v>513</v>
      </c>
      <c r="C148" s="39" t="s">
        <v>514</v>
      </c>
      <c r="D148" s="26">
        <v>0.0</v>
      </c>
      <c r="E148" s="24" t="s">
        <v>116</v>
      </c>
      <c r="F148" s="23" t="s">
        <v>517</v>
      </c>
      <c r="G148" s="24"/>
      <c r="H148" s="8"/>
      <c r="I148" s="8"/>
    </row>
    <row r="149" ht="39.75" customHeight="1">
      <c r="A149" s="18" t="s">
        <v>520</v>
      </c>
      <c r="B149" s="17" t="s">
        <v>522</v>
      </c>
      <c r="C149" s="5"/>
      <c r="D149" s="5"/>
      <c r="E149" s="5"/>
      <c r="F149" s="5"/>
      <c r="G149" s="6"/>
      <c r="H149" s="8">
        <f>SUM(D150:D159)</f>
        <v>3</v>
      </c>
      <c r="I149" s="8">
        <f>COUNT(D150:D159)*2</f>
        <v>18</v>
      </c>
    </row>
    <row r="150" ht="47.25" customHeight="1">
      <c r="A150" s="18" t="s">
        <v>530</v>
      </c>
      <c r="B150" s="19" t="s">
        <v>531</v>
      </c>
      <c r="C150" s="25" t="s">
        <v>532</v>
      </c>
      <c r="D150" s="26">
        <v>1.0</v>
      </c>
      <c r="E150" s="24" t="s">
        <v>87</v>
      </c>
      <c r="F150" s="24"/>
      <c r="G150" s="24"/>
      <c r="H150" s="8"/>
      <c r="I150" s="8"/>
    </row>
    <row r="151" ht="30.0" customHeight="1">
      <c r="A151" s="18" t="s">
        <v>14</v>
      </c>
      <c r="B151" s="19"/>
      <c r="C151" s="25" t="s">
        <v>534</v>
      </c>
      <c r="D151" s="26">
        <v>0.0</v>
      </c>
      <c r="E151" s="24" t="s">
        <v>87</v>
      </c>
      <c r="F151" s="24"/>
      <c r="G151" s="24"/>
      <c r="H151" s="8"/>
      <c r="I151" s="8"/>
    </row>
    <row r="152" ht="47.25" customHeight="1">
      <c r="A152" s="18" t="s">
        <v>537</v>
      </c>
      <c r="B152" s="19" t="s">
        <v>538</v>
      </c>
      <c r="C152" s="23" t="s">
        <v>539</v>
      </c>
      <c r="D152" s="26">
        <v>0.0</v>
      </c>
      <c r="E152" s="24" t="s">
        <v>114</v>
      </c>
      <c r="F152" s="24"/>
      <c r="G152" s="24"/>
      <c r="H152" s="8"/>
      <c r="I152" s="8"/>
    </row>
    <row r="153" ht="15.75" customHeight="1">
      <c r="A153" s="18" t="s">
        <v>14</v>
      </c>
      <c r="B153" s="19"/>
      <c r="C153" s="22" t="s">
        <v>540</v>
      </c>
      <c r="D153" s="26">
        <v>2.0</v>
      </c>
      <c r="E153" s="22" t="s">
        <v>114</v>
      </c>
      <c r="F153" s="24"/>
      <c r="G153" s="24"/>
      <c r="H153" s="8"/>
      <c r="I153" s="8"/>
    </row>
    <row r="154" ht="60.0" customHeight="1">
      <c r="A154" s="18" t="s">
        <v>542</v>
      </c>
      <c r="B154" s="31" t="s">
        <v>543</v>
      </c>
      <c r="C154" s="23" t="s">
        <v>544</v>
      </c>
      <c r="D154" s="26">
        <v>0.0</v>
      </c>
      <c r="E154" s="24" t="s">
        <v>118</v>
      </c>
      <c r="F154" s="24"/>
      <c r="G154" s="24"/>
      <c r="H154" s="8"/>
      <c r="I154" s="8"/>
    </row>
    <row r="155" ht="45.0" customHeight="1">
      <c r="A155" s="18" t="s">
        <v>545</v>
      </c>
      <c r="B155" s="23" t="s">
        <v>546</v>
      </c>
      <c r="C155" s="23" t="s">
        <v>548</v>
      </c>
      <c r="D155" s="26"/>
      <c r="E155" s="24" t="s">
        <v>327</v>
      </c>
      <c r="F155" s="24"/>
      <c r="G155" s="24"/>
      <c r="H155" s="8"/>
      <c r="I155" s="8"/>
    </row>
    <row r="156" ht="60.0" customHeight="1">
      <c r="A156" s="18"/>
      <c r="B156" s="23"/>
      <c r="C156" s="23" t="s">
        <v>550</v>
      </c>
      <c r="D156" s="26">
        <v>0.0</v>
      </c>
      <c r="E156" s="24" t="s">
        <v>551</v>
      </c>
      <c r="F156" s="24"/>
      <c r="G156" s="24"/>
      <c r="H156" s="8"/>
      <c r="I156" s="8"/>
    </row>
    <row r="157">
      <c r="A157" s="18"/>
      <c r="B157" s="23"/>
      <c r="C157" s="23" t="s">
        <v>552</v>
      </c>
      <c r="D157" s="26">
        <v>0.0</v>
      </c>
      <c r="E157" s="24" t="s">
        <v>327</v>
      </c>
      <c r="F157" s="24"/>
      <c r="G157" s="24"/>
      <c r="H157" s="8"/>
      <c r="I157" s="8"/>
    </row>
    <row r="158" ht="63.0" customHeight="1">
      <c r="A158" s="18" t="s">
        <v>553</v>
      </c>
      <c r="B158" s="19" t="s">
        <v>554</v>
      </c>
      <c r="C158" s="25" t="s">
        <v>555</v>
      </c>
      <c r="D158" s="26">
        <v>0.0</v>
      </c>
      <c r="E158" s="24" t="s">
        <v>114</v>
      </c>
      <c r="F158" s="23" t="s">
        <v>556</v>
      </c>
      <c r="G158" s="24"/>
      <c r="H158" s="8"/>
      <c r="I158" s="8"/>
    </row>
    <row r="159" ht="47.25" customHeight="1">
      <c r="A159" s="18" t="s">
        <v>557</v>
      </c>
      <c r="B159" s="19" t="s">
        <v>558</v>
      </c>
      <c r="C159" s="23" t="s">
        <v>559</v>
      </c>
      <c r="D159" s="26">
        <v>0.0</v>
      </c>
      <c r="E159" s="24" t="s">
        <v>116</v>
      </c>
      <c r="F159" s="24"/>
      <c r="G159" s="24"/>
      <c r="H159" s="8"/>
      <c r="I159" s="8"/>
    </row>
    <row r="160" ht="40.5" customHeight="1">
      <c r="A160" s="18" t="s">
        <v>560</v>
      </c>
      <c r="B160" s="17" t="s">
        <v>561</v>
      </c>
      <c r="C160" s="5"/>
      <c r="D160" s="5"/>
      <c r="E160" s="5"/>
      <c r="F160" s="5"/>
      <c r="G160" s="6"/>
      <c r="H160" s="8">
        <f>SUM(D161:D174)</f>
        <v>11</v>
      </c>
      <c r="I160" s="8">
        <f>COUNT(D161:D174)*2</f>
        <v>26</v>
      </c>
    </row>
    <row r="161" ht="31.5" customHeight="1">
      <c r="A161" s="18" t="s">
        <v>568</v>
      </c>
      <c r="B161" s="19" t="s">
        <v>570</v>
      </c>
      <c r="C161" s="110" t="s">
        <v>571</v>
      </c>
      <c r="D161" s="26">
        <v>2.0</v>
      </c>
      <c r="E161" s="24" t="s">
        <v>87</v>
      </c>
      <c r="F161" s="24"/>
      <c r="G161" s="24"/>
      <c r="H161" s="8"/>
      <c r="I161" s="8"/>
    </row>
    <row r="162" ht="30.0" customHeight="1">
      <c r="A162" s="18"/>
      <c r="B162" s="19"/>
      <c r="C162" s="39" t="s">
        <v>575</v>
      </c>
      <c r="D162" s="26">
        <v>1.0</v>
      </c>
      <c r="E162" s="24" t="s">
        <v>87</v>
      </c>
      <c r="F162" s="24"/>
      <c r="G162" s="24"/>
      <c r="H162" s="8"/>
      <c r="I162" s="8"/>
    </row>
    <row r="163" ht="30.0" customHeight="1">
      <c r="A163" s="18"/>
      <c r="B163" s="19"/>
      <c r="C163" s="39" t="s">
        <v>577</v>
      </c>
      <c r="D163" s="26">
        <v>2.0</v>
      </c>
      <c r="E163" s="24" t="s">
        <v>87</v>
      </c>
      <c r="F163" s="24"/>
      <c r="G163" s="24"/>
      <c r="H163" s="8"/>
      <c r="I163" s="8"/>
    </row>
    <row r="164" ht="15.75" customHeight="1">
      <c r="A164" s="18"/>
      <c r="B164" s="19"/>
      <c r="C164" s="39" t="s">
        <v>579</v>
      </c>
      <c r="D164" s="26">
        <v>2.0</v>
      </c>
      <c r="E164" s="24" t="s">
        <v>87</v>
      </c>
      <c r="F164" s="24"/>
      <c r="G164" s="24"/>
      <c r="H164" s="8"/>
      <c r="I164" s="8"/>
    </row>
    <row r="165" ht="45.0" customHeight="1">
      <c r="A165" s="18" t="s">
        <v>580</v>
      </c>
      <c r="B165" s="19" t="s">
        <v>581</v>
      </c>
      <c r="C165" s="39" t="s">
        <v>582</v>
      </c>
      <c r="D165" s="43">
        <v>1.0</v>
      </c>
      <c r="E165" s="78" t="s">
        <v>87</v>
      </c>
      <c r="F165" s="39" t="s">
        <v>583</v>
      </c>
      <c r="G165" s="24"/>
      <c r="H165" s="8"/>
      <c r="I165" s="8"/>
    </row>
    <row r="166" ht="30.0" customHeight="1">
      <c r="A166" s="18"/>
      <c r="B166" s="19"/>
      <c r="C166" s="23" t="s">
        <v>584</v>
      </c>
      <c r="D166" s="26">
        <v>0.0</v>
      </c>
      <c r="E166" s="24" t="s">
        <v>87</v>
      </c>
      <c r="F166" s="23"/>
      <c r="G166" s="24"/>
      <c r="H166" s="8"/>
      <c r="I166" s="8"/>
    </row>
    <row r="167" ht="47.25" customHeight="1">
      <c r="A167" s="18" t="s">
        <v>585</v>
      </c>
      <c r="B167" s="19" t="s">
        <v>586</v>
      </c>
      <c r="C167" s="23" t="s">
        <v>587</v>
      </c>
      <c r="D167" s="26">
        <v>1.0</v>
      </c>
      <c r="E167" s="24" t="s">
        <v>87</v>
      </c>
      <c r="F167" s="24"/>
      <c r="G167" s="24"/>
      <c r="H167" s="8"/>
      <c r="I167" s="8"/>
    </row>
    <row r="168" ht="47.25" customHeight="1">
      <c r="A168" s="18" t="s">
        <v>588</v>
      </c>
      <c r="B168" s="19" t="s">
        <v>589</v>
      </c>
      <c r="C168" s="25" t="s">
        <v>590</v>
      </c>
      <c r="D168" s="26">
        <v>2.0</v>
      </c>
      <c r="E168" s="24" t="s">
        <v>87</v>
      </c>
      <c r="F168" s="24"/>
      <c r="G168" s="24"/>
      <c r="H168" s="8"/>
      <c r="I168" s="8"/>
    </row>
    <row r="169" ht="47.25" customHeight="1">
      <c r="A169" s="18" t="s">
        <v>591</v>
      </c>
      <c r="B169" s="19" t="s">
        <v>592</v>
      </c>
      <c r="C169" s="32" t="s">
        <v>593</v>
      </c>
      <c r="D169" s="26">
        <v>0.0</v>
      </c>
      <c r="E169" s="24" t="s">
        <v>87</v>
      </c>
      <c r="F169" s="23" t="s">
        <v>594</v>
      </c>
      <c r="G169" s="24"/>
      <c r="H169" s="8"/>
      <c r="I169" s="8"/>
    </row>
    <row r="170" ht="47.25" customHeight="1">
      <c r="A170" s="18" t="s">
        <v>596</v>
      </c>
      <c r="B170" s="19" t="s">
        <v>597</v>
      </c>
      <c r="C170" s="23" t="s">
        <v>598</v>
      </c>
      <c r="D170" s="26">
        <v>0.0</v>
      </c>
      <c r="E170" s="24" t="s">
        <v>116</v>
      </c>
      <c r="F170" s="23" t="s">
        <v>600</v>
      </c>
      <c r="G170" s="24"/>
      <c r="H170" s="8"/>
      <c r="I170" s="8"/>
    </row>
    <row r="171" ht="60.0" customHeight="1">
      <c r="A171" s="18" t="s">
        <v>601</v>
      </c>
      <c r="B171" s="19" t="s">
        <v>602</v>
      </c>
      <c r="C171" s="23" t="s">
        <v>604</v>
      </c>
      <c r="D171" s="26">
        <v>0.0</v>
      </c>
      <c r="E171" s="24" t="s">
        <v>605</v>
      </c>
      <c r="F171" s="23" t="s">
        <v>606</v>
      </c>
      <c r="G171" s="24"/>
      <c r="H171" s="8"/>
      <c r="I171" s="8"/>
    </row>
    <row r="172" ht="47.25" customHeight="1">
      <c r="A172" s="18" t="s">
        <v>607</v>
      </c>
      <c r="B172" s="19" t="s">
        <v>609</v>
      </c>
      <c r="C172" s="23" t="s">
        <v>610</v>
      </c>
      <c r="D172" s="26">
        <v>0.0</v>
      </c>
      <c r="E172" s="24" t="s">
        <v>56</v>
      </c>
      <c r="F172" s="23" t="s">
        <v>611</v>
      </c>
      <c r="G172" s="24"/>
      <c r="H172" s="8"/>
      <c r="I172" s="8"/>
    </row>
    <row r="173" ht="45.0" customHeight="1">
      <c r="A173" s="18" t="s">
        <v>14</v>
      </c>
      <c r="B173" s="19"/>
      <c r="C173" s="23" t="s">
        <v>613</v>
      </c>
      <c r="D173" s="26">
        <v>0.0</v>
      </c>
      <c r="E173" s="24" t="s">
        <v>116</v>
      </c>
      <c r="F173" s="24"/>
      <c r="G173" s="24"/>
      <c r="H173" s="8"/>
      <c r="I173" s="8"/>
    </row>
    <row r="174" ht="45.0" customHeight="1">
      <c r="A174" s="18" t="s">
        <v>615</v>
      </c>
      <c r="B174" s="94" t="s">
        <v>616</v>
      </c>
      <c r="C174" s="23" t="s">
        <v>617</v>
      </c>
      <c r="D174" s="26"/>
      <c r="E174" s="24" t="s">
        <v>155</v>
      </c>
      <c r="F174" s="24"/>
      <c r="G174" s="24"/>
      <c r="H174" s="8"/>
      <c r="I174" s="8"/>
    </row>
    <row r="175" ht="39.75" customHeight="1">
      <c r="A175" s="18" t="s">
        <v>619</v>
      </c>
      <c r="B175" s="17" t="s">
        <v>621</v>
      </c>
      <c r="C175" s="5"/>
      <c r="D175" s="5"/>
      <c r="E175" s="5"/>
      <c r="F175" s="5"/>
      <c r="G175" s="6"/>
      <c r="H175" s="8">
        <f>SUM(D176:D180)</f>
        <v>5</v>
      </c>
      <c r="I175" s="8">
        <f>COUNT(D176:D180)*2</f>
        <v>10</v>
      </c>
    </row>
    <row r="176" ht="63.0" customHeight="1">
      <c r="A176" s="18" t="s">
        <v>626</v>
      </c>
      <c r="B176" s="19" t="s">
        <v>628</v>
      </c>
      <c r="C176" s="23" t="s">
        <v>629</v>
      </c>
      <c r="D176" s="26">
        <v>0.0</v>
      </c>
      <c r="E176" s="24" t="s">
        <v>116</v>
      </c>
      <c r="F176" s="23"/>
      <c r="G176" s="24"/>
      <c r="H176" s="8"/>
      <c r="I176" s="8"/>
    </row>
    <row r="177" ht="47.25" customHeight="1">
      <c r="A177" s="18" t="s">
        <v>631</v>
      </c>
      <c r="B177" s="19" t="s">
        <v>632</v>
      </c>
      <c r="C177" s="23" t="s">
        <v>633</v>
      </c>
      <c r="D177" s="26">
        <v>2.0</v>
      </c>
      <c r="E177" s="24" t="s">
        <v>116</v>
      </c>
      <c r="F177" s="24"/>
      <c r="G177" s="24"/>
      <c r="H177" s="8"/>
      <c r="I177" s="8"/>
    </row>
    <row r="178" ht="15.75" customHeight="1">
      <c r="A178" s="18"/>
      <c r="B178" s="19"/>
      <c r="C178" s="23" t="s">
        <v>634</v>
      </c>
      <c r="D178" s="26">
        <v>0.0</v>
      </c>
      <c r="E178" s="24" t="s">
        <v>116</v>
      </c>
      <c r="F178" s="24"/>
      <c r="G178" s="24"/>
      <c r="H178" s="8"/>
      <c r="I178" s="8"/>
    </row>
    <row r="179" ht="15.75" customHeight="1">
      <c r="A179" s="18"/>
      <c r="B179" s="19"/>
      <c r="C179" s="23" t="s">
        <v>635</v>
      </c>
      <c r="D179" s="26">
        <v>2.0</v>
      </c>
      <c r="E179" s="24" t="s">
        <v>116</v>
      </c>
      <c r="F179" s="24"/>
      <c r="G179" s="24"/>
      <c r="H179" s="8"/>
      <c r="I179" s="8"/>
    </row>
    <row r="180" ht="60.0" customHeight="1">
      <c r="A180" s="18" t="s">
        <v>636</v>
      </c>
      <c r="B180" s="112" t="s">
        <v>637</v>
      </c>
      <c r="C180" s="23" t="s">
        <v>642</v>
      </c>
      <c r="D180" s="26">
        <v>1.0</v>
      </c>
      <c r="E180" s="24" t="s">
        <v>87</v>
      </c>
      <c r="F180" s="37"/>
      <c r="G180" s="37"/>
      <c r="H180" s="8"/>
      <c r="I180" s="8"/>
    </row>
    <row r="181" ht="45.0" customHeight="1">
      <c r="A181" s="18" t="s">
        <v>643</v>
      </c>
      <c r="B181" s="17" t="s">
        <v>644</v>
      </c>
      <c r="C181" s="5"/>
      <c r="D181" s="5"/>
      <c r="E181" s="5"/>
      <c r="F181" s="5"/>
      <c r="G181" s="6"/>
      <c r="H181" s="8">
        <f>SUM(D182:D183)</f>
        <v>1</v>
      </c>
      <c r="I181" s="8">
        <f>COUNT(D182:D183)*2</f>
        <v>4</v>
      </c>
    </row>
    <row r="182" ht="31.5" customHeight="1">
      <c r="A182" s="18" t="s">
        <v>650</v>
      </c>
      <c r="B182" s="19" t="s">
        <v>651</v>
      </c>
      <c r="C182" s="39" t="s">
        <v>652</v>
      </c>
      <c r="D182" s="26">
        <v>1.0</v>
      </c>
      <c r="E182" s="24" t="s">
        <v>114</v>
      </c>
      <c r="F182" s="24"/>
      <c r="G182" s="24"/>
      <c r="H182" s="8"/>
      <c r="I182" s="8"/>
    </row>
    <row r="183" ht="47.25" customHeight="1">
      <c r="A183" s="18" t="s">
        <v>655</v>
      </c>
      <c r="B183" s="19" t="s">
        <v>656</v>
      </c>
      <c r="C183" s="23" t="s">
        <v>657</v>
      </c>
      <c r="D183" s="26">
        <v>0.0</v>
      </c>
      <c r="E183" s="24" t="s">
        <v>114</v>
      </c>
      <c r="F183" s="24"/>
      <c r="G183" s="24"/>
      <c r="H183" s="8"/>
      <c r="I183" s="8"/>
    </row>
    <row r="184" ht="39.0" customHeight="1">
      <c r="A184" s="18" t="s">
        <v>658</v>
      </c>
      <c r="B184" s="17" t="s">
        <v>659</v>
      </c>
      <c r="C184" s="5"/>
      <c r="D184" s="5"/>
      <c r="E184" s="5"/>
      <c r="F184" s="5"/>
      <c r="G184" s="6"/>
      <c r="H184" s="8">
        <f>SUM(D185:D186)</f>
        <v>0</v>
      </c>
      <c r="I184" s="8">
        <f>COUNT(D185:D186)*2</f>
        <v>4</v>
      </c>
    </row>
    <row r="185" ht="63.0" customHeight="1">
      <c r="A185" s="18" t="s">
        <v>665</v>
      </c>
      <c r="B185" s="19" t="s">
        <v>666</v>
      </c>
      <c r="C185" s="23" t="s">
        <v>667</v>
      </c>
      <c r="D185" s="26">
        <v>0.0</v>
      </c>
      <c r="E185" s="24" t="s">
        <v>118</v>
      </c>
      <c r="F185" s="24"/>
      <c r="G185" s="24"/>
      <c r="H185" s="8"/>
      <c r="I185" s="8"/>
    </row>
    <row r="186" ht="47.25" customHeight="1">
      <c r="A186" s="18" t="s">
        <v>668</v>
      </c>
      <c r="B186" s="31" t="s">
        <v>669</v>
      </c>
      <c r="C186" s="23" t="s">
        <v>670</v>
      </c>
      <c r="D186" s="26">
        <v>0.0</v>
      </c>
      <c r="E186" s="24" t="s">
        <v>155</v>
      </c>
      <c r="F186" s="24"/>
      <c r="G186" s="24"/>
      <c r="H186" s="8"/>
      <c r="I186" s="8"/>
    </row>
    <row r="187" ht="37.5" customHeight="1">
      <c r="A187" s="18" t="s">
        <v>671</v>
      </c>
      <c r="B187" s="17" t="s">
        <v>672</v>
      </c>
      <c r="C187" s="5"/>
      <c r="D187" s="5"/>
      <c r="E187" s="5"/>
      <c r="F187" s="5"/>
      <c r="G187" s="6"/>
      <c r="H187" s="8">
        <f>SUM(D188:D190)</f>
        <v>2</v>
      </c>
      <c r="I187" s="8">
        <f>COUNT(D188:D190)*2</f>
        <v>6</v>
      </c>
    </row>
    <row r="188" ht="63.0" customHeight="1">
      <c r="A188" s="18" t="s">
        <v>678</v>
      </c>
      <c r="B188" s="19" t="s">
        <v>679</v>
      </c>
      <c r="C188" s="19" t="s">
        <v>680</v>
      </c>
      <c r="D188" s="26">
        <v>0.0</v>
      </c>
      <c r="E188" s="24" t="s">
        <v>155</v>
      </c>
      <c r="F188" s="24"/>
      <c r="G188" s="24"/>
      <c r="H188" s="8"/>
      <c r="I188" s="8"/>
    </row>
    <row r="189" ht="63.0" customHeight="1">
      <c r="A189" s="18" t="s">
        <v>683</v>
      </c>
      <c r="B189" s="19" t="s">
        <v>684</v>
      </c>
      <c r="C189" s="23" t="s">
        <v>686</v>
      </c>
      <c r="D189" s="26">
        <v>1.0</v>
      </c>
      <c r="E189" s="24" t="s">
        <v>118</v>
      </c>
      <c r="F189" s="23" t="s">
        <v>690</v>
      </c>
      <c r="G189" s="24"/>
      <c r="H189" s="8"/>
      <c r="I189" s="8"/>
    </row>
    <row r="190" ht="78.75" customHeight="1">
      <c r="A190" s="18" t="s">
        <v>691</v>
      </c>
      <c r="B190" s="19" t="s">
        <v>693</v>
      </c>
      <c r="C190" s="23" t="s">
        <v>696</v>
      </c>
      <c r="D190" s="26">
        <v>1.0</v>
      </c>
      <c r="E190" s="24" t="s">
        <v>87</v>
      </c>
      <c r="F190" s="23"/>
      <c r="G190" s="24"/>
      <c r="H190" s="8"/>
      <c r="I190" s="8"/>
    </row>
    <row r="191" ht="21.0" customHeight="1">
      <c r="A191" s="14" t="s">
        <v>14</v>
      </c>
      <c r="B191" s="15" t="s">
        <v>697</v>
      </c>
      <c r="C191" s="5"/>
      <c r="D191" s="5"/>
      <c r="E191" s="5"/>
      <c r="F191" s="5"/>
      <c r="G191" s="6"/>
      <c r="H191" s="8">
        <f t="shared" ref="H191:I191" si="5">H192+H204+H209+H219+H228+H231+H236+H248+H257+H266+H292+H295+H298</f>
        <v>79</v>
      </c>
      <c r="I191" s="8">
        <f t="shared" si="5"/>
        <v>192</v>
      </c>
    </row>
    <row r="192" ht="38.25" customHeight="1">
      <c r="A192" s="16" t="s">
        <v>699</v>
      </c>
      <c r="B192" s="17" t="s">
        <v>700</v>
      </c>
      <c r="C192" s="5"/>
      <c r="D192" s="5"/>
      <c r="E192" s="5"/>
      <c r="F192" s="5"/>
      <c r="G192" s="6"/>
      <c r="H192" s="8">
        <f>SUM(D193:D203)</f>
        <v>15</v>
      </c>
      <c r="I192" s="8">
        <f>COUNT(D193:D203)*2</f>
        <v>18</v>
      </c>
    </row>
    <row r="193" ht="47.25" customHeight="1">
      <c r="A193" s="18" t="s">
        <v>709</v>
      </c>
      <c r="B193" s="19" t="s">
        <v>711</v>
      </c>
      <c r="C193" s="23" t="s">
        <v>712</v>
      </c>
      <c r="D193" s="116"/>
      <c r="E193" s="24" t="s">
        <v>715</v>
      </c>
      <c r="F193" s="36"/>
      <c r="G193" s="24"/>
      <c r="H193" s="8"/>
      <c r="I193" s="8"/>
    </row>
    <row r="194" ht="45.0" customHeight="1">
      <c r="A194" s="18" t="s">
        <v>14</v>
      </c>
      <c r="B194" s="19"/>
      <c r="C194" s="23" t="s">
        <v>716</v>
      </c>
      <c r="D194" s="26">
        <v>2.0</v>
      </c>
      <c r="E194" s="24" t="s">
        <v>715</v>
      </c>
      <c r="F194" s="23" t="s">
        <v>717</v>
      </c>
      <c r="G194" s="37"/>
      <c r="H194" s="8"/>
      <c r="I194" s="8"/>
    </row>
    <row r="195" ht="47.25" customHeight="1">
      <c r="A195" s="18" t="s">
        <v>718</v>
      </c>
      <c r="B195" s="19" t="s">
        <v>719</v>
      </c>
      <c r="C195" s="23" t="s">
        <v>720</v>
      </c>
      <c r="D195" s="26"/>
      <c r="E195" s="24" t="s">
        <v>327</v>
      </c>
      <c r="F195" s="24"/>
      <c r="G195" s="24"/>
      <c r="H195" s="8"/>
      <c r="I195" s="8"/>
    </row>
    <row r="196" ht="45.0" customHeight="1">
      <c r="A196" s="18"/>
      <c r="B196" s="19"/>
      <c r="C196" s="23" t="s">
        <v>721</v>
      </c>
      <c r="D196" s="26">
        <v>2.0</v>
      </c>
      <c r="E196" s="24" t="s">
        <v>327</v>
      </c>
      <c r="F196" s="24"/>
      <c r="G196" s="24"/>
      <c r="H196" s="8"/>
      <c r="I196" s="8"/>
    </row>
    <row r="197" ht="45.0" customHeight="1">
      <c r="A197" s="18"/>
      <c r="B197" s="19"/>
      <c r="C197" s="23" t="s">
        <v>724</v>
      </c>
      <c r="D197" s="26">
        <v>2.0</v>
      </c>
      <c r="E197" s="24" t="s">
        <v>327</v>
      </c>
      <c r="F197" s="24"/>
      <c r="G197" s="24"/>
      <c r="H197" s="8"/>
      <c r="I197" s="8"/>
    </row>
    <row r="198" ht="30.0" customHeight="1">
      <c r="A198" s="18"/>
      <c r="B198" s="19"/>
      <c r="C198" s="23" t="s">
        <v>725</v>
      </c>
      <c r="D198" s="26">
        <v>2.0</v>
      </c>
      <c r="E198" s="24" t="s">
        <v>327</v>
      </c>
      <c r="F198" s="24"/>
      <c r="G198" s="24"/>
      <c r="H198" s="8"/>
      <c r="I198" s="8"/>
    </row>
    <row r="199" ht="30.0" customHeight="1">
      <c r="A199" s="18"/>
      <c r="B199" s="19"/>
      <c r="C199" s="23" t="s">
        <v>727</v>
      </c>
      <c r="D199" s="26">
        <v>2.0</v>
      </c>
      <c r="E199" s="24" t="s">
        <v>327</v>
      </c>
      <c r="F199" s="24"/>
      <c r="G199" s="24"/>
      <c r="H199" s="8"/>
      <c r="I199" s="8"/>
    </row>
    <row r="200" ht="30.0" customHeight="1">
      <c r="A200" s="18"/>
      <c r="B200" s="19"/>
      <c r="C200" s="23" t="s">
        <v>729</v>
      </c>
      <c r="D200" s="26">
        <v>2.0</v>
      </c>
      <c r="E200" s="24" t="s">
        <v>715</v>
      </c>
      <c r="F200" s="24"/>
      <c r="G200" s="24"/>
      <c r="H200" s="8"/>
      <c r="I200" s="8"/>
    </row>
    <row r="201" ht="75.0" customHeight="1">
      <c r="A201" s="18"/>
      <c r="B201" s="19"/>
      <c r="C201" s="23" t="s">
        <v>730</v>
      </c>
      <c r="D201" s="26">
        <v>1.0</v>
      </c>
      <c r="E201" s="24" t="s">
        <v>327</v>
      </c>
      <c r="F201" s="24"/>
      <c r="G201" s="24"/>
      <c r="H201" s="8"/>
      <c r="I201" s="8"/>
    </row>
    <row r="202" ht="60.0" customHeight="1">
      <c r="A202" s="18"/>
      <c r="B202" s="19"/>
      <c r="C202" s="23" t="s">
        <v>732</v>
      </c>
      <c r="D202" s="26">
        <v>1.0</v>
      </c>
      <c r="E202" s="24" t="s">
        <v>155</v>
      </c>
      <c r="F202" s="24"/>
      <c r="G202" s="24"/>
      <c r="H202" s="8"/>
      <c r="I202" s="8"/>
    </row>
    <row r="203" ht="63.0" customHeight="1">
      <c r="A203" s="18" t="s">
        <v>735</v>
      </c>
      <c r="B203" s="19" t="s">
        <v>736</v>
      </c>
      <c r="C203" s="23" t="s">
        <v>737</v>
      </c>
      <c r="D203" s="26">
        <v>1.0</v>
      </c>
      <c r="E203" s="24" t="s">
        <v>116</v>
      </c>
      <c r="F203" s="24"/>
      <c r="G203" s="24"/>
      <c r="H203" s="8"/>
      <c r="I203" s="8"/>
    </row>
    <row r="204" ht="26.25" customHeight="1">
      <c r="A204" s="18" t="s">
        <v>739</v>
      </c>
      <c r="B204" s="17" t="s">
        <v>741</v>
      </c>
      <c r="C204" s="5"/>
      <c r="D204" s="5"/>
      <c r="E204" s="5"/>
      <c r="F204" s="5"/>
      <c r="G204" s="6"/>
      <c r="H204" s="8">
        <f>SUM(D205:D208)</f>
        <v>3</v>
      </c>
      <c r="I204" s="8">
        <f>COUNT(D205:D208)*2</f>
        <v>8</v>
      </c>
    </row>
    <row r="205" ht="90.0" customHeight="1">
      <c r="A205" s="18" t="s">
        <v>744</v>
      </c>
      <c r="B205" s="19" t="s">
        <v>745</v>
      </c>
      <c r="C205" s="23" t="s">
        <v>746</v>
      </c>
      <c r="D205" s="26">
        <v>1.0</v>
      </c>
      <c r="E205" s="24" t="s">
        <v>327</v>
      </c>
      <c r="F205" s="23" t="s">
        <v>747</v>
      </c>
      <c r="G205" s="24"/>
      <c r="H205" s="8"/>
      <c r="I205" s="8"/>
    </row>
    <row r="206" ht="60.0" customHeight="1">
      <c r="A206" s="18" t="s">
        <v>14</v>
      </c>
      <c r="B206" s="19"/>
      <c r="C206" s="25" t="s">
        <v>749</v>
      </c>
      <c r="D206" s="26">
        <v>2.0</v>
      </c>
      <c r="E206" s="24" t="s">
        <v>114</v>
      </c>
      <c r="F206" s="24"/>
      <c r="G206" s="24"/>
      <c r="H206" s="8"/>
      <c r="I206" s="8"/>
    </row>
    <row r="207" ht="45.0" customHeight="1">
      <c r="A207" s="18" t="s">
        <v>14</v>
      </c>
      <c r="B207" s="19"/>
      <c r="C207" s="25" t="s">
        <v>750</v>
      </c>
      <c r="D207" s="26">
        <v>0.0</v>
      </c>
      <c r="E207" s="24" t="s">
        <v>715</v>
      </c>
      <c r="F207" s="24"/>
      <c r="G207" s="24"/>
      <c r="H207" s="8"/>
      <c r="I207" s="8"/>
    </row>
    <row r="208" ht="47.25" customHeight="1">
      <c r="A208" s="18" t="s">
        <v>752</v>
      </c>
      <c r="B208" s="19" t="s">
        <v>753</v>
      </c>
      <c r="C208" s="25" t="s">
        <v>754</v>
      </c>
      <c r="D208" s="26">
        <v>0.0</v>
      </c>
      <c r="E208" s="24" t="s">
        <v>118</v>
      </c>
      <c r="F208" s="24"/>
      <c r="G208" s="24"/>
      <c r="H208" s="8"/>
      <c r="I208" s="8"/>
    </row>
    <row r="209" ht="34.5" customHeight="1">
      <c r="A209" s="18" t="s">
        <v>755</v>
      </c>
      <c r="B209" s="17" t="s">
        <v>756</v>
      </c>
      <c r="C209" s="5"/>
      <c r="D209" s="5"/>
      <c r="E209" s="5"/>
      <c r="F209" s="5"/>
      <c r="G209" s="6"/>
      <c r="H209" s="8">
        <f>SUM(D210:D218)</f>
        <v>7</v>
      </c>
      <c r="I209" s="8">
        <f>COUNT(D210:D218)*2</f>
        <v>16</v>
      </c>
    </row>
    <row r="210" ht="63.0" customHeight="1">
      <c r="A210" s="18" t="s">
        <v>758</v>
      </c>
      <c r="B210" s="19" t="s">
        <v>760</v>
      </c>
      <c r="C210" s="23" t="s">
        <v>761</v>
      </c>
      <c r="D210" s="26">
        <v>0.0</v>
      </c>
      <c r="E210" s="24" t="s">
        <v>327</v>
      </c>
      <c r="F210" s="23" t="s">
        <v>763</v>
      </c>
      <c r="G210" s="24"/>
      <c r="H210" s="8"/>
      <c r="I210" s="8"/>
    </row>
    <row r="211" ht="63.0" customHeight="1">
      <c r="A211" s="124" t="s">
        <v>14</v>
      </c>
      <c r="B211" s="19"/>
      <c r="C211" s="19" t="s">
        <v>768</v>
      </c>
      <c r="D211" s="26"/>
      <c r="E211" s="25" t="s">
        <v>327</v>
      </c>
      <c r="F211" s="24"/>
      <c r="G211" s="24"/>
      <c r="H211" s="8"/>
      <c r="I211" s="8"/>
    </row>
    <row r="212" ht="75.0" customHeight="1">
      <c r="A212" s="18" t="s">
        <v>770</v>
      </c>
      <c r="B212" s="23" t="s">
        <v>771</v>
      </c>
      <c r="C212" s="25" t="s">
        <v>773</v>
      </c>
      <c r="D212" s="26">
        <v>2.0</v>
      </c>
      <c r="E212" s="25" t="s">
        <v>327</v>
      </c>
      <c r="F212" s="24"/>
      <c r="G212" s="24"/>
      <c r="H212" s="8"/>
      <c r="I212" s="8"/>
    </row>
    <row r="213" ht="30.0" customHeight="1">
      <c r="A213" s="124" t="s">
        <v>14</v>
      </c>
      <c r="B213" s="19"/>
      <c r="C213" s="23" t="s">
        <v>775</v>
      </c>
      <c r="D213" s="26">
        <v>2.0</v>
      </c>
      <c r="E213" s="25" t="s">
        <v>327</v>
      </c>
      <c r="F213" s="23" t="s">
        <v>777</v>
      </c>
      <c r="G213" s="24"/>
      <c r="H213" s="8"/>
      <c r="I213" s="8"/>
    </row>
    <row r="214" ht="30.0" customHeight="1">
      <c r="A214" s="124" t="s">
        <v>14</v>
      </c>
      <c r="B214" s="19"/>
      <c r="C214" s="25" t="s">
        <v>779</v>
      </c>
      <c r="D214" s="26">
        <v>0.0</v>
      </c>
      <c r="E214" s="25" t="s">
        <v>327</v>
      </c>
      <c r="F214" s="24"/>
      <c r="G214" s="24"/>
      <c r="H214" s="8"/>
      <c r="I214" s="8"/>
    </row>
    <row r="215" ht="15.75" customHeight="1">
      <c r="A215" s="124" t="s">
        <v>14</v>
      </c>
      <c r="B215" s="19"/>
      <c r="C215" s="25" t="s">
        <v>780</v>
      </c>
      <c r="D215" s="26">
        <v>1.0</v>
      </c>
      <c r="E215" s="25" t="s">
        <v>327</v>
      </c>
      <c r="F215" s="24"/>
      <c r="G215" s="24"/>
      <c r="H215" s="8"/>
      <c r="I215" s="8"/>
    </row>
    <row r="216" ht="30.0" customHeight="1">
      <c r="A216" s="124" t="s">
        <v>14</v>
      </c>
      <c r="B216" s="19"/>
      <c r="C216" s="25" t="s">
        <v>782</v>
      </c>
      <c r="D216" s="26">
        <v>2.0</v>
      </c>
      <c r="E216" s="25" t="s">
        <v>715</v>
      </c>
      <c r="F216" s="24"/>
      <c r="G216" s="24"/>
      <c r="H216" s="8"/>
      <c r="I216" s="8"/>
    </row>
    <row r="217" ht="31.5" customHeight="1">
      <c r="A217" s="124" t="s">
        <v>14</v>
      </c>
      <c r="B217" s="19"/>
      <c r="C217" s="19" t="s">
        <v>784</v>
      </c>
      <c r="D217" s="26">
        <v>0.0</v>
      </c>
      <c r="E217" s="19" t="s">
        <v>327</v>
      </c>
      <c r="F217" s="24"/>
      <c r="G217" s="24"/>
      <c r="H217" s="8"/>
      <c r="I217" s="8"/>
    </row>
    <row r="218" ht="30.0" customHeight="1">
      <c r="A218" s="124" t="s">
        <v>14</v>
      </c>
      <c r="B218" s="24"/>
      <c r="C218" s="23" t="s">
        <v>785</v>
      </c>
      <c r="D218" s="26">
        <v>0.0</v>
      </c>
      <c r="E218" s="25" t="s">
        <v>715</v>
      </c>
      <c r="F218" s="23" t="s">
        <v>786</v>
      </c>
      <c r="G218" s="24"/>
      <c r="H218" s="8"/>
      <c r="I218" s="8"/>
    </row>
    <row r="219" ht="34.5" customHeight="1">
      <c r="A219" s="18" t="s">
        <v>787</v>
      </c>
      <c r="B219" s="17" t="s">
        <v>788</v>
      </c>
      <c r="C219" s="5"/>
      <c r="D219" s="5"/>
      <c r="E219" s="5"/>
      <c r="F219" s="5"/>
      <c r="G219" s="6"/>
      <c r="H219" s="8">
        <f>SUM(D220:D227)</f>
        <v>3</v>
      </c>
      <c r="I219" s="8">
        <f>COUNT(D220:D227)*2</f>
        <v>14</v>
      </c>
    </row>
    <row r="220" ht="47.25" customHeight="1">
      <c r="A220" s="18" t="s">
        <v>790</v>
      </c>
      <c r="B220" s="19" t="s">
        <v>791</v>
      </c>
      <c r="C220" s="23" t="s">
        <v>792</v>
      </c>
      <c r="D220" s="26">
        <v>1.0</v>
      </c>
      <c r="E220" s="24" t="s">
        <v>116</v>
      </c>
      <c r="F220" s="23" t="s">
        <v>795</v>
      </c>
      <c r="G220" s="24"/>
      <c r="H220" s="8"/>
      <c r="I220" s="8"/>
    </row>
    <row r="221" ht="60.0" customHeight="1">
      <c r="A221" s="18" t="s">
        <v>796</v>
      </c>
      <c r="B221" s="23" t="s">
        <v>798</v>
      </c>
      <c r="C221" s="19" t="s">
        <v>799</v>
      </c>
      <c r="D221" s="26"/>
      <c r="E221" s="24" t="s">
        <v>715</v>
      </c>
      <c r="F221" s="23" t="s">
        <v>801</v>
      </c>
      <c r="G221" s="24"/>
      <c r="H221" s="8"/>
      <c r="I221" s="8"/>
    </row>
    <row r="222" ht="47.25" customHeight="1">
      <c r="A222" s="18" t="s">
        <v>14</v>
      </c>
      <c r="B222" s="23"/>
      <c r="C222" s="19" t="s">
        <v>802</v>
      </c>
      <c r="D222" s="26">
        <v>0.0</v>
      </c>
      <c r="E222" s="24" t="s">
        <v>327</v>
      </c>
      <c r="F222" s="23" t="s">
        <v>803</v>
      </c>
      <c r="G222" s="37"/>
      <c r="H222" s="8"/>
      <c r="I222" s="8"/>
    </row>
    <row r="223" ht="63.0" customHeight="1">
      <c r="A223" s="18" t="s">
        <v>804</v>
      </c>
      <c r="B223" s="19" t="s">
        <v>805</v>
      </c>
      <c r="C223" s="23" t="s">
        <v>806</v>
      </c>
      <c r="D223" s="26">
        <v>1.0</v>
      </c>
      <c r="E223" s="24" t="s">
        <v>327</v>
      </c>
      <c r="F223" s="24"/>
      <c r="G223" s="24"/>
      <c r="H223" s="8"/>
      <c r="I223" s="8"/>
    </row>
    <row r="224" ht="30.0" customHeight="1">
      <c r="A224" s="18" t="s">
        <v>14</v>
      </c>
      <c r="B224" s="19"/>
      <c r="C224" s="23" t="s">
        <v>808</v>
      </c>
      <c r="D224" s="26">
        <v>0.0</v>
      </c>
      <c r="E224" s="24" t="s">
        <v>715</v>
      </c>
      <c r="F224" s="24"/>
      <c r="G224" s="24"/>
      <c r="H224" s="8"/>
      <c r="I224" s="8"/>
    </row>
    <row r="225" ht="31.5" customHeight="1">
      <c r="A225" s="18" t="s">
        <v>810</v>
      </c>
      <c r="B225" s="19" t="s">
        <v>811</v>
      </c>
      <c r="C225" s="23" t="s">
        <v>813</v>
      </c>
      <c r="D225" s="26">
        <v>1.0</v>
      </c>
      <c r="E225" s="24" t="s">
        <v>118</v>
      </c>
      <c r="F225" s="23" t="s">
        <v>814</v>
      </c>
      <c r="G225" s="24"/>
      <c r="H225" s="8"/>
      <c r="I225" s="8"/>
    </row>
    <row r="226" ht="48.0" customHeight="1">
      <c r="A226" s="18" t="s">
        <v>815</v>
      </c>
      <c r="B226" s="19" t="s">
        <v>816</v>
      </c>
      <c r="C226" s="134" t="s">
        <v>817</v>
      </c>
      <c r="D226" s="26">
        <v>0.0</v>
      </c>
      <c r="E226" s="24" t="s">
        <v>118</v>
      </c>
      <c r="F226" s="23" t="s">
        <v>827</v>
      </c>
      <c r="G226" s="24"/>
      <c r="H226" s="8"/>
      <c r="I226" s="8"/>
    </row>
    <row r="227" ht="31.5" customHeight="1">
      <c r="A227" s="18" t="s">
        <v>14</v>
      </c>
      <c r="B227" s="19"/>
      <c r="C227" s="135" t="s">
        <v>828</v>
      </c>
      <c r="D227" s="26">
        <v>0.0</v>
      </c>
      <c r="E227" s="24" t="s">
        <v>831</v>
      </c>
      <c r="F227" s="23" t="s">
        <v>832</v>
      </c>
      <c r="G227" s="24"/>
      <c r="H227" s="8"/>
      <c r="I227" s="8"/>
    </row>
    <row r="228" ht="32.25" customHeight="1">
      <c r="A228" s="18" t="s">
        <v>833</v>
      </c>
      <c r="B228" s="17" t="s">
        <v>834</v>
      </c>
      <c r="C228" s="5"/>
      <c r="D228" s="5"/>
      <c r="E228" s="5"/>
      <c r="F228" s="5"/>
      <c r="G228" s="6"/>
      <c r="H228" s="8">
        <f>SUM(D229:D230)</f>
        <v>0</v>
      </c>
      <c r="I228" s="8">
        <f>COUNT(D229:D230)*2</f>
        <v>4</v>
      </c>
    </row>
    <row r="229" ht="60.0" customHeight="1">
      <c r="A229" s="18" t="s">
        <v>837</v>
      </c>
      <c r="B229" s="23" t="s">
        <v>838</v>
      </c>
      <c r="C229" s="136" t="s">
        <v>839</v>
      </c>
      <c r="D229" s="26">
        <v>0.0</v>
      </c>
      <c r="E229" s="24" t="s">
        <v>116</v>
      </c>
      <c r="F229" s="23" t="s">
        <v>846</v>
      </c>
      <c r="G229" s="24"/>
      <c r="H229" s="8"/>
      <c r="I229" s="8"/>
    </row>
    <row r="230" ht="45.0" customHeight="1">
      <c r="A230" s="18" t="s">
        <v>847</v>
      </c>
      <c r="B230" s="23" t="s">
        <v>849</v>
      </c>
      <c r="C230" s="23" t="s">
        <v>850</v>
      </c>
      <c r="D230" s="26">
        <v>0.0</v>
      </c>
      <c r="E230" s="24" t="s">
        <v>116</v>
      </c>
      <c r="F230" s="23" t="s">
        <v>852</v>
      </c>
      <c r="G230" s="24"/>
      <c r="H230" s="8"/>
      <c r="I230" s="8"/>
    </row>
    <row r="231" ht="39.75" customHeight="1">
      <c r="A231" s="18" t="s">
        <v>853</v>
      </c>
      <c r="B231" s="17" t="s">
        <v>854</v>
      </c>
      <c r="C231" s="5"/>
      <c r="D231" s="5"/>
      <c r="E231" s="5"/>
      <c r="F231" s="5"/>
      <c r="G231" s="6"/>
      <c r="H231" s="8">
        <f>SUM(D232:D235)</f>
        <v>1</v>
      </c>
      <c r="I231" s="8">
        <f>COUNT(D232:D235)*2</f>
        <v>8</v>
      </c>
    </row>
    <row r="232" ht="45.0" customHeight="1">
      <c r="A232" s="18" t="s">
        <v>867</v>
      </c>
      <c r="B232" s="23" t="s">
        <v>868</v>
      </c>
      <c r="C232" s="23" t="s">
        <v>869</v>
      </c>
      <c r="D232" s="26">
        <v>1.0</v>
      </c>
      <c r="E232" s="24" t="s">
        <v>715</v>
      </c>
      <c r="F232" s="24"/>
      <c r="G232" s="24"/>
      <c r="H232" s="8"/>
      <c r="I232" s="8"/>
    </row>
    <row r="233" ht="45.0" customHeight="1">
      <c r="A233" s="18" t="s">
        <v>872</v>
      </c>
      <c r="B233" s="23" t="s">
        <v>873</v>
      </c>
      <c r="C233" s="42" t="s">
        <v>875</v>
      </c>
      <c r="D233" s="43">
        <v>0.0</v>
      </c>
      <c r="E233" s="37" t="s">
        <v>715</v>
      </c>
      <c r="F233" s="24"/>
      <c r="G233" s="24"/>
      <c r="H233" s="8"/>
      <c r="I233" s="8"/>
    </row>
    <row r="234" ht="30.0" customHeight="1">
      <c r="A234" s="18"/>
      <c r="B234" s="23"/>
      <c r="C234" s="23" t="s">
        <v>878</v>
      </c>
      <c r="D234" s="26">
        <v>0.0</v>
      </c>
      <c r="E234" s="24" t="s">
        <v>327</v>
      </c>
      <c r="F234" s="24"/>
      <c r="G234" s="24"/>
      <c r="H234" s="8"/>
      <c r="I234" s="8"/>
    </row>
    <row r="235" ht="45.0" customHeight="1">
      <c r="A235" s="18"/>
      <c r="B235" s="23"/>
      <c r="C235" s="23" t="s">
        <v>879</v>
      </c>
      <c r="D235" s="26">
        <v>0.0</v>
      </c>
      <c r="E235" s="24" t="s">
        <v>715</v>
      </c>
      <c r="F235" s="24"/>
      <c r="G235" s="24"/>
      <c r="H235" s="8"/>
      <c r="I235" s="8"/>
    </row>
    <row r="236" ht="29.25" customHeight="1">
      <c r="A236" s="18" t="s">
        <v>882</v>
      </c>
      <c r="B236" s="17" t="s">
        <v>883</v>
      </c>
      <c r="C236" s="5"/>
      <c r="D236" s="5"/>
      <c r="E236" s="5"/>
      <c r="F236" s="5"/>
      <c r="G236" s="6"/>
      <c r="H236" s="8">
        <f>SUM(D237:D247)</f>
        <v>9</v>
      </c>
      <c r="I236" s="8">
        <f>COUNT(D237:D247)*2</f>
        <v>22</v>
      </c>
    </row>
    <row r="237" ht="90.0" customHeight="1">
      <c r="A237" s="18" t="s">
        <v>889</v>
      </c>
      <c r="B237" s="19" t="s">
        <v>891</v>
      </c>
      <c r="C237" s="23" t="s">
        <v>893</v>
      </c>
      <c r="D237" s="26">
        <v>0.0</v>
      </c>
      <c r="E237" s="24" t="s">
        <v>56</v>
      </c>
      <c r="F237" s="23" t="s">
        <v>895</v>
      </c>
      <c r="G237" s="24"/>
      <c r="H237" s="8"/>
      <c r="I237" s="8"/>
    </row>
    <row r="238" ht="60.0" customHeight="1">
      <c r="A238" s="18"/>
      <c r="B238" s="19"/>
      <c r="C238" s="23" t="s">
        <v>897</v>
      </c>
      <c r="D238" s="26">
        <v>0.0</v>
      </c>
      <c r="E238" s="24" t="s">
        <v>327</v>
      </c>
      <c r="F238" s="23" t="s">
        <v>899</v>
      </c>
      <c r="G238" s="24"/>
      <c r="H238" s="8"/>
      <c r="I238" s="8"/>
    </row>
    <row r="239" ht="75.0" customHeight="1">
      <c r="A239" s="18"/>
      <c r="B239" s="19"/>
      <c r="C239" s="23" t="s">
        <v>901</v>
      </c>
      <c r="D239" s="26">
        <v>0.0</v>
      </c>
      <c r="E239" s="24" t="s">
        <v>327</v>
      </c>
      <c r="F239" s="23" t="s">
        <v>902</v>
      </c>
      <c r="G239" s="24"/>
      <c r="H239" s="8"/>
      <c r="I239" s="8"/>
    </row>
    <row r="240" ht="47.25" customHeight="1">
      <c r="A240" s="18" t="s">
        <v>903</v>
      </c>
      <c r="B240" s="19" t="s">
        <v>904</v>
      </c>
      <c r="C240" s="19" t="s">
        <v>906</v>
      </c>
      <c r="D240" s="26">
        <v>1.0</v>
      </c>
      <c r="E240" s="24" t="s">
        <v>715</v>
      </c>
      <c r="F240" s="24"/>
      <c r="G240" s="24"/>
      <c r="H240" s="8"/>
      <c r="I240" s="8"/>
    </row>
    <row r="241" ht="45.0" customHeight="1">
      <c r="A241" s="18" t="s">
        <v>14</v>
      </c>
      <c r="B241" s="19"/>
      <c r="C241" s="23" t="s">
        <v>907</v>
      </c>
      <c r="D241" s="26">
        <v>1.0</v>
      </c>
      <c r="E241" s="24" t="s">
        <v>118</v>
      </c>
      <c r="F241" s="24"/>
      <c r="G241" s="24"/>
      <c r="H241" s="8"/>
      <c r="I241" s="8"/>
    </row>
    <row r="242" ht="47.25" customHeight="1">
      <c r="A242" s="18" t="s">
        <v>909</v>
      </c>
      <c r="B242" s="19" t="s">
        <v>910</v>
      </c>
      <c r="C242" s="140" t="s">
        <v>912</v>
      </c>
      <c r="D242" s="26">
        <v>1.0</v>
      </c>
      <c r="E242" s="24" t="s">
        <v>116</v>
      </c>
      <c r="F242" s="23" t="s">
        <v>914</v>
      </c>
      <c r="G242" s="24"/>
      <c r="H242" s="8"/>
      <c r="I242" s="8"/>
    </row>
    <row r="243" ht="45.0" customHeight="1">
      <c r="A243" s="18"/>
      <c r="B243" s="19"/>
      <c r="C243" s="23" t="s">
        <v>915</v>
      </c>
      <c r="D243" s="26">
        <v>2.0</v>
      </c>
      <c r="E243" s="24" t="s">
        <v>87</v>
      </c>
      <c r="F243" s="23" t="s">
        <v>916</v>
      </c>
      <c r="G243" s="24"/>
      <c r="H243" s="8"/>
      <c r="I243" s="8"/>
    </row>
    <row r="244" ht="45.0" customHeight="1">
      <c r="A244" s="18"/>
      <c r="B244" s="19"/>
      <c r="C244" s="23" t="s">
        <v>917</v>
      </c>
      <c r="D244" s="26">
        <v>2.0</v>
      </c>
      <c r="E244" s="24" t="s">
        <v>87</v>
      </c>
      <c r="F244" s="42" t="s">
        <v>918</v>
      </c>
      <c r="G244" s="24"/>
      <c r="H244" s="8"/>
      <c r="I244" s="8"/>
    </row>
    <row r="245" ht="30.0" customHeight="1">
      <c r="A245" s="18"/>
      <c r="B245" s="19"/>
      <c r="C245" s="23" t="s">
        <v>919</v>
      </c>
      <c r="D245" s="26">
        <v>0.0</v>
      </c>
      <c r="E245" s="24" t="s">
        <v>118</v>
      </c>
      <c r="F245" s="23"/>
      <c r="G245" s="24"/>
      <c r="H245" s="8"/>
      <c r="I245" s="8"/>
    </row>
    <row r="246" ht="63.0" customHeight="1">
      <c r="A246" s="18" t="s">
        <v>920</v>
      </c>
      <c r="B246" s="19" t="s">
        <v>921</v>
      </c>
      <c r="C246" s="135" t="s">
        <v>922</v>
      </c>
      <c r="D246" s="26">
        <v>0.0</v>
      </c>
      <c r="E246" s="24" t="s">
        <v>56</v>
      </c>
      <c r="F246" s="24"/>
      <c r="G246" s="24"/>
      <c r="H246" s="8"/>
      <c r="I246" s="8"/>
    </row>
    <row r="247" ht="45.0" customHeight="1">
      <c r="A247" s="18" t="s">
        <v>924</v>
      </c>
      <c r="B247" s="85" t="s">
        <v>926</v>
      </c>
      <c r="C247" s="23" t="s">
        <v>928</v>
      </c>
      <c r="D247" s="26">
        <v>2.0</v>
      </c>
      <c r="E247" s="24" t="s">
        <v>930</v>
      </c>
      <c r="F247" s="141"/>
      <c r="G247" s="88"/>
      <c r="H247" s="8"/>
      <c r="I247" s="8"/>
    </row>
    <row r="248" ht="40.5" customHeight="1">
      <c r="A248" s="18" t="s">
        <v>938</v>
      </c>
      <c r="B248" s="17" t="s">
        <v>940</v>
      </c>
      <c r="C248" s="5"/>
      <c r="D248" s="5"/>
      <c r="E248" s="5"/>
      <c r="F248" s="5"/>
      <c r="G248" s="6"/>
      <c r="H248" s="8">
        <f>SUM(D249:D256)</f>
        <v>8</v>
      </c>
      <c r="I248" s="8">
        <f>COUNT(D249:D256)*2</f>
        <v>14</v>
      </c>
    </row>
    <row r="249" ht="63.0" customHeight="1">
      <c r="A249" s="18" t="s">
        <v>948</v>
      </c>
      <c r="B249" s="19" t="s">
        <v>949</v>
      </c>
      <c r="C249" s="23" t="s">
        <v>950</v>
      </c>
      <c r="D249" s="26">
        <v>1.0</v>
      </c>
      <c r="E249" s="24" t="s">
        <v>715</v>
      </c>
      <c r="F249" s="23" t="s">
        <v>951</v>
      </c>
      <c r="G249" s="24"/>
      <c r="H249" s="8"/>
      <c r="I249" s="8"/>
    </row>
    <row r="250" ht="63.0" customHeight="1">
      <c r="A250" s="18" t="s">
        <v>952</v>
      </c>
      <c r="B250" s="19" t="s">
        <v>953</v>
      </c>
      <c r="C250" s="23" t="s">
        <v>954</v>
      </c>
      <c r="D250" s="26">
        <v>2.0</v>
      </c>
      <c r="E250" s="24" t="s">
        <v>715</v>
      </c>
      <c r="F250" s="23" t="s">
        <v>956</v>
      </c>
      <c r="G250" s="24"/>
      <c r="H250" s="8"/>
      <c r="I250" s="8"/>
    </row>
    <row r="251" ht="47.25" customHeight="1">
      <c r="A251" s="18" t="s">
        <v>957</v>
      </c>
      <c r="B251" s="19" t="s">
        <v>959</v>
      </c>
      <c r="C251" s="23" t="s">
        <v>960</v>
      </c>
      <c r="D251" s="26">
        <v>0.0</v>
      </c>
      <c r="E251" s="24" t="s">
        <v>715</v>
      </c>
      <c r="F251" s="23" t="s">
        <v>961</v>
      </c>
      <c r="G251" s="24"/>
      <c r="H251" s="8"/>
      <c r="I251" s="8"/>
    </row>
    <row r="252" ht="45.0" customHeight="1">
      <c r="A252" s="18" t="s">
        <v>963</v>
      </c>
      <c r="B252" s="31" t="s">
        <v>965</v>
      </c>
      <c r="C252" s="23" t="s">
        <v>966</v>
      </c>
      <c r="D252" s="26">
        <v>1.0</v>
      </c>
      <c r="E252" s="24" t="s">
        <v>715</v>
      </c>
      <c r="F252" s="23" t="s">
        <v>968</v>
      </c>
      <c r="G252" s="24"/>
      <c r="H252" s="8"/>
      <c r="I252" s="8"/>
    </row>
    <row r="253" ht="60.0" customHeight="1">
      <c r="A253" s="18" t="s">
        <v>970</v>
      </c>
      <c r="B253" s="19" t="s">
        <v>971</v>
      </c>
      <c r="C253" s="23" t="s">
        <v>972</v>
      </c>
      <c r="D253" s="26"/>
      <c r="E253" s="24" t="s">
        <v>116</v>
      </c>
      <c r="F253" s="23" t="s">
        <v>975</v>
      </c>
      <c r="G253" s="24"/>
      <c r="H253" s="8"/>
      <c r="I253" s="8"/>
    </row>
    <row r="254" ht="45.0" customHeight="1">
      <c r="A254" s="18" t="s">
        <v>976</v>
      </c>
      <c r="B254" s="19" t="s">
        <v>977</v>
      </c>
      <c r="C254" s="23" t="s">
        <v>978</v>
      </c>
      <c r="D254" s="26">
        <v>1.0</v>
      </c>
      <c r="E254" s="24" t="s">
        <v>114</v>
      </c>
      <c r="F254" s="23" t="s">
        <v>980</v>
      </c>
      <c r="G254" s="24"/>
      <c r="H254" s="8"/>
      <c r="I254" s="8"/>
    </row>
    <row r="255" ht="30.0" customHeight="1">
      <c r="A255" s="18" t="s">
        <v>14</v>
      </c>
      <c r="B255" s="19"/>
      <c r="C255" s="23" t="s">
        <v>982</v>
      </c>
      <c r="D255" s="26">
        <v>1.0</v>
      </c>
      <c r="E255" s="24" t="s">
        <v>114</v>
      </c>
      <c r="F255" s="24"/>
      <c r="G255" s="24"/>
      <c r="H255" s="8"/>
      <c r="I255" s="8"/>
    </row>
    <row r="256" ht="47.25" customHeight="1">
      <c r="A256" s="18" t="s">
        <v>986</v>
      </c>
      <c r="B256" s="19" t="s">
        <v>987</v>
      </c>
      <c r="C256" s="119" t="s">
        <v>989</v>
      </c>
      <c r="D256" s="26">
        <v>2.0</v>
      </c>
      <c r="E256" s="24" t="s">
        <v>116</v>
      </c>
      <c r="F256" s="24"/>
      <c r="G256" s="24"/>
      <c r="H256" s="8"/>
      <c r="I256" s="8"/>
    </row>
    <row r="257" ht="33.75" customHeight="1">
      <c r="A257" s="18" t="s">
        <v>992</v>
      </c>
      <c r="B257" s="17" t="s">
        <v>993</v>
      </c>
      <c r="C257" s="5"/>
      <c r="D257" s="5"/>
      <c r="E257" s="5"/>
      <c r="F257" s="5"/>
      <c r="G257" s="6"/>
      <c r="H257" s="8">
        <f>SUM(D258:D265)</f>
        <v>11</v>
      </c>
      <c r="I257" s="8">
        <f>COUNT(D258:D265)*2</f>
        <v>16</v>
      </c>
    </row>
    <row r="258" ht="120.0" customHeight="1">
      <c r="A258" s="18" t="s">
        <v>1002</v>
      </c>
      <c r="B258" s="19" t="s">
        <v>1003</v>
      </c>
      <c r="C258" s="23" t="s">
        <v>1005</v>
      </c>
      <c r="D258" s="26">
        <v>1.0</v>
      </c>
      <c r="E258" s="24" t="s">
        <v>327</v>
      </c>
      <c r="F258" s="23" t="s">
        <v>1007</v>
      </c>
      <c r="G258" s="24"/>
      <c r="H258" s="8"/>
      <c r="I258" s="8"/>
    </row>
    <row r="259" ht="30.0" customHeight="1">
      <c r="A259" s="18"/>
      <c r="B259" s="19"/>
      <c r="C259" s="57" t="s">
        <v>1008</v>
      </c>
      <c r="D259" s="26">
        <v>2.0</v>
      </c>
      <c r="E259" s="24" t="s">
        <v>327</v>
      </c>
      <c r="F259" s="23"/>
      <c r="G259" s="24"/>
      <c r="H259" s="8"/>
      <c r="I259" s="8"/>
    </row>
    <row r="260" ht="30.0" customHeight="1">
      <c r="A260" s="18"/>
      <c r="B260" s="19"/>
      <c r="C260" s="57" t="s">
        <v>1009</v>
      </c>
      <c r="D260" s="26">
        <v>1.0</v>
      </c>
      <c r="E260" s="24" t="s">
        <v>159</v>
      </c>
      <c r="F260" s="23"/>
      <c r="G260" s="24"/>
      <c r="H260" s="8"/>
      <c r="I260" s="8"/>
    </row>
    <row r="261" ht="47.25" customHeight="1">
      <c r="A261" s="18" t="s">
        <v>1010</v>
      </c>
      <c r="B261" s="19" t="s">
        <v>1011</v>
      </c>
      <c r="C261" s="23" t="s">
        <v>1012</v>
      </c>
      <c r="D261" s="26">
        <v>2.0</v>
      </c>
      <c r="E261" s="24" t="s">
        <v>1013</v>
      </c>
      <c r="F261" s="23" t="s">
        <v>1015</v>
      </c>
      <c r="G261" s="24"/>
      <c r="H261" s="8"/>
      <c r="I261" s="8"/>
    </row>
    <row r="262" ht="60.0" customHeight="1">
      <c r="A262" s="18" t="s">
        <v>14</v>
      </c>
      <c r="B262" s="19"/>
      <c r="C262" s="39" t="s">
        <v>1016</v>
      </c>
      <c r="D262" s="26">
        <v>1.0</v>
      </c>
      <c r="E262" s="24" t="s">
        <v>715</v>
      </c>
      <c r="F262" s="39"/>
      <c r="G262" s="24"/>
      <c r="H262" s="8"/>
      <c r="I262" s="8"/>
    </row>
    <row r="263" ht="30.0" customHeight="1">
      <c r="A263" s="18" t="s">
        <v>14</v>
      </c>
      <c r="B263" s="19"/>
      <c r="C263" s="23" t="s">
        <v>1019</v>
      </c>
      <c r="D263" s="26">
        <v>1.0</v>
      </c>
      <c r="E263" s="24" t="s">
        <v>327</v>
      </c>
      <c r="F263" s="23"/>
      <c r="G263" s="24"/>
      <c r="H263" s="8"/>
      <c r="I263" s="8"/>
    </row>
    <row r="264" ht="47.25" customHeight="1">
      <c r="A264" s="18" t="s">
        <v>1020</v>
      </c>
      <c r="B264" s="19" t="s">
        <v>1021</v>
      </c>
      <c r="C264" s="23" t="s">
        <v>1022</v>
      </c>
      <c r="D264" s="26">
        <v>1.0</v>
      </c>
      <c r="E264" s="24" t="s">
        <v>930</v>
      </c>
      <c r="F264" s="24"/>
      <c r="G264" s="24"/>
      <c r="H264" s="8"/>
      <c r="I264" s="8"/>
    </row>
    <row r="265" ht="63.0" customHeight="1">
      <c r="A265" s="18" t="s">
        <v>1023</v>
      </c>
      <c r="B265" s="19" t="s">
        <v>1024</v>
      </c>
      <c r="C265" s="23" t="s">
        <v>1025</v>
      </c>
      <c r="D265" s="26">
        <v>2.0</v>
      </c>
      <c r="E265" s="24" t="s">
        <v>118</v>
      </c>
      <c r="F265" s="24"/>
      <c r="G265" s="24"/>
      <c r="H265" s="8"/>
      <c r="I265" s="8"/>
    </row>
    <row r="266" ht="43.5" customHeight="1">
      <c r="A266" s="18" t="s">
        <v>1026</v>
      </c>
      <c r="B266" s="17" t="s">
        <v>1027</v>
      </c>
      <c r="C266" s="5"/>
      <c r="D266" s="5"/>
      <c r="E266" s="5"/>
      <c r="F266" s="5"/>
      <c r="G266" s="6"/>
      <c r="H266" s="8">
        <f>SUM(D267:D291)</f>
        <v>10</v>
      </c>
      <c r="I266" s="8">
        <f>COUNT(D267:D291)*2</f>
        <v>46</v>
      </c>
    </row>
    <row r="267" ht="60.0" customHeight="1">
      <c r="A267" s="18" t="s">
        <v>1033</v>
      </c>
      <c r="B267" s="19" t="s">
        <v>1035</v>
      </c>
      <c r="C267" s="23" t="s">
        <v>1036</v>
      </c>
      <c r="D267" s="26">
        <v>0.0</v>
      </c>
      <c r="E267" s="24" t="s">
        <v>56</v>
      </c>
      <c r="F267" s="23" t="s">
        <v>1037</v>
      </c>
      <c r="G267" s="24"/>
      <c r="H267" s="8"/>
      <c r="I267" s="8"/>
    </row>
    <row r="268" ht="15.75" customHeight="1">
      <c r="A268" s="18" t="s">
        <v>14</v>
      </c>
      <c r="B268" s="19"/>
      <c r="C268" s="23" t="s">
        <v>1039</v>
      </c>
      <c r="D268" s="26">
        <v>0.0</v>
      </c>
      <c r="E268" s="24" t="s">
        <v>116</v>
      </c>
      <c r="F268" s="24"/>
      <c r="G268" s="24"/>
      <c r="H268" s="8"/>
      <c r="I268" s="8"/>
    </row>
    <row r="269" ht="15.75" customHeight="1">
      <c r="A269" s="18" t="s">
        <v>14</v>
      </c>
      <c r="B269" s="19"/>
      <c r="C269" s="23" t="s">
        <v>1040</v>
      </c>
      <c r="D269" s="26">
        <v>0.0</v>
      </c>
      <c r="E269" s="24" t="s">
        <v>87</v>
      </c>
      <c r="F269" s="24"/>
      <c r="G269" s="24"/>
      <c r="H269" s="8"/>
      <c r="I269" s="8"/>
    </row>
    <row r="270" ht="45.0" customHeight="1">
      <c r="A270" s="18" t="s">
        <v>14</v>
      </c>
      <c r="B270" s="19"/>
      <c r="C270" s="23" t="s">
        <v>1042</v>
      </c>
      <c r="D270" s="26">
        <v>0.0</v>
      </c>
      <c r="E270" s="24" t="s">
        <v>155</v>
      </c>
      <c r="F270" s="24"/>
      <c r="G270" s="24"/>
      <c r="H270" s="8"/>
      <c r="I270" s="8"/>
    </row>
    <row r="271" ht="45.0" customHeight="1">
      <c r="A271" s="18" t="s">
        <v>1044</v>
      </c>
      <c r="B271" s="19" t="s">
        <v>1045</v>
      </c>
      <c r="C271" s="23" t="s">
        <v>1046</v>
      </c>
      <c r="D271" s="26">
        <v>0.0</v>
      </c>
      <c r="E271" s="24" t="s">
        <v>87</v>
      </c>
      <c r="F271" s="23" t="s">
        <v>1047</v>
      </c>
      <c r="G271" s="24"/>
      <c r="H271" s="8"/>
      <c r="I271" s="8"/>
    </row>
    <row r="272" ht="30.0" customHeight="1">
      <c r="A272" s="18" t="s">
        <v>14</v>
      </c>
      <c r="B272" s="19"/>
      <c r="C272" s="23" t="s">
        <v>1049</v>
      </c>
      <c r="D272" s="26">
        <v>0.0</v>
      </c>
      <c r="E272" s="24" t="s">
        <v>327</v>
      </c>
      <c r="F272" s="23"/>
      <c r="G272" s="24"/>
      <c r="H272" s="8"/>
      <c r="I272" s="8"/>
    </row>
    <row r="273" ht="15.75" customHeight="1">
      <c r="A273" s="18" t="s">
        <v>14</v>
      </c>
      <c r="B273" s="19"/>
      <c r="C273" s="23" t="s">
        <v>1051</v>
      </c>
      <c r="D273" s="26">
        <v>0.0</v>
      </c>
      <c r="E273" s="24" t="s">
        <v>327</v>
      </c>
      <c r="F273" s="23"/>
      <c r="G273" s="24"/>
      <c r="H273" s="8"/>
      <c r="I273" s="8"/>
    </row>
    <row r="274" ht="31.5" customHeight="1">
      <c r="A274" s="18" t="s">
        <v>1052</v>
      </c>
      <c r="B274" s="19" t="s">
        <v>1053</v>
      </c>
      <c r="C274" s="23" t="s">
        <v>1054</v>
      </c>
      <c r="D274" s="26">
        <v>0.0</v>
      </c>
      <c r="E274" s="24" t="s">
        <v>327</v>
      </c>
      <c r="F274" s="24"/>
      <c r="G274" s="24"/>
      <c r="H274" s="8"/>
      <c r="I274" s="8"/>
    </row>
    <row r="275" ht="30.0" customHeight="1">
      <c r="A275" s="18" t="s">
        <v>14</v>
      </c>
      <c r="B275" s="19"/>
      <c r="C275" s="23" t="s">
        <v>1055</v>
      </c>
      <c r="D275" s="26">
        <v>0.0</v>
      </c>
      <c r="E275" s="24" t="s">
        <v>327</v>
      </c>
      <c r="F275" s="24"/>
      <c r="G275" s="24"/>
      <c r="H275" s="8"/>
      <c r="I275" s="8"/>
    </row>
    <row r="276" ht="30.0" customHeight="1">
      <c r="A276" s="18" t="s">
        <v>14</v>
      </c>
      <c r="B276" s="19"/>
      <c r="C276" s="23" t="s">
        <v>1057</v>
      </c>
      <c r="D276" s="26">
        <v>0.0</v>
      </c>
      <c r="E276" s="24" t="s">
        <v>327</v>
      </c>
      <c r="F276" s="24"/>
      <c r="G276" s="24"/>
      <c r="H276" s="8"/>
      <c r="I276" s="8"/>
    </row>
    <row r="277" ht="45.0" customHeight="1">
      <c r="A277" s="18" t="s">
        <v>14</v>
      </c>
      <c r="B277" s="19"/>
      <c r="C277" s="23" t="s">
        <v>1059</v>
      </c>
      <c r="D277" s="26">
        <v>0.0</v>
      </c>
      <c r="E277" s="24" t="s">
        <v>327</v>
      </c>
      <c r="F277" s="24"/>
      <c r="G277" s="24"/>
      <c r="H277" s="8"/>
      <c r="I277" s="8"/>
    </row>
    <row r="278" ht="30.0" customHeight="1">
      <c r="A278" s="18" t="s">
        <v>14</v>
      </c>
      <c r="B278" s="19"/>
      <c r="C278" s="23" t="s">
        <v>1060</v>
      </c>
      <c r="D278" s="26">
        <v>0.0</v>
      </c>
      <c r="E278" s="24" t="s">
        <v>327</v>
      </c>
      <c r="F278" s="24"/>
      <c r="G278" s="24"/>
      <c r="H278" s="8"/>
      <c r="I278" s="8"/>
    </row>
    <row r="279" ht="15.75" customHeight="1">
      <c r="A279" s="18" t="s">
        <v>14</v>
      </c>
      <c r="B279" s="19"/>
      <c r="C279" s="23" t="s">
        <v>1063</v>
      </c>
      <c r="D279" s="26">
        <v>0.0</v>
      </c>
      <c r="E279" s="24" t="s">
        <v>327</v>
      </c>
      <c r="F279" s="24"/>
      <c r="G279" s="24"/>
      <c r="H279" s="8"/>
      <c r="I279" s="8"/>
    </row>
    <row r="280" ht="78.75" customHeight="1">
      <c r="A280" s="18" t="s">
        <v>1064</v>
      </c>
      <c r="B280" s="31" t="s">
        <v>1065</v>
      </c>
      <c r="C280" s="23" t="s">
        <v>1066</v>
      </c>
      <c r="D280" s="26">
        <v>2.0</v>
      </c>
      <c r="E280" s="24" t="s">
        <v>327</v>
      </c>
      <c r="F280" s="24"/>
      <c r="G280" s="24"/>
      <c r="H280" s="8"/>
      <c r="I280" s="8"/>
    </row>
    <row r="281" ht="15.75" customHeight="1">
      <c r="A281" s="18" t="s">
        <v>14</v>
      </c>
      <c r="B281" s="31"/>
      <c r="C281" s="23" t="s">
        <v>1067</v>
      </c>
      <c r="D281" s="26">
        <v>0.0</v>
      </c>
      <c r="E281" s="24" t="s">
        <v>87</v>
      </c>
      <c r="F281" s="24"/>
      <c r="G281" s="24"/>
      <c r="H281" s="8"/>
      <c r="I281" s="8"/>
    </row>
    <row r="282" ht="30.0" customHeight="1">
      <c r="A282" s="18" t="s">
        <v>14</v>
      </c>
      <c r="B282" s="31"/>
      <c r="C282" s="25" t="s">
        <v>1068</v>
      </c>
      <c r="D282" s="26">
        <v>0.0</v>
      </c>
      <c r="E282" s="24" t="s">
        <v>327</v>
      </c>
      <c r="F282" s="24"/>
      <c r="G282" s="24"/>
      <c r="H282" s="8"/>
      <c r="I282" s="8"/>
    </row>
    <row r="283" ht="45.0" customHeight="1">
      <c r="A283" s="18" t="s">
        <v>14</v>
      </c>
      <c r="B283" s="31"/>
      <c r="C283" s="149" t="s">
        <v>1069</v>
      </c>
      <c r="D283" s="26">
        <v>0.0</v>
      </c>
      <c r="E283" s="24" t="s">
        <v>327</v>
      </c>
      <c r="F283" s="24"/>
      <c r="G283" s="24"/>
      <c r="H283" s="8"/>
      <c r="I283" s="8"/>
    </row>
    <row r="284" ht="45.0" customHeight="1">
      <c r="A284" s="18" t="s">
        <v>14</v>
      </c>
      <c r="B284" s="31"/>
      <c r="C284" s="23" t="s">
        <v>1070</v>
      </c>
      <c r="D284" s="26">
        <v>2.0</v>
      </c>
      <c r="E284" s="24" t="s">
        <v>114</v>
      </c>
      <c r="F284" s="24"/>
      <c r="G284" s="24"/>
      <c r="H284" s="8"/>
      <c r="I284" s="8"/>
    </row>
    <row r="285" ht="45.0" customHeight="1">
      <c r="A285" s="18" t="s">
        <v>14</v>
      </c>
      <c r="B285" s="31"/>
      <c r="C285" s="23" t="s">
        <v>1071</v>
      </c>
      <c r="D285" s="26">
        <v>0.0</v>
      </c>
      <c r="E285" s="24" t="s">
        <v>715</v>
      </c>
      <c r="F285" s="24"/>
      <c r="G285" s="24"/>
      <c r="H285" s="8"/>
      <c r="I285" s="8"/>
    </row>
    <row r="286" ht="45.0" customHeight="1">
      <c r="A286" s="18" t="s">
        <v>14</v>
      </c>
      <c r="B286" s="31"/>
      <c r="C286" s="25" t="s">
        <v>1072</v>
      </c>
      <c r="D286" s="26"/>
      <c r="E286" s="24" t="s">
        <v>715</v>
      </c>
      <c r="F286" s="24"/>
      <c r="G286" s="24"/>
      <c r="H286" s="8"/>
      <c r="I286" s="8"/>
    </row>
    <row r="287" ht="45.0" customHeight="1">
      <c r="A287" s="18" t="s">
        <v>14</v>
      </c>
      <c r="B287" s="31"/>
      <c r="C287" s="25" t="s">
        <v>1073</v>
      </c>
      <c r="D287" s="26"/>
      <c r="E287" s="24" t="s">
        <v>715</v>
      </c>
      <c r="F287" s="24"/>
      <c r="G287" s="24"/>
      <c r="H287" s="8"/>
      <c r="I287" s="8"/>
    </row>
    <row r="288" ht="31.5" customHeight="1">
      <c r="A288" s="18" t="s">
        <v>1075</v>
      </c>
      <c r="B288" s="19" t="s">
        <v>1076</v>
      </c>
      <c r="C288" s="23" t="s">
        <v>1078</v>
      </c>
      <c r="D288" s="26">
        <v>2.0</v>
      </c>
      <c r="E288" s="24" t="s">
        <v>118</v>
      </c>
      <c r="F288" s="24"/>
      <c r="G288" s="24"/>
      <c r="H288" s="8"/>
      <c r="I288" s="8"/>
    </row>
    <row r="289" ht="45.0" customHeight="1">
      <c r="A289" s="18" t="s">
        <v>14</v>
      </c>
      <c r="B289" s="19"/>
      <c r="C289" s="23" t="s">
        <v>1080</v>
      </c>
      <c r="D289" s="26">
        <v>2.0</v>
      </c>
      <c r="E289" s="24" t="s">
        <v>1083</v>
      </c>
      <c r="F289" s="24"/>
      <c r="G289" s="24"/>
      <c r="H289" s="8"/>
      <c r="I289" s="8"/>
    </row>
    <row r="290" ht="45.0" customHeight="1">
      <c r="A290" s="18" t="s">
        <v>14</v>
      </c>
      <c r="B290" s="19"/>
      <c r="C290" s="23" t="s">
        <v>1084</v>
      </c>
      <c r="D290" s="26">
        <v>0.0</v>
      </c>
      <c r="E290" s="24" t="s">
        <v>327</v>
      </c>
      <c r="F290" s="23" t="s">
        <v>1085</v>
      </c>
      <c r="G290" s="24"/>
      <c r="H290" s="8"/>
      <c r="I290" s="8"/>
    </row>
    <row r="291" ht="30.0" customHeight="1">
      <c r="A291" s="18" t="s">
        <v>14</v>
      </c>
      <c r="B291" s="19"/>
      <c r="C291" s="23" t="s">
        <v>1086</v>
      </c>
      <c r="D291" s="26">
        <v>2.0</v>
      </c>
      <c r="E291" s="24" t="s">
        <v>44</v>
      </c>
      <c r="F291" s="23" t="s">
        <v>1088</v>
      </c>
      <c r="G291" s="24"/>
      <c r="H291" s="8"/>
      <c r="I291" s="8"/>
    </row>
    <row r="292" ht="32.25" customHeight="1">
      <c r="A292" s="18" t="s">
        <v>1089</v>
      </c>
      <c r="B292" s="17" t="s">
        <v>1090</v>
      </c>
      <c r="C292" s="5"/>
      <c r="D292" s="5"/>
      <c r="E292" s="5"/>
      <c r="F292" s="5"/>
      <c r="G292" s="6"/>
      <c r="H292" s="8">
        <f>SUM(D293:D294)</f>
        <v>1</v>
      </c>
      <c r="I292" s="8">
        <f>COUNT(D293:D294)*2</f>
        <v>4</v>
      </c>
    </row>
    <row r="293" ht="47.25" customHeight="1">
      <c r="A293" s="18" t="s">
        <v>1096</v>
      </c>
      <c r="B293" s="19" t="s">
        <v>1097</v>
      </c>
      <c r="C293" s="23" t="s">
        <v>1098</v>
      </c>
      <c r="D293" s="26">
        <v>1.0</v>
      </c>
      <c r="E293" s="24" t="s">
        <v>87</v>
      </c>
      <c r="F293" s="24"/>
      <c r="G293" s="24"/>
      <c r="H293" s="8"/>
      <c r="I293" s="8"/>
    </row>
    <row r="294" ht="47.25" customHeight="1">
      <c r="A294" s="18" t="s">
        <v>1099</v>
      </c>
      <c r="B294" s="19" t="s">
        <v>1100</v>
      </c>
      <c r="C294" s="23" t="s">
        <v>1101</v>
      </c>
      <c r="D294" s="26">
        <v>0.0</v>
      </c>
      <c r="E294" s="24" t="s">
        <v>327</v>
      </c>
      <c r="F294" s="24"/>
      <c r="G294" s="24"/>
      <c r="H294" s="8"/>
      <c r="I294" s="8"/>
    </row>
    <row r="295" ht="36.0" customHeight="1">
      <c r="A295" s="18" t="s">
        <v>1102</v>
      </c>
      <c r="B295" s="17" t="s">
        <v>1103</v>
      </c>
      <c r="C295" s="5"/>
      <c r="D295" s="5"/>
      <c r="E295" s="5"/>
      <c r="F295" s="5"/>
      <c r="G295" s="6"/>
      <c r="H295" s="8">
        <f>SUM(D296:D297)</f>
        <v>0</v>
      </c>
      <c r="I295" s="8">
        <f>COUNT(D296:D297)*2</f>
        <v>4</v>
      </c>
    </row>
    <row r="296" ht="31.5" customHeight="1">
      <c r="A296" s="18" t="s">
        <v>1110</v>
      </c>
      <c r="B296" s="19" t="s">
        <v>1111</v>
      </c>
      <c r="C296" s="23" t="s">
        <v>1112</v>
      </c>
      <c r="D296" s="26">
        <v>0.0</v>
      </c>
      <c r="E296" s="24" t="s">
        <v>327</v>
      </c>
      <c r="F296" s="23" t="s">
        <v>1115</v>
      </c>
      <c r="G296" s="24"/>
      <c r="H296" s="8"/>
      <c r="I296" s="8"/>
    </row>
    <row r="297" ht="30.0" customHeight="1">
      <c r="A297" s="18" t="s">
        <v>14</v>
      </c>
      <c r="B297" s="19"/>
      <c r="C297" s="23" t="s">
        <v>1117</v>
      </c>
      <c r="D297" s="26">
        <v>0.0</v>
      </c>
      <c r="E297" s="24" t="s">
        <v>155</v>
      </c>
      <c r="F297" s="23" t="s">
        <v>1118</v>
      </c>
      <c r="G297" s="24"/>
      <c r="H297" s="8"/>
      <c r="I297" s="8"/>
    </row>
    <row r="298" ht="42.0" customHeight="1">
      <c r="A298" s="18" t="s">
        <v>1119</v>
      </c>
      <c r="B298" s="17" t="s">
        <v>1121</v>
      </c>
      <c r="C298" s="5"/>
      <c r="D298" s="5"/>
      <c r="E298" s="5"/>
      <c r="F298" s="5"/>
      <c r="G298" s="6"/>
      <c r="H298" s="8">
        <f>SUM(D299:D307)</f>
        <v>11</v>
      </c>
      <c r="I298" s="8">
        <f>COUNT(D299:D307)*2</f>
        <v>18</v>
      </c>
    </row>
    <row r="299" ht="47.25" customHeight="1">
      <c r="A299" s="18" t="s">
        <v>1129</v>
      </c>
      <c r="B299" s="19" t="s">
        <v>1130</v>
      </c>
      <c r="C299" s="19" t="s">
        <v>1132</v>
      </c>
      <c r="D299" s="26">
        <v>2.0</v>
      </c>
      <c r="E299" s="24" t="s">
        <v>155</v>
      </c>
      <c r="F299" s="24"/>
      <c r="G299" s="24"/>
      <c r="H299" s="8"/>
      <c r="I299" s="8"/>
    </row>
    <row r="300" ht="30.0" customHeight="1">
      <c r="A300" s="18" t="s">
        <v>14</v>
      </c>
      <c r="B300" s="19"/>
      <c r="C300" s="23" t="s">
        <v>1133</v>
      </c>
      <c r="D300" s="26">
        <v>2.0</v>
      </c>
      <c r="E300" s="24" t="s">
        <v>715</v>
      </c>
      <c r="F300" s="24"/>
      <c r="G300" s="24"/>
      <c r="H300" s="8"/>
      <c r="I300" s="8"/>
    </row>
    <row r="301" ht="47.25" customHeight="1">
      <c r="A301" s="18" t="s">
        <v>1134</v>
      </c>
      <c r="B301" s="19" t="s">
        <v>1136</v>
      </c>
      <c r="C301" s="23" t="s">
        <v>1137</v>
      </c>
      <c r="D301" s="26">
        <v>1.0</v>
      </c>
      <c r="E301" s="24" t="s">
        <v>715</v>
      </c>
      <c r="F301" s="23" t="s">
        <v>1138</v>
      </c>
      <c r="G301" s="24"/>
      <c r="H301" s="8"/>
      <c r="I301" s="8"/>
    </row>
    <row r="302" ht="45.0" customHeight="1">
      <c r="A302" s="18" t="s">
        <v>14</v>
      </c>
      <c r="B302" s="19"/>
      <c r="C302" s="23" t="s">
        <v>1140</v>
      </c>
      <c r="D302" s="26">
        <v>1.0</v>
      </c>
      <c r="E302" s="24" t="s">
        <v>327</v>
      </c>
      <c r="F302" s="23" t="s">
        <v>1142</v>
      </c>
      <c r="G302" s="24"/>
      <c r="H302" s="8"/>
      <c r="I302" s="8"/>
    </row>
    <row r="303" ht="30.0" customHeight="1">
      <c r="A303" s="18" t="s">
        <v>14</v>
      </c>
      <c r="B303" s="19"/>
      <c r="C303" s="23" t="s">
        <v>1143</v>
      </c>
      <c r="D303" s="26">
        <v>1.0</v>
      </c>
      <c r="E303" s="24" t="s">
        <v>155</v>
      </c>
      <c r="F303" s="23"/>
      <c r="G303" s="24"/>
      <c r="H303" s="8"/>
      <c r="I303" s="8"/>
    </row>
    <row r="304" ht="15.75" customHeight="1">
      <c r="A304" s="18" t="s">
        <v>14</v>
      </c>
      <c r="B304" s="19"/>
      <c r="C304" s="23" t="s">
        <v>1144</v>
      </c>
      <c r="D304" s="26">
        <v>2.0</v>
      </c>
      <c r="E304" s="24" t="s">
        <v>327</v>
      </c>
      <c r="F304" s="23"/>
      <c r="G304" s="24"/>
      <c r="H304" s="8"/>
      <c r="I304" s="8"/>
    </row>
    <row r="305" ht="45.0" customHeight="1">
      <c r="A305" s="18" t="s">
        <v>1146</v>
      </c>
      <c r="B305" s="23" t="s">
        <v>1147</v>
      </c>
      <c r="C305" s="94" t="s">
        <v>1149</v>
      </c>
      <c r="D305" s="92">
        <v>1.0</v>
      </c>
      <c r="E305" s="93" t="s">
        <v>170</v>
      </c>
      <c r="F305" s="94"/>
      <c r="G305" s="24"/>
      <c r="H305" s="8"/>
      <c r="I305" s="8"/>
    </row>
    <row r="306" ht="45.0" customHeight="1">
      <c r="A306" s="18"/>
      <c r="B306" s="23"/>
      <c r="C306" s="94" t="s">
        <v>1151</v>
      </c>
      <c r="D306" s="92">
        <v>0.0</v>
      </c>
      <c r="E306" s="93" t="s">
        <v>327</v>
      </c>
      <c r="F306" s="94" t="s">
        <v>1153</v>
      </c>
      <c r="G306" s="24"/>
      <c r="H306" s="8"/>
      <c r="I306" s="8"/>
    </row>
    <row r="307" ht="45.0" customHeight="1">
      <c r="A307" s="18"/>
      <c r="B307" s="23"/>
      <c r="C307" s="94" t="s">
        <v>1154</v>
      </c>
      <c r="D307" s="92">
        <v>1.0</v>
      </c>
      <c r="E307" s="93" t="s">
        <v>56</v>
      </c>
      <c r="F307" s="94"/>
      <c r="G307" s="24"/>
      <c r="H307" s="8"/>
      <c r="I307" s="8"/>
    </row>
    <row r="308" ht="21.0" customHeight="1">
      <c r="A308" s="153" t="s">
        <v>14</v>
      </c>
      <c r="B308" s="15" t="s">
        <v>1159</v>
      </c>
      <c r="C308" s="5"/>
      <c r="D308" s="5"/>
      <c r="E308" s="5"/>
      <c r="F308" s="5"/>
      <c r="G308" s="6"/>
      <c r="H308" s="8">
        <f t="shared" ref="H308:I308" si="6">H309+H314+H324+H330+H341+H352</f>
        <v>23</v>
      </c>
      <c r="I308" s="8">
        <f t="shared" si="6"/>
        <v>86</v>
      </c>
    </row>
    <row r="309" ht="40.5" customHeight="1">
      <c r="A309" s="30" t="s">
        <v>1163</v>
      </c>
      <c r="B309" s="17" t="s">
        <v>1164</v>
      </c>
      <c r="C309" s="5"/>
      <c r="D309" s="5"/>
      <c r="E309" s="5"/>
      <c r="F309" s="5"/>
      <c r="G309" s="6"/>
      <c r="H309" s="8">
        <f>SUM(D310:D313)</f>
        <v>0</v>
      </c>
      <c r="I309" s="8">
        <f>COUNT(D310:D313)*2</f>
        <v>8</v>
      </c>
    </row>
    <row r="310" ht="47.25" customHeight="1">
      <c r="A310" s="154" t="s">
        <v>1168</v>
      </c>
      <c r="B310" s="19" t="s">
        <v>1169</v>
      </c>
      <c r="C310" s="23" t="s">
        <v>1170</v>
      </c>
      <c r="D310" s="26">
        <v>0.0</v>
      </c>
      <c r="E310" s="22" t="s">
        <v>327</v>
      </c>
      <c r="F310" s="25" t="s">
        <v>1171</v>
      </c>
      <c r="G310" s="22"/>
      <c r="H310" s="8"/>
      <c r="I310" s="8"/>
    </row>
    <row r="311" ht="30.0" customHeight="1">
      <c r="A311" s="154"/>
      <c r="B311" s="19"/>
      <c r="C311" s="23" t="s">
        <v>1172</v>
      </c>
      <c r="D311" s="26">
        <v>0.0</v>
      </c>
      <c r="E311" s="22" t="s">
        <v>327</v>
      </c>
      <c r="F311" s="22"/>
      <c r="G311" s="22"/>
      <c r="H311" s="8"/>
      <c r="I311" s="8"/>
    </row>
    <row r="312" ht="63.0" customHeight="1">
      <c r="A312" s="154" t="s">
        <v>1173</v>
      </c>
      <c r="B312" s="19" t="s">
        <v>1174</v>
      </c>
      <c r="C312" s="136" t="s">
        <v>1175</v>
      </c>
      <c r="D312" s="26">
        <v>0.0</v>
      </c>
      <c r="E312" s="22" t="s">
        <v>327</v>
      </c>
      <c r="F312" s="42" t="s">
        <v>1176</v>
      </c>
      <c r="G312" s="22"/>
      <c r="H312" s="8"/>
      <c r="I312" s="8"/>
    </row>
    <row r="313" ht="31.5" customHeight="1">
      <c r="A313" s="154" t="s">
        <v>1177</v>
      </c>
      <c r="B313" s="156" t="s">
        <v>1178</v>
      </c>
      <c r="C313" s="25" t="s">
        <v>1180</v>
      </c>
      <c r="D313" s="26">
        <v>0.0</v>
      </c>
      <c r="E313" s="22" t="s">
        <v>327</v>
      </c>
      <c r="F313" s="22"/>
      <c r="G313" s="22"/>
      <c r="H313" s="8"/>
      <c r="I313" s="8"/>
    </row>
    <row r="314" ht="36.0" customHeight="1">
      <c r="A314" s="154" t="s">
        <v>1181</v>
      </c>
      <c r="B314" s="17" t="s">
        <v>1182</v>
      </c>
      <c r="C314" s="5"/>
      <c r="D314" s="5"/>
      <c r="E314" s="5"/>
      <c r="F314" s="5"/>
      <c r="G314" s="6"/>
      <c r="H314" s="8">
        <f>SUM(D315:D323)</f>
        <v>9</v>
      </c>
      <c r="I314" s="8">
        <f>COUNT(D315:D323)*2</f>
        <v>18</v>
      </c>
    </row>
    <row r="315" ht="31.5" customHeight="1">
      <c r="A315" s="154" t="s">
        <v>1184</v>
      </c>
      <c r="B315" s="19" t="s">
        <v>1185</v>
      </c>
      <c r="C315" s="23" t="s">
        <v>1186</v>
      </c>
      <c r="D315" s="43">
        <v>0.0</v>
      </c>
      <c r="E315" s="22" t="s">
        <v>87</v>
      </c>
      <c r="F315" s="39"/>
      <c r="G315" s="22"/>
      <c r="H315" s="8"/>
      <c r="I315" s="8"/>
    </row>
    <row r="316" ht="30.0" customHeight="1">
      <c r="A316" s="154" t="s">
        <v>14</v>
      </c>
      <c r="B316" s="19"/>
      <c r="C316" s="23" t="s">
        <v>1187</v>
      </c>
      <c r="D316" s="43">
        <v>2.0</v>
      </c>
      <c r="E316" s="22" t="s">
        <v>116</v>
      </c>
      <c r="F316" s="39" t="s">
        <v>1188</v>
      </c>
      <c r="G316" s="22"/>
      <c r="H316" s="8"/>
      <c r="I316" s="8"/>
    </row>
    <row r="317" ht="45.0" customHeight="1">
      <c r="A317" s="154" t="s">
        <v>14</v>
      </c>
      <c r="B317" s="19"/>
      <c r="C317" s="23" t="s">
        <v>1189</v>
      </c>
      <c r="D317" s="43">
        <v>2.0</v>
      </c>
      <c r="E317" s="22" t="s">
        <v>116</v>
      </c>
      <c r="F317" s="39" t="s">
        <v>1190</v>
      </c>
      <c r="G317" s="22"/>
      <c r="H317" s="8"/>
      <c r="I317" s="8"/>
    </row>
    <row r="318" ht="60.0" customHeight="1">
      <c r="A318" s="154" t="s">
        <v>14</v>
      </c>
      <c r="B318" s="19"/>
      <c r="C318" s="23" t="s">
        <v>1191</v>
      </c>
      <c r="D318" s="43">
        <v>0.0</v>
      </c>
      <c r="E318" s="22" t="s">
        <v>116</v>
      </c>
      <c r="F318" s="39" t="s">
        <v>1192</v>
      </c>
      <c r="G318" s="22"/>
      <c r="H318" s="8"/>
      <c r="I318" s="8"/>
    </row>
    <row r="319" ht="45.0" customHeight="1">
      <c r="A319" s="154" t="s">
        <v>14</v>
      </c>
      <c r="B319" s="19"/>
      <c r="C319" s="23" t="s">
        <v>1194</v>
      </c>
      <c r="D319" s="43">
        <v>0.0</v>
      </c>
      <c r="E319" s="22" t="s">
        <v>87</v>
      </c>
      <c r="F319" s="39" t="s">
        <v>1197</v>
      </c>
      <c r="G319" s="22"/>
      <c r="H319" s="8"/>
      <c r="I319" s="8"/>
    </row>
    <row r="320" ht="47.25" customHeight="1">
      <c r="A320" s="154" t="s">
        <v>1199</v>
      </c>
      <c r="B320" s="19" t="s">
        <v>1200</v>
      </c>
      <c r="C320" s="23" t="s">
        <v>1201</v>
      </c>
      <c r="D320" s="43">
        <v>0.0</v>
      </c>
      <c r="E320" s="22" t="s">
        <v>56</v>
      </c>
      <c r="F320" s="39" t="s">
        <v>1203</v>
      </c>
      <c r="G320" s="22"/>
      <c r="H320" s="8"/>
      <c r="I320" s="8"/>
    </row>
    <row r="321" ht="30.0" customHeight="1">
      <c r="A321" s="154" t="s">
        <v>14</v>
      </c>
      <c r="B321" s="19"/>
      <c r="C321" s="23" t="s">
        <v>1205</v>
      </c>
      <c r="D321" s="43">
        <v>1.0</v>
      </c>
      <c r="E321" s="22" t="s">
        <v>155</v>
      </c>
      <c r="F321" s="22"/>
      <c r="G321" s="22"/>
      <c r="H321" s="8"/>
      <c r="I321" s="8"/>
    </row>
    <row r="322" ht="47.25" customHeight="1">
      <c r="A322" s="154" t="s">
        <v>1208</v>
      </c>
      <c r="B322" s="19" t="s">
        <v>1210</v>
      </c>
      <c r="C322" s="23" t="s">
        <v>1211</v>
      </c>
      <c r="D322" s="43">
        <v>2.0</v>
      </c>
      <c r="E322" s="22" t="s">
        <v>87</v>
      </c>
      <c r="F322" s="22"/>
      <c r="G322" s="22"/>
      <c r="H322" s="8"/>
      <c r="I322" s="8"/>
    </row>
    <row r="323" ht="60.0" customHeight="1">
      <c r="A323" s="154"/>
      <c r="B323" s="19"/>
      <c r="C323" s="42" t="s">
        <v>1213</v>
      </c>
      <c r="D323" s="43">
        <v>2.0</v>
      </c>
      <c r="E323" s="24" t="s">
        <v>116</v>
      </c>
      <c r="F323" s="25" t="s">
        <v>1217</v>
      </c>
      <c r="G323" s="159"/>
      <c r="H323" s="8"/>
      <c r="I323" s="8"/>
    </row>
    <row r="324" ht="22.5" customHeight="1">
      <c r="A324" s="154" t="s">
        <v>1229</v>
      </c>
      <c r="B324" s="17" t="s">
        <v>1231</v>
      </c>
      <c r="C324" s="5"/>
      <c r="D324" s="5"/>
      <c r="E324" s="5"/>
      <c r="F324" s="5"/>
      <c r="G324" s="6"/>
      <c r="H324" s="8">
        <f>SUM(D325:D329)</f>
        <v>4</v>
      </c>
      <c r="I324" s="8">
        <f>COUNT(D325:D329)*2</f>
        <v>10</v>
      </c>
    </row>
    <row r="325" ht="63.0" customHeight="1">
      <c r="A325" s="154" t="s">
        <v>1243</v>
      </c>
      <c r="B325" s="111" t="s">
        <v>1244</v>
      </c>
      <c r="C325" s="23" t="s">
        <v>1245</v>
      </c>
      <c r="D325" s="26">
        <v>2.0</v>
      </c>
      <c r="E325" s="22" t="s">
        <v>116</v>
      </c>
      <c r="F325" s="22"/>
      <c r="G325" s="22"/>
      <c r="H325" s="8"/>
      <c r="I325" s="8"/>
    </row>
    <row r="326" ht="15.75" customHeight="1">
      <c r="A326" s="154" t="s">
        <v>14</v>
      </c>
      <c r="B326" s="111"/>
      <c r="C326" s="23" t="s">
        <v>1247</v>
      </c>
      <c r="D326" s="26">
        <v>0.0</v>
      </c>
      <c r="E326" s="22" t="s">
        <v>116</v>
      </c>
      <c r="F326" s="22"/>
      <c r="G326" s="22"/>
      <c r="H326" s="8"/>
      <c r="I326" s="8"/>
    </row>
    <row r="327" ht="30.0" customHeight="1">
      <c r="A327" s="154"/>
      <c r="B327" s="111"/>
      <c r="C327" s="25" t="s">
        <v>1249</v>
      </c>
      <c r="D327" s="26">
        <v>0.0</v>
      </c>
      <c r="E327" s="22" t="s">
        <v>116</v>
      </c>
      <c r="F327" s="22"/>
      <c r="G327" s="22"/>
      <c r="H327" s="8"/>
      <c r="I327" s="8"/>
    </row>
    <row r="328" ht="31.5" customHeight="1">
      <c r="A328" s="154" t="s">
        <v>1252</v>
      </c>
      <c r="B328" s="19" t="s">
        <v>1253</v>
      </c>
      <c r="C328" s="25" t="s">
        <v>1254</v>
      </c>
      <c r="D328" s="26">
        <v>2.0</v>
      </c>
      <c r="E328" s="22" t="s">
        <v>116</v>
      </c>
      <c r="F328" s="22"/>
      <c r="G328" s="22"/>
      <c r="H328" s="8"/>
      <c r="I328" s="8"/>
    </row>
    <row r="329" ht="45.0" customHeight="1">
      <c r="A329" s="154" t="s">
        <v>14</v>
      </c>
      <c r="B329" s="19"/>
      <c r="C329" s="25" t="s">
        <v>1256</v>
      </c>
      <c r="D329" s="26">
        <v>0.0</v>
      </c>
      <c r="E329" s="22" t="s">
        <v>155</v>
      </c>
      <c r="F329" s="22"/>
      <c r="G329" s="22"/>
      <c r="H329" s="8"/>
      <c r="I329" s="8"/>
    </row>
    <row r="330" ht="29.25" customHeight="1">
      <c r="A330" s="154" t="s">
        <v>1258</v>
      </c>
      <c r="B330" s="17" t="s">
        <v>1259</v>
      </c>
      <c r="C330" s="5"/>
      <c r="D330" s="5"/>
      <c r="E330" s="5"/>
      <c r="F330" s="5"/>
      <c r="G330" s="6"/>
      <c r="H330" s="8">
        <f>SUM(D331:D340)</f>
        <v>6</v>
      </c>
      <c r="I330" s="8">
        <f>COUNT(D331:D340)*2</f>
        <v>12</v>
      </c>
    </row>
    <row r="331" ht="75.0" customHeight="1">
      <c r="A331" s="154" t="s">
        <v>1261</v>
      </c>
      <c r="B331" s="25" t="s">
        <v>1262</v>
      </c>
      <c r="C331" s="25" t="s">
        <v>1264</v>
      </c>
      <c r="D331" s="43">
        <v>1.0</v>
      </c>
      <c r="E331" s="22" t="s">
        <v>56</v>
      </c>
      <c r="F331" s="39" t="s">
        <v>1266</v>
      </c>
      <c r="G331" s="22"/>
      <c r="H331" s="8"/>
      <c r="I331" s="8"/>
    </row>
    <row r="332" ht="90.0" customHeight="1">
      <c r="A332" s="154"/>
      <c r="B332" s="25"/>
      <c r="C332" s="42" t="s">
        <v>1267</v>
      </c>
      <c r="D332" s="43">
        <v>2.0</v>
      </c>
      <c r="E332" s="22" t="s">
        <v>56</v>
      </c>
      <c r="F332" s="42" t="s">
        <v>1268</v>
      </c>
      <c r="G332" s="22"/>
      <c r="H332" s="8"/>
      <c r="I332" s="8"/>
    </row>
    <row r="333" ht="30.0" customHeight="1">
      <c r="A333" s="154"/>
      <c r="B333" s="25"/>
      <c r="C333" s="42" t="s">
        <v>1270</v>
      </c>
      <c r="D333" s="43">
        <v>0.0</v>
      </c>
      <c r="E333" s="22" t="s">
        <v>56</v>
      </c>
      <c r="F333" s="37" t="s">
        <v>1271</v>
      </c>
      <c r="G333" s="22"/>
      <c r="H333" s="8"/>
      <c r="I333" s="8"/>
    </row>
    <row r="334" ht="45.0" customHeight="1">
      <c r="A334" s="154"/>
      <c r="B334" s="25"/>
      <c r="C334" s="42" t="s">
        <v>1272</v>
      </c>
      <c r="D334" s="43">
        <v>1.0</v>
      </c>
      <c r="E334" s="22" t="s">
        <v>56</v>
      </c>
      <c r="F334" s="25" t="s">
        <v>1273</v>
      </c>
      <c r="G334" s="37"/>
      <c r="H334" s="8"/>
      <c r="I334" s="8"/>
    </row>
    <row r="335" ht="45.0" customHeight="1">
      <c r="A335" s="154"/>
      <c r="B335" s="25"/>
      <c r="C335" s="23" t="s">
        <v>1274</v>
      </c>
      <c r="D335" s="26">
        <v>1.0</v>
      </c>
      <c r="E335" s="22" t="s">
        <v>56</v>
      </c>
      <c r="F335" s="39" t="s">
        <v>1275</v>
      </c>
      <c r="G335" s="22"/>
      <c r="H335" s="8"/>
      <c r="I335" s="8"/>
    </row>
    <row r="336" ht="30.0" customHeight="1">
      <c r="A336" s="154"/>
      <c r="B336" s="25"/>
      <c r="C336" s="20" t="s">
        <v>1276</v>
      </c>
      <c r="D336" s="34">
        <v>1.0</v>
      </c>
      <c r="E336" s="22" t="s">
        <v>56</v>
      </c>
      <c r="F336" s="39"/>
      <c r="G336" s="22"/>
      <c r="H336" s="8"/>
      <c r="I336" s="8"/>
    </row>
    <row r="337" ht="60.0" customHeight="1">
      <c r="A337" s="154" t="s">
        <v>1279</v>
      </c>
      <c r="B337" s="25" t="s">
        <v>1280</v>
      </c>
      <c r="C337" s="139" t="s">
        <v>1281</v>
      </c>
      <c r="D337" s="34"/>
      <c r="E337" s="47" t="s">
        <v>116</v>
      </c>
      <c r="F337" s="42" t="s">
        <v>1282</v>
      </c>
      <c r="G337" s="22"/>
      <c r="H337" s="8"/>
      <c r="I337" s="8"/>
    </row>
    <row r="338" ht="45.0" customHeight="1">
      <c r="A338" s="154"/>
      <c r="B338" s="25"/>
      <c r="C338" s="139" t="s">
        <v>1283</v>
      </c>
      <c r="D338" s="34"/>
      <c r="E338" s="47" t="s">
        <v>116</v>
      </c>
      <c r="F338" s="42" t="s">
        <v>1286</v>
      </c>
      <c r="G338" s="22"/>
      <c r="H338" s="8"/>
      <c r="I338" s="8"/>
    </row>
    <row r="339" ht="60.0" customHeight="1">
      <c r="A339" s="154"/>
      <c r="B339" s="101"/>
      <c r="C339" s="110" t="s">
        <v>1287</v>
      </c>
      <c r="D339" s="163"/>
      <c r="E339" s="47" t="s">
        <v>116</v>
      </c>
      <c r="F339" s="52" t="s">
        <v>1291</v>
      </c>
      <c r="G339" s="22"/>
      <c r="H339" s="8"/>
      <c r="I339" s="8"/>
    </row>
    <row r="340" ht="30.0" customHeight="1">
      <c r="A340" s="154"/>
      <c r="B340" s="25"/>
      <c r="C340" s="25" t="s">
        <v>1293</v>
      </c>
      <c r="D340" s="26"/>
      <c r="E340" s="47" t="s">
        <v>116</v>
      </c>
      <c r="F340" s="42"/>
      <c r="G340" s="159"/>
      <c r="H340" s="8"/>
      <c r="I340" s="8"/>
    </row>
    <row r="341" ht="36.75" customHeight="1">
      <c r="A341" s="164" t="s">
        <v>1294</v>
      </c>
      <c r="B341" s="17" t="s">
        <v>1296</v>
      </c>
      <c r="C341" s="5"/>
      <c r="D341" s="5"/>
      <c r="E341" s="5"/>
      <c r="F341" s="5"/>
      <c r="G341" s="6"/>
      <c r="H341" s="8">
        <f>SUM(D342:D351)</f>
        <v>1</v>
      </c>
      <c r="I341" s="8">
        <f>COUNT(D342:D351)*2</f>
        <v>8</v>
      </c>
    </row>
    <row r="342" ht="45.0" customHeight="1">
      <c r="A342" s="154" t="s">
        <v>1298</v>
      </c>
      <c r="B342" s="23" t="s">
        <v>1299</v>
      </c>
      <c r="C342" s="23" t="s">
        <v>1300</v>
      </c>
      <c r="D342" s="26"/>
      <c r="E342" s="22" t="s">
        <v>87</v>
      </c>
      <c r="F342" s="22"/>
      <c r="G342" s="22"/>
      <c r="H342" s="8"/>
      <c r="I342" s="8"/>
    </row>
    <row r="343" ht="60.0" customHeight="1">
      <c r="A343" s="154" t="s">
        <v>1301</v>
      </c>
      <c r="B343" s="25" t="s">
        <v>1302</v>
      </c>
      <c r="C343" s="23" t="s">
        <v>1303</v>
      </c>
      <c r="D343" s="26"/>
      <c r="E343" s="22" t="s">
        <v>116</v>
      </c>
      <c r="F343" s="25" t="s">
        <v>1304</v>
      </c>
      <c r="G343" s="22"/>
      <c r="H343" s="8"/>
      <c r="I343" s="8"/>
    </row>
    <row r="344" ht="30.0" customHeight="1">
      <c r="A344" s="154"/>
      <c r="B344" s="25"/>
      <c r="C344" s="23" t="s">
        <v>1305</v>
      </c>
      <c r="D344" s="26"/>
      <c r="E344" s="22" t="s">
        <v>116</v>
      </c>
      <c r="F344" s="25" t="s">
        <v>1306</v>
      </c>
      <c r="G344" s="22"/>
      <c r="H344" s="8"/>
      <c r="I344" s="8"/>
    </row>
    <row r="345" ht="60.0" customHeight="1">
      <c r="A345" s="154" t="s">
        <v>1307</v>
      </c>
      <c r="B345" s="25" t="s">
        <v>1308</v>
      </c>
      <c r="C345" s="23" t="s">
        <v>1309</v>
      </c>
      <c r="D345" s="26">
        <v>1.0</v>
      </c>
      <c r="E345" s="22" t="s">
        <v>327</v>
      </c>
      <c r="F345" s="22"/>
      <c r="G345" s="22"/>
      <c r="H345" s="8"/>
      <c r="I345" s="8"/>
    </row>
    <row r="346" ht="45.0" customHeight="1">
      <c r="A346" s="154" t="s">
        <v>14</v>
      </c>
      <c r="B346" s="25"/>
      <c r="C346" s="23" t="s">
        <v>1310</v>
      </c>
      <c r="D346" s="26">
        <v>0.0</v>
      </c>
      <c r="E346" s="22" t="s">
        <v>327</v>
      </c>
      <c r="F346" s="22"/>
      <c r="G346" s="22"/>
      <c r="H346" s="8"/>
      <c r="I346" s="8"/>
    </row>
    <row r="347" ht="45.0" customHeight="1">
      <c r="A347" s="154" t="s">
        <v>14</v>
      </c>
      <c r="B347" s="25"/>
      <c r="C347" s="42" t="s">
        <v>1312</v>
      </c>
      <c r="D347" s="43"/>
      <c r="E347" s="22" t="s">
        <v>327</v>
      </c>
      <c r="F347" s="22"/>
      <c r="G347" s="22"/>
      <c r="H347" s="8"/>
      <c r="I347" s="8"/>
    </row>
    <row r="348" ht="30.0" customHeight="1">
      <c r="A348" s="154" t="s">
        <v>14</v>
      </c>
      <c r="B348" s="25"/>
      <c r="C348" s="23" t="s">
        <v>1316</v>
      </c>
      <c r="D348" s="26"/>
      <c r="E348" s="22" t="s">
        <v>116</v>
      </c>
      <c r="F348" s="25" t="s">
        <v>1318</v>
      </c>
      <c r="G348" s="22"/>
      <c r="H348" s="8"/>
      <c r="I348" s="8"/>
    </row>
    <row r="349" ht="60.0" customHeight="1">
      <c r="A349" s="154" t="s">
        <v>14</v>
      </c>
      <c r="B349" s="25"/>
      <c r="C349" s="23" t="s">
        <v>1319</v>
      </c>
      <c r="D349" s="26"/>
      <c r="E349" s="22" t="s">
        <v>116</v>
      </c>
      <c r="F349" s="25" t="s">
        <v>1320</v>
      </c>
      <c r="G349" s="22"/>
      <c r="H349" s="8"/>
      <c r="I349" s="8"/>
    </row>
    <row r="350" ht="60.0" customHeight="1">
      <c r="A350" s="154" t="s">
        <v>1321</v>
      </c>
      <c r="B350" s="23" t="s">
        <v>1322</v>
      </c>
      <c r="C350" s="23" t="s">
        <v>1323</v>
      </c>
      <c r="D350" s="26">
        <v>0.0</v>
      </c>
      <c r="E350" s="22" t="s">
        <v>116</v>
      </c>
      <c r="F350" s="22"/>
      <c r="G350" s="22"/>
      <c r="H350" s="8"/>
      <c r="I350" s="8"/>
    </row>
    <row r="351" ht="30.0" customHeight="1">
      <c r="A351" s="154"/>
      <c r="B351" s="23"/>
      <c r="C351" s="110" t="s">
        <v>1326</v>
      </c>
      <c r="D351" s="26">
        <v>0.0</v>
      </c>
      <c r="E351" s="22"/>
      <c r="F351" s="22"/>
      <c r="G351" s="22"/>
      <c r="H351" s="8"/>
      <c r="I351" s="8"/>
    </row>
    <row r="352" ht="39.75" customHeight="1">
      <c r="A352" s="18" t="s">
        <v>1327</v>
      </c>
      <c r="B352" s="17" t="s">
        <v>1328</v>
      </c>
      <c r="C352" s="5"/>
      <c r="D352" s="5"/>
      <c r="E352" s="5"/>
      <c r="F352" s="5"/>
      <c r="G352" s="6"/>
      <c r="H352" s="8">
        <f>SUM(D353:D367)</f>
        <v>3</v>
      </c>
      <c r="I352" s="8">
        <f>COUNT(D353:D367)*2</f>
        <v>30</v>
      </c>
    </row>
    <row r="353" ht="47.25" customHeight="1">
      <c r="A353" s="154" t="s">
        <v>1334</v>
      </c>
      <c r="B353" s="111" t="s">
        <v>1335</v>
      </c>
      <c r="C353" s="39" t="s">
        <v>1336</v>
      </c>
      <c r="D353" s="26">
        <v>0.0</v>
      </c>
      <c r="E353" s="22" t="s">
        <v>87</v>
      </c>
      <c r="F353" s="22"/>
      <c r="G353" s="22"/>
      <c r="H353" s="8"/>
      <c r="I353" s="8"/>
    </row>
    <row r="354" ht="30.0" customHeight="1">
      <c r="A354" s="154" t="s">
        <v>14</v>
      </c>
      <c r="B354" s="111"/>
      <c r="C354" s="39" t="s">
        <v>1337</v>
      </c>
      <c r="D354" s="26">
        <v>1.0</v>
      </c>
      <c r="E354" s="22" t="s">
        <v>87</v>
      </c>
      <c r="F354" s="22"/>
      <c r="G354" s="22"/>
      <c r="H354" s="8"/>
      <c r="I354" s="8"/>
    </row>
    <row r="355" ht="45.0" customHeight="1">
      <c r="A355" s="154" t="s">
        <v>14</v>
      </c>
      <c r="B355" s="111"/>
      <c r="C355" s="39" t="s">
        <v>1339</v>
      </c>
      <c r="D355" s="26">
        <v>0.0</v>
      </c>
      <c r="E355" s="22" t="s">
        <v>116</v>
      </c>
      <c r="F355" s="22"/>
      <c r="G355" s="22"/>
      <c r="H355" s="8"/>
      <c r="I355" s="8"/>
    </row>
    <row r="356" ht="45.0" customHeight="1">
      <c r="A356" s="154" t="s">
        <v>14</v>
      </c>
      <c r="B356" s="111"/>
      <c r="C356" s="39" t="s">
        <v>1340</v>
      </c>
      <c r="D356" s="26">
        <v>0.0</v>
      </c>
      <c r="E356" s="22" t="s">
        <v>87</v>
      </c>
      <c r="F356" s="22"/>
      <c r="G356" s="22"/>
      <c r="H356" s="8"/>
      <c r="I356" s="8"/>
    </row>
    <row r="357" ht="30.0" customHeight="1">
      <c r="A357" s="154"/>
      <c r="B357" s="111"/>
      <c r="C357" s="94" t="s">
        <v>1342</v>
      </c>
      <c r="D357" s="26">
        <v>0.0</v>
      </c>
      <c r="E357" s="22" t="s">
        <v>87</v>
      </c>
      <c r="F357" s="22"/>
      <c r="G357" s="22"/>
      <c r="H357" s="8"/>
      <c r="I357" s="8"/>
    </row>
    <row r="358" ht="31.5" customHeight="1">
      <c r="A358" s="154" t="s">
        <v>1343</v>
      </c>
      <c r="B358" s="111" t="s">
        <v>1344</v>
      </c>
      <c r="C358" s="23" t="s">
        <v>1345</v>
      </c>
      <c r="D358" s="43">
        <v>1.0</v>
      </c>
      <c r="E358" s="22" t="s">
        <v>87</v>
      </c>
      <c r="F358" s="39" t="s">
        <v>1346</v>
      </c>
      <c r="G358" s="22"/>
      <c r="H358" s="8"/>
      <c r="I358" s="8"/>
    </row>
    <row r="359" ht="60.0" customHeight="1">
      <c r="A359" s="154" t="s">
        <v>14</v>
      </c>
      <c r="B359" s="111"/>
      <c r="C359" s="23" t="s">
        <v>1347</v>
      </c>
      <c r="D359" s="43">
        <v>0.0</v>
      </c>
      <c r="E359" s="22" t="s">
        <v>87</v>
      </c>
      <c r="F359" s="39" t="s">
        <v>1350</v>
      </c>
      <c r="G359" s="22"/>
      <c r="H359" s="8"/>
      <c r="I359" s="8"/>
    </row>
    <row r="360" ht="30.0" customHeight="1">
      <c r="A360" s="154" t="s">
        <v>14</v>
      </c>
      <c r="B360" s="111"/>
      <c r="C360" s="23" t="s">
        <v>1351</v>
      </c>
      <c r="D360" s="43">
        <v>0.0</v>
      </c>
      <c r="E360" s="22" t="s">
        <v>116</v>
      </c>
      <c r="F360" s="23" t="s">
        <v>1352</v>
      </c>
      <c r="G360" s="22"/>
      <c r="H360" s="8"/>
      <c r="I360" s="8"/>
    </row>
    <row r="361" ht="30.0" customHeight="1">
      <c r="A361" s="154"/>
      <c r="B361" s="111"/>
      <c r="C361" s="67" t="s">
        <v>1353</v>
      </c>
      <c r="D361" s="43">
        <v>0.0</v>
      </c>
      <c r="E361" s="22" t="s">
        <v>155</v>
      </c>
      <c r="F361" s="23"/>
      <c r="G361" s="22"/>
      <c r="H361" s="8"/>
      <c r="I361" s="8"/>
    </row>
    <row r="362" ht="45.0" customHeight="1">
      <c r="A362" s="154" t="s">
        <v>14</v>
      </c>
      <c r="B362" s="111"/>
      <c r="C362" s="23" t="s">
        <v>1354</v>
      </c>
      <c r="D362" s="43">
        <v>0.0</v>
      </c>
      <c r="E362" s="22" t="s">
        <v>116</v>
      </c>
      <c r="F362" s="39" t="s">
        <v>1355</v>
      </c>
      <c r="G362" s="22"/>
      <c r="H362" s="8"/>
      <c r="I362" s="8"/>
    </row>
    <row r="363" ht="60.0" customHeight="1">
      <c r="A363" s="154" t="s">
        <v>14</v>
      </c>
      <c r="B363" s="111"/>
      <c r="C363" s="23" t="s">
        <v>1356</v>
      </c>
      <c r="D363" s="43">
        <v>1.0</v>
      </c>
      <c r="E363" s="22" t="s">
        <v>327</v>
      </c>
      <c r="F363" s="39" t="s">
        <v>1357</v>
      </c>
      <c r="G363" s="22"/>
      <c r="H363" s="8"/>
      <c r="I363" s="8"/>
    </row>
    <row r="364" ht="47.25" customHeight="1">
      <c r="A364" s="168" t="s">
        <v>1358</v>
      </c>
      <c r="B364" s="169" t="s">
        <v>1359</v>
      </c>
      <c r="C364" s="52" t="s">
        <v>1363</v>
      </c>
      <c r="D364" s="103">
        <v>0.0</v>
      </c>
      <c r="E364" s="104" t="s">
        <v>155</v>
      </c>
      <c r="F364" s="104"/>
      <c r="G364" s="104"/>
      <c r="H364" s="8"/>
      <c r="I364" s="8"/>
    </row>
    <row r="365" ht="30.0" customHeight="1">
      <c r="A365" s="168"/>
      <c r="B365" s="169"/>
      <c r="C365" s="42" t="s">
        <v>1366</v>
      </c>
      <c r="D365" s="103">
        <v>0.0</v>
      </c>
      <c r="E365" s="104" t="s">
        <v>56</v>
      </c>
      <c r="F365" s="104"/>
      <c r="G365" s="170"/>
      <c r="H365" s="8"/>
      <c r="I365" s="8"/>
    </row>
    <row r="366" ht="45.0" customHeight="1">
      <c r="A366" s="168"/>
      <c r="B366" s="111"/>
      <c r="C366" s="42" t="s">
        <v>1374</v>
      </c>
      <c r="D366" s="26">
        <v>0.0</v>
      </c>
      <c r="E366" s="22" t="s">
        <v>56</v>
      </c>
      <c r="F366" s="22"/>
      <c r="G366" s="170"/>
      <c r="H366" s="8"/>
      <c r="I366" s="8"/>
    </row>
    <row r="367" ht="30.0" customHeight="1">
      <c r="A367" s="168"/>
      <c r="B367" s="111"/>
      <c r="C367" s="119" t="s">
        <v>1376</v>
      </c>
      <c r="D367" s="26">
        <v>0.0</v>
      </c>
      <c r="E367" s="22" t="s">
        <v>327</v>
      </c>
      <c r="F367" s="22"/>
      <c r="G367" s="170"/>
      <c r="H367" s="8"/>
      <c r="I367" s="8"/>
    </row>
    <row r="368" ht="23.25" customHeight="1">
      <c r="A368" s="14" t="s">
        <v>14</v>
      </c>
      <c r="B368" s="171" t="s">
        <v>1378</v>
      </c>
      <c r="C368" s="5"/>
      <c r="D368" s="5"/>
      <c r="E368" s="5"/>
      <c r="F368" s="5"/>
      <c r="G368" s="6"/>
      <c r="H368" s="8">
        <f t="shared" ref="H368:I368" si="7">H369+H392+H375</f>
        <v>0</v>
      </c>
      <c r="I368" s="8">
        <f t="shared" si="7"/>
        <v>48</v>
      </c>
    </row>
    <row r="369" ht="37.5" customHeight="1">
      <c r="A369" s="18" t="s">
        <v>1395</v>
      </c>
      <c r="B369" s="17" t="s">
        <v>1396</v>
      </c>
      <c r="C369" s="5"/>
      <c r="D369" s="5"/>
      <c r="E369" s="5"/>
      <c r="F369" s="5"/>
      <c r="G369" s="6"/>
      <c r="H369" s="8">
        <f>SUM(D370:D374)</f>
        <v>0</v>
      </c>
      <c r="I369" s="8">
        <f>COUNT(D370:D374)*2</f>
        <v>10</v>
      </c>
    </row>
    <row r="370" ht="90.0" customHeight="1">
      <c r="A370" s="18" t="s">
        <v>1405</v>
      </c>
      <c r="B370" s="111" t="s">
        <v>1406</v>
      </c>
      <c r="C370" s="25" t="s">
        <v>1407</v>
      </c>
      <c r="D370" s="26">
        <v>0.0</v>
      </c>
      <c r="E370" s="24" t="s">
        <v>327</v>
      </c>
      <c r="F370" s="24"/>
      <c r="G370" s="24"/>
      <c r="H370" s="8"/>
      <c r="I370" s="8"/>
    </row>
    <row r="371" ht="45.0" customHeight="1">
      <c r="A371" s="18"/>
      <c r="B371" s="111"/>
      <c r="C371" s="23" t="s">
        <v>1411</v>
      </c>
      <c r="D371" s="26">
        <v>0.0</v>
      </c>
      <c r="E371" s="24" t="s">
        <v>327</v>
      </c>
      <c r="F371" s="24"/>
      <c r="G371" s="24"/>
      <c r="H371" s="8"/>
      <c r="I371" s="8"/>
    </row>
    <row r="372" ht="47.25" customHeight="1">
      <c r="A372" s="18" t="s">
        <v>1412</v>
      </c>
      <c r="B372" s="111" t="s">
        <v>1413</v>
      </c>
      <c r="C372" s="42" t="s">
        <v>1414</v>
      </c>
      <c r="D372" s="43">
        <v>0.0</v>
      </c>
      <c r="E372" s="24" t="s">
        <v>327</v>
      </c>
      <c r="F372" s="24"/>
      <c r="G372" s="24"/>
      <c r="H372" s="8"/>
      <c r="I372" s="8"/>
    </row>
    <row r="373" ht="63.0" customHeight="1">
      <c r="A373" s="18" t="s">
        <v>1416</v>
      </c>
      <c r="B373" s="19" t="s">
        <v>1417</v>
      </c>
      <c r="C373" s="111" t="s">
        <v>1419</v>
      </c>
      <c r="D373" s="26">
        <v>0.0</v>
      </c>
      <c r="E373" s="24" t="s">
        <v>327</v>
      </c>
      <c r="F373" s="24"/>
      <c r="G373" s="24"/>
      <c r="H373" s="8"/>
      <c r="I373" s="8"/>
    </row>
    <row r="374" ht="47.25" customHeight="1">
      <c r="A374" s="18" t="s">
        <v>14</v>
      </c>
      <c r="B374" s="173"/>
      <c r="C374" s="111" t="s">
        <v>1421</v>
      </c>
      <c r="D374" s="26">
        <v>0.0</v>
      </c>
      <c r="E374" s="24" t="s">
        <v>155</v>
      </c>
      <c r="F374" s="24"/>
      <c r="G374" s="24"/>
      <c r="H374" s="8"/>
      <c r="I374" s="8"/>
    </row>
    <row r="375" ht="42.75" customHeight="1">
      <c r="A375" s="18" t="s">
        <v>1422</v>
      </c>
      <c r="B375" s="17" t="s">
        <v>1424</v>
      </c>
      <c r="C375" s="5"/>
      <c r="D375" s="5"/>
      <c r="E375" s="5"/>
      <c r="F375" s="5"/>
      <c r="G375" s="6"/>
      <c r="H375" s="8">
        <f>SUM(D376:D391)</f>
        <v>0</v>
      </c>
      <c r="I375" s="8">
        <f>COUNT(D376:D391)*2</f>
        <v>32</v>
      </c>
    </row>
    <row r="376" ht="47.25" customHeight="1">
      <c r="A376" s="18" t="s">
        <v>1429</v>
      </c>
      <c r="B376" s="111" t="s">
        <v>1430</v>
      </c>
      <c r="C376" s="52" t="s">
        <v>1432</v>
      </c>
      <c r="D376" s="43">
        <v>0.0</v>
      </c>
      <c r="E376" s="37" t="s">
        <v>715</v>
      </c>
      <c r="F376" s="24"/>
      <c r="G376" s="24"/>
      <c r="H376" s="8"/>
      <c r="I376" s="8"/>
    </row>
    <row r="377" ht="30.0" customHeight="1">
      <c r="A377" s="18"/>
      <c r="B377" s="111"/>
      <c r="C377" s="23" t="s">
        <v>1435</v>
      </c>
      <c r="D377" s="26">
        <v>0.0</v>
      </c>
      <c r="E377" s="24" t="s">
        <v>87</v>
      </c>
      <c r="F377" s="24"/>
      <c r="G377" s="24"/>
      <c r="H377" s="8"/>
      <c r="I377" s="8"/>
    </row>
    <row r="378" ht="63.0" customHeight="1">
      <c r="A378" s="18" t="s">
        <v>1438</v>
      </c>
      <c r="B378" s="111" t="s">
        <v>1439</v>
      </c>
      <c r="C378" s="25" t="s">
        <v>1440</v>
      </c>
      <c r="D378" s="26">
        <v>0.0</v>
      </c>
      <c r="E378" s="24" t="s">
        <v>715</v>
      </c>
      <c r="F378" s="24"/>
      <c r="G378" s="24"/>
      <c r="H378" s="8"/>
      <c r="I378" s="8"/>
    </row>
    <row r="379" ht="45.0" customHeight="1">
      <c r="A379" s="18"/>
      <c r="B379" s="111"/>
      <c r="C379" s="25" t="s">
        <v>1443</v>
      </c>
      <c r="D379" s="26">
        <v>0.0</v>
      </c>
      <c r="E379" s="24" t="s">
        <v>715</v>
      </c>
      <c r="F379" s="24"/>
      <c r="G379" s="24"/>
      <c r="H379" s="8"/>
      <c r="I379" s="8"/>
    </row>
    <row r="380" ht="45.0" customHeight="1">
      <c r="A380" s="18"/>
      <c r="B380" s="111"/>
      <c r="C380" s="25" t="s">
        <v>1449</v>
      </c>
      <c r="D380" s="26">
        <v>0.0</v>
      </c>
      <c r="E380" s="24" t="s">
        <v>715</v>
      </c>
      <c r="F380" s="24"/>
      <c r="G380" s="24"/>
      <c r="H380" s="8"/>
      <c r="I380" s="8"/>
    </row>
    <row r="381" ht="45.0" customHeight="1">
      <c r="A381" s="18"/>
      <c r="B381" s="111"/>
      <c r="C381" s="25" t="s">
        <v>1451</v>
      </c>
      <c r="D381" s="26">
        <v>0.0</v>
      </c>
      <c r="E381" s="24" t="s">
        <v>715</v>
      </c>
      <c r="F381" s="24"/>
      <c r="G381" s="24"/>
      <c r="H381" s="8"/>
      <c r="I381" s="8"/>
    </row>
    <row r="382" ht="45.0" customHeight="1">
      <c r="A382" s="18"/>
      <c r="B382" s="111"/>
      <c r="C382" s="25" t="s">
        <v>1454</v>
      </c>
      <c r="D382" s="26">
        <v>0.0</v>
      </c>
      <c r="E382" s="24" t="s">
        <v>715</v>
      </c>
      <c r="F382" s="24"/>
      <c r="G382" s="24"/>
      <c r="H382" s="8"/>
      <c r="I382" s="8"/>
    </row>
    <row r="383" ht="60.0" customHeight="1">
      <c r="A383" s="18"/>
      <c r="B383" s="111"/>
      <c r="C383" s="25" t="s">
        <v>1457</v>
      </c>
      <c r="D383" s="26">
        <v>0.0</v>
      </c>
      <c r="E383" s="24" t="s">
        <v>715</v>
      </c>
      <c r="F383" s="24"/>
      <c r="G383" s="24"/>
      <c r="H383" s="8"/>
      <c r="I383" s="8"/>
    </row>
    <row r="384" ht="60.0" customHeight="1">
      <c r="A384" s="18"/>
      <c r="B384" s="111"/>
      <c r="C384" s="25" t="s">
        <v>1459</v>
      </c>
      <c r="D384" s="26">
        <v>0.0</v>
      </c>
      <c r="E384" s="24" t="s">
        <v>715</v>
      </c>
      <c r="F384" s="24"/>
      <c r="G384" s="24"/>
      <c r="H384" s="8"/>
      <c r="I384" s="8"/>
    </row>
    <row r="385" ht="45.0" customHeight="1">
      <c r="A385" s="18"/>
      <c r="B385" s="111"/>
      <c r="C385" s="25" t="s">
        <v>1462</v>
      </c>
      <c r="D385" s="26">
        <v>0.0</v>
      </c>
      <c r="E385" s="24" t="s">
        <v>715</v>
      </c>
      <c r="F385" s="24"/>
      <c r="G385" s="24"/>
      <c r="H385" s="8"/>
      <c r="I385" s="8"/>
    </row>
    <row r="386" ht="60.0" customHeight="1">
      <c r="A386" s="18"/>
      <c r="B386" s="111"/>
      <c r="C386" s="25" t="s">
        <v>1464</v>
      </c>
      <c r="D386" s="26">
        <v>0.0</v>
      </c>
      <c r="E386" s="24" t="s">
        <v>715</v>
      </c>
      <c r="F386" s="24"/>
      <c r="G386" s="24"/>
      <c r="H386" s="8"/>
      <c r="I386" s="8"/>
    </row>
    <row r="387" ht="60.0" customHeight="1">
      <c r="A387" s="18"/>
      <c r="B387" s="111"/>
      <c r="C387" s="25" t="s">
        <v>1466</v>
      </c>
      <c r="D387" s="26">
        <v>0.0</v>
      </c>
      <c r="E387" s="24" t="s">
        <v>715</v>
      </c>
      <c r="F387" s="24"/>
      <c r="G387" s="24"/>
      <c r="H387" s="8"/>
      <c r="I387" s="8"/>
    </row>
    <row r="388" ht="60.0" customHeight="1">
      <c r="A388" s="18"/>
      <c r="B388" s="111"/>
      <c r="C388" s="25" t="s">
        <v>1469</v>
      </c>
      <c r="D388" s="26">
        <v>0.0</v>
      </c>
      <c r="E388" s="24" t="s">
        <v>715</v>
      </c>
      <c r="F388" s="24"/>
      <c r="G388" s="24"/>
      <c r="H388" s="8"/>
      <c r="I388" s="8"/>
    </row>
    <row r="389" ht="45.0" customHeight="1">
      <c r="A389" s="18"/>
      <c r="B389" s="111"/>
      <c r="C389" s="25" t="s">
        <v>1471</v>
      </c>
      <c r="D389" s="26">
        <v>0.0</v>
      </c>
      <c r="E389" s="24" t="s">
        <v>715</v>
      </c>
      <c r="F389" s="24"/>
      <c r="G389" s="24"/>
      <c r="H389" s="8"/>
      <c r="I389" s="8"/>
    </row>
    <row r="390" ht="47.25" customHeight="1">
      <c r="A390" s="18" t="s">
        <v>1473</v>
      </c>
      <c r="B390" s="111" t="s">
        <v>1474</v>
      </c>
      <c r="C390" s="42" t="s">
        <v>1475</v>
      </c>
      <c r="D390" s="26">
        <v>0.0</v>
      </c>
      <c r="E390" s="24" t="s">
        <v>327</v>
      </c>
      <c r="F390" s="24"/>
      <c r="G390" s="24"/>
      <c r="H390" s="8"/>
      <c r="I390" s="8"/>
    </row>
    <row r="391" ht="45.0" customHeight="1">
      <c r="A391" s="18" t="s">
        <v>1479</v>
      </c>
      <c r="B391" s="111" t="s">
        <v>1480</v>
      </c>
      <c r="C391" s="25" t="s">
        <v>1481</v>
      </c>
      <c r="D391" s="26">
        <v>0.0</v>
      </c>
      <c r="E391" s="24" t="s">
        <v>87</v>
      </c>
      <c r="F391" s="23" t="s">
        <v>1483</v>
      </c>
      <c r="G391" s="24"/>
      <c r="H391" s="8"/>
      <c r="I391" s="8"/>
    </row>
    <row r="392" ht="42.0" customHeight="1">
      <c r="A392" s="18" t="s">
        <v>1484</v>
      </c>
      <c r="B392" s="17" t="s">
        <v>1487</v>
      </c>
      <c r="C392" s="5"/>
      <c r="D392" s="5"/>
      <c r="E392" s="5"/>
      <c r="F392" s="5"/>
      <c r="G392" s="6"/>
      <c r="H392" s="8">
        <f>SUM(D393:D395)</f>
        <v>0</v>
      </c>
      <c r="I392" s="8">
        <f>COUNT(D393:D395)*2</f>
        <v>6</v>
      </c>
    </row>
    <row r="393" ht="63.0" customHeight="1">
      <c r="A393" s="18" t="s">
        <v>1490</v>
      </c>
      <c r="B393" s="19" t="s">
        <v>1491</v>
      </c>
      <c r="C393" s="25" t="s">
        <v>1492</v>
      </c>
      <c r="D393" s="26">
        <v>0.0</v>
      </c>
      <c r="E393" s="24" t="s">
        <v>118</v>
      </c>
      <c r="F393" s="24"/>
      <c r="G393" s="24"/>
      <c r="H393" s="8"/>
      <c r="I393" s="8"/>
    </row>
    <row r="394" ht="47.25" customHeight="1">
      <c r="A394" s="18" t="s">
        <v>1495</v>
      </c>
      <c r="B394" s="19" t="s">
        <v>1496</v>
      </c>
      <c r="C394" s="25" t="s">
        <v>1497</v>
      </c>
      <c r="D394" s="26">
        <v>0.0</v>
      </c>
      <c r="E394" s="24" t="s">
        <v>155</v>
      </c>
      <c r="F394" s="24"/>
      <c r="G394" s="24"/>
      <c r="H394" s="8"/>
      <c r="I394" s="8"/>
    </row>
    <row r="395" ht="47.25" customHeight="1">
      <c r="A395" s="18" t="s">
        <v>1498</v>
      </c>
      <c r="B395" s="19" t="s">
        <v>1499</v>
      </c>
      <c r="C395" s="23" t="s">
        <v>1500</v>
      </c>
      <c r="D395" s="26">
        <v>0.0</v>
      </c>
      <c r="E395" s="24" t="s">
        <v>327</v>
      </c>
      <c r="F395" s="24"/>
      <c r="G395" s="24"/>
      <c r="H395" s="8"/>
      <c r="I395" s="8"/>
    </row>
    <row r="396" ht="21.0" customHeight="1">
      <c r="A396" s="174" t="s">
        <v>14</v>
      </c>
      <c r="B396" s="15" t="s">
        <v>1505</v>
      </c>
      <c r="C396" s="5"/>
      <c r="D396" s="5"/>
      <c r="E396" s="5"/>
      <c r="F396" s="5"/>
      <c r="G396" s="6"/>
      <c r="H396" s="8">
        <f t="shared" ref="H396:I396" si="8">H397+H407+H413+H416</f>
        <v>0</v>
      </c>
      <c r="I396" s="8">
        <f t="shared" si="8"/>
        <v>26</v>
      </c>
    </row>
    <row r="397" ht="41.25" customHeight="1">
      <c r="A397" s="16" t="s">
        <v>1516</v>
      </c>
      <c r="B397" s="17" t="s">
        <v>1517</v>
      </c>
      <c r="C397" s="5"/>
      <c r="D397" s="5"/>
      <c r="E397" s="5"/>
      <c r="F397" s="5"/>
      <c r="G397" s="6"/>
      <c r="H397" s="8">
        <f>SUM(D398:D406)</f>
        <v>0</v>
      </c>
      <c r="I397" s="8">
        <f>COUNT(D398:D406)*2</f>
        <v>18</v>
      </c>
    </row>
    <row r="398" ht="30.0" customHeight="1">
      <c r="A398" s="18" t="s">
        <v>1529</v>
      </c>
      <c r="B398" s="23" t="s">
        <v>1530</v>
      </c>
      <c r="C398" s="23" t="s">
        <v>1532</v>
      </c>
      <c r="D398" s="26">
        <v>0.0</v>
      </c>
      <c r="E398" s="22" t="s">
        <v>715</v>
      </c>
      <c r="F398" s="22"/>
      <c r="G398" s="22"/>
      <c r="H398" s="8"/>
      <c r="I398" s="8"/>
    </row>
    <row r="399">
      <c r="A399" s="18" t="s">
        <v>14</v>
      </c>
      <c r="B399" s="23"/>
      <c r="C399" s="23" t="s">
        <v>1534</v>
      </c>
      <c r="D399" s="26">
        <v>0.0</v>
      </c>
      <c r="E399" s="22" t="s">
        <v>715</v>
      </c>
      <c r="F399" s="22"/>
      <c r="G399" s="22"/>
      <c r="H399" s="8"/>
      <c r="I399" s="8"/>
    </row>
    <row r="400" ht="30.0" customHeight="1">
      <c r="A400" s="18" t="s">
        <v>14</v>
      </c>
      <c r="B400" s="23"/>
      <c r="C400" s="23" t="s">
        <v>1535</v>
      </c>
      <c r="D400" s="26">
        <v>0.0</v>
      </c>
      <c r="E400" s="22" t="s">
        <v>715</v>
      </c>
      <c r="F400" s="22"/>
      <c r="G400" s="22"/>
      <c r="H400" s="8"/>
      <c r="I400" s="8"/>
    </row>
    <row r="401" ht="30.0" customHeight="1">
      <c r="A401" s="18" t="s">
        <v>14</v>
      </c>
      <c r="B401" s="23"/>
      <c r="C401" s="23" t="s">
        <v>1536</v>
      </c>
      <c r="D401" s="26">
        <v>0.0</v>
      </c>
      <c r="E401" s="22" t="s">
        <v>715</v>
      </c>
      <c r="F401" s="22"/>
      <c r="G401" s="22"/>
      <c r="H401" s="8"/>
      <c r="I401" s="8"/>
    </row>
    <row r="402" ht="30.0" customHeight="1">
      <c r="A402" s="18" t="s">
        <v>14</v>
      </c>
      <c r="B402" s="23"/>
      <c r="C402" s="23" t="s">
        <v>1539</v>
      </c>
      <c r="D402" s="26">
        <v>0.0</v>
      </c>
      <c r="E402" s="22" t="s">
        <v>715</v>
      </c>
      <c r="F402" s="22"/>
      <c r="G402" s="22"/>
      <c r="H402" s="8"/>
      <c r="I402" s="8"/>
    </row>
    <row r="403" ht="30.0" customHeight="1">
      <c r="A403" s="18" t="s">
        <v>14</v>
      </c>
      <c r="B403" s="23"/>
      <c r="C403" s="23" t="s">
        <v>1542</v>
      </c>
      <c r="D403" s="26">
        <v>0.0</v>
      </c>
      <c r="E403" s="22" t="s">
        <v>715</v>
      </c>
      <c r="F403" s="22"/>
      <c r="G403" s="22"/>
      <c r="H403" s="8"/>
      <c r="I403" s="8"/>
    </row>
    <row r="404" ht="45.0" customHeight="1">
      <c r="A404" s="18" t="s">
        <v>14</v>
      </c>
      <c r="B404" s="23"/>
      <c r="C404" s="25" t="s">
        <v>1543</v>
      </c>
      <c r="D404" s="26">
        <v>0.0</v>
      </c>
      <c r="E404" s="22" t="s">
        <v>715</v>
      </c>
      <c r="F404" s="25" t="s">
        <v>1546</v>
      </c>
      <c r="G404" s="22"/>
      <c r="H404" s="8"/>
      <c r="I404" s="8"/>
    </row>
    <row r="405" ht="30.0" customHeight="1">
      <c r="A405" s="18" t="s">
        <v>14</v>
      </c>
      <c r="B405" s="23"/>
      <c r="C405" s="23" t="s">
        <v>1547</v>
      </c>
      <c r="D405" s="26">
        <v>0.0</v>
      </c>
      <c r="E405" s="22" t="s">
        <v>715</v>
      </c>
      <c r="F405" s="22"/>
      <c r="G405" s="22"/>
      <c r="H405" s="8"/>
      <c r="I405" s="8"/>
    </row>
    <row r="406" ht="30.0" customHeight="1">
      <c r="A406" s="18" t="s">
        <v>1548</v>
      </c>
      <c r="B406" s="23" t="s">
        <v>1549</v>
      </c>
      <c r="C406" s="22" t="s">
        <v>1550</v>
      </c>
      <c r="D406" s="26">
        <v>0.0</v>
      </c>
      <c r="E406" s="22" t="s">
        <v>715</v>
      </c>
      <c r="F406" s="22"/>
      <c r="G406" s="22"/>
      <c r="H406" s="8"/>
      <c r="I406" s="8"/>
    </row>
    <row r="407" ht="34.5" customHeight="1">
      <c r="A407" s="18" t="s">
        <v>1551</v>
      </c>
      <c r="B407" s="17" t="s">
        <v>1552</v>
      </c>
      <c r="C407" s="5"/>
      <c r="D407" s="5"/>
      <c r="E407" s="5"/>
      <c r="F407" s="5"/>
      <c r="G407" s="6"/>
      <c r="H407" s="8">
        <f>SUM(D408:D412)</f>
        <v>0</v>
      </c>
      <c r="I407" s="8">
        <f>COUNT(D408:D412)*2</f>
        <v>0</v>
      </c>
    </row>
    <row r="408" ht="30.0" customHeight="1">
      <c r="A408" s="18" t="s">
        <v>1557</v>
      </c>
      <c r="B408" s="23" t="s">
        <v>1559</v>
      </c>
      <c r="C408" s="23" t="s">
        <v>1560</v>
      </c>
      <c r="D408" s="26"/>
      <c r="E408" s="22" t="s">
        <v>715</v>
      </c>
      <c r="F408" s="25" t="s">
        <v>1563</v>
      </c>
      <c r="G408" s="22"/>
      <c r="H408" s="8"/>
      <c r="I408" s="8"/>
    </row>
    <row r="409">
      <c r="A409" s="18" t="s">
        <v>14</v>
      </c>
      <c r="B409" s="23"/>
      <c r="C409" s="23" t="s">
        <v>1565</v>
      </c>
      <c r="D409" s="26"/>
      <c r="E409" s="22" t="s">
        <v>715</v>
      </c>
      <c r="F409" s="22"/>
      <c r="G409" s="22"/>
      <c r="H409" s="8"/>
      <c r="I409" s="8"/>
    </row>
    <row r="410" ht="30.0" customHeight="1">
      <c r="A410" s="18" t="s">
        <v>14</v>
      </c>
      <c r="B410" s="23"/>
      <c r="C410" s="25" t="s">
        <v>1567</v>
      </c>
      <c r="D410" s="26"/>
      <c r="E410" s="22" t="s">
        <v>715</v>
      </c>
      <c r="F410" s="22"/>
      <c r="G410" s="22"/>
      <c r="H410" s="8"/>
      <c r="I410" s="8"/>
    </row>
    <row r="411" ht="30.0" customHeight="1">
      <c r="A411" s="18" t="s">
        <v>14</v>
      </c>
      <c r="B411" s="23"/>
      <c r="C411" s="25" t="s">
        <v>1571</v>
      </c>
      <c r="D411" s="26"/>
      <c r="E411" s="22" t="s">
        <v>715</v>
      </c>
      <c r="F411" s="25" t="s">
        <v>1575</v>
      </c>
      <c r="G411" s="22"/>
      <c r="H411" s="8"/>
      <c r="I411" s="8"/>
    </row>
    <row r="412" ht="45.0" customHeight="1">
      <c r="A412" s="18" t="s">
        <v>14</v>
      </c>
      <c r="B412" s="23"/>
      <c r="C412" s="25" t="s">
        <v>1578</v>
      </c>
      <c r="D412" s="26"/>
      <c r="E412" s="22" t="s">
        <v>715</v>
      </c>
      <c r="F412" s="22"/>
      <c r="G412" s="22"/>
      <c r="H412" s="8"/>
      <c r="I412" s="8"/>
    </row>
    <row r="413" ht="29.25" customHeight="1">
      <c r="A413" s="18" t="s">
        <v>1582</v>
      </c>
      <c r="B413" s="17" t="s">
        <v>1584</v>
      </c>
      <c r="C413" s="5"/>
      <c r="D413" s="5"/>
      <c r="E413" s="5"/>
      <c r="F413" s="5"/>
      <c r="G413" s="6"/>
      <c r="H413" s="8">
        <f>SUM(D414:D415)</f>
        <v>0</v>
      </c>
      <c r="I413" s="8">
        <f>COUNT(D414:D415)*2</f>
        <v>4</v>
      </c>
    </row>
    <row r="414" ht="45.0" customHeight="1">
      <c r="A414" s="18" t="s">
        <v>1593</v>
      </c>
      <c r="B414" s="23" t="s">
        <v>1594</v>
      </c>
      <c r="C414" s="23" t="s">
        <v>1596</v>
      </c>
      <c r="D414" s="26">
        <v>0.0</v>
      </c>
      <c r="E414" s="22" t="s">
        <v>715</v>
      </c>
      <c r="F414" s="22"/>
      <c r="G414" s="22"/>
      <c r="H414" s="8"/>
      <c r="I414" s="8"/>
    </row>
    <row r="415" ht="45.0" customHeight="1">
      <c r="A415" s="18" t="s">
        <v>14</v>
      </c>
      <c r="B415" s="23"/>
      <c r="C415" s="25" t="s">
        <v>1598</v>
      </c>
      <c r="D415" s="26">
        <v>0.0</v>
      </c>
      <c r="E415" s="22" t="s">
        <v>715</v>
      </c>
      <c r="F415" s="25" t="s">
        <v>1599</v>
      </c>
      <c r="G415" s="22"/>
      <c r="H415" s="8"/>
      <c r="I415" s="8"/>
    </row>
    <row r="416" ht="24.75" customHeight="1">
      <c r="A416" s="18" t="s">
        <v>1600</v>
      </c>
      <c r="B416" s="17" t="s">
        <v>1601</v>
      </c>
      <c r="C416" s="5"/>
      <c r="D416" s="5"/>
      <c r="E416" s="5"/>
      <c r="F416" s="5"/>
      <c r="G416" s="6"/>
      <c r="H416" s="8">
        <f>SUM(D417:D418)</f>
        <v>0</v>
      </c>
      <c r="I416" s="8">
        <f>COUNT(D417:D418)*2</f>
        <v>4</v>
      </c>
    </row>
    <row r="417" ht="45.0" customHeight="1">
      <c r="A417" s="18" t="s">
        <v>1602</v>
      </c>
      <c r="B417" s="23" t="s">
        <v>1603</v>
      </c>
      <c r="C417" s="23" t="s">
        <v>1604</v>
      </c>
      <c r="D417" s="26">
        <v>0.0</v>
      </c>
      <c r="E417" s="22" t="s">
        <v>715</v>
      </c>
      <c r="F417" s="25" t="s">
        <v>1605</v>
      </c>
      <c r="G417" s="22"/>
      <c r="H417" s="8"/>
      <c r="I417" s="8"/>
    </row>
    <row r="418" ht="30.0" customHeight="1">
      <c r="A418" s="124"/>
      <c r="B418" s="37"/>
      <c r="C418" s="25" t="s">
        <v>1606</v>
      </c>
      <c r="D418" s="26">
        <v>0.0</v>
      </c>
      <c r="E418" s="22" t="s">
        <v>715</v>
      </c>
      <c r="F418" s="25" t="s">
        <v>1607</v>
      </c>
      <c r="G418" s="37"/>
      <c r="H418" s="8"/>
      <c r="I418" s="8"/>
    </row>
    <row r="419">
      <c r="A419" s="179"/>
      <c r="B419" s="36"/>
      <c r="C419" s="36"/>
      <c r="D419" s="116"/>
      <c r="E419" s="36"/>
      <c r="F419" s="36"/>
      <c r="G419" s="36"/>
      <c r="H419" s="8"/>
      <c r="I419" s="8"/>
    </row>
    <row r="420" ht="46.5" customHeight="1">
      <c r="A420" s="181" t="s">
        <v>1608</v>
      </c>
      <c r="B420" s="5"/>
      <c r="C420" s="6"/>
      <c r="D420" s="116"/>
      <c r="E420" s="36"/>
      <c r="F420" s="36"/>
      <c r="G420" s="36"/>
      <c r="H420" s="8"/>
      <c r="I420" s="8"/>
    </row>
    <row r="421" ht="63.0" customHeight="1">
      <c r="A421" s="184"/>
      <c r="B421" s="185" t="s">
        <v>1612</v>
      </c>
      <c r="C421" s="187">
        <f>D442</f>
        <v>27.86144578</v>
      </c>
      <c r="D421" s="116"/>
      <c r="E421" s="36"/>
      <c r="F421" s="36"/>
      <c r="G421" s="36"/>
      <c r="H421" s="8"/>
      <c r="I421" s="8"/>
    </row>
    <row r="422" ht="26.25" customHeight="1">
      <c r="A422" s="188"/>
      <c r="B422" s="190" t="s">
        <v>1620</v>
      </c>
      <c r="C422" s="6"/>
      <c r="D422" s="116"/>
      <c r="E422" s="36"/>
      <c r="F422" s="36"/>
      <c r="G422" s="36"/>
      <c r="H422" s="8"/>
      <c r="I422" s="8"/>
    </row>
    <row r="423" ht="21.0" customHeight="1">
      <c r="A423" s="18" t="s">
        <v>1631</v>
      </c>
      <c r="B423" s="191" t="s">
        <v>1632</v>
      </c>
      <c r="C423" s="192">
        <f t="shared" ref="C423:C430" si="9">D434</f>
        <v>12.5</v>
      </c>
      <c r="D423" s="116"/>
      <c r="E423" s="36"/>
      <c r="F423" s="36"/>
      <c r="G423" s="36"/>
      <c r="H423" s="8"/>
      <c r="I423" s="8"/>
    </row>
    <row r="424" ht="21.0" customHeight="1">
      <c r="A424" s="18" t="s">
        <v>1646</v>
      </c>
      <c r="B424" s="191" t="s">
        <v>1647</v>
      </c>
      <c r="C424" s="192">
        <f t="shared" si="9"/>
        <v>25</v>
      </c>
      <c r="D424" s="116"/>
      <c r="E424" s="36"/>
      <c r="F424" s="36"/>
      <c r="G424" s="36"/>
      <c r="H424" s="8"/>
      <c r="I424" s="8"/>
    </row>
    <row r="425" ht="21.0" customHeight="1">
      <c r="A425" s="18" t="s">
        <v>1649</v>
      </c>
      <c r="B425" s="191" t="s">
        <v>1650</v>
      </c>
      <c r="C425" s="192">
        <f t="shared" si="9"/>
        <v>29.45205479</v>
      </c>
      <c r="D425" s="116"/>
      <c r="E425" s="36"/>
      <c r="F425" s="36"/>
      <c r="G425" s="36"/>
      <c r="H425" s="8"/>
      <c r="I425" s="8"/>
    </row>
    <row r="426" ht="21.0" customHeight="1">
      <c r="A426" s="18" t="s">
        <v>1653</v>
      </c>
      <c r="B426" s="191" t="s">
        <v>1654</v>
      </c>
      <c r="C426" s="192">
        <f t="shared" si="9"/>
        <v>28.20512821</v>
      </c>
      <c r="D426" s="116"/>
      <c r="E426" s="36"/>
      <c r="F426" s="36"/>
      <c r="G426" s="36"/>
      <c r="H426" s="8"/>
      <c r="I426" s="8"/>
    </row>
    <row r="427" ht="21.0" customHeight="1">
      <c r="A427" s="18" t="s">
        <v>1659</v>
      </c>
      <c r="B427" s="191" t="s">
        <v>1661</v>
      </c>
      <c r="C427" s="192">
        <f t="shared" si="9"/>
        <v>41.14583333</v>
      </c>
      <c r="D427" s="116"/>
      <c r="E427" s="36"/>
      <c r="F427" s="36"/>
      <c r="G427" s="36"/>
      <c r="H427" s="8"/>
      <c r="I427" s="8"/>
    </row>
    <row r="428" ht="21.0" customHeight="1">
      <c r="A428" s="18" t="s">
        <v>1666</v>
      </c>
      <c r="B428" s="191" t="s">
        <v>1667</v>
      </c>
      <c r="C428" s="192">
        <f t="shared" si="9"/>
        <v>26.74418605</v>
      </c>
      <c r="D428" s="116"/>
      <c r="E428" s="36"/>
      <c r="F428" s="36"/>
      <c r="G428" s="36"/>
      <c r="H428" s="8"/>
      <c r="I428" s="8"/>
    </row>
    <row r="429" ht="21.0" customHeight="1">
      <c r="A429" s="18" t="s">
        <v>1671</v>
      </c>
      <c r="B429" s="191" t="s">
        <v>1673</v>
      </c>
      <c r="C429" s="192">
        <f t="shared" si="9"/>
        <v>0</v>
      </c>
      <c r="D429" s="116"/>
      <c r="E429" s="36"/>
      <c r="F429" s="36"/>
      <c r="G429" s="36"/>
      <c r="H429" s="8"/>
      <c r="I429" s="8"/>
    </row>
    <row r="430" ht="21.0" customHeight="1">
      <c r="A430" s="18" t="s">
        <v>1676</v>
      </c>
      <c r="B430" s="191" t="s">
        <v>1678</v>
      </c>
      <c r="C430" s="192">
        <f t="shared" si="9"/>
        <v>0</v>
      </c>
      <c r="D430" s="116"/>
      <c r="E430" s="36"/>
      <c r="F430" s="36"/>
      <c r="G430" s="36"/>
      <c r="H430" s="8"/>
      <c r="I430" s="8"/>
    </row>
    <row r="431">
      <c r="A431" s="179"/>
      <c r="B431" s="36"/>
      <c r="C431" s="36"/>
      <c r="D431" s="116"/>
      <c r="E431" s="36"/>
      <c r="F431" s="36"/>
      <c r="G431" s="36"/>
      <c r="H431" s="8"/>
      <c r="I431" s="8"/>
    </row>
    <row r="432">
      <c r="A432" s="179"/>
      <c r="B432" s="36"/>
      <c r="C432" s="36"/>
      <c r="D432" s="116"/>
      <c r="E432" s="36"/>
      <c r="F432" s="36"/>
      <c r="G432" s="36"/>
      <c r="H432" s="8"/>
      <c r="I432" s="8"/>
    </row>
    <row r="433">
      <c r="A433" s="179"/>
      <c r="B433" s="193" t="s">
        <v>1682</v>
      </c>
      <c r="C433" s="193" t="s">
        <v>1685</v>
      </c>
      <c r="D433" s="194" t="s">
        <v>1688</v>
      </c>
      <c r="E433" s="36"/>
      <c r="F433" s="36"/>
      <c r="G433" s="36"/>
      <c r="H433" s="8"/>
      <c r="I433" s="8"/>
    </row>
    <row r="434">
      <c r="A434" s="179" t="s">
        <v>1631</v>
      </c>
      <c r="B434" s="193">
        <f t="shared" ref="B434:C434" si="10">H4</f>
        <v>4</v>
      </c>
      <c r="C434" s="193">
        <f t="shared" si="10"/>
        <v>32</v>
      </c>
      <c r="D434" s="194">
        <f t="shared" ref="D434:D442" si="12">B434*100/C434</f>
        <v>12.5</v>
      </c>
      <c r="E434" s="36"/>
      <c r="F434" s="36"/>
      <c r="G434" s="36"/>
      <c r="H434" s="8"/>
      <c r="I434" s="8"/>
    </row>
    <row r="435">
      <c r="A435" s="179" t="s">
        <v>1646</v>
      </c>
      <c r="B435" s="193">
        <f t="shared" ref="B435:C435" si="11">H25</f>
        <v>14</v>
      </c>
      <c r="C435" s="193">
        <f t="shared" si="11"/>
        <v>56</v>
      </c>
      <c r="D435" s="194">
        <f t="shared" si="12"/>
        <v>25</v>
      </c>
      <c r="E435" s="36"/>
      <c r="F435" s="36"/>
      <c r="G435" s="36"/>
      <c r="H435" s="8"/>
      <c r="I435" s="8"/>
    </row>
    <row r="436">
      <c r="A436" s="179" t="s">
        <v>1649</v>
      </c>
      <c r="B436" s="193">
        <f t="shared" ref="B436:C436" si="13">H61</f>
        <v>43</v>
      </c>
      <c r="C436" s="193">
        <f t="shared" si="13"/>
        <v>146</v>
      </c>
      <c r="D436" s="194">
        <f t="shared" si="12"/>
        <v>29.45205479</v>
      </c>
      <c r="E436" s="36"/>
      <c r="F436" s="36"/>
      <c r="G436" s="36"/>
      <c r="H436" s="8"/>
      <c r="I436" s="8"/>
    </row>
    <row r="437">
      <c r="A437" s="179" t="s">
        <v>1653</v>
      </c>
      <c r="B437" s="193">
        <f t="shared" ref="B437:C437" si="14">H142</f>
        <v>22</v>
      </c>
      <c r="C437" s="193">
        <f t="shared" si="14"/>
        <v>78</v>
      </c>
      <c r="D437" s="194">
        <f t="shared" si="12"/>
        <v>28.20512821</v>
      </c>
      <c r="E437" s="36"/>
      <c r="F437" s="36"/>
      <c r="G437" s="36"/>
      <c r="H437" s="8"/>
      <c r="I437" s="8"/>
    </row>
    <row r="438">
      <c r="A438" s="179" t="s">
        <v>1659</v>
      </c>
      <c r="B438" s="193">
        <f t="shared" ref="B438:C438" si="15">H191</f>
        <v>79</v>
      </c>
      <c r="C438" s="193">
        <f t="shared" si="15"/>
        <v>192</v>
      </c>
      <c r="D438" s="194">
        <f t="shared" si="12"/>
        <v>41.14583333</v>
      </c>
      <c r="E438" s="36"/>
      <c r="F438" s="36"/>
      <c r="G438" s="36"/>
      <c r="H438" s="8"/>
      <c r="I438" s="8"/>
    </row>
    <row r="439">
      <c r="A439" s="179" t="s">
        <v>1666</v>
      </c>
      <c r="B439" s="193">
        <f t="shared" ref="B439:C439" si="16">H308</f>
        <v>23</v>
      </c>
      <c r="C439" s="193">
        <f t="shared" si="16"/>
        <v>86</v>
      </c>
      <c r="D439" s="194">
        <f t="shared" si="12"/>
        <v>26.74418605</v>
      </c>
      <c r="E439" s="36"/>
      <c r="F439" s="36"/>
      <c r="G439" s="36"/>
      <c r="H439" s="8"/>
      <c r="I439" s="8"/>
    </row>
    <row r="440">
      <c r="A440" s="179" t="s">
        <v>1671</v>
      </c>
      <c r="B440" s="193">
        <f t="shared" ref="B440:C440" si="17">H368</f>
        <v>0</v>
      </c>
      <c r="C440" s="193">
        <f t="shared" si="17"/>
        <v>48</v>
      </c>
      <c r="D440" s="194">
        <f t="shared" si="12"/>
        <v>0</v>
      </c>
      <c r="E440" s="36"/>
      <c r="F440" s="36"/>
      <c r="G440" s="36"/>
      <c r="H440" s="8"/>
      <c r="I440" s="8"/>
    </row>
    <row r="441">
      <c r="A441" s="179" t="s">
        <v>1676</v>
      </c>
      <c r="B441" s="193">
        <f t="shared" ref="B441:C441" si="18">H396</f>
        <v>0</v>
      </c>
      <c r="C441" s="193">
        <f t="shared" si="18"/>
        <v>26</v>
      </c>
      <c r="D441" s="194">
        <f t="shared" si="12"/>
        <v>0</v>
      </c>
      <c r="E441" s="36"/>
      <c r="F441" s="36"/>
      <c r="G441" s="36"/>
      <c r="H441" s="8"/>
      <c r="I441" s="8"/>
    </row>
    <row r="442">
      <c r="A442" s="179" t="s">
        <v>1735</v>
      </c>
      <c r="B442" s="193">
        <f t="shared" ref="B442:C442" si="19">SUM(B434:B441)</f>
        <v>185</v>
      </c>
      <c r="C442" s="193">
        <f t="shared" si="19"/>
        <v>664</v>
      </c>
      <c r="D442" s="194">
        <f t="shared" si="12"/>
        <v>27.86144578</v>
      </c>
      <c r="E442" s="36"/>
      <c r="F442" s="36"/>
      <c r="G442" s="36"/>
      <c r="H442" s="8"/>
      <c r="I442" s="8"/>
    </row>
    <row r="443">
      <c r="A443" s="7"/>
      <c r="B443" s="195"/>
      <c r="C443" s="195"/>
      <c r="D443" s="196"/>
      <c r="E443" s="1"/>
      <c r="F443" s="1"/>
      <c r="G443" s="1"/>
      <c r="H443" s="8"/>
      <c r="I443" s="8"/>
    </row>
    <row r="444">
      <c r="A444" s="7"/>
      <c r="B444" s="1"/>
      <c r="C444" s="1"/>
      <c r="D444" s="196"/>
      <c r="E444" s="1"/>
      <c r="F444" s="1"/>
      <c r="G444" s="1"/>
      <c r="H444" s="8"/>
      <c r="I444" s="8"/>
    </row>
    <row r="445">
      <c r="A445" s="7"/>
      <c r="B445" s="1"/>
      <c r="C445" s="1"/>
      <c r="D445" s="196"/>
      <c r="E445" s="1"/>
      <c r="F445" s="1"/>
      <c r="G445" s="1"/>
      <c r="H445" s="8"/>
      <c r="I445" s="8"/>
    </row>
    <row r="446">
      <c r="A446" s="7"/>
      <c r="B446" s="1"/>
      <c r="C446" s="1"/>
      <c r="D446" s="196"/>
      <c r="E446" s="1"/>
      <c r="F446" s="1"/>
      <c r="G446" s="1"/>
      <c r="H446" s="8"/>
      <c r="I446" s="8"/>
    </row>
    <row r="447">
      <c r="A447" s="7"/>
      <c r="B447" s="1"/>
      <c r="C447" s="1"/>
      <c r="D447" s="196"/>
      <c r="E447" s="1"/>
      <c r="F447" s="1"/>
      <c r="G447" s="1"/>
      <c r="H447" s="8"/>
      <c r="I447" s="8"/>
    </row>
    <row r="448">
      <c r="A448" s="7"/>
      <c r="B448" s="1"/>
      <c r="C448" s="1"/>
      <c r="D448" s="196"/>
      <c r="E448" s="1"/>
      <c r="F448" s="1"/>
      <c r="G448" s="1"/>
      <c r="H448" s="8"/>
      <c r="I448" s="8"/>
    </row>
    <row r="449">
      <c r="A449" s="7"/>
      <c r="B449" s="1"/>
      <c r="C449" s="1"/>
      <c r="D449" s="196"/>
      <c r="E449" s="1"/>
      <c r="F449" s="1"/>
      <c r="G449" s="1"/>
      <c r="H449" s="8"/>
      <c r="I449" s="8"/>
    </row>
    <row r="450">
      <c r="A450" s="7"/>
      <c r="B450" s="1"/>
      <c r="C450" s="1"/>
      <c r="D450" s="196"/>
      <c r="E450" s="1"/>
      <c r="F450" s="1"/>
      <c r="G450" s="1"/>
      <c r="H450" s="8"/>
      <c r="I450" s="8"/>
    </row>
    <row r="451">
      <c r="A451" s="7"/>
      <c r="B451" s="1"/>
      <c r="C451" s="1"/>
      <c r="D451" s="196"/>
      <c r="E451" s="1"/>
      <c r="F451" s="1"/>
      <c r="G451" s="1"/>
      <c r="H451" s="8"/>
      <c r="I451" s="8"/>
    </row>
    <row r="452">
      <c r="A452" s="7"/>
      <c r="B452" s="1"/>
      <c r="C452" s="1"/>
      <c r="D452" s="196"/>
      <c r="E452" s="1"/>
      <c r="F452" s="1"/>
      <c r="G452" s="1"/>
      <c r="H452" s="8"/>
      <c r="I452" s="8"/>
    </row>
    <row r="453">
      <c r="A453" s="7"/>
      <c r="B453" s="1"/>
      <c r="C453" s="1"/>
      <c r="D453" s="196"/>
      <c r="E453" s="1"/>
      <c r="F453" s="1"/>
      <c r="G453" s="1"/>
      <c r="H453" s="8"/>
      <c r="I453" s="8"/>
    </row>
    <row r="454">
      <c r="A454" s="7"/>
      <c r="B454" s="1"/>
      <c r="C454" s="1"/>
      <c r="D454" s="196"/>
      <c r="E454" s="1"/>
      <c r="F454" s="1"/>
      <c r="G454" s="1"/>
      <c r="H454" s="8"/>
      <c r="I454" s="8"/>
    </row>
    <row r="455">
      <c r="A455" s="7"/>
      <c r="B455" s="1"/>
      <c r="C455" s="1"/>
      <c r="D455" s="196"/>
      <c r="E455" s="1"/>
      <c r="F455" s="1"/>
      <c r="G455" s="1"/>
      <c r="H455" s="8"/>
      <c r="I455" s="8"/>
    </row>
    <row r="456">
      <c r="A456" s="7"/>
      <c r="B456" s="1"/>
      <c r="C456" s="1"/>
      <c r="D456" s="196"/>
      <c r="E456" s="1"/>
      <c r="F456" s="1"/>
      <c r="G456" s="1"/>
      <c r="H456" s="8"/>
      <c r="I456" s="8"/>
    </row>
    <row r="457">
      <c r="A457" s="7"/>
      <c r="B457" s="1"/>
      <c r="C457" s="1"/>
      <c r="D457" s="196"/>
      <c r="E457" s="1"/>
      <c r="F457" s="1"/>
      <c r="G457" s="1"/>
      <c r="H457" s="8"/>
      <c r="I457" s="8"/>
    </row>
    <row r="458">
      <c r="A458" s="7"/>
      <c r="B458" s="1"/>
      <c r="C458" s="1"/>
      <c r="D458" s="196"/>
      <c r="E458" s="1"/>
      <c r="F458" s="1"/>
      <c r="G458" s="1"/>
      <c r="H458" s="8"/>
      <c r="I458" s="8"/>
    </row>
    <row r="459">
      <c r="A459" s="7"/>
      <c r="B459" s="1"/>
      <c r="C459" s="1"/>
      <c r="D459" s="196"/>
      <c r="E459" s="1"/>
      <c r="F459" s="1"/>
      <c r="G459" s="1"/>
      <c r="H459" s="8"/>
      <c r="I459" s="8"/>
    </row>
    <row r="460">
      <c r="A460" s="7"/>
      <c r="B460" s="1"/>
      <c r="C460" s="1"/>
      <c r="D460" s="196"/>
      <c r="E460" s="1"/>
      <c r="F460" s="1"/>
      <c r="G460" s="1"/>
      <c r="H460" s="8"/>
      <c r="I460" s="8"/>
    </row>
    <row r="461">
      <c r="A461" s="7"/>
      <c r="B461" s="1"/>
      <c r="C461" s="1"/>
      <c r="D461" s="196"/>
      <c r="E461" s="1"/>
      <c r="F461" s="1"/>
      <c r="G461" s="1"/>
      <c r="H461" s="8"/>
      <c r="I461" s="8"/>
    </row>
    <row r="462">
      <c r="A462" s="7"/>
      <c r="B462" s="1"/>
      <c r="C462" s="1"/>
      <c r="D462" s="196"/>
      <c r="E462" s="1"/>
      <c r="F462" s="1"/>
      <c r="G462" s="1"/>
      <c r="H462" s="8"/>
      <c r="I462" s="8"/>
    </row>
    <row r="463">
      <c r="A463" s="7"/>
      <c r="B463" s="1"/>
      <c r="C463" s="1"/>
      <c r="D463" s="196"/>
      <c r="E463" s="1"/>
      <c r="F463" s="1"/>
      <c r="G463" s="1"/>
      <c r="H463" s="8"/>
      <c r="I463" s="8"/>
    </row>
    <row r="464">
      <c r="A464" s="7"/>
      <c r="B464" s="1"/>
      <c r="C464" s="1"/>
      <c r="D464" s="196"/>
      <c r="E464" s="1"/>
      <c r="F464" s="1"/>
      <c r="G464" s="1"/>
      <c r="H464" s="8"/>
      <c r="I464" s="8"/>
    </row>
    <row r="465">
      <c r="A465" s="7"/>
      <c r="B465" s="1"/>
      <c r="C465" s="1"/>
      <c r="D465" s="196"/>
      <c r="E465" s="1"/>
      <c r="F465" s="1"/>
      <c r="G465" s="1"/>
      <c r="H465" s="8"/>
      <c r="I465" s="8"/>
    </row>
    <row r="466">
      <c r="A466" s="7"/>
      <c r="B466" s="1"/>
      <c r="C466" s="1"/>
      <c r="D466" s="196"/>
      <c r="E466" s="1"/>
      <c r="F466" s="1"/>
      <c r="G466" s="1"/>
      <c r="H466" s="8"/>
      <c r="I466" s="8"/>
    </row>
    <row r="467">
      <c r="A467" s="7"/>
      <c r="B467" s="1"/>
      <c r="C467" s="1"/>
      <c r="D467" s="196"/>
      <c r="E467" s="1"/>
      <c r="F467" s="1"/>
      <c r="G467" s="1"/>
      <c r="H467" s="8"/>
      <c r="I467" s="8"/>
    </row>
    <row r="468">
      <c r="A468" s="7"/>
      <c r="B468" s="1"/>
      <c r="C468" s="1"/>
      <c r="D468" s="196"/>
      <c r="E468" s="1"/>
      <c r="F468" s="1"/>
      <c r="G468" s="1"/>
      <c r="H468" s="8"/>
      <c r="I468" s="8"/>
    </row>
    <row r="469">
      <c r="A469" s="7"/>
      <c r="B469" s="1"/>
      <c r="C469" s="1"/>
      <c r="D469" s="196"/>
      <c r="E469" s="1"/>
      <c r="F469" s="1"/>
      <c r="G469" s="1"/>
      <c r="H469" s="8"/>
      <c r="I469" s="8"/>
    </row>
    <row r="470">
      <c r="A470" s="7"/>
      <c r="B470" s="1"/>
      <c r="C470" s="1"/>
      <c r="D470" s="196"/>
      <c r="E470" s="1"/>
      <c r="F470" s="1"/>
      <c r="G470" s="1"/>
      <c r="H470" s="8"/>
      <c r="I470" s="8"/>
    </row>
    <row r="471">
      <c r="A471" s="7"/>
      <c r="B471" s="1"/>
      <c r="C471" s="1"/>
      <c r="D471" s="196"/>
      <c r="E471" s="1"/>
      <c r="F471" s="1"/>
      <c r="G471" s="1"/>
      <c r="H471" s="8"/>
      <c r="I471" s="8"/>
    </row>
    <row r="472">
      <c r="A472" s="7"/>
      <c r="B472" s="1"/>
      <c r="C472" s="1"/>
      <c r="D472" s="196"/>
      <c r="E472" s="1"/>
      <c r="F472" s="1"/>
      <c r="G472" s="1"/>
      <c r="H472" s="8"/>
      <c r="I472" s="8"/>
    </row>
    <row r="473">
      <c r="A473" s="7"/>
      <c r="B473" s="1"/>
      <c r="C473" s="1"/>
      <c r="D473" s="196"/>
      <c r="E473" s="1"/>
      <c r="F473" s="1"/>
      <c r="G473" s="1"/>
      <c r="H473" s="8"/>
      <c r="I473" s="8"/>
    </row>
    <row r="474">
      <c r="A474" s="7"/>
      <c r="B474" s="1"/>
      <c r="C474" s="1"/>
      <c r="D474" s="196"/>
      <c r="E474" s="1"/>
      <c r="F474" s="1"/>
      <c r="G474" s="1"/>
      <c r="H474" s="8"/>
      <c r="I474" s="8"/>
    </row>
    <row r="475">
      <c r="A475" s="7"/>
      <c r="B475" s="1"/>
      <c r="C475" s="1"/>
      <c r="D475" s="196"/>
      <c r="E475" s="1"/>
      <c r="F475" s="1"/>
      <c r="G475" s="1"/>
      <c r="H475" s="8"/>
      <c r="I475" s="8"/>
    </row>
    <row r="476">
      <c r="A476" s="7"/>
      <c r="B476" s="1"/>
      <c r="C476" s="1"/>
      <c r="D476" s="196"/>
      <c r="E476" s="1"/>
      <c r="F476" s="1"/>
      <c r="G476" s="1"/>
      <c r="H476" s="8"/>
      <c r="I476" s="8"/>
    </row>
    <row r="477">
      <c r="A477" s="7"/>
      <c r="B477" s="1"/>
      <c r="C477" s="1"/>
      <c r="D477" s="196"/>
      <c r="E477" s="1"/>
      <c r="F477" s="1"/>
      <c r="G477" s="1"/>
      <c r="H477" s="8"/>
      <c r="I477" s="8"/>
    </row>
    <row r="478">
      <c r="A478" s="7"/>
      <c r="B478" s="1"/>
      <c r="C478" s="1"/>
      <c r="D478" s="196"/>
      <c r="E478" s="1"/>
      <c r="F478" s="1"/>
      <c r="G478" s="1"/>
      <c r="H478" s="8"/>
      <c r="I478" s="8"/>
    </row>
    <row r="479">
      <c r="A479" s="7"/>
      <c r="B479" s="1"/>
      <c r="C479" s="1"/>
      <c r="D479" s="196"/>
      <c r="E479" s="1"/>
      <c r="F479" s="1"/>
      <c r="G479" s="1"/>
      <c r="H479" s="8"/>
      <c r="I479" s="8"/>
    </row>
    <row r="480">
      <c r="A480" s="7"/>
      <c r="B480" s="1"/>
      <c r="C480" s="1"/>
      <c r="D480" s="196"/>
      <c r="E480" s="1"/>
      <c r="F480" s="1"/>
      <c r="G480" s="1"/>
      <c r="H480" s="8"/>
      <c r="I480" s="8"/>
    </row>
    <row r="481">
      <c r="A481" s="7"/>
      <c r="B481" s="1"/>
      <c r="C481" s="1"/>
      <c r="D481" s="196"/>
      <c r="E481" s="1"/>
      <c r="F481" s="1"/>
      <c r="G481" s="1"/>
      <c r="H481" s="8"/>
      <c r="I481" s="8"/>
    </row>
    <row r="482">
      <c r="A482" s="7"/>
      <c r="B482" s="1"/>
      <c r="C482" s="1"/>
      <c r="D482" s="196"/>
      <c r="E482" s="1"/>
      <c r="F482" s="1"/>
      <c r="G482" s="1"/>
      <c r="H482" s="8"/>
      <c r="I482" s="8"/>
    </row>
    <row r="483">
      <c r="A483" s="7"/>
      <c r="B483" s="1"/>
      <c r="C483" s="1"/>
      <c r="D483" s="196"/>
      <c r="E483" s="1"/>
      <c r="F483" s="1"/>
      <c r="G483" s="1"/>
      <c r="H483" s="8"/>
      <c r="I483" s="8"/>
    </row>
    <row r="484">
      <c r="A484" s="7"/>
      <c r="B484" s="1"/>
      <c r="C484" s="1"/>
      <c r="D484" s="196"/>
      <c r="E484" s="1"/>
      <c r="F484" s="1"/>
      <c r="G484" s="1"/>
      <c r="H484" s="8"/>
      <c r="I484" s="8"/>
    </row>
    <row r="485">
      <c r="A485" s="7"/>
      <c r="B485" s="1"/>
      <c r="C485" s="1"/>
      <c r="D485" s="196"/>
      <c r="E485" s="1"/>
      <c r="F485" s="1"/>
      <c r="G485" s="1"/>
      <c r="H485" s="8"/>
      <c r="I485" s="8"/>
    </row>
    <row r="486">
      <c r="A486" s="7"/>
      <c r="B486" s="1"/>
      <c r="C486" s="1"/>
      <c r="D486" s="196"/>
      <c r="E486" s="1"/>
      <c r="F486" s="1"/>
      <c r="G486" s="1"/>
      <c r="H486" s="8"/>
      <c r="I486" s="8"/>
    </row>
    <row r="487">
      <c r="A487" s="7"/>
      <c r="B487" s="1"/>
      <c r="C487" s="1"/>
      <c r="D487" s="196"/>
      <c r="E487" s="1"/>
      <c r="F487" s="1"/>
      <c r="G487" s="1"/>
      <c r="H487" s="8"/>
      <c r="I487" s="8"/>
    </row>
    <row r="488">
      <c r="A488" s="7"/>
      <c r="B488" s="1"/>
      <c r="C488" s="1"/>
      <c r="D488" s="196"/>
      <c r="E488" s="1"/>
      <c r="F488" s="1"/>
      <c r="G488" s="1"/>
      <c r="H488" s="8"/>
      <c r="I488" s="8"/>
    </row>
    <row r="489">
      <c r="A489" s="7"/>
      <c r="B489" s="1"/>
      <c r="C489" s="1"/>
      <c r="D489" s="196"/>
      <c r="E489" s="1"/>
      <c r="F489" s="1"/>
      <c r="G489" s="1"/>
      <c r="H489" s="8"/>
      <c r="I489" s="8"/>
    </row>
    <row r="490">
      <c r="A490" s="7"/>
      <c r="B490" s="1"/>
      <c r="C490" s="1"/>
      <c r="D490" s="196"/>
      <c r="E490" s="1"/>
      <c r="F490" s="1"/>
      <c r="G490" s="1"/>
      <c r="H490" s="8"/>
      <c r="I490" s="8"/>
    </row>
    <row r="491">
      <c r="A491" s="7"/>
      <c r="B491" s="1"/>
      <c r="C491" s="1"/>
      <c r="D491" s="196"/>
      <c r="E491" s="1"/>
      <c r="F491" s="1"/>
      <c r="G491" s="1"/>
      <c r="H491" s="8"/>
      <c r="I491" s="8"/>
    </row>
    <row r="492">
      <c r="A492" s="7"/>
      <c r="B492" s="1"/>
      <c r="C492" s="1"/>
      <c r="D492" s="196"/>
      <c r="E492" s="1"/>
      <c r="F492" s="1"/>
      <c r="G492" s="1"/>
      <c r="H492" s="8"/>
      <c r="I492" s="8"/>
    </row>
    <row r="493">
      <c r="A493" s="7"/>
      <c r="B493" s="1"/>
      <c r="C493" s="1"/>
      <c r="D493" s="196"/>
      <c r="E493" s="1"/>
      <c r="F493" s="1"/>
      <c r="G493" s="1"/>
      <c r="H493" s="8"/>
      <c r="I493" s="8"/>
    </row>
    <row r="494">
      <c r="A494" s="7"/>
      <c r="B494" s="1"/>
      <c r="C494" s="1"/>
      <c r="D494" s="196"/>
      <c r="E494" s="1"/>
      <c r="F494" s="1"/>
      <c r="G494" s="1"/>
      <c r="H494" s="8"/>
      <c r="I494" s="8"/>
    </row>
    <row r="495">
      <c r="A495" s="7"/>
      <c r="B495" s="1"/>
      <c r="C495" s="1"/>
      <c r="D495" s="196"/>
      <c r="E495" s="1"/>
      <c r="F495" s="1"/>
      <c r="G495" s="1"/>
      <c r="H495" s="8"/>
      <c r="I495" s="8"/>
    </row>
    <row r="496">
      <c r="A496" s="7"/>
      <c r="B496" s="1"/>
      <c r="C496" s="1"/>
      <c r="D496" s="196"/>
      <c r="E496" s="1"/>
      <c r="F496" s="1"/>
      <c r="G496" s="1"/>
      <c r="H496" s="8"/>
      <c r="I496" s="8"/>
    </row>
    <row r="497">
      <c r="A497" s="7"/>
      <c r="B497" s="1"/>
      <c r="C497" s="1"/>
      <c r="D497" s="196"/>
      <c r="E497" s="1"/>
      <c r="F497" s="1"/>
      <c r="G497" s="1"/>
      <c r="H497" s="8"/>
      <c r="I497" s="8"/>
    </row>
    <row r="498">
      <c r="A498" s="7"/>
      <c r="B498" s="1"/>
      <c r="C498" s="1"/>
      <c r="D498" s="196"/>
      <c r="E498" s="1"/>
      <c r="F498" s="1"/>
      <c r="G498" s="1"/>
      <c r="H498" s="8"/>
      <c r="I498" s="8"/>
    </row>
    <row r="499">
      <c r="A499" s="7"/>
      <c r="B499" s="1"/>
      <c r="C499" s="1"/>
      <c r="D499" s="196"/>
      <c r="E499" s="1"/>
      <c r="F499" s="1"/>
      <c r="G499" s="1"/>
      <c r="H499" s="8"/>
      <c r="I499" s="8"/>
    </row>
    <row r="500">
      <c r="A500" s="7"/>
      <c r="B500" s="1"/>
      <c r="C500" s="1"/>
      <c r="D500" s="196"/>
      <c r="E500" s="1"/>
      <c r="F500" s="1"/>
      <c r="G500" s="1"/>
      <c r="H500" s="8"/>
      <c r="I500" s="8"/>
    </row>
    <row r="501">
      <c r="A501" s="7"/>
      <c r="B501" s="1"/>
      <c r="C501" s="1"/>
      <c r="D501" s="196"/>
      <c r="E501" s="1"/>
      <c r="F501" s="1"/>
      <c r="G501" s="1"/>
      <c r="H501" s="8"/>
      <c r="I501" s="8"/>
    </row>
    <row r="502">
      <c r="A502" s="7"/>
      <c r="B502" s="1"/>
      <c r="C502" s="1"/>
      <c r="D502" s="196"/>
      <c r="E502" s="1"/>
      <c r="F502" s="1"/>
      <c r="G502" s="1"/>
      <c r="H502" s="8"/>
      <c r="I502" s="8"/>
    </row>
    <row r="503">
      <c r="A503" s="7"/>
      <c r="B503" s="1"/>
      <c r="C503" s="1"/>
      <c r="D503" s="196"/>
      <c r="E503" s="1"/>
      <c r="F503" s="1"/>
      <c r="G503" s="1"/>
      <c r="H503" s="8"/>
      <c r="I503" s="8"/>
    </row>
    <row r="504">
      <c r="A504" s="7"/>
      <c r="B504" s="1"/>
      <c r="C504" s="1"/>
      <c r="D504" s="196"/>
      <c r="E504" s="1"/>
      <c r="F504" s="1"/>
      <c r="G504" s="1"/>
      <c r="H504" s="8"/>
      <c r="I504" s="8"/>
    </row>
    <row r="505">
      <c r="A505" s="7"/>
      <c r="B505" s="1"/>
      <c r="C505" s="1"/>
      <c r="D505" s="196"/>
      <c r="E505" s="1"/>
      <c r="F505" s="1"/>
      <c r="G505" s="1"/>
      <c r="H505" s="8"/>
      <c r="I505" s="8"/>
    </row>
    <row r="506">
      <c r="A506" s="7"/>
      <c r="B506" s="1"/>
      <c r="C506" s="1"/>
      <c r="D506" s="196"/>
      <c r="E506" s="1"/>
      <c r="F506" s="1"/>
      <c r="G506" s="1"/>
      <c r="H506" s="8"/>
      <c r="I506" s="8"/>
    </row>
    <row r="507">
      <c r="A507" s="7"/>
      <c r="B507" s="1"/>
      <c r="C507" s="1"/>
      <c r="D507" s="196"/>
      <c r="E507" s="1"/>
      <c r="F507" s="1"/>
      <c r="G507" s="1"/>
      <c r="H507" s="8"/>
      <c r="I507" s="8"/>
    </row>
    <row r="508">
      <c r="A508" s="7"/>
      <c r="B508" s="1"/>
      <c r="C508" s="1"/>
      <c r="D508" s="196"/>
      <c r="E508" s="1"/>
      <c r="F508" s="1"/>
      <c r="G508" s="1"/>
      <c r="H508" s="8"/>
      <c r="I508" s="8"/>
    </row>
    <row r="509">
      <c r="A509" s="7"/>
      <c r="B509" s="1"/>
      <c r="C509" s="1"/>
      <c r="D509" s="196"/>
      <c r="E509" s="1"/>
      <c r="F509" s="1"/>
      <c r="G509" s="1"/>
      <c r="H509" s="8"/>
      <c r="I509" s="8"/>
    </row>
    <row r="510">
      <c r="A510" s="7"/>
      <c r="B510" s="1"/>
      <c r="C510" s="1"/>
      <c r="D510" s="196"/>
      <c r="E510" s="1"/>
      <c r="F510" s="1"/>
      <c r="G510" s="1"/>
      <c r="H510" s="8"/>
      <c r="I510" s="8"/>
    </row>
    <row r="511">
      <c r="A511" s="7"/>
      <c r="B511" s="1"/>
      <c r="C511" s="1"/>
      <c r="D511" s="196"/>
      <c r="E511" s="1"/>
      <c r="F511" s="1"/>
      <c r="G511" s="1"/>
      <c r="H511" s="8"/>
      <c r="I511" s="8"/>
    </row>
    <row r="512">
      <c r="A512" s="7"/>
      <c r="B512" s="1"/>
      <c r="C512" s="1"/>
      <c r="D512" s="196"/>
      <c r="E512" s="1"/>
      <c r="F512" s="1"/>
      <c r="G512" s="1"/>
      <c r="H512" s="8"/>
      <c r="I512" s="8"/>
    </row>
    <row r="513">
      <c r="A513" s="7"/>
      <c r="B513" s="1"/>
      <c r="C513" s="1"/>
      <c r="D513" s="196"/>
      <c r="E513" s="1"/>
      <c r="F513" s="1"/>
      <c r="G513" s="1"/>
      <c r="H513" s="8"/>
      <c r="I513" s="8"/>
    </row>
    <row r="514">
      <c r="A514" s="7"/>
      <c r="B514" s="1"/>
      <c r="C514" s="1"/>
      <c r="D514" s="196"/>
      <c r="E514" s="1"/>
      <c r="F514" s="1"/>
      <c r="G514" s="1"/>
      <c r="H514" s="8"/>
      <c r="I514" s="8"/>
    </row>
    <row r="515">
      <c r="A515" s="7"/>
      <c r="B515" s="1"/>
      <c r="C515" s="1"/>
      <c r="D515" s="196"/>
      <c r="E515" s="1"/>
      <c r="F515" s="1"/>
      <c r="G515" s="1"/>
      <c r="H515" s="8"/>
      <c r="I515" s="8"/>
    </row>
    <row r="516">
      <c r="A516" s="7"/>
      <c r="B516" s="1"/>
      <c r="C516" s="1"/>
      <c r="D516" s="196"/>
      <c r="E516" s="1"/>
      <c r="F516" s="1"/>
      <c r="G516" s="1"/>
      <c r="H516" s="8"/>
      <c r="I516" s="8"/>
    </row>
    <row r="517">
      <c r="A517" s="7"/>
      <c r="B517" s="1"/>
      <c r="C517" s="1"/>
      <c r="D517" s="196"/>
      <c r="E517" s="1"/>
      <c r="F517" s="1"/>
      <c r="G517" s="1"/>
      <c r="H517" s="8"/>
      <c r="I517" s="8"/>
    </row>
    <row r="518">
      <c r="A518" s="7"/>
      <c r="B518" s="1"/>
      <c r="C518" s="1"/>
      <c r="D518" s="196"/>
      <c r="E518" s="1"/>
      <c r="F518" s="1"/>
      <c r="G518" s="1"/>
      <c r="H518" s="8"/>
      <c r="I518" s="8"/>
    </row>
    <row r="519">
      <c r="A519" s="7"/>
      <c r="B519" s="1"/>
      <c r="C519" s="1"/>
      <c r="D519" s="196"/>
      <c r="E519" s="1"/>
      <c r="F519" s="1"/>
      <c r="G519" s="1"/>
      <c r="H519" s="8"/>
      <c r="I519" s="8"/>
    </row>
    <row r="520">
      <c r="A520" s="7"/>
      <c r="B520" s="1"/>
      <c r="C520" s="1"/>
      <c r="D520" s="196"/>
      <c r="E520" s="1"/>
      <c r="F520" s="1"/>
      <c r="G520" s="1"/>
      <c r="H520" s="8"/>
      <c r="I520" s="8"/>
    </row>
    <row r="521">
      <c r="A521" s="7"/>
      <c r="B521" s="1"/>
      <c r="C521" s="1"/>
      <c r="D521" s="196"/>
      <c r="E521" s="1"/>
      <c r="F521" s="1"/>
      <c r="G521" s="1"/>
      <c r="H521" s="8"/>
      <c r="I521" s="8"/>
    </row>
    <row r="522">
      <c r="A522" s="7"/>
      <c r="B522" s="1"/>
      <c r="C522" s="1"/>
      <c r="D522" s="196"/>
      <c r="E522" s="1"/>
      <c r="F522" s="1"/>
      <c r="G522" s="1"/>
      <c r="H522" s="8"/>
      <c r="I522" s="8"/>
    </row>
    <row r="523">
      <c r="A523" s="7"/>
      <c r="B523" s="1"/>
      <c r="C523" s="1"/>
      <c r="D523" s="196"/>
      <c r="E523" s="1"/>
      <c r="F523" s="1"/>
      <c r="G523" s="1"/>
      <c r="H523" s="8"/>
      <c r="I523" s="8"/>
    </row>
    <row r="524">
      <c r="A524" s="7"/>
      <c r="B524" s="1"/>
      <c r="C524" s="1"/>
      <c r="D524" s="196"/>
      <c r="E524" s="1"/>
      <c r="F524" s="1"/>
      <c r="G524" s="1"/>
      <c r="H524" s="8"/>
      <c r="I524" s="8"/>
    </row>
    <row r="525">
      <c r="A525" s="7"/>
      <c r="B525" s="1"/>
      <c r="C525" s="1"/>
      <c r="D525" s="196"/>
      <c r="E525" s="1"/>
      <c r="F525" s="1"/>
      <c r="G525" s="1"/>
      <c r="H525" s="8"/>
      <c r="I525" s="8"/>
    </row>
    <row r="526">
      <c r="A526" s="7"/>
      <c r="B526" s="1"/>
      <c r="C526" s="1"/>
      <c r="D526" s="196"/>
      <c r="E526" s="1"/>
      <c r="F526" s="1"/>
      <c r="G526" s="1"/>
      <c r="H526" s="8"/>
      <c r="I526" s="8"/>
    </row>
    <row r="527">
      <c r="A527" s="7"/>
      <c r="B527" s="1"/>
      <c r="C527" s="1"/>
      <c r="D527" s="196"/>
      <c r="E527" s="1"/>
      <c r="F527" s="1"/>
      <c r="G527" s="1"/>
      <c r="H527" s="8"/>
      <c r="I527" s="8"/>
    </row>
    <row r="528">
      <c r="A528" s="7"/>
      <c r="B528" s="1"/>
      <c r="C528" s="1"/>
      <c r="D528" s="196"/>
      <c r="E528" s="1"/>
      <c r="F528" s="1"/>
      <c r="G528" s="1"/>
      <c r="H528" s="8"/>
      <c r="I528" s="8"/>
    </row>
    <row r="529">
      <c r="A529" s="7"/>
      <c r="B529" s="1"/>
      <c r="C529" s="1"/>
      <c r="D529" s="196"/>
      <c r="E529" s="1"/>
      <c r="F529" s="1"/>
      <c r="G529" s="1"/>
      <c r="H529" s="8"/>
      <c r="I529" s="8"/>
    </row>
    <row r="530">
      <c r="A530" s="7"/>
      <c r="B530" s="1"/>
      <c r="C530" s="1"/>
      <c r="D530" s="196"/>
      <c r="E530" s="1"/>
      <c r="F530" s="1"/>
      <c r="G530" s="1"/>
      <c r="H530" s="8"/>
      <c r="I530" s="8"/>
    </row>
    <row r="531">
      <c r="A531" s="7"/>
      <c r="B531" s="1"/>
      <c r="C531" s="1"/>
      <c r="D531" s="196"/>
      <c r="E531" s="1"/>
      <c r="F531" s="1"/>
      <c r="G531" s="1"/>
      <c r="H531" s="8"/>
      <c r="I531" s="8"/>
    </row>
    <row r="532">
      <c r="A532" s="7"/>
      <c r="B532" s="1"/>
      <c r="C532" s="1"/>
      <c r="D532" s="196"/>
      <c r="E532" s="1"/>
      <c r="F532" s="1"/>
      <c r="G532" s="1"/>
      <c r="H532" s="8"/>
      <c r="I532" s="8"/>
    </row>
    <row r="533">
      <c r="A533" s="7"/>
      <c r="B533" s="1"/>
      <c r="C533" s="1"/>
      <c r="D533" s="196"/>
      <c r="E533" s="1"/>
      <c r="F533" s="1"/>
      <c r="G533" s="1"/>
      <c r="H533" s="8"/>
      <c r="I533" s="8"/>
    </row>
    <row r="534">
      <c r="A534" s="7"/>
      <c r="B534" s="1"/>
      <c r="C534" s="1"/>
      <c r="D534" s="196"/>
      <c r="E534" s="1"/>
      <c r="F534" s="1"/>
      <c r="G534" s="1"/>
      <c r="H534" s="8"/>
      <c r="I534" s="8"/>
    </row>
    <row r="535">
      <c r="A535" s="7"/>
      <c r="B535" s="1"/>
      <c r="C535" s="1"/>
      <c r="D535" s="196"/>
      <c r="E535" s="1"/>
      <c r="F535" s="1"/>
      <c r="G535" s="1"/>
      <c r="H535" s="8"/>
      <c r="I535" s="8"/>
    </row>
    <row r="536">
      <c r="A536" s="7"/>
      <c r="B536" s="1"/>
      <c r="C536" s="1"/>
      <c r="D536" s="196"/>
      <c r="E536" s="1"/>
      <c r="F536" s="1"/>
      <c r="G536" s="1"/>
      <c r="H536" s="8"/>
      <c r="I536" s="8"/>
    </row>
    <row r="537">
      <c r="A537" s="7"/>
      <c r="B537" s="1"/>
      <c r="C537" s="1"/>
      <c r="D537" s="196"/>
      <c r="E537" s="1"/>
      <c r="F537" s="1"/>
      <c r="G537" s="1"/>
      <c r="H537" s="8"/>
      <c r="I537" s="8"/>
    </row>
    <row r="538">
      <c r="A538" s="7"/>
      <c r="B538" s="1"/>
      <c r="C538" s="1"/>
      <c r="D538" s="196"/>
      <c r="E538" s="1"/>
      <c r="F538" s="1"/>
      <c r="G538" s="1"/>
      <c r="H538" s="8"/>
      <c r="I538" s="8"/>
    </row>
    <row r="539">
      <c r="A539" s="7"/>
      <c r="B539" s="1"/>
      <c r="C539" s="1"/>
      <c r="D539" s="196"/>
      <c r="E539" s="1"/>
      <c r="F539" s="1"/>
      <c r="G539" s="1"/>
      <c r="H539" s="8"/>
      <c r="I539" s="8"/>
    </row>
    <row r="540">
      <c r="A540" s="7"/>
      <c r="B540" s="1"/>
      <c r="C540" s="1"/>
      <c r="D540" s="196"/>
      <c r="E540" s="1"/>
      <c r="F540" s="1"/>
      <c r="G540" s="1"/>
      <c r="H540" s="8"/>
      <c r="I540" s="8"/>
    </row>
    <row r="541">
      <c r="A541" s="7"/>
      <c r="B541" s="1"/>
      <c r="C541" s="1"/>
      <c r="D541" s="196"/>
      <c r="E541" s="1"/>
      <c r="F541" s="1"/>
      <c r="G541" s="1"/>
      <c r="H541" s="8"/>
      <c r="I541" s="8"/>
    </row>
    <row r="542">
      <c r="A542" s="7"/>
      <c r="B542" s="1"/>
      <c r="C542" s="1"/>
      <c r="D542" s="196"/>
      <c r="E542" s="1"/>
      <c r="F542" s="1"/>
      <c r="G542" s="1"/>
      <c r="H542" s="8"/>
      <c r="I542" s="8"/>
    </row>
    <row r="543">
      <c r="A543" s="7"/>
      <c r="B543" s="1"/>
      <c r="C543" s="1"/>
      <c r="D543" s="196"/>
      <c r="E543" s="1"/>
      <c r="F543" s="1"/>
      <c r="G543" s="1"/>
      <c r="H543" s="8"/>
      <c r="I543" s="8"/>
    </row>
    <row r="544">
      <c r="A544" s="7"/>
      <c r="B544" s="1"/>
      <c r="C544" s="1"/>
      <c r="D544" s="196"/>
      <c r="E544" s="1"/>
      <c r="F544" s="1"/>
      <c r="G544" s="1"/>
      <c r="H544" s="8"/>
      <c r="I544" s="8"/>
    </row>
    <row r="545">
      <c r="A545" s="7"/>
      <c r="B545" s="1"/>
      <c r="C545" s="1"/>
      <c r="D545" s="196"/>
      <c r="E545" s="1"/>
      <c r="F545" s="1"/>
      <c r="G545" s="1"/>
      <c r="H545" s="8"/>
      <c r="I545" s="8"/>
    </row>
    <row r="546">
      <c r="A546" s="7"/>
      <c r="B546" s="1"/>
      <c r="C546" s="1"/>
      <c r="D546" s="196"/>
      <c r="E546" s="1"/>
      <c r="F546" s="1"/>
      <c r="G546" s="1"/>
      <c r="H546" s="8"/>
      <c r="I546" s="8"/>
    </row>
    <row r="547">
      <c r="A547" s="7"/>
      <c r="B547" s="1"/>
      <c r="C547" s="1"/>
      <c r="D547" s="196"/>
      <c r="E547" s="1"/>
      <c r="F547" s="1"/>
      <c r="G547" s="1"/>
      <c r="H547" s="8"/>
      <c r="I547" s="8"/>
    </row>
    <row r="548">
      <c r="A548" s="7"/>
      <c r="B548" s="1"/>
      <c r="C548" s="1"/>
      <c r="D548" s="196"/>
      <c r="E548" s="1"/>
      <c r="F548" s="1"/>
      <c r="G548" s="1"/>
      <c r="H548" s="8"/>
      <c r="I548" s="8"/>
    </row>
    <row r="549">
      <c r="A549" s="7"/>
      <c r="B549" s="1"/>
      <c r="C549" s="1"/>
      <c r="D549" s="196"/>
      <c r="E549" s="1"/>
      <c r="F549" s="1"/>
      <c r="G549" s="1"/>
      <c r="H549" s="8"/>
      <c r="I549" s="8"/>
    </row>
    <row r="550">
      <c r="A550" s="7"/>
      <c r="B550" s="1"/>
      <c r="C550" s="1"/>
      <c r="D550" s="196"/>
      <c r="E550" s="1"/>
      <c r="F550" s="1"/>
      <c r="G550" s="1"/>
      <c r="H550" s="8"/>
      <c r="I550" s="8"/>
    </row>
    <row r="551">
      <c r="A551" s="7"/>
      <c r="B551" s="1"/>
      <c r="C551" s="1"/>
      <c r="D551" s="196"/>
      <c r="E551" s="1"/>
      <c r="F551" s="1"/>
      <c r="G551" s="1"/>
      <c r="H551" s="8"/>
      <c r="I551" s="8"/>
    </row>
    <row r="552">
      <c r="A552" s="7"/>
      <c r="B552" s="1"/>
      <c r="C552" s="1"/>
      <c r="D552" s="196"/>
      <c r="E552" s="1"/>
      <c r="F552" s="1"/>
      <c r="G552" s="1"/>
      <c r="H552" s="8"/>
      <c r="I552" s="8"/>
    </row>
    <row r="553">
      <c r="A553" s="7"/>
      <c r="B553" s="1"/>
      <c r="C553" s="1"/>
      <c r="D553" s="196"/>
      <c r="E553" s="1"/>
      <c r="F553" s="1"/>
      <c r="G553" s="1"/>
      <c r="H553" s="8"/>
      <c r="I553" s="8"/>
    </row>
    <row r="554">
      <c r="A554" s="7"/>
      <c r="B554" s="1"/>
      <c r="C554" s="1"/>
      <c r="D554" s="196"/>
      <c r="E554" s="1"/>
      <c r="F554" s="1"/>
      <c r="G554" s="1"/>
      <c r="H554" s="8"/>
      <c r="I554" s="8"/>
    </row>
    <row r="555">
      <c r="A555" s="7"/>
      <c r="B555" s="1"/>
      <c r="C555" s="1"/>
      <c r="D555" s="196"/>
      <c r="E555" s="1"/>
      <c r="F555" s="1"/>
      <c r="G555" s="1"/>
      <c r="H555" s="8"/>
      <c r="I555" s="8"/>
    </row>
    <row r="556">
      <c r="A556" s="7"/>
      <c r="B556" s="1"/>
      <c r="C556" s="1"/>
      <c r="D556" s="196"/>
      <c r="E556" s="1"/>
      <c r="F556" s="1"/>
      <c r="G556" s="1"/>
      <c r="H556" s="8"/>
      <c r="I556" s="8"/>
    </row>
    <row r="557">
      <c r="A557" s="7"/>
      <c r="B557" s="1"/>
      <c r="C557" s="1"/>
      <c r="D557" s="196"/>
      <c r="E557" s="1"/>
      <c r="F557" s="1"/>
      <c r="G557" s="1"/>
      <c r="H557" s="8"/>
      <c r="I557" s="8"/>
    </row>
    <row r="558">
      <c r="A558" s="7"/>
      <c r="B558" s="1"/>
      <c r="C558" s="1"/>
      <c r="D558" s="196"/>
      <c r="E558" s="1"/>
      <c r="F558" s="1"/>
      <c r="G558" s="1"/>
      <c r="H558" s="8"/>
      <c r="I558" s="8"/>
    </row>
    <row r="559">
      <c r="A559" s="7"/>
      <c r="B559" s="1"/>
      <c r="C559" s="1"/>
      <c r="D559" s="196"/>
      <c r="E559" s="1"/>
      <c r="F559" s="1"/>
      <c r="G559" s="1"/>
      <c r="H559" s="8"/>
      <c r="I559" s="8"/>
    </row>
    <row r="560">
      <c r="A560" s="7"/>
      <c r="B560" s="1"/>
      <c r="C560" s="1"/>
      <c r="D560" s="196"/>
      <c r="E560" s="1"/>
      <c r="F560" s="1"/>
      <c r="G560" s="1"/>
      <c r="H560" s="8"/>
      <c r="I560" s="8"/>
    </row>
    <row r="561">
      <c r="A561" s="7"/>
      <c r="B561" s="1"/>
      <c r="C561" s="1"/>
      <c r="D561" s="196"/>
      <c r="E561" s="1"/>
      <c r="F561" s="1"/>
      <c r="G561" s="1"/>
      <c r="H561" s="8"/>
      <c r="I561" s="8"/>
    </row>
    <row r="562">
      <c r="A562" s="7"/>
      <c r="B562" s="1"/>
      <c r="C562" s="1"/>
      <c r="D562" s="196"/>
      <c r="E562" s="1"/>
      <c r="F562" s="1"/>
      <c r="G562" s="1"/>
      <c r="H562" s="8"/>
      <c r="I562" s="8"/>
    </row>
    <row r="563">
      <c r="A563" s="7"/>
      <c r="B563" s="1"/>
      <c r="C563" s="1"/>
      <c r="D563" s="196"/>
      <c r="E563" s="1"/>
      <c r="F563" s="1"/>
      <c r="G563" s="1"/>
      <c r="H563" s="8"/>
      <c r="I563" s="8"/>
    </row>
    <row r="564">
      <c r="A564" s="7"/>
      <c r="B564" s="1"/>
      <c r="C564" s="1"/>
      <c r="D564" s="196"/>
      <c r="E564" s="1"/>
      <c r="F564" s="1"/>
      <c r="G564" s="1"/>
      <c r="H564" s="8"/>
      <c r="I564" s="8"/>
    </row>
    <row r="565">
      <c r="A565" s="7"/>
      <c r="B565" s="1"/>
      <c r="C565" s="1"/>
      <c r="D565" s="196"/>
      <c r="E565" s="1"/>
      <c r="F565" s="1"/>
      <c r="G565" s="1"/>
      <c r="H565" s="8"/>
      <c r="I565" s="8"/>
    </row>
    <row r="566">
      <c r="A566" s="7"/>
      <c r="B566" s="1"/>
      <c r="C566" s="1"/>
      <c r="D566" s="196"/>
      <c r="E566" s="1"/>
      <c r="F566" s="1"/>
      <c r="G566" s="1"/>
      <c r="H566" s="8"/>
      <c r="I566" s="8"/>
    </row>
    <row r="567">
      <c r="A567" s="7"/>
      <c r="B567" s="1"/>
      <c r="C567" s="1"/>
      <c r="D567" s="196"/>
      <c r="E567" s="1"/>
      <c r="F567" s="1"/>
      <c r="G567" s="1"/>
      <c r="H567" s="8"/>
      <c r="I567" s="8"/>
    </row>
    <row r="568">
      <c r="A568" s="7"/>
      <c r="B568" s="1"/>
      <c r="C568" s="1"/>
      <c r="D568" s="196"/>
      <c r="E568" s="1"/>
      <c r="F568" s="1"/>
      <c r="G568" s="1"/>
      <c r="H568" s="8"/>
      <c r="I568" s="8"/>
    </row>
    <row r="569">
      <c r="A569" s="7"/>
      <c r="B569" s="1"/>
      <c r="C569" s="1"/>
      <c r="D569" s="196"/>
      <c r="E569" s="1"/>
      <c r="F569" s="1"/>
      <c r="G569" s="1"/>
      <c r="H569" s="8"/>
      <c r="I569" s="8"/>
    </row>
    <row r="570">
      <c r="A570" s="7"/>
      <c r="B570" s="1"/>
      <c r="C570" s="1"/>
      <c r="D570" s="196"/>
      <c r="E570" s="1"/>
      <c r="F570" s="1"/>
      <c r="G570" s="1"/>
      <c r="H570" s="8"/>
      <c r="I570" s="8"/>
    </row>
    <row r="571">
      <c r="A571" s="7"/>
      <c r="B571" s="1"/>
      <c r="C571" s="1"/>
      <c r="D571" s="196"/>
      <c r="E571" s="1"/>
      <c r="F571" s="1"/>
      <c r="G571" s="1"/>
      <c r="H571" s="8"/>
      <c r="I571" s="8"/>
    </row>
    <row r="572">
      <c r="A572" s="7"/>
      <c r="B572" s="1"/>
      <c r="C572" s="1"/>
      <c r="D572" s="196"/>
      <c r="E572" s="1"/>
      <c r="F572" s="1"/>
      <c r="G572" s="1"/>
      <c r="H572" s="8"/>
      <c r="I572" s="8"/>
    </row>
    <row r="573">
      <c r="A573" s="7"/>
      <c r="B573" s="1"/>
      <c r="C573" s="1"/>
      <c r="D573" s="196"/>
      <c r="E573" s="1"/>
      <c r="F573" s="1"/>
      <c r="G573" s="1"/>
      <c r="H573" s="8"/>
      <c r="I573" s="8"/>
    </row>
    <row r="574">
      <c r="A574" s="7"/>
      <c r="B574" s="1"/>
      <c r="C574" s="1"/>
      <c r="D574" s="196"/>
      <c r="E574" s="1"/>
      <c r="F574" s="1"/>
      <c r="G574" s="1"/>
      <c r="H574" s="8"/>
      <c r="I574" s="8"/>
    </row>
    <row r="575">
      <c r="A575" s="7"/>
      <c r="B575" s="1"/>
      <c r="C575" s="1"/>
      <c r="D575" s="196"/>
      <c r="E575" s="1"/>
      <c r="F575" s="1"/>
      <c r="G575" s="1"/>
      <c r="H575" s="8"/>
      <c r="I575" s="8"/>
    </row>
    <row r="576">
      <c r="A576" s="7"/>
      <c r="B576" s="1"/>
      <c r="C576" s="1"/>
      <c r="D576" s="196"/>
      <c r="E576" s="1"/>
      <c r="F576" s="1"/>
      <c r="G576" s="1"/>
      <c r="H576" s="8"/>
      <c r="I576" s="8"/>
    </row>
    <row r="577">
      <c r="A577" s="7"/>
      <c r="B577" s="1"/>
      <c r="C577" s="1"/>
      <c r="D577" s="196"/>
      <c r="E577" s="1"/>
      <c r="F577" s="1"/>
      <c r="G577" s="1"/>
      <c r="H577" s="8"/>
      <c r="I577" s="8"/>
    </row>
    <row r="578">
      <c r="A578" s="7"/>
      <c r="B578" s="1"/>
      <c r="C578" s="1"/>
      <c r="D578" s="196"/>
      <c r="E578" s="1"/>
      <c r="F578" s="1"/>
      <c r="G578" s="1"/>
      <c r="H578" s="8"/>
      <c r="I578" s="8"/>
    </row>
    <row r="579">
      <c r="A579" s="7"/>
      <c r="B579" s="1"/>
      <c r="C579" s="1"/>
      <c r="D579" s="196"/>
      <c r="E579" s="1"/>
      <c r="F579" s="1"/>
      <c r="G579" s="1"/>
      <c r="H579" s="8"/>
      <c r="I579" s="8"/>
    </row>
    <row r="580">
      <c r="A580" s="7"/>
      <c r="B580" s="1"/>
      <c r="C580" s="1"/>
      <c r="D580" s="196"/>
      <c r="E580" s="1"/>
      <c r="F580" s="1"/>
      <c r="G580" s="1"/>
      <c r="H580" s="8"/>
      <c r="I580" s="8"/>
    </row>
    <row r="581">
      <c r="A581" s="7"/>
      <c r="B581" s="1"/>
      <c r="C581" s="1"/>
      <c r="D581" s="196"/>
      <c r="E581" s="1"/>
      <c r="F581" s="1"/>
      <c r="G581" s="1"/>
      <c r="H581" s="8"/>
      <c r="I581" s="8"/>
    </row>
    <row r="582">
      <c r="A582" s="7"/>
      <c r="B582" s="1"/>
      <c r="C582" s="1"/>
      <c r="D582" s="196"/>
      <c r="E582" s="1"/>
      <c r="F582" s="1"/>
      <c r="G582" s="1"/>
      <c r="H582" s="8"/>
      <c r="I582" s="8"/>
    </row>
    <row r="583">
      <c r="A583" s="7"/>
      <c r="B583" s="1"/>
      <c r="C583" s="1"/>
      <c r="D583" s="196"/>
      <c r="E583" s="1"/>
      <c r="F583" s="1"/>
      <c r="G583" s="1"/>
      <c r="H583" s="8"/>
      <c r="I583" s="8"/>
    </row>
    <row r="584">
      <c r="A584" s="7"/>
      <c r="B584" s="1"/>
      <c r="C584" s="1"/>
      <c r="D584" s="196"/>
      <c r="E584" s="1"/>
      <c r="F584" s="1"/>
      <c r="G584" s="1"/>
      <c r="H584" s="8"/>
      <c r="I584" s="8"/>
    </row>
    <row r="585">
      <c r="A585" s="7"/>
      <c r="B585" s="1"/>
      <c r="C585" s="1"/>
      <c r="D585" s="196"/>
      <c r="E585" s="1"/>
      <c r="F585" s="1"/>
      <c r="G585" s="1"/>
      <c r="H585" s="8"/>
      <c r="I585" s="8"/>
    </row>
    <row r="586">
      <c r="A586" s="7"/>
      <c r="B586" s="1"/>
      <c r="C586" s="1"/>
      <c r="D586" s="196"/>
      <c r="E586" s="1"/>
      <c r="F586" s="1"/>
      <c r="G586" s="1"/>
      <c r="H586" s="8"/>
      <c r="I586" s="8"/>
    </row>
    <row r="587">
      <c r="A587" s="7"/>
      <c r="B587" s="1"/>
      <c r="C587" s="1"/>
      <c r="D587" s="196"/>
      <c r="E587" s="1"/>
      <c r="F587" s="1"/>
      <c r="G587" s="1"/>
      <c r="H587" s="8"/>
      <c r="I587" s="8"/>
    </row>
    <row r="588">
      <c r="A588" s="7"/>
      <c r="B588" s="1"/>
      <c r="C588" s="1"/>
      <c r="D588" s="196"/>
      <c r="E588" s="1"/>
      <c r="F588" s="1"/>
      <c r="G588" s="1"/>
      <c r="H588" s="8"/>
      <c r="I588" s="8"/>
    </row>
    <row r="589">
      <c r="A589" s="7"/>
      <c r="B589" s="1"/>
      <c r="C589" s="1"/>
      <c r="D589" s="196"/>
      <c r="E589" s="1"/>
      <c r="F589" s="1"/>
      <c r="G589" s="1"/>
      <c r="H589" s="8"/>
      <c r="I589" s="8"/>
    </row>
    <row r="590">
      <c r="A590" s="7"/>
      <c r="B590" s="1"/>
      <c r="C590" s="1"/>
      <c r="D590" s="196"/>
      <c r="E590" s="1"/>
      <c r="F590" s="1"/>
      <c r="G590" s="1"/>
      <c r="H590" s="8"/>
      <c r="I590" s="8"/>
    </row>
    <row r="591">
      <c r="A591" s="7"/>
      <c r="B591" s="1"/>
      <c r="C591" s="1"/>
      <c r="D591" s="196"/>
      <c r="E591" s="1"/>
      <c r="F591" s="1"/>
      <c r="G591" s="1"/>
      <c r="H591" s="8"/>
      <c r="I591" s="8"/>
    </row>
    <row r="592">
      <c r="A592" s="7"/>
      <c r="B592" s="1"/>
      <c r="C592" s="1"/>
      <c r="D592" s="196"/>
      <c r="E592" s="1"/>
      <c r="F592" s="1"/>
      <c r="G592" s="1"/>
      <c r="H592" s="8"/>
      <c r="I592" s="8"/>
    </row>
    <row r="593">
      <c r="A593" s="7"/>
      <c r="B593" s="1"/>
      <c r="C593" s="1"/>
      <c r="D593" s="196"/>
      <c r="E593" s="1"/>
      <c r="F593" s="1"/>
      <c r="G593" s="1"/>
      <c r="H593" s="8"/>
      <c r="I593" s="8"/>
    </row>
    <row r="594">
      <c r="A594" s="7"/>
      <c r="B594" s="1"/>
      <c r="C594" s="1"/>
      <c r="D594" s="196"/>
      <c r="E594" s="1"/>
      <c r="F594" s="1"/>
      <c r="G594" s="1"/>
      <c r="H594" s="8"/>
      <c r="I594" s="8"/>
    </row>
    <row r="595">
      <c r="A595" s="7"/>
      <c r="B595" s="1"/>
      <c r="C595" s="1"/>
      <c r="D595" s="196"/>
      <c r="E595" s="1"/>
      <c r="F595" s="1"/>
      <c r="G595" s="1"/>
      <c r="H595" s="8"/>
      <c r="I595" s="8"/>
    </row>
    <row r="596">
      <c r="A596" s="7"/>
      <c r="B596" s="1"/>
      <c r="C596" s="1"/>
      <c r="D596" s="196"/>
      <c r="E596" s="1"/>
      <c r="F596" s="1"/>
      <c r="G596" s="1"/>
      <c r="H596" s="8"/>
      <c r="I596" s="8"/>
    </row>
    <row r="597">
      <c r="A597" s="7"/>
      <c r="B597" s="1"/>
      <c r="C597" s="1"/>
      <c r="D597" s="196"/>
      <c r="E597" s="1"/>
      <c r="F597" s="1"/>
      <c r="G597" s="1"/>
      <c r="H597" s="8"/>
      <c r="I597" s="8"/>
    </row>
    <row r="598">
      <c r="A598" s="7"/>
      <c r="B598" s="1"/>
      <c r="C598" s="1"/>
      <c r="D598" s="196"/>
      <c r="E598" s="1"/>
      <c r="F598" s="1"/>
      <c r="G598" s="1"/>
      <c r="H598" s="8"/>
      <c r="I598" s="8"/>
    </row>
    <row r="599">
      <c r="A599" s="7"/>
      <c r="B599" s="1"/>
      <c r="C599" s="1"/>
      <c r="D599" s="196"/>
      <c r="E599" s="1"/>
      <c r="F599" s="1"/>
      <c r="G599" s="1"/>
      <c r="H599" s="8"/>
      <c r="I599" s="8"/>
    </row>
    <row r="600">
      <c r="A600" s="7"/>
      <c r="B600" s="1"/>
      <c r="C600" s="1"/>
      <c r="D600" s="196"/>
      <c r="E600" s="1"/>
      <c r="F600" s="1"/>
      <c r="G600" s="1"/>
      <c r="H600" s="8"/>
      <c r="I600" s="8"/>
    </row>
    <row r="601">
      <c r="A601" s="7"/>
      <c r="B601" s="1"/>
      <c r="C601" s="1"/>
      <c r="D601" s="196"/>
      <c r="E601" s="1"/>
      <c r="F601" s="1"/>
      <c r="G601" s="1"/>
      <c r="H601" s="8"/>
      <c r="I601" s="8"/>
    </row>
    <row r="602">
      <c r="A602" s="7"/>
      <c r="B602" s="1"/>
      <c r="C602" s="1"/>
      <c r="D602" s="196"/>
      <c r="E602" s="1"/>
      <c r="F602" s="1"/>
      <c r="G602" s="1"/>
      <c r="H602" s="8"/>
      <c r="I602" s="8"/>
    </row>
    <row r="603">
      <c r="A603" s="7"/>
      <c r="B603" s="1"/>
      <c r="C603" s="1"/>
      <c r="D603" s="196"/>
      <c r="E603" s="1"/>
      <c r="F603" s="1"/>
      <c r="G603" s="1"/>
      <c r="H603" s="8"/>
      <c r="I603" s="8"/>
    </row>
    <row r="604">
      <c r="A604" s="7"/>
      <c r="B604" s="1"/>
      <c r="C604" s="1"/>
      <c r="D604" s="196"/>
      <c r="E604" s="1"/>
      <c r="F604" s="1"/>
      <c r="G604" s="1"/>
      <c r="H604" s="8"/>
      <c r="I604" s="8"/>
    </row>
    <row r="605">
      <c r="A605" s="7"/>
      <c r="B605" s="1"/>
      <c r="C605" s="1"/>
      <c r="D605" s="196"/>
      <c r="E605" s="1"/>
      <c r="F605" s="1"/>
      <c r="G605" s="1"/>
      <c r="H605" s="8"/>
      <c r="I605" s="8"/>
    </row>
    <row r="606">
      <c r="A606" s="7"/>
      <c r="B606" s="1"/>
      <c r="C606" s="1"/>
      <c r="D606" s="196"/>
      <c r="E606" s="1"/>
      <c r="F606" s="1"/>
      <c r="G606" s="1"/>
      <c r="H606" s="8"/>
      <c r="I606" s="8"/>
    </row>
    <row r="607">
      <c r="A607" s="7"/>
      <c r="B607" s="1"/>
      <c r="C607" s="1"/>
      <c r="D607" s="196"/>
      <c r="E607" s="1"/>
      <c r="F607" s="1"/>
      <c r="G607" s="1"/>
      <c r="H607" s="8"/>
      <c r="I607" s="8"/>
    </row>
    <row r="608">
      <c r="A608" s="7"/>
      <c r="B608" s="1"/>
      <c r="C608" s="1"/>
      <c r="D608" s="196"/>
      <c r="E608" s="1"/>
      <c r="F608" s="1"/>
      <c r="G608" s="1"/>
      <c r="H608" s="8"/>
      <c r="I608" s="8"/>
    </row>
    <row r="609">
      <c r="A609" s="7"/>
      <c r="B609" s="1"/>
      <c r="C609" s="1"/>
      <c r="D609" s="196"/>
      <c r="E609" s="1"/>
      <c r="F609" s="1"/>
      <c r="G609" s="1"/>
      <c r="H609" s="8"/>
      <c r="I609" s="8"/>
    </row>
    <row r="610">
      <c r="A610" s="7"/>
      <c r="B610" s="1"/>
      <c r="C610" s="1"/>
      <c r="D610" s="196"/>
      <c r="E610" s="1"/>
      <c r="F610" s="1"/>
      <c r="G610" s="1"/>
      <c r="H610" s="8"/>
      <c r="I610" s="8"/>
    </row>
    <row r="611">
      <c r="A611" s="7"/>
      <c r="B611" s="1"/>
      <c r="C611" s="1"/>
      <c r="D611" s="196"/>
      <c r="E611" s="1"/>
      <c r="F611" s="1"/>
      <c r="G611" s="1"/>
      <c r="H611" s="8"/>
      <c r="I611" s="8"/>
    </row>
    <row r="612">
      <c r="A612" s="7"/>
      <c r="B612" s="1"/>
      <c r="C612" s="1"/>
      <c r="D612" s="196"/>
      <c r="E612" s="1"/>
      <c r="F612" s="1"/>
      <c r="G612" s="1"/>
      <c r="H612" s="8"/>
      <c r="I612" s="8"/>
    </row>
    <row r="613">
      <c r="A613" s="7"/>
      <c r="B613" s="1"/>
      <c r="C613" s="1"/>
      <c r="D613" s="196"/>
      <c r="E613" s="1"/>
      <c r="F613" s="1"/>
      <c r="G613" s="1"/>
      <c r="H613" s="8"/>
      <c r="I613" s="8"/>
    </row>
    <row r="614">
      <c r="A614" s="7"/>
      <c r="B614" s="1"/>
      <c r="C614" s="1"/>
      <c r="D614" s="196"/>
      <c r="E614" s="1"/>
      <c r="F614" s="1"/>
      <c r="G614" s="1"/>
      <c r="H614" s="8"/>
      <c r="I614" s="8"/>
    </row>
    <row r="615">
      <c r="A615" s="7"/>
      <c r="B615" s="1"/>
      <c r="C615" s="1"/>
      <c r="D615" s="196"/>
      <c r="E615" s="1"/>
      <c r="F615" s="1"/>
      <c r="G615" s="1"/>
      <c r="H615" s="8"/>
      <c r="I615" s="8"/>
    </row>
    <row r="616">
      <c r="A616" s="7"/>
      <c r="B616" s="1"/>
      <c r="C616" s="1"/>
      <c r="D616" s="196"/>
      <c r="E616" s="1"/>
      <c r="F616" s="1"/>
      <c r="G616" s="1"/>
      <c r="H616" s="8"/>
      <c r="I616" s="8"/>
    </row>
    <row r="617">
      <c r="A617" s="7"/>
      <c r="B617" s="1"/>
      <c r="C617" s="1"/>
      <c r="D617" s="196"/>
      <c r="E617" s="1"/>
      <c r="F617" s="1"/>
      <c r="G617" s="1"/>
      <c r="H617" s="8"/>
      <c r="I617" s="8"/>
    </row>
    <row r="618">
      <c r="A618" s="7"/>
      <c r="B618" s="1"/>
      <c r="C618" s="1"/>
      <c r="D618" s="196"/>
      <c r="E618" s="1"/>
      <c r="F618" s="1"/>
      <c r="G618" s="1"/>
      <c r="H618" s="8"/>
      <c r="I618" s="8"/>
    </row>
    <row r="619">
      <c r="A619" s="7"/>
      <c r="B619" s="1"/>
      <c r="C619" s="1"/>
      <c r="D619" s="196"/>
      <c r="E619" s="1"/>
      <c r="F619" s="1"/>
      <c r="G619" s="1"/>
      <c r="H619" s="8"/>
      <c r="I619" s="8"/>
    </row>
    <row r="620">
      <c r="A620" s="7"/>
      <c r="B620" s="1"/>
      <c r="C620" s="1"/>
      <c r="D620" s="196"/>
      <c r="E620" s="1"/>
      <c r="F620" s="1"/>
      <c r="G620" s="1"/>
      <c r="H620" s="8"/>
      <c r="I620" s="8"/>
    </row>
    <row r="621">
      <c r="A621" s="7"/>
      <c r="B621" s="1"/>
      <c r="C621" s="1"/>
      <c r="D621" s="196"/>
      <c r="E621" s="1"/>
      <c r="F621" s="1"/>
      <c r="G621" s="1"/>
      <c r="H621" s="8"/>
      <c r="I621" s="8"/>
    </row>
    <row r="622">
      <c r="A622" s="7"/>
      <c r="B622" s="1"/>
      <c r="C622" s="1"/>
      <c r="D622" s="196"/>
      <c r="E622" s="1"/>
      <c r="F622" s="1"/>
      <c r="G622" s="1"/>
      <c r="H622" s="8"/>
      <c r="I622" s="8"/>
    </row>
    <row r="623">
      <c r="A623" s="7"/>
      <c r="B623" s="1"/>
      <c r="C623" s="1"/>
      <c r="D623" s="196"/>
      <c r="E623" s="1"/>
      <c r="F623" s="1"/>
      <c r="G623" s="1"/>
      <c r="H623" s="8"/>
      <c r="I623" s="8"/>
    </row>
    <row r="624">
      <c r="A624" s="7"/>
      <c r="B624" s="1"/>
      <c r="C624" s="1"/>
      <c r="D624" s="196"/>
      <c r="E624" s="1"/>
      <c r="F624" s="1"/>
      <c r="G624" s="1"/>
      <c r="H624" s="8"/>
      <c r="I624" s="8"/>
    </row>
    <row r="625">
      <c r="A625" s="7"/>
      <c r="B625" s="1"/>
      <c r="C625" s="1"/>
      <c r="D625" s="196"/>
      <c r="E625" s="1"/>
      <c r="F625" s="1"/>
      <c r="G625" s="1"/>
      <c r="H625" s="8"/>
      <c r="I625" s="8"/>
    </row>
    <row r="626">
      <c r="A626" s="7"/>
      <c r="B626" s="1"/>
      <c r="C626" s="1"/>
      <c r="D626" s="196"/>
      <c r="E626" s="1"/>
      <c r="F626" s="1"/>
      <c r="G626" s="1"/>
      <c r="H626" s="8"/>
      <c r="I626" s="8"/>
    </row>
    <row r="627">
      <c r="A627" s="7"/>
      <c r="B627" s="1"/>
      <c r="C627" s="1"/>
      <c r="D627" s="196"/>
      <c r="E627" s="1"/>
      <c r="F627" s="1"/>
      <c r="G627" s="1"/>
      <c r="H627" s="8"/>
      <c r="I627" s="8"/>
    </row>
    <row r="628">
      <c r="A628" s="7"/>
      <c r="B628" s="1"/>
      <c r="C628" s="1"/>
      <c r="D628" s="196"/>
      <c r="E628" s="1"/>
      <c r="F628" s="1"/>
      <c r="G628" s="1"/>
      <c r="H628" s="8"/>
      <c r="I628" s="8"/>
    </row>
    <row r="629">
      <c r="A629" s="7"/>
      <c r="B629" s="1"/>
      <c r="C629" s="1"/>
      <c r="D629" s="196"/>
      <c r="E629" s="1"/>
      <c r="F629" s="1"/>
      <c r="G629" s="1"/>
      <c r="H629" s="8"/>
      <c r="I629" s="8"/>
    </row>
    <row r="630">
      <c r="A630" s="7"/>
      <c r="B630" s="1"/>
      <c r="C630" s="1"/>
      <c r="D630" s="196"/>
      <c r="E630" s="1"/>
      <c r="F630" s="1"/>
      <c r="G630" s="1"/>
      <c r="H630" s="8"/>
      <c r="I630" s="8"/>
    </row>
    <row r="631">
      <c r="A631" s="7"/>
      <c r="B631" s="1"/>
      <c r="C631" s="1"/>
      <c r="D631" s="196"/>
      <c r="E631" s="1"/>
      <c r="F631" s="1"/>
      <c r="G631" s="1"/>
      <c r="H631" s="8"/>
      <c r="I631" s="8"/>
    </row>
    <row r="632">
      <c r="A632" s="7"/>
      <c r="B632" s="1"/>
      <c r="C632" s="1"/>
      <c r="D632" s="196"/>
      <c r="E632" s="1"/>
      <c r="F632" s="1"/>
      <c r="G632" s="1"/>
      <c r="H632" s="8"/>
      <c r="I632" s="8"/>
    </row>
    <row r="633">
      <c r="A633" s="7"/>
      <c r="B633" s="1"/>
      <c r="C633" s="1"/>
      <c r="D633" s="196"/>
      <c r="E633" s="1"/>
      <c r="F633" s="1"/>
      <c r="G633" s="1"/>
      <c r="H633" s="8"/>
      <c r="I633" s="8"/>
    </row>
    <row r="634">
      <c r="A634" s="7"/>
      <c r="B634" s="1"/>
      <c r="C634" s="1"/>
      <c r="D634" s="196"/>
      <c r="E634" s="1"/>
      <c r="F634" s="1"/>
      <c r="G634" s="1"/>
      <c r="H634" s="8"/>
      <c r="I634" s="8"/>
    </row>
    <row r="635">
      <c r="A635" s="7"/>
      <c r="B635" s="1"/>
      <c r="C635" s="1"/>
      <c r="D635" s="196"/>
      <c r="E635" s="1"/>
      <c r="F635" s="1"/>
      <c r="G635" s="1"/>
      <c r="H635" s="8"/>
      <c r="I635" s="8"/>
    </row>
    <row r="636">
      <c r="A636" s="7"/>
      <c r="B636" s="1"/>
      <c r="C636" s="1"/>
      <c r="D636" s="196"/>
      <c r="E636" s="1"/>
      <c r="F636" s="1"/>
      <c r="G636" s="1"/>
      <c r="H636" s="8"/>
      <c r="I636" s="8"/>
    </row>
    <row r="637">
      <c r="A637" s="7"/>
      <c r="B637" s="1"/>
      <c r="C637" s="1"/>
      <c r="D637" s="196"/>
      <c r="E637" s="1"/>
      <c r="F637" s="1"/>
      <c r="G637" s="1"/>
      <c r="H637" s="8"/>
      <c r="I637" s="8"/>
    </row>
    <row r="638">
      <c r="A638" s="7"/>
      <c r="B638" s="1"/>
      <c r="C638" s="1"/>
      <c r="D638" s="196"/>
      <c r="E638" s="1"/>
      <c r="F638" s="1"/>
      <c r="G638" s="1"/>
      <c r="H638" s="8"/>
      <c r="I638" s="8"/>
    </row>
    <row r="639">
      <c r="A639" s="7"/>
      <c r="B639" s="1"/>
      <c r="C639" s="1"/>
      <c r="D639" s="196"/>
      <c r="E639" s="1"/>
      <c r="F639" s="1"/>
      <c r="G639" s="1"/>
      <c r="H639" s="8"/>
      <c r="I639" s="8"/>
    </row>
    <row r="640">
      <c r="A640" s="7"/>
      <c r="B640" s="1"/>
      <c r="C640" s="1"/>
      <c r="D640" s="196"/>
      <c r="E640" s="1"/>
      <c r="F640" s="1"/>
      <c r="G640" s="1"/>
      <c r="H640" s="8"/>
      <c r="I640" s="8"/>
    </row>
    <row r="641">
      <c r="A641" s="7"/>
      <c r="B641" s="1"/>
      <c r="C641" s="1"/>
      <c r="D641" s="196"/>
      <c r="E641" s="1"/>
      <c r="F641" s="1"/>
      <c r="G641" s="1"/>
      <c r="H641" s="8"/>
      <c r="I641" s="8"/>
    </row>
    <row r="642">
      <c r="A642" s="7"/>
      <c r="B642" s="1"/>
      <c r="C642" s="1"/>
      <c r="D642" s="196"/>
      <c r="E642" s="1"/>
      <c r="F642" s="1"/>
      <c r="G642" s="1"/>
      <c r="H642" s="8"/>
      <c r="I642" s="8"/>
    </row>
    <row r="643">
      <c r="A643" s="7"/>
      <c r="B643" s="1"/>
      <c r="C643" s="1"/>
      <c r="D643" s="196"/>
      <c r="E643" s="1"/>
      <c r="F643" s="1"/>
      <c r="G643" s="1"/>
      <c r="H643" s="8"/>
      <c r="I643" s="8"/>
    </row>
    <row r="644">
      <c r="A644" s="7"/>
      <c r="B644" s="1"/>
      <c r="C644" s="1"/>
      <c r="D644" s="196"/>
      <c r="E644" s="1"/>
      <c r="F644" s="1"/>
      <c r="G644" s="1"/>
      <c r="H644" s="8"/>
      <c r="I644" s="8"/>
    </row>
    <row r="645">
      <c r="A645" s="7"/>
      <c r="B645" s="1"/>
      <c r="C645" s="1"/>
      <c r="D645" s="196"/>
      <c r="E645" s="1"/>
      <c r="F645" s="1"/>
      <c r="G645" s="1"/>
      <c r="H645" s="8"/>
      <c r="I645" s="8"/>
    </row>
    <row r="646">
      <c r="A646" s="7"/>
      <c r="B646" s="1"/>
      <c r="C646" s="1"/>
      <c r="D646" s="196"/>
      <c r="E646" s="1"/>
      <c r="F646" s="1"/>
      <c r="G646" s="1"/>
      <c r="H646" s="8"/>
      <c r="I646" s="8"/>
    </row>
    <row r="647">
      <c r="A647" s="7"/>
      <c r="B647" s="1"/>
      <c r="C647" s="1"/>
      <c r="D647" s="196"/>
      <c r="E647" s="1"/>
      <c r="F647" s="1"/>
      <c r="G647" s="1"/>
      <c r="H647" s="8"/>
      <c r="I647" s="8"/>
    </row>
    <row r="648">
      <c r="A648" s="7"/>
      <c r="B648" s="1"/>
      <c r="C648" s="1"/>
      <c r="D648" s="196"/>
      <c r="E648" s="1"/>
      <c r="F648" s="1"/>
      <c r="G648" s="1"/>
      <c r="H648" s="8"/>
      <c r="I648" s="8"/>
    </row>
    <row r="649">
      <c r="A649" s="7"/>
      <c r="B649" s="1"/>
      <c r="C649" s="1"/>
      <c r="D649" s="196"/>
      <c r="E649" s="1"/>
      <c r="F649" s="1"/>
      <c r="G649" s="1"/>
      <c r="H649" s="8"/>
      <c r="I649" s="8"/>
    </row>
    <row r="650">
      <c r="A650" s="7"/>
      <c r="B650" s="1"/>
      <c r="C650" s="1"/>
      <c r="D650" s="196"/>
      <c r="E650" s="1"/>
      <c r="F650" s="1"/>
      <c r="G650" s="1"/>
      <c r="H650" s="8"/>
      <c r="I650" s="8"/>
    </row>
    <row r="651">
      <c r="A651" s="7"/>
      <c r="B651" s="1"/>
      <c r="C651" s="1"/>
      <c r="D651" s="196"/>
      <c r="E651" s="1"/>
      <c r="F651" s="1"/>
      <c r="G651" s="1"/>
      <c r="H651" s="8"/>
      <c r="I651" s="8"/>
    </row>
    <row r="652">
      <c r="A652" s="7"/>
      <c r="B652" s="1"/>
      <c r="C652" s="1"/>
      <c r="D652" s="196"/>
      <c r="E652" s="1"/>
      <c r="F652" s="1"/>
      <c r="G652" s="1"/>
      <c r="H652" s="8"/>
      <c r="I652" s="8"/>
    </row>
    <row r="653">
      <c r="A653" s="7"/>
      <c r="B653" s="1"/>
      <c r="C653" s="1"/>
      <c r="D653" s="196"/>
      <c r="E653" s="1"/>
      <c r="F653" s="1"/>
      <c r="G653" s="1"/>
      <c r="H653" s="8"/>
      <c r="I653" s="8"/>
    </row>
    <row r="654">
      <c r="A654" s="7"/>
      <c r="B654" s="1"/>
      <c r="C654" s="1"/>
      <c r="D654" s="196"/>
      <c r="E654" s="1"/>
      <c r="F654" s="1"/>
      <c r="G654" s="1"/>
      <c r="H654" s="8"/>
      <c r="I654" s="8"/>
    </row>
    <row r="655">
      <c r="A655" s="7"/>
      <c r="B655" s="1"/>
      <c r="C655" s="1"/>
      <c r="D655" s="196"/>
      <c r="E655" s="1"/>
      <c r="F655" s="1"/>
      <c r="G655" s="1"/>
      <c r="H655" s="8"/>
      <c r="I655" s="8"/>
    </row>
    <row r="656">
      <c r="A656" s="7"/>
      <c r="B656" s="1"/>
      <c r="C656" s="1"/>
      <c r="D656" s="196"/>
      <c r="E656" s="1"/>
      <c r="F656" s="1"/>
      <c r="G656" s="1"/>
      <c r="H656" s="8"/>
      <c r="I656" s="8"/>
    </row>
    <row r="657">
      <c r="A657" s="7"/>
      <c r="B657" s="1"/>
      <c r="C657" s="1"/>
      <c r="D657" s="196"/>
      <c r="E657" s="1"/>
      <c r="F657" s="1"/>
      <c r="G657" s="1"/>
      <c r="H657" s="8"/>
      <c r="I657" s="8"/>
    </row>
    <row r="658">
      <c r="A658" s="7"/>
      <c r="B658" s="1"/>
      <c r="C658" s="1"/>
      <c r="D658" s="196"/>
      <c r="E658" s="1"/>
      <c r="F658" s="1"/>
      <c r="G658" s="1"/>
      <c r="H658" s="8"/>
      <c r="I658" s="8"/>
    </row>
    <row r="659">
      <c r="A659" s="7"/>
      <c r="B659" s="1"/>
      <c r="C659" s="1"/>
      <c r="D659" s="196"/>
      <c r="E659" s="1"/>
      <c r="F659" s="1"/>
      <c r="G659" s="1"/>
      <c r="H659" s="8"/>
      <c r="I659" s="8"/>
    </row>
    <row r="660">
      <c r="A660" s="7"/>
      <c r="B660" s="1"/>
      <c r="C660" s="1"/>
      <c r="D660" s="196"/>
      <c r="E660" s="1"/>
      <c r="F660" s="1"/>
      <c r="G660" s="1"/>
      <c r="H660" s="8"/>
      <c r="I660" s="8"/>
    </row>
    <row r="661">
      <c r="A661" s="7"/>
      <c r="B661" s="1"/>
      <c r="C661" s="1"/>
      <c r="D661" s="196"/>
      <c r="E661" s="1"/>
      <c r="F661" s="1"/>
      <c r="G661" s="1"/>
      <c r="H661" s="8"/>
      <c r="I661" s="8"/>
    </row>
    <row r="662">
      <c r="A662" s="7"/>
      <c r="B662" s="1"/>
      <c r="C662" s="1"/>
      <c r="D662" s="196"/>
      <c r="E662" s="1"/>
      <c r="F662" s="1"/>
      <c r="G662" s="1"/>
      <c r="H662" s="8"/>
      <c r="I662" s="8"/>
    </row>
    <row r="663">
      <c r="A663" s="7"/>
      <c r="B663" s="1"/>
      <c r="C663" s="1"/>
      <c r="D663" s="196"/>
      <c r="E663" s="1"/>
      <c r="F663" s="1"/>
      <c r="G663" s="1"/>
      <c r="H663" s="8"/>
      <c r="I663" s="8"/>
    </row>
    <row r="664">
      <c r="A664" s="7"/>
      <c r="B664" s="1"/>
      <c r="C664" s="1"/>
      <c r="D664" s="196"/>
      <c r="E664" s="1"/>
      <c r="F664" s="1"/>
      <c r="G664" s="1"/>
      <c r="H664" s="8"/>
      <c r="I664" s="8"/>
    </row>
    <row r="665">
      <c r="A665" s="7"/>
      <c r="B665" s="1"/>
      <c r="C665" s="1"/>
      <c r="D665" s="196"/>
      <c r="E665" s="1"/>
      <c r="F665" s="1"/>
      <c r="G665" s="1"/>
      <c r="H665" s="8"/>
      <c r="I665" s="8"/>
    </row>
    <row r="666">
      <c r="A666" s="7"/>
      <c r="B666" s="1"/>
      <c r="C666" s="1"/>
      <c r="D666" s="196"/>
      <c r="E666" s="1"/>
      <c r="F666" s="1"/>
      <c r="G666" s="1"/>
      <c r="H666" s="8"/>
      <c r="I666" s="8"/>
    </row>
    <row r="667">
      <c r="A667" s="7"/>
      <c r="B667" s="1"/>
      <c r="C667" s="1"/>
      <c r="D667" s="196"/>
      <c r="E667" s="1"/>
      <c r="F667" s="1"/>
      <c r="G667" s="1"/>
      <c r="H667" s="8"/>
      <c r="I667" s="8"/>
    </row>
    <row r="668">
      <c r="A668" s="7"/>
      <c r="B668" s="1"/>
      <c r="C668" s="1"/>
      <c r="D668" s="196"/>
      <c r="E668" s="1"/>
      <c r="F668" s="1"/>
      <c r="G668" s="1"/>
      <c r="H668" s="8"/>
      <c r="I668" s="8"/>
    </row>
    <row r="669">
      <c r="A669" s="7"/>
      <c r="B669" s="1"/>
      <c r="C669" s="1"/>
      <c r="D669" s="196"/>
      <c r="E669" s="1"/>
      <c r="F669" s="1"/>
      <c r="G669" s="1"/>
      <c r="H669" s="8"/>
      <c r="I669" s="8"/>
    </row>
    <row r="670">
      <c r="A670" s="7"/>
      <c r="B670" s="1"/>
      <c r="C670" s="1"/>
      <c r="D670" s="196"/>
      <c r="E670" s="1"/>
      <c r="F670" s="1"/>
      <c r="G670" s="1"/>
      <c r="H670" s="8"/>
      <c r="I670" s="8"/>
    </row>
    <row r="671">
      <c r="A671" s="7"/>
      <c r="B671" s="1"/>
      <c r="C671" s="1"/>
      <c r="D671" s="196"/>
      <c r="E671" s="1"/>
      <c r="F671" s="1"/>
      <c r="G671" s="1"/>
      <c r="H671" s="8"/>
      <c r="I671" s="8"/>
    </row>
    <row r="672">
      <c r="A672" s="7"/>
      <c r="B672" s="1"/>
      <c r="C672" s="1"/>
      <c r="D672" s="196"/>
      <c r="E672" s="1"/>
      <c r="F672" s="1"/>
      <c r="G672" s="1"/>
      <c r="H672" s="8"/>
      <c r="I672" s="8"/>
    </row>
    <row r="673">
      <c r="A673" s="7"/>
      <c r="B673" s="1"/>
      <c r="C673" s="1"/>
      <c r="D673" s="196"/>
      <c r="E673" s="1"/>
      <c r="F673" s="1"/>
      <c r="G673" s="1"/>
      <c r="H673" s="8"/>
      <c r="I673" s="8"/>
    </row>
    <row r="674">
      <c r="A674" s="7"/>
      <c r="B674" s="1"/>
      <c r="C674" s="1"/>
      <c r="D674" s="196"/>
      <c r="E674" s="1"/>
      <c r="F674" s="1"/>
      <c r="G674" s="1"/>
      <c r="H674" s="8"/>
      <c r="I674" s="8"/>
    </row>
    <row r="675">
      <c r="A675" s="7"/>
      <c r="B675" s="1"/>
      <c r="C675" s="1"/>
      <c r="D675" s="196"/>
      <c r="E675" s="1"/>
      <c r="F675" s="1"/>
      <c r="G675" s="1"/>
      <c r="H675" s="8"/>
      <c r="I675" s="8"/>
    </row>
    <row r="676">
      <c r="A676" s="7"/>
      <c r="B676" s="1"/>
      <c r="C676" s="1"/>
      <c r="D676" s="196"/>
      <c r="E676" s="1"/>
      <c r="F676" s="1"/>
      <c r="G676" s="1"/>
      <c r="H676" s="8"/>
      <c r="I676" s="8"/>
    </row>
    <row r="677">
      <c r="A677" s="7"/>
      <c r="B677" s="1"/>
      <c r="C677" s="1"/>
      <c r="D677" s="196"/>
      <c r="E677" s="1"/>
      <c r="F677" s="1"/>
      <c r="G677" s="1"/>
      <c r="H677" s="8"/>
      <c r="I677" s="8"/>
    </row>
    <row r="678">
      <c r="A678" s="7"/>
      <c r="B678" s="1"/>
      <c r="C678" s="1"/>
      <c r="D678" s="196"/>
      <c r="E678" s="1"/>
      <c r="F678" s="1"/>
      <c r="G678" s="1"/>
      <c r="H678" s="8"/>
      <c r="I678" s="8"/>
    </row>
    <row r="679">
      <c r="A679" s="7"/>
      <c r="B679" s="1"/>
      <c r="C679" s="1"/>
      <c r="D679" s="196"/>
      <c r="E679" s="1"/>
      <c r="F679" s="1"/>
      <c r="G679" s="1"/>
      <c r="H679" s="8"/>
      <c r="I679" s="8"/>
    </row>
    <row r="680">
      <c r="A680" s="7"/>
      <c r="B680" s="1"/>
      <c r="C680" s="1"/>
      <c r="D680" s="196"/>
      <c r="E680" s="1"/>
      <c r="F680" s="1"/>
      <c r="G680" s="1"/>
      <c r="H680" s="8"/>
      <c r="I680" s="8"/>
    </row>
    <row r="681">
      <c r="A681" s="7"/>
      <c r="B681" s="1"/>
      <c r="C681" s="1"/>
      <c r="D681" s="196"/>
      <c r="E681" s="1"/>
      <c r="F681" s="1"/>
      <c r="G681" s="1"/>
      <c r="H681" s="8"/>
      <c r="I681" s="8"/>
    </row>
    <row r="682">
      <c r="A682" s="7"/>
      <c r="B682" s="1"/>
      <c r="C682" s="1"/>
      <c r="D682" s="196"/>
      <c r="E682" s="1"/>
      <c r="F682" s="1"/>
      <c r="G682" s="1"/>
      <c r="H682" s="8"/>
      <c r="I682" s="8"/>
    </row>
    <row r="683">
      <c r="A683" s="7"/>
      <c r="B683" s="1"/>
      <c r="C683" s="1"/>
      <c r="D683" s="196"/>
      <c r="E683" s="1"/>
      <c r="F683" s="1"/>
      <c r="G683" s="1"/>
      <c r="H683" s="8"/>
      <c r="I683" s="8"/>
    </row>
    <row r="684">
      <c r="A684" s="7"/>
      <c r="B684" s="1"/>
      <c r="C684" s="1"/>
      <c r="D684" s="196"/>
      <c r="E684" s="1"/>
      <c r="F684" s="1"/>
      <c r="G684" s="1"/>
      <c r="H684" s="8"/>
      <c r="I684" s="8"/>
    </row>
    <row r="685">
      <c r="A685" s="7"/>
      <c r="B685" s="1"/>
      <c r="C685" s="1"/>
      <c r="D685" s="196"/>
      <c r="E685" s="1"/>
      <c r="F685" s="1"/>
      <c r="G685" s="1"/>
      <c r="H685" s="8"/>
      <c r="I685" s="8"/>
    </row>
    <row r="686">
      <c r="A686" s="7"/>
      <c r="B686" s="1"/>
      <c r="C686" s="1"/>
      <c r="D686" s="196"/>
      <c r="E686" s="1"/>
      <c r="F686" s="1"/>
      <c r="G686" s="1"/>
      <c r="H686" s="8"/>
      <c r="I686" s="8"/>
    </row>
    <row r="687">
      <c r="A687" s="7"/>
      <c r="B687" s="1"/>
      <c r="C687" s="1"/>
      <c r="D687" s="196"/>
      <c r="E687" s="1"/>
      <c r="F687" s="1"/>
      <c r="G687" s="1"/>
      <c r="H687" s="8"/>
      <c r="I687" s="8"/>
    </row>
    <row r="688">
      <c r="A688" s="7"/>
      <c r="B688" s="1"/>
      <c r="C688" s="1"/>
      <c r="D688" s="196"/>
      <c r="E688" s="1"/>
      <c r="F688" s="1"/>
      <c r="G688" s="1"/>
      <c r="H688" s="8"/>
      <c r="I688" s="8"/>
    </row>
    <row r="689">
      <c r="A689" s="7"/>
      <c r="B689" s="1"/>
      <c r="C689" s="1"/>
      <c r="D689" s="196"/>
      <c r="E689" s="1"/>
      <c r="F689" s="1"/>
      <c r="G689" s="1"/>
      <c r="H689" s="8"/>
      <c r="I689" s="8"/>
    </row>
    <row r="690">
      <c r="A690" s="7"/>
      <c r="B690" s="1"/>
      <c r="C690" s="1"/>
      <c r="D690" s="196"/>
      <c r="E690" s="1"/>
      <c r="F690" s="1"/>
      <c r="G690" s="1"/>
      <c r="H690" s="8"/>
      <c r="I690" s="8"/>
    </row>
    <row r="691">
      <c r="A691" s="7"/>
      <c r="B691" s="1"/>
      <c r="C691" s="1"/>
      <c r="D691" s="196"/>
      <c r="E691" s="1"/>
      <c r="F691" s="1"/>
      <c r="G691" s="1"/>
      <c r="H691" s="8"/>
      <c r="I691" s="8"/>
    </row>
    <row r="692">
      <c r="A692" s="7"/>
      <c r="B692" s="1"/>
      <c r="C692" s="1"/>
      <c r="D692" s="196"/>
      <c r="E692" s="1"/>
      <c r="F692" s="1"/>
      <c r="G692" s="1"/>
      <c r="H692" s="8"/>
      <c r="I692" s="8"/>
    </row>
    <row r="693">
      <c r="A693" s="7"/>
      <c r="B693" s="1"/>
      <c r="C693" s="1"/>
      <c r="D693" s="196"/>
      <c r="E693" s="1"/>
      <c r="F693" s="1"/>
      <c r="G693" s="1"/>
      <c r="H693" s="8"/>
      <c r="I693" s="8"/>
    </row>
    <row r="694">
      <c r="A694" s="7"/>
      <c r="B694" s="1"/>
      <c r="C694" s="1"/>
      <c r="D694" s="196"/>
      <c r="E694" s="1"/>
      <c r="F694" s="1"/>
      <c r="G694" s="1"/>
      <c r="H694" s="8"/>
      <c r="I694" s="8"/>
    </row>
    <row r="695">
      <c r="A695" s="7"/>
      <c r="B695" s="1"/>
      <c r="C695" s="1"/>
      <c r="D695" s="196"/>
      <c r="E695" s="1"/>
      <c r="F695" s="1"/>
      <c r="G695" s="1"/>
      <c r="H695" s="8"/>
      <c r="I695" s="8"/>
    </row>
    <row r="696">
      <c r="A696" s="7"/>
      <c r="B696" s="1"/>
      <c r="C696" s="1"/>
      <c r="D696" s="196"/>
      <c r="E696" s="1"/>
      <c r="F696" s="1"/>
      <c r="G696" s="1"/>
      <c r="H696" s="8"/>
      <c r="I696" s="8"/>
    </row>
    <row r="697">
      <c r="A697" s="7"/>
      <c r="B697" s="1"/>
      <c r="C697" s="1"/>
      <c r="D697" s="196"/>
      <c r="E697" s="1"/>
      <c r="F697" s="1"/>
      <c r="G697" s="1"/>
      <c r="H697" s="8"/>
      <c r="I697" s="8"/>
    </row>
    <row r="698">
      <c r="A698" s="7"/>
      <c r="B698" s="1"/>
      <c r="C698" s="1"/>
      <c r="D698" s="196"/>
      <c r="E698" s="1"/>
      <c r="F698" s="1"/>
      <c r="G698" s="1"/>
      <c r="H698" s="8"/>
      <c r="I698" s="8"/>
    </row>
    <row r="699">
      <c r="A699" s="7"/>
      <c r="B699" s="1"/>
      <c r="C699" s="1"/>
      <c r="D699" s="196"/>
      <c r="E699" s="1"/>
      <c r="F699" s="1"/>
      <c r="G699" s="1"/>
      <c r="H699" s="8"/>
      <c r="I699" s="8"/>
    </row>
    <row r="700">
      <c r="A700" s="7"/>
      <c r="B700" s="1"/>
      <c r="C700" s="1"/>
      <c r="D700" s="196"/>
      <c r="E700" s="1"/>
      <c r="F700" s="1"/>
      <c r="G700" s="1"/>
      <c r="H700" s="8"/>
      <c r="I700" s="8"/>
    </row>
    <row r="701">
      <c r="A701" s="7"/>
      <c r="B701" s="1"/>
      <c r="C701" s="1"/>
      <c r="D701" s="196"/>
      <c r="E701" s="1"/>
      <c r="F701" s="1"/>
      <c r="G701" s="1"/>
      <c r="H701" s="8"/>
      <c r="I701" s="8"/>
    </row>
    <row r="702">
      <c r="A702" s="7"/>
      <c r="B702" s="1"/>
      <c r="C702" s="1"/>
      <c r="D702" s="196"/>
      <c r="E702" s="1"/>
      <c r="F702" s="1"/>
      <c r="G702" s="1"/>
      <c r="H702" s="8"/>
      <c r="I702" s="8"/>
    </row>
    <row r="703">
      <c r="A703" s="7"/>
      <c r="B703" s="1"/>
      <c r="C703" s="1"/>
      <c r="D703" s="196"/>
      <c r="E703" s="1"/>
      <c r="F703" s="1"/>
      <c r="G703" s="1"/>
      <c r="H703" s="8"/>
      <c r="I703" s="8"/>
    </row>
    <row r="704">
      <c r="A704" s="7"/>
      <c r="B704" s="1"/>
      <c r="C704" s="1"/>
      <c r="D704" s="196"/>
      <c r="E704" s="1"/>
      <c r="F704" s="1"/>
      <c r="G704" s="1"/>
      <c r="H704" s="8"/>
      <c r="I704" s="8"/>
    </row>
    <row r="705">
      <c r="A705" s="7"/>
      <c r="B705" s="1"/>
      <c r="C705" s="1"/>
      <c r="D705" s="196"/>
      <c r="E705" s="1"/>
      <c r="F705" s="1"/>
      <c r="G705" s="1"/>
      <c r="H705" s="8"/>
      <c r="I705" s="8"/>
    </row>
    <row r="706">
      <c r="A706" s="7"/>
      <c r="B706" s="1"/>
      <c r="C706" s="1"/>
      <c r="D706" s="196"/>
      <c r="E706" s="1"/>
      <c r="F706" s="1"/>
      <c r="G706" s="1"/>
      <c r="H706" s="8"/>
      <c r="I706" s="8"/>
    </row>
    <row r="707">
      <c r="A707" s="7"/>
      <c r="B707" s="1"/>
      <c r="C707" s="1"/>
      <c r="D707" s="196"/>
      <c r="E707" s="1"/>
      <c r="F707" s="1"/>
      <c r="G707" s="1"/>
      <c r="H707" s="8"/>
      <c r="I707" s="8"/>
    </row>
    <row r="708">
      <c r="A708" s="7"/>
      <c r="B708" s="1"/>
      <c r="C708" s="1"/>
      <c r="D708" s="196"/>
      <c r="E708" s="1"/>
      <c r="F708" s="1"/>
      <c r="G708" s="1"/>
      <c r="H708" s="8"/>
      <c r="I708" s="8"/>
    </row>
    <row r="709">
      <c r="A709" s="7"/>
      <c r="B709" s="1"/>
      <c r="C709" s="1"/>
      <c r="D709" s="196"/>
      <c r="E709" s="1"/>
      <c r="F709" s="1"/>
      <c r="G709" s="1"/>
      <c r="H709" s="8"/>
      <c r="I709" s="8"/>
    </row>
    <row r="710">
      <c r="A710" s="7"/>
      <c r="B710" s="1"/>
      <c r="C710" s="1"/>
      <c r="D710" s="196"/>
      <c r="E710" s="1"/>
      <c r="F710" s="1"/>
      <c r="G710" s="1"/>
      <c r="H710" s="8"/>
      <c r="I710" s="8"/>
    </row>
    <row r="711">
      <c r="A711" s="7"/>
      <c r="B711" s="1"/>
      <c r="C711" s="1"/>
      <c r="D711" s="196"/>
      <c r="E711" s="1"/>
      <c r="F711" s="1"/>
      <c r="G711" s="1"/>
      <c r="H711" s="8"/>
      <c r="I711" s="8"/>
    </row>
    <row r="712">
      <c r="A712" s="7"/>
      <c r="B712" s="1"/>
      <c r="C712" s="1"/>
      <c r="D712" s="196"/>
      <c r="E712" s="1"/>
      <c r="F712" s="1"/>
      <c r="G712" s="1"/>
      <c r="H712" s="8"/>
      <c r="I712" s="8"/>
    </row>
    <row r="713">
      <c r="A713" s="7"/>
      <c r="B713" s="1"/>
      <c r="C713" s="1"/>
      <c r="D713" s="196"/>
      <c r="E713" s="1"/>
      <c r="F713" s="1"/>
      <c r="G713" s="1"/>
      <c r="H713" s="8"/>
      <c r="I713" s="8"/>
    </row>
    <row r="714">
      <c r="A714" s="7"/>
      <c r="B714" s="1"/>
      <c r="C714" s="1"/>
      <c r="D714" s="196"/>
      <c r="E714" s="1"/>
      <c r="F714" s="1"/>
      <c r="G714" s="1"/>
      <c r="H714" s="8"/>
      <c r="I714" s="8"/>
    </row>
    <row r="715">
      <c r="A715" s="7"/>
      <c r="B715" s="1"/>
      <c r="C715" s="1"/>
      <c r="D715" s="196"/>
      <c r="E715" s="1"/>
      <c r="F715" s="1"/>
      <c r="G715" s="1"/>
      <c r="H715" s="8"/>
      <c r="I715" s="8"/>
    </row>
    <row r="716">
      <c r="A716" s="7"/>
      <c r="B716" s="1"/>
      <c r="C716" s="1"/>
      <c r="D716" s="196"/>
      <c r="E716" s="1"/>
      <c r="F716" s="1"/>
      <c r="G716" s="1"/>
      <c r="H716" s="8"/>
      <c r="I716" s="8"/>
    </row>
    <row r="717">
      <c r="A717" s="7"/>
      <c r="B717" s="1"/>
      <c r="C717" s="1"/>
      <c r="D717" s="196"/>
      <c r="E717" s="1"/>
      <c r="F717" s="1"/>
      <c r="G717" s="1"/>
      <c r="H717" s="8"/>
      <c r="I717" s="8"/>
    </row>
    <row r="718">
      <c r="A718" s="7"/>
      <c r="B718" s="1"/>
      <c r="C718" s="1"/>
      <c r="D718" s="196"/>
      <c r="E718" s="1"/>
      <c r="F718" s="1"/>
      <c r="G718" s="1"/>
      <c r="H718" s="8"/>
      <c r="I718" s="8"/>
    </row>
    <row r="719">
      <c r="A719" s="7"/>
      <c r="B719" s="1"/>
      <c r="C719" s="1"/>
      <c r="D719" s="196"/>
      <c r="E719" s="1"/>
      <c r="F719" s="1"/>
      <c r="G719" s="1"/>
      <c r="H719" s="8"/>
      <c r="I719" s="8"/>
    </row>
    <row r="720">
      <c r="A720" s="7"/>
      <c r="B720" s="1"/>
      <c r="C720" s="1"/>
      <c r="D720" s="196"/>
      <c r="E720" s="1"/>
      <c r="F720" s="1"/>
      <c r="G720" s="1"/>
      <c r="H720" s="8"/>
      <c r="I720" s="8"/>
    </row>
    <row r="721">
      <c r="A721" s="7"/>
      <c r="B721" s="1"/>
      <c r="C721" s="1"/>
      <c r="D721" s="196"/>
      <c r="E721" s="1"/>
      <c r="F721" s="1"/>
      <c r="G721" s="1"/>
      <c r="H721" s="8"/>
      <c r="I721" s="8"/>
    </row>
    <row r="722">
      <c r="A722" s="7"/>
      <c r="B722" s="1"/>
      <c r="C722" s="1"/>
      <c r="D722" s="196"/>
      <c r="E722" s="1"/>
      <c r="F722" s="1"/>
      <c r="G722" s="1"/>
      <c r="H722" s="8"/>
      <c r="I722" s="8"/>
    </row>
    <row r="723">
      <c r="A723" s="7"/>
      <c r="B723" s="1"/>
      <c r="C723" s="1"/>
      <c r="D723" s="196"/>
      <c r="E723" s="1"/>
      <c r="F723" s="1"/>
      <c r="G723" s="1"/>
      <c r="H723" s="8"/>
      <c r="I723" s="8"/>
    </row>
    <row r="724">
      <c r="A724" s="7"/>
      <c r="B724" s="1"/>
      <c r="C724" s="1"/>
      <c r="D724" s="196"/>
      <c r="E724" s="1"/>
      <c r="F724" s="1"/>
      <c r="G724" s="1"/>
      <c r="H724" s="8"/>
      <c r="I724" s="8"/>
    </row>
    <row r="725">
      <c r="A725" s="7"/>
      <c r="B725" s="1"/>
      <c r="C725" s="1"/>
      <c r="D725" s="196"/>
      <c r="E725" s="1"/>
      <c r="F725" s="1"/>
      <c r="G725" s="1"/>
      <c r="H725" s="8"/>
      <c r="I725" s="8"/>
    </row>
    <row r="726">
      <c r="A726" s="7"/>
      <c r="B726" s="1"/>
      <c r="C726" s="1"/>
      <c r="D726" s="196"/>
      <c r="E726" s="1"/>
      <c r="F726" s="1"/>
      <c r="G726" s="1"/>
      <c r="H726" s="8"/>
      <c r="I726" s="8"/>
    </row>
    <row r="727">
      <c r="A727" s="7"/>
      <c r="B727" s="1"/>
      <c r="C727" s="1"/>
      <c r="D727" s="196"/>
      <c r="E727" s="1"/>
      <c r="F727" s="1"/>
      <c r="G727" s="1"/>
      <c r="H727" s="8"/>
      <c r="I727" s="8"/>
    </row>
    <row r="728">
      <c r="A728" s="7"/>
      <c r="B728" s="1"/>
      <c r="C728" s="1"/>
      <c r="D728" s="196"/>
      <c r="E728" s="1"/>
      <c r="F728" s="1"/>
      <c r="G728" s="1"/>
      <c r="H728" s="8"/>
      <c r="I728" s="8"/>
    </row>
    <row r="729">
      <c r="A729" s="7"/>
      <c r="B729" s="1"/>
      <c r="C729" s="1"/>
      <c r="D729" s="196"/>
      <c r="E729" s="1"/>
      <c r="F729" s="1"/>
      <c r="G729" s="1"/>
      <c r="H729" s="8"/>
      <c r="I729" s="8"/>
    </row>
    <row r="730">
      <c r="A730" s="7"/>
      <c r="B730" s="1"/>
      <c r="C730" s="1"/>
      <c r="D730" s="196"/>
      <c r="E730" s="1"/>
      <c r="F730" s="1"/>
      <c r="G730" s="1"/>
      <c r="H730" s="8"/>
      <c r="I730" s="8"/>
    </row>
    <row r="731">
      <c r="A731" s="7"/>
      <c r="B731" s="1"/>
      <c r="C731" s="1"/>
      <c r="D731" s="196"/>
      <c r="E731" s="1"/>
      <c r="F731" s="1"/>
      <c r="G731" s="1"/>
      <c r="H731" s="8"/>
      <c r="I731" s="8"/>
    </row>
    <row r="732">
      <c r="A732" s="7"/>
      <c r="B732" s="1"/>
      <c r="C732" s="1"/>
      <c r="D732" s="196"/>
      <c r="E732" s="1"/>
      <c r="F732" s="1"/>
      <c r="G732" s="1"/>
      <c r="H732" s="8"/>
      <c r="I732" s="8"/>
    </row>
    <row r="733">
      <c r="A733" s="7"/>
      <c r="B733" s="1"/>
      <c r="C733" s="1"/>
      <c r="D733" s="196"/>
      <c r="E733" s="1"/>
      <c r="F733" s="1"/>
      <c r="G733" s="1"/>
      <c r="H733" s="8"/>
      <c r="I733" s="8"/>
    </row>
    <row r="734">
      <c r="A734" s="7"/>
      <c r="B734" s="1"/>
      <c r="C734" s="1"/>
      <c r="D734" s="196"/>
      <c r="E734" s="1"/>
      <c r="F734" s="1"/>
      <c r="G734" s="1"/>
      <c r="H734" s="8"/>
      <c r="I734" s="8"/>
    </row>
    <row r="735">
      <c r="A735" s="7"/>
      <c r="B735" s="1"/>
      <c r="C735" s="1"/>
      <c r="D735" s="196"/>
      <c r="E735" s="1"/>
      <c r="F735" s="1"/>
      <c r="G735" s="1"/>
      <c r="H735" s="8"/>
      <c r="I735" s="8"/>
    </row>
    <row r="736">
      <c r="A736" s="7"/>
      <c r="B736" s="1"/>
      <c r="C736" s="1"/>
      <c r="D736" s="196"/>
      <c r="E736" s="1"/>
      <c r="F736" s="1"/>
      <c r="G736" s="1"/>
      <c r="H736" s="8"/>
      <c r="I736" s="8"/>
    </row>
    <row r="737">
      <c r="A737" s="7"/>
      <c r="B737" s="1"/>
      <c r="C737" s="1"/>
      <c r="D737" s="196"/>
      <c r="E737" s="1"/>
      <c r="F737" s="1"/>
      <c r="G737" s="1"/>
      <c r="H737" s="8"/>
      <c r="I737" s="8"/>
    </row>
    <row r="738">
      <c r="A738" s="7"/>
      <c r="B738" s="1"/>
      <c r="C738" s="1"/>
      <c r="D738" s="196"/>
      <c r="E738" s="1"/>
      <c r="F738" s="1"/>
      <c r="G738" s="1"/>
      <c r="H738" s="8"/>
      <c r="I738" s="8"/>
    </row>
    <row r="739">
      <c r="A739" s="7"/>
      <c r="B739" s="1"/>
      <c r="C739" s="1"/>
      <c r="D739" s="196"/>
      <c r="E739" s="1"/>
      <c r="F739" s="1"/>
      <c r="G739" s="1"/>
      <c r="H739" s="8"/>
      <c r="I739" s="8"/>
    </row>
    <row r="740">
      <c r="A740" s="7"/>
      <c r="B740" s="1"/>
      <c r="C740" s="1"/>
      <c r="D740" s="196"/>
      <c r="E740" s="1"/>
      <c r="F740" s="1"/>
      <c r="G740" s="1"/>
      <c r="H740" s="8"/>
      <c r="I740" s="8"/>
    </row>
    <row r="741">
      <c r="A741" s="7"/>
      <c r="B741" s="1"/>
      <c r="C741" s="1"/>
      <c r="D741" s="196"/>
      <c r="E741" s="1"/>
      <c r="F741" s="1"/>
      <c r="G741" s="1"/>
      <c r="H741" s="8"/>
      <c r="I741" s="8"/>
    </row>
    <row r="742">
      <c r="A742" s="7"/>
      <c r="B742" s="1"/>
      <c r="C742" s="1"/>
      <c r="D742" s="196"/>
      <c r="E742" s="1"/>
      <c r="F742" s="1"/>
      <c r="G742" s="1"/>
      <c r="H742" s="8"/>
      <c r="I742" s="8"/>
    </row>
    <row r="743">
      <c r="A743" s="7"/>
      <c r="B743" s="1"/>
      <c r="C743" s="1"/>
      <c r="D743" s="196"/>
      <c r="E743" s="1"/>
      <c r="F743" s="1"/>
      <c r="G743" s="1"/>
      <c r="H743" s="8"/>
      <c r="I743" s="8"/>
    </row>
    <row r="744">
      <c r="A744" s="7"/>
      <c r="B744" s="1"/>
      <c r="C744" s="1"/>
      <c r="D744" s="196"/>
      <c r="E744" s="1"/>
      <c r="F744" s="1"/>
      <c r="G744" s="1"/>
      <c r="H744" s="8"/>
      <c r="I744" s="8"/>
    </row>
    <row r="745">
      <c r="A745" s="7"/>
      <c r="B745" s="1"/>
      <c r="C745" s="1"/>
      <c r="D745" s="196"/>
      <c r="E745" s="1"/>
      <c r="F745" s="1"/>
      <c r="G745" s="1"/>
      <c r="H745" s="8"/>
      <c r="I745" s="8"/>
    </row>
    <row r="746">
      <c r="A746" s="7"/>
      <c r="B746" s="1"/>
      <c r="C746" s="1"/>
      <c r="D746" s="196"/>
      <c r="E746" s="1"/>
      <c r="F746" s="1"/>
      <c r="G746" s="1"/>
      <c r="H746" s="8"/>
      <c r="I746" s="8"/>
    </row>
    <row r="747">
      <c r="A747" s="7"/>
      <c r="B747" s="1"/>
      <c r="C747" s="1"/>
      <c r="D747" s="196"/>
      <c r="E747" s="1"/>
      <c r="F747" s="1"/>
      <c r="G747" s="1"/>
      <c r="H747" s="8"/>
      <c r="I747" s="8"/>
    </row>
    <row r="748">
      <c r="A748" s="7"/>
      <c r="B748" s="1"/>
      <c r="C748" s="1"/>
      <c r="D748" s="196"/>
      <c r="E748" s="1"/>
      <c r="F748" s="1"/>
      <c r="G748" s="1"/>
      <c r="H748" s="8"/>
      <c r="I748" s="8"/>
    </row>
    <row r="749">
      <c r="A749" s="7"/>
      <c r="B749" s="1"/>
      <c r="C749" s="1"/>
      <c r="D749" s="196"/>
      <c r="E749" s="1"/>
      <c r="F749" s="1"/>
      <c r="G749" s="1"/>
      <c r="H749" s="8"/>
      <c r="I749" s="8"/>
    </row>
    <row r="750">
      <c r="A750" s="7"/>
      <c r="B750" s="1"/>
      <c r="C750" s="1"/>
      <c r="D750" s="196"/>
      <c r="E750" s="1"/>
      <c r="F750" s="1"/>
      <c r="G750" s="1"/>
      <c r="H750" s="8"/>
      <c r="I750" s="8"/>
    </row>
    <row r="751">
      <c r="A751" s="7"/>
      <c r="B751" s="1"/>
      <c r="C751" s="1"/>
      <c r="D751" s="196"/>
      <c r="E751" s="1"/>
      <c r="F751" s="1"/>
      <c r="G751" s="1"/>
      <c r="H751" s="8"/>
      <c r="I751" s="8"/>
    </row>
    <row r="752">
      <c r="A752" s="7"/>
      <c r="B752" s="1"/>
      <c r="C752" s="1"/>
      <c r="D752" s="196"/>
      <c r="E752" s="1"/>
      <c r="F752" s="1"/>
      <c r="G752" s="1"/>
      <c r="H752" s="8"/>
      <c r="I752" s="8"/>
    </row>
    <row r="753">
      <c r="A753" s="7"/>
      <c r="B753" s="1"/>
      <c r="C753" s="1"/>
      <c r="D753" s="196"/>
      <c r="E753" s="1"/>
      <c r="F753" s="1"/>
      <c r="G753" s="1"/>
      <c r="H753" s="8"/>
      <c r="I753" s="8"/>
    </row>
    <row r="754">
      <c r="A754" s="7"/>
      <c r="B754" s="1"/>
      <c r="C754" s="1"/>
      <c r="D754" s="196"/>
      <c r="E754" s="1"/>
      <c r="F754" s="1"/>
      <c r="G754" s="1"/>
      <c r="H754" s="8"/>
      <c r="I754" s="8"/>
    </row>
    <row r="755">
      <c r="A755" s="7"/>
      <c r="B755" s="1"/>
      <c r="C755" s="1"/>
      <c r="D755" s="196"/>
      <c r="E755" s="1"/>
      <c r="F755" s="1"/>
      <c r="G755" s="1"/>
      <c r="H755" s="8"/>
      <c r="I755" s="8"/>
    </row>
    <row r="756">
      <c r="A756" s="7"/>
      <c r="B756" s="1"/>
      <c r="C756" s="1"/>
      <c r="D756" s="196"/>
      <c r="E756" s="1"/>
      <c r="F756" s="1"/>
      <c r="G756" s="1"/>
      <c r="H756" s="8"/>
      <c r="I756" s="8"/>
    </row>
    <row r="757">
      <c r="A757" s="7"/>
      <c r="B757" s="1"/>
      <c r="C757" s="1"/>
      <c r="D757" s="196"/>
      <c r="E757" s="1"/>
      <c r="F757" s="1"/>
      <c r="G757" s="1"/>
      <c r="H757" s="8"/>
      <c r="I757" s="8"/>
    </row>
    <row r="758">
      <c r="A758" s="7"/>
      <c r="B758" s="1"/>
      <c r="C758" s="1"/>
      <c r="D758" s="196"/>
      <c r="E758" s="1"/>
      <c r="F758" s="1"/>
      <c r="G758" s="1"/>
      <c r="H758" s="8"/>
      <c r="I758" s="8"/>
    </row>
    <row r="759">
      <c r="A759" s="7"/>
      <c r="B759" s="1"/>
      <c r="C759" s="1"/>
      <c r="D759" s="196"/>
      <c r="E759" s="1"/>
      <c r="F759" s="1"/>
      <c r="G759" s="1"/>
      <c r="H759" s="8"/>
      <c r="I759" s="8"/>
    </row>
    <row r="760">
      <c r="A760" s="7"/>
      <c r="B760" s="1"/>
      <c r="C760" s="1"/>
      <c r="D760" s="196"/>
      <c r="E760" s="1"/>
      <c r="F760" s="1"/>
      <c r="G760" s="1"/>
      <c r="H760" s="8"/>
      <c r="I760" s="8"/>
    </row>
    <row r="761">
      <c r="A761" s="7"/>
      <c r="B761" s="1"/>
      <c r="C761" s="1"/>
      <c r="D761" s="196"/>
      <c r="E761" s="1"/>
      <c r="F761" s="1"/>
      <c r="G761" s="1"/>
      <c r="H761" s="8"/>
      <c r="I761" s="8"/>
    </row>
    <row r="762">
      <c r="A762" s="7"/>
      <c r="B762" s="1"/>
      <c r="C762" s="1"/>
      <c r="D762" s="196"/>
      <c r="E762" s="1"/>
      <c r="F762" s="1"/>
      <c r="G762" s="1"/>
      <c r="H762" s="8"/>
      <c r="I762" s="8"/>
    </row>
    <row r="763">
      <c r="A763" s="7"/>
      <c r="B763" s="1"/>
      <c r="C763" s="1"/>
      <c r="D763" s="196"/>
      <c r="E763" s="1"/>
      <c r="F763" s="1"/>
      <c r="G763" s="1"/>
      <c r="H763" s="8"/>
      <c r="I763" s="8"/>
    </row>
    <row r="764">
      <c r="A764" s="7"/>
      <c r="B764" s="1"/>
      <c r="C764" s="1"/>
      <c r="D764" s="196"/>
      <c r="E764" s="1"/>
      <c r="F764" s="1"/>
      <c r="G764" s="1"/>
      <c r="H764" s="8"/>
      <c r="I764" s="8"/>
    </row>
    <row r="765">
      <c r="A765" s="7"/>
      <c r="B765" s="1"/>
      <c r="C765" s="1"/>
      <c r="D765" s="196"/>
      <c r="E765" s="1"/>
      <c r="F765" s="1"/>
      <c r="G765" s="1"/>
      <c r="H765" s="8"/>
      <c r="I765" s="8"/>
    </row>
    <row r="766">
      <c r="A766" s="7"/>
      <c r="B766" s="1"/>
      <c r="C766" s="1"/>
      <c r="D766" s="196"/>
      <c r="E766" s="1"/>
      <c r="F766" s="1"/>
      <c r="G766" s="1"/>
      <c r="H766" s="8"/>
      <c r="I766" s="8"/>
    </row>
    <row r="767">
      <c r="A767" s="7"/>
      <c r="B767" s="1"/>
      <c r="C767" s="1"/>
      <c r="D767" s="196"/>
      <c r="E767" s="1"/>
      <c r="F767" s="1"/>
      <c r="G767" s="1"/>
      <c r="H767" s="8"/>
      <c r="I767" s="8"/>
    </row>
    <row r="768">
      <c r="A768" s="7"/>
      <c r="B768" s="1"/>
      <c r="C768" s="1"/>
      <c r="D768" s="196"/>
      <c r="E768" s="1"/>
      <c r="F768" s="1"/>
      <c r="G768" s="1"/>
      <c r="H768" s="8"/>
      <c r="I768" s="8"/>
    </row>
    <row r="769">
      <c r="A769" s="7"/>
      <c r="B769" s="1"/>
      <c r="C769" s="1"/>
      <c r="D769" s="196"/>
      <c r="E769" s="1"/>
      <c r="F769" s="1"/>
      <c r="G769" s="1"/>
      <c r="H769" s="8"/>
      <c r="I769" s="8"/>
    </row>
    <row r="770">
      <c r="A770" s="7"/>
      <c r="B770" s="1"/>
      <c r="C770" s="1"/>
      <c r="D770" s="196"/>
      <c r="E770" s="1"/>
      <c r="F770" s="1"/>
      <c r="G770" s="1"/>
      <c r="H770" s="8"/>
      <c r="I770" s="8"/>
    </row>
    <row r="771">
      <c r="A771" s="7"/>
      <c r="B771" s="1"/>
      <c r="C771" s="1"/>
      <c r="D771" s="196"/>
      <c r="E771" s="1"/>
      <c r="F771" s="1"/>
      <c r="G771" s="1"/>
      <c r="H771" s="8"/>
      <c r="I771" s="8"/>
    </row>
    <row r="772">
      <c r="A772" s="7"/>
      <c r="B772" s="1"/>
      <c r="C772" s="1"/>
      <c r="D772" s="196"/>
      <c r="E772" s="1"/>
      <c r="F772" s="1"/>
      <c r="G772" s="1"/>
      <c r="H772" s="8"/>
      <c r="I772" s="8"/>
    </row>
    <row r="773">
      <c r="A773" s="7"/>
      <c r="B773" s="1"/>
      <c r="C773" s="1"/>
      <c r="D773" s="196"/>
      <c r="E773" s="1"/>
      <c r="F773" s="1"/>
      <c r="G773" s="1"/>
      <c r="H773" s="8"/>
      <c r="I773" s="8"/>
    </row>
    <row r="774">
      <c r="A774" s="7"/>
      <c r="B774" s="1"/>
      <c r="C774" s="1"/>
      <c r="D774" s="196"/>
      <c r="E774" s="1"/>
      <c r="F774" s="1"/>
      <c r="G774" s="1"/>
      <c r="H774" s="8"/>
      <c r="I774" s="8"/>
    </row>
    <row r="775">
      <c r="A775" s="7"/>
      <c r="B775" s="1"/>
      <c r="C775" s="1"/>
      <c r="D775" s="196"/>
      <c r="E775" s="1"/>
      <c r="F775" s="1"/>
      <c r="G775" s="1"/>
      <c r="H775" s="8"/>
      <c r="I775" s="8"/>
    </row>
    <row r="776">
      <c r="A776" s="7"/>
      <c r="B776" s="1"/>
      <c r="C776" s="1"/>
      <c r="D776" s="196"/>
      <c r="E776" s="1"/>
      <c r="F776" s="1"/>
      <c r="G776" s="1"/>
      <c r="H776" s="8"/>
      <c r="I776" s="8"/>
    </row>
    <row r="777">
      <c r="A777" s="7"/>
      <c r="B777" s="1"/>
      <c r="C777" s="1"/>
      <c r="D777" s="196"/>
      <c r="E777" s="1"/>
      <c r="F777" s="1"/>
      <c r="G777" s="1"/>
      <c r="H777" s="8"/>
      <c r="I777" s="8"/>
    </row>
    <row r="778">
      <c r="A778" s="7"/>
      <c r="B778" s="1"/>
      <c r="C778" s="1"/>
      <c r="D778" s="196"/>
      <c r="E778" s="1"/>
      <c r="F778" s="1"/>
      <c r="G778" s="1"/>
      <c r="H778" s="8"/>
      <c r="I778" s="8"/>
    </row>
    <row r="779">
      <c r="A779" s="7"/>
      <c r="B779" s="1"/>
      <c r="C779" s="1"/>
      <c r="D779" s="196"/>
      <c r="E779" s="1"/>
      <c r="F779" s="1"/>
      <c r="G779" s="1"/>
      <c r="H779" s="8"/>
      <c r="I779" s="8"/>
    </row>
    <row r="780">
      <c r="A780" s="7"/>
      <c r="B780" s="1"/>
      <c r="C780" s="1"/>
      <c r="D780" s="196"/>
      <c r="E780" s="1"/>
      <c r="F780" s="1"/>
      <c r="G780" s="1"/>
      <c r="H780" s="8"/>
      <c r="I780" s="8"/>
    </row>
    <row r="781">
      <c r="A781" s="7"/>
      <c r="B781" s="1"/>
      <c r="C781" s="1"/>
      <c r="D781" s="196"/>
      <c r="E781" s="1"/>
      <c r="F781" s="1"/>
      <c r="G781" s="1"/>
      <c r="H781" s="8"/>
      <c r="I781" s="8"/>
    </row>
    <row r="782">
      <c r="A782" s="7"/>
      <c r="B782" s="1"/>
      <c r="C782" s="1"/>
      <c r="D782" s="196"/>
      <c r="E782" s="1"/>
      <c r="F782" s="1"/>
      <c r="G782" s="1"/>
      <c r="H782" s="8"/>
      <c r="I782" s="8"/>
    </row>
    <row r="783">
      <c r="A783" s="7"/>
      <c r="B783" s="1"/>
      <c r="C783" s="1"/>
      <c r="D783" s="196"/>
      <c r="E783" s="1"/>
      <c r="F783" s="1"/>
      <c r="G783" s="1"/>
      <c r="H783" s="8"/>
      <c r="I783" s="8"/>
    </row>
    <row r="784">
      <c r="A784" s="7"/>
      <c r="B784" s="1"/>
      <c r="C784" s="1"/>
      <c r="D784" s="196"/>
      <c r="E784" s="1"/>
      <c r="F784" s="1"/>
      <c r="G784" s="1"/>
      <c r="H784" s="8"/>
      <c r="I784" s="8"/>
    </row>
    <row r="785">
      <c r="A785" s="7"/>
      <c r="B785" s="1"/>
      <c r="C785" s="1"/>
      <c r="D785" s="196"/>
      <c r="E785" s="1"/>
      <c r="F785" s="1"/>
      <c r="G785" s="1"/>
      <c r="H785" s="8"/>
      <c r="I785" s="8"/>
    </row>
    <row r="786">
      <c r="A786" s="7"/>
      <c r="B786" s="1"/>
      <c r="C786" s="1"/>
      <c r="D786" s="196"/>
      <c r="E786" s="1"/>
      <c r="F786" s="1"/>
      <c r="G786" s="1"/>
      <c r="H786" s="8"/>
      <c r="I786" s="8"/>
    </row>
    <row r="787">
      <c r="A787" s="7"/>
      <c r="B787" s="1"/>
      <c r="C787" s="1"/>
      <c r="D787" s="196"/>
      <c r="E787" s="1"/>
      <c r="F787" s="1"/>
      <c r="G787" s="1"/>
      <c r="H787" s="8"/>
      <c r="I787" s="8"/>
    </row>
    <row r="788">
      <c r="A788" s="7"/>
      <c r="B788" s="1"/>
      <c r="C788" s="1"/>
      <c r="D788" s="196"/>
      <c r="E788" s="1"/>
      <c r="F788" s="1"/>
      <c r="G788" s="1"/>
      <c r="H788" s="8"/>
      <c r="I788" s="8"/>
    </row>
    <row r="789">
      <c r="A789" s="7"/>
      <c r="B789" s="1"/>
      <c r="C789" s="1"/>
      <c r="D789" s="196"/>
      <c r="E789" s="1"/>
      <c r="F789" s="1"/>
      <c r="G789" s="1"/>
      <c r="H789" s="8"/>
      <c r="I789" s="8"/>
    </row>
    <row r="790">
      <c r="A790" s="7"/>
      <c r="B790" s="1"/>
      <c r="C790" s="1"/>
      <c r="D790" s="196"/>
      <c r="E790" s="1"/>
      <c r="F790" s="1"/>
      <c r="G790" s="1"/>
      <c r="H790" s="8"/>
      <c r="I790" s="8"/>
    </row>
    <row r="791">
      <c r="A791" s="7"/>
      <c r="B791" s="1"/>
      <c r="C791" s="1"/>
      <c r="D791" s="196"/>
      <c r="E791" s="1"/>
      <c r="F791" s="1"/>
      <c r="G791" s="1"/>
      <c r="H791" s="8"/>
      <c r="I791" s="8"/>
    </row>
    <row r="792">
      <c r="A792" s="7"/>
      <c r="B792" s="1"/>
      <c r="C792" s="1"/>
      <c r="D792" s="196"/>
      <c r="E792" s="1"/>
      <c r="F792" s="1"/>
      <c r="G792" s="1"/>
      <c r="H792" s="8"/>
      <c r="I792" s="8"/>
    </row>
    <row r="793">
      <c r="A793" s="7"/>
      <c r="B793" s="1"/>
      <c r="C793" s="1"/>
      <c r="D793" s="196"/>
      <c r="E793" s="1"/>
      <c r="F793" s="1"/>
      <c r="G793" s="1"/>
      <c r="H793" s="8"/>
      <c r="I793" s="8"/>
    </row>
    <row r="794">
      <c r="A794" s="7"/>
      <c r="B794" s="1"/>
      <c r="C794" s="1"/>
      <c r="D794" s="196"/>
      <c r="E794" s="1"/>
      <c r="F794" s="1"/>
      <c r="G794" s="1"/>
      <c r="H794" s="8"/>
      <c r="I794" s="8"/>
    </row>
    <row r="795">
      <c r="A795" s="7"/>
      <c r="B795" s="1"/>
      <c r="C795" s="1"/>
      <c r="D795" s="196"/>
      <c r="E795" s="1"/>
      <c r="F795" s="1"/>
      <c r="G795" s="1"/>
      <c r="H795" s="8"/>
      <c r="I795" s="8"/>
    </row>
    <row r="796">
      <c r="A796" s="7"/>
      <c r="B796" s="1"/>
      <c r="C796" s="1"/>
      <c r="D796" s="196"/>
      <c r="E796" s="1"/>
      <c r="F796" s="1"/>
      <c r="G796" s="1"/>
      <c r="H796" s="8"/>
      <c r="I796" s="8"/>
    </row>
    <row r="797">
      <c r="A797" s="7"/>
      <c r="B797" s="1"/>
      <c r="C797" s="1"/>
      <c r="D797" s="196"/>
      <c r="E797" s="1"/>
      <c r="F797" s="1"/>
      <c r="G797" s="1"/>
      <c r="H797" s="8"/>
      <c r="I797" s="8"/>
    </row>
    <row r="798">
      <c r="A798" s="7"/>
      <c r="B798" s="1"/>
      <c r="C798" s="1"/>
      <c r="D798" s="196"/>
      <c r="E798" s="1"/>
      <c r="F798" s="1"/>
      <c r="G798" s="1"/>
      <c r="H798" s="8"/>
      <c r="I798" s="8"/>
    </row>
    <row r="799">
      <c r="A799" s="7"/>
      <c r="B799" s="1"/>
      <c r="C799" s="1"/>
      <c r="D799" s="196"/>
      <c r="E799" s="1"/>
      <c r="F799" s="1"/>
      <c r="G799" s="1"/>
      <c r="H799" s="8"/>
      <c r="I799" s="8"/>
    </row>
    <row r="800">
      <c r="A800" s="7"/>
      <c r="B800" s="1"/>
      <c r="C800" s="1"/>
      <c r="D800" s="196"/>
      <c r="E800" s="1"/>
      <c r="F800" s="1"/>
      <c r="G800" s="1"/>
      <c r="H800" s="8"/>
      <c r="I800" s="8"/>
    </row>
    <row r="801">
      <c r="A801" s="7"/>
      <c r="B801" s="1"/>
      <c r="C801" s="1"/>
      <c r="D801" s="196"/>
      <c r="E801" s="1"/>
      <c r="F801" s="1"/>
      <c r="G801" s="1"/>
      <c r="H801" s="8"/>
      <c r="I801" s="8"/>
    </row>
    <row r="802">
      <c r="A802" s="7"/>
      <c r="B802" s="1"/>
      <c r="C802" s="1"/>
      <c r="D802" s="196"/>
      <c r="E802" s="1"/>
      <c r="F802" s="1"/>
      <c r="G802" s="1"/>
      <c r="H802" s="8"/>
      <c r="I802" s="8"/>
    </row>
    <row r="803">
      <c r="A803" s="7"/>
      <c r="B803" s="1"/>
      <c r="C803" s="1"/>
      <c r="D803" s="196"/>
      <c r="E803" s="1"/>
      <c r="F803" s="1"/>
      <c r="G803" s="1"/>
      <c r="H803" s="8"/>
      <c r="I803" s="8"/>
    </row>
    <row r="804">
      <c r="A804" s="7"/>
      <c r="B804" s="1"/>
      <c r="C804" s="1"/>
      <c r="D804" s="196"/>
      <c r="E804" s="1"/>
      <c r="F804" s="1"/>
      <c r="G804" s="1"/>
      <c r="H804" s="8"/>
      <c r="I804" s="8"/>
    </row>
    <row r="805">
      <c r="A805" s="7"/>
      <c r="B805" s="1"/>
      <c r="C805" s="1"/>
      <c r="D805" s="196"/>
      <c r="E805" s="1"/>
      <c r="F805" s="1"/>
      <c r="G805" s="1"/>
      <c r="H805" s="8"/>
      <c r="I805" s="8"/>
    </row>
    <row r="806">
      <c r="A806" s="7"/>
      <c r="B806" s="1"/>
      <c r="C806" s="1"/>
      <c r="D806" s="196"/>
      <c r="E806" s="1"/>
      <c r="F806" s="1"/>
      <c r="G806" s="1"/>
      <c r="H806" s="8"/>
      <c r="I806" s="8"/>
    </row>
    <row r="807">
      <c r="A807" s="7"/>
      <c r="B807" s="1"/>
      <c r="C807" s="1"/>
      <c r="D807" s="196"/>
      <c r="E807" s="1"/>
      <c r="F807" s="1"/>
      <c r="G807" s="1"/>
      <c r="H807" s="8"/>
      <c r="I807" s="8"/>
    </row>
    <row r="808">
      <c r="A808" s="7"/>
      <c r="B808" s="1"/>
      <c r="C808" s="1"/>
      <c r="D808" s="196"/>
      <c r="E808" s="1"/>
      <c r="F808" s="1"/>
      <c r="G808" s="1"/>
      <c r="H808" s="8"/>
      <c r="I808" s="8"/>
    </row>
    <row r="809">
      <c r="A809" s="7"/>
      <c r="B809" s="1"/>
      <c r="C809" s="1"/>
      <c r="D809" s="196"/>
      <c r="E809" s="1"/>
      <c r="F809" s="1"/>
      <c r="G809" s="1"/>
      <c r="H809" s="8"/>
      <c r="I809" s="8"/>
    </row>
    <row r="810">
      <c r="A810" s="7"/>
      <c r="B810" s="1"/>
      <c r="C810" s="1"/>
      <c r="D810" s="196"/>
      <c r="E810" s="1"/>
      <c r="F810" s="1"/>
      <c r="G810" s="1"/>
      <c r="H810" s="8"/>
      <c r="I810" s="8"/>
    </row>
    <row r="811">
      <c r="A811" s="7"/>
      <c r="B811" s="1"/>
      <c r="C811" s="1"/>
      <c r="D811" s="196"/>
      <c r="E811" s="1"/>
      <c r="F811" s="1"/>
      <c r="G811" s="1"/>
      <c r="H811" s="8"/>
      <c r="I811" s="8"/>
    </row>
    <row r="812">
      <c r="A812" s="7"/>
      <c r="B812" s="1"/>
      <c r="C812" s="1"/>
      <c r="D812" s="196"/>
      <c r="E812" s="1"/>
      <c r="F812" s="1"/>
      <c r="G812" s="1"/>
      <c r="H812" s="8"/>
      <c r="I812" s="8"/>
    </row>
    <row r="813">
      <c r="A813" s="7"/>
      <c r="B813" s="1"/>
      <c r="C813" s="1"/>
      <c r="D813" s="196"/>
      <c r="E813" s="1"/>
      <c r="F813" s="1"/>
      <c r="G813" s="1"/>
      <c r="H813" s="8"/>
      <c r="I813" s="8"/>
    </row>
    <row r="814">
      <c r="A814" s="7"/>
      <c r="B814" s="1"/>
      <c r="C814" s="1"/>
      <c r="D814" s="196"/>
      <c r="E814" s="1"/>
      <c r="F814" s="1"/>
      <c r="G814" s="1"/>
      <c r="H814" s="8"/>
      <c r="I814" s="8"/>
    </row>
    <row r="815">
      <c r="A815" s="7"/>
      <c r="B815" s="1"/>
      <c r="C815" s="1"/>
      <c r="D815" s="196"/>
      <c r="E815" s="1"/>
      <c r="F815" s="1"/>
      <c r="G815" s="1"/>
      <c r="H815" s="8"/>
      <c r="I815" s="8"/>
    </row>
    <row r="816">
      <c r="A816" s="7"/>
      <c r="B816" s="1"/>
      <c r="C816" s="1"/>
      <c r="D816" s="196"/>
      <c r="E816" s="1"/>
      <c r="F816" s="1"/>
      <c r="G816" s="1"/>
      <c r="H816" s="8"/>
      <c r="I816" s="8"/>
    </row>
    <row r="817">
      <c r="A817" s="7"/>
      <c r="B817" s="1"/>
      <c r="C817" s="1"/>
      <c r="D817" s="196"/>
      <c r="E817" s="1"/>
      <c r="F817" s="1"/>
      <c r="G817" s="1"/>
      <c r="H817" s="8"/>
      <c r="I817" s="8"/>
    </row>
    <row r="818">
      <c r="A818" s="7"/>
      <c r="B818" s="1"/>
      <c r="C818" s="1"/>
      <c r="D818" s="196"/>
      <c r="E818" s="1"/>
      <c r="F818" s="1"/>
      <c r="G818" s="1"/>
      <c r="H818" s="8"/>
      <c r="I818" s="8"/>
    </row>
    <row r="819">
      <c r="A819" s="7"/>
      <c r="B819" s="1"/>
      <c r="C819" s="1"/>
      <c r="D819" s="196"/>
      <c r="E819" s="1"/>
      <c r="F819" s="1"/>
      <c r="G819" s="1"/>
      <c r="H819" s="8"/>
      <c r="I819" s="8"/>
    </row>
    <row r="820">
      <c r="A820" s="7"/>
      <c r="B820" s="1"/>
      <c r="C820" s="1"/>
      <c r="D820" s="196"/>
      <c r="E820" s="1"/>
      <c r="F820" s="1"/>
      <c r="G820" s="1"/>
      <c r="H820" s="8"/>
      <c r="I820" s="8"/>
    </row>
    <row r="821">
      <c r="A821" s="7"/>
      <c r="B821" s="1"/>
      <c r="C821" s="1"/>
      <c r="D821" s="196"/>
      <c r="E821" s="1"/>
      <c r="F821" s="1"/>
      <c r="G821" s="1"/>
      <c r="H821" s="8"/>
      <c r="I821" s="8"/>
    </row>
    <row r="822">
      <c r="A822" s="7"/>
      <c r="B822" s="1"/>
      <c r="C822" s="1"/>
      <c r="D822" s="196"/>
      <c r="E822" s="1"/>
      <c r="F822" s="1"/>
      <c r="G822" s="1"/>
      <c r="H822" s="8"/>
      <c r="I822" s="8"/>
    </row>
    <row r="823">
      <c r="A823" s="7"/>
      <c r="B823" s="1"/>
      <c r="C823" s="1"/>
      <c r="D823" s="196"/>
      <c r="E823" s="1"/>
      <c r="F823" s="1"/>
      <c r="G823" s="1"/>
      <c r="H823" s="8"/>
      <c r="I823" s="8"/>
    </row>
    <row r="824">
      <c r="A824" s="7"/>
      <c r="B824" s="1"/>
      <c r="C824" s="1"/>
      <c r="D824" s="196"/>
      <c r="E824" s="1"/>
      <c r="F824" s="1"/>
      <c r="G824" s="1"/>
      <c r="H824" s="8"/>
      <c r="I824" s="8"/>
    </row>
    <row r="825">
      <c r="A825" s="7"/>
      <c r="B825" s="1"/>
      <c r="C825" s="1"/>
      <c r="D825" s="196"/>
      <c r="E825" s="1"/>
      <c r="F825" s="1"/>
      <c r="G825" s="1"/>
      <c r="H825" s="8"/>
      <c r="I825" s="8"/>
    </row>
    <row r="826">
      <c r="A826" s="7"/>
      <c r="B826" s="1"/>
      <c r="C826" s="1"/>
      <c r="D826" s="196"/>
      <c r="E826" s="1"/>
      <c r="F826" s="1"/>
      <c r="G826" s="1"/>
      <c r="H826" s="8"/>
      <c r="I826" s="8"/>
    </row>
    <row r="827">
      <c r="A827" s="7"/>
      <c r="B827" s="1"/>
      <c r="C827" s="1"/>
      <c r="D827" s="196"/>
      <c r="E827" s="1"/>
      <c r="F827" s="1"/>
      <c r="G827" s="1"/>
      <c r="H827" s="8"/>
      <c r="I827" s="8"/>
    </row>
    <row r="828">
      <c r="A828" s="7"/>
      <c r="B828" s="1"/>
      <c r="C828" s="1"/>
      <c r="D828" s="196"/>
      <c r="E828" s="1"/>
      <c r="F828" s="1"/>
      <c r="G828" s="1"/>
      <c r="H828" s="8"/>
      <c r="I828" s="8"/>
    </row>
    <row r="829">
      <c r="A829" s="7"/>
      <c r="B829" s="1"/>
      <c r="C829" s="1"/>
      <c r="D829" s="196"/>
      <c r="E829" s="1"/>
      <c r="F829" s="1"/>
      <c r="G829" s="1"/>
      <c r="H829" s="8"/>
      <c r="I829" s="8"/>
    </row>
    <row r="830">
      <c r="A830" s="7"/>
      <c r="B830" s="1"/>
      <c r="C830" s="1"/>
      <c r="D830" s="196"/>
      <c r="E830" s="1"/>
      <c r="F830" s="1"/>
      <c r="G830" s="1"/>
      <c r="H830" s="8"/>
      <c r="I830" s="8"/>
    </row>
    <row r="831">
      <c r="A831" s="7"/>
      <c r="B831" s="1"/>
      <c r="C831" s="1"/>
      <c r="D831" s="196"/>
      <c r="E831" s="1"/>
      <c r="F831" s="1"/>
      <c r="G831" s="1"/>
      <c r="H831" s="8"/>
      <c r="I831" s="8"/>
    </row>
    <row r="832">
      <c r="A832" s="7"/>
      <c r="B832" s="1"/>
      <c r="C832" s="1"/>
      <c r="D832" s="196"/>
      <c r="E832" s="1"/>
      <c r="F832" s="1"/>
      <c r="G832" s="1"/>
      <c r="H832" s="8"/>
      <c r="I832" s="8"/>
    </row>
    <row r="833">
      <c r="A833" s="7"/>
      <c r="B833" s="1"/>
      <c r="C833" s="1"/>
      <c r="D833" s="196"/>
      <c r="E833" s="1"/>
      <c r="F833" s="1"/>
      <c r="G833" s="1"/>
      <c r="H833" s="8"/>
      <c r="I833" s="8"/>
    </row>
    <row r="834">
      <c r="A834" s="7"/>
      <c r="B834" s="1"/>
      <c r="C834" s="1"/>
      <c r="D834" s="196"/>
      <c r="E834" s="1"/>
      <c r="F834" s="1"/>
      <c r="G834" s="1"/>
      <c r="H834" s="8"/>
      <c r="I834" s="8"/>
    </row>
    <row r="835">
      <c r="A835" s="7"/>
      <c r="B835" s="1"/>
      <c r="C835" s="1"/>
      <c r="D835" s="196"/>
      <c r="E835" s="1"/>
      <c r="F835" s="1"/>
      <c r="G835" s="1"/>
      <c r="H835" s="8"/>
      <c r="I835" s="8"/>
    </row>
    <row r="836">
      <c r="A836" s="7"/>
      <c r="B836" s="1"/>
      <c r="C836" s="1"/>
      <c r="D836" s="196"/>
      <c r="E836" s="1"/>
      <c r="F836" s="1"/>
      <c r="G836" s="1"/>
      <c r="H836" s="8"/>
      <c r="I836" s="8"/>
    </row>
    <row r="837">
      <c r="A837" s="7"/>
      <c r="B837" s="1"/>
      <c r="C837" s="1"/>
      <c r="D837" s="196"/>
      <c r="E837" s="1"/>
      <c r="F837" s="1"/>
      <c r="G837" s="1"/>
      <c r="H837" s="8"/>
      <c r="I837" s="8"/>
    </row>
    <row r="838">
      <c r="A838" s="7"/>
      <c r="B838" s="1"/>
      <c r="C838" s="1"/>
      <c r="D838" s="196"/>
      <c r="E838" s="1"/>
      <c r="F838" s="1"/>
      <c r="G838" s="1"/>
      <c r="H838" s="8"/>
      <c r="I838" s="8"/>
    </row>
    <row r="839">
      <c r="A839" s="7"/>
      <c r="B839" s="1"/>
      <c r="C839" s="1"/>
      <c r="D839" s="196"/>
      <c r="E839" s="1"/>
      <c r="F839" s="1"/>
      <c r="G839" s="1"/>
      <c r="H839" s="8"/>
      <c r="I839" s="8"/>
    </row>
    <row r="840">
      <c r="A840" s="7"/>
      <c r="B840" s="1"/>
      <c r="C840" s="1"/>
      <c r="D840" s="196"/>
      <c r="E840" s="1"/>
      <c r="F840" s="1"/>
      <c r="G840" s="1"/>
      <c r="H840" s="8"/>
      <c r="I840" s="8"/>
    </row>
    <row r="841">
      <c r="A841" s="7"/>
      <c r="B841" s="1"/>
      <c r="C841" s="1"/>
      <c r="D841" s="196"/>
      <c r="E841" s="1"/>
      <c r="F841" s="1"/>
      <c r="G841" s="1"/>
      <c r="H841" s="8"/>
      <c r="I841" s="8"/>
    </row>
    <row r="842">
      <c r="A842" s="7"/>
      <c r="B842" s="1"/>
      <c r="C842" s="1"/>
      <c r="D842" s="196"/>
      <c r="E842" s="1"/>
      <c r="F842" s="1"/>
      <c r="G842" s="1"/>
      <c r="H842" s="8"/>
      <c r="I842" s="8"/>
    </row>
    <row r="843">
      <c r="A843" s="7"/>
      <c r="B843" s="1"/>
      <c r="C843" s="1"/>
      <c r="D843" s="196"/>
      <c r="E843" s="1"/>
      <c r="F843" s="1"/>
      <c r="G843" s="1"/>
      <c r="H843" s="8"/>
      <c r="I843" s="8"/>
    </row>
    <row r="844">
      <c r="A844" s="7"/>
      <c r="B844" s="1"/>
      <c r="C844" s="1"/>
      <c r="D844" s="196"/>
      <c r="E844" s="1"/>
      <c r="F844" s="1"/>
      <c r="G844" s="1"/>
      <c r="H844" s="8"/>
      <c r="I844" s="8"/>
    </row>
    <row r="845">
      <c r="A845" s="7"/>
      <c r="B845" s="1"/>
      <c r="C845" s="1"/>
      <c r="D845" s="196"/>
      <c r="E845" s="1"/>
      <c r="F845" s="1"/>
      <c r="G845" s="1"/>
      <c r="H845" s="8"/>
      <c r="I845" s="8"/>
    </row>
    <row r="846">
      <c r="A846" s="7"/>
      <c r="B846" s="1"/>
      <c r="C846" s="1"/>
      <c r="D846" s="196"/>
      <c r="E846" s="1"/>
      <c r="F846" s="1"/>
      <c r="G846" s="1"/>
      <c r="H846" s="8"/>
      <c r="I846" s="8"/>
    </row>
    <row r="847">
      <c r="A847" s="7"/>
      <c r="B847" s="1"/>
      <c r="C847" s="1"/>
      <c r="D847" s="196"/>
      <c r="E847" s="1"/>
      <c r="F847" s="1"/>
      <c r="G847" s="1"/>
      <c r="H847" s="8"/>
      <c r="I847" s="8"/>
    </row>
    <row r="848">
      <c r="A848" s="7"/>
      <c r="B848" s="1"/>
      <c r="C848" s="1"/>
      <c r="D848" s="196"/>
      <c r="E848" s="1"/>
      <c r="F848" s="1"/>
      <c r="G848" s="1"/>
      <c r="H848" s="8"/>
      <c r="I848" s="8"/>
    </row>
    <row r="849">
      <c r="A849" s="7"/>
      <c r="B849" s="1"/>
      <c r="C849" s="1"/>
      <c r="D849" s="196"/>
      <c r="E849" s="1"/>
      <c r="F849" s="1"/>
      <c r="G849" s="1"/>
      <c r="H849" s="8"/>
      <c r="I849" s="8"/>
    </row>
    <row r="850">
      <c r="A850" s="7"/>
      <c r="B850" s="1"/>
      <c r="C850" s="1"/>
      <c r="D850" s="196"/>
      <c r="E850" s="1"/>
      <c r="F850" s="1"/>
      <c r="G850" s="1"/>
      <c r="H850" s="8"/>
      <c r="I850" s="8"/>
    </row>
    <row r="851">
      <c r="A851" s="7"/>
      <c r="B851" s="1"/>
      <c r="C851" s="1"/>
      <c r="D851" s="196"/>
      <c r="E851" s="1"/>
      <c r="F851" s="1"/>
      <c r="G851" s="1"/>
      <c r="H851" s="8"/>
      <c r="I851" s="8"/>
    </row>
    <row r="852">
      <c r="A852" s="7"/>
      <c r="B852" s="1"/>
      <c r="C852" s="1"/>
      <c r="D852" s="196"/>
      <c r="E852" s="1"/>
      <c r="F852" s="1"/>
      <c r="G852" s="1"/>
      <c r="H852" s="8"/>
      <c r="I852" s="8"/>
    </row>
    <row r="853">
      <c r="A853" s="7"/>
      <c r="B853" s="1"/>
      <c r="C853" s="1"/>
      <c r="D853" s="196"/>
      <c r="E853" s="1"/>
      <c r="F853" s="1"/>
      <c r="G853" s="1"/>
      <c r="H853" s="8"/>
      <c r="I853" s="8"/>
    </row>
    <row r="854">
      <c r="A854" s="7"/>
      <c r="B854" s="1"/>
      <c r="C854" s="1"/>
      <c r="D854" s="196"/>
      <c r="E854" s="1"/>
      <c r="F854" s="1"/>
      <c r="G854" s="1"/>
      <c r="H854" s="8"/>
      <c r="I854" s="8"/>
    </row>
    <row r="855">
      <c r="A855" s="7"/>
      <c r="B855" s="1"/>
      <c r="C855" s="1"/>
      <c r="D855" s="196"/>
      <c r="E855" s="1"/>
      <c r="F855" s="1"/>
      <c r="G855" s="1"/>
      <c r="H855" s="8"/>
      <c r="I855" s="8"/>
    </row>
    <row r="856">
      <c r="A856" s="7"/>
      <c r="B856" s="1"/>
      <c r="C856" s="1"/>
      <c r="D856" s="196"/>
      <c r="E856" s="1"/>
      <c r="F856" s="1"/>
      <c r="G856" s="1"/>
      <c r="H856" s="8"/>
      <c r="I856" s="8"/>
    </row>
    <row r="857">
      <c r="A857" s="7"/>
      <c r="B857" s="1"/>
      <c r="C857" s="1"/>
      <c r="D857" s="196"/>
      <c r="E857" s="1"/>
      <c r="F857" s="1"/>
      <c r="G857" s="1"/>
      <c r="H857" s="8"/>
      <c r="I857" s="8"/>
    </row>
    <row r="858">
      <c r="A858" s="7"/>
      <c r="B858" s="1"/>
      <c r="C858" s="1"/>
      <c r="D858" s="196"/>
      <c r="E858" s="1"/>
      <c r="F858" s="1"/>
      <c r="G858" s="1"/>
      <c r="H858" s="8"/>
      <c r="I858" s="8"/>
    </row>
    <row r="859">
      <c r="A859" s="7"/>
      <c r="B859" s="1"/>
      <c r="C859" s="1"/>
      <c r="D859" s="196"/>
      <c r="E859" s="1"/>
      <c r="F859" s="1"/>
      <c r="G859" s="1"/>
      <c r="H859" s="8"/>
      <c r="I859" s="8"/>
    </row>
    <row r="860">
      <c r="A860" s="7"/>
      <c r="B860" s="1"/>
      <c r="C860" s="1"/>
      <c r="D860" s="196"/>
      <c r="E860" s="1"/>
      <c r="F860" s="1"/>
      <c r="G860" s="1"/>
      <c r="H860" s="8"/>
      <c r="I860" s="8"/>
    </row>
    <row r="861">
      <c r="A861" s="7"/>
      <c r="B861" s="1"/>
      <c r="C861" s="1"/>
      <c r="D861" s="196"/>
      <c r="E861" s="1"/>
      <c r="F861" s="1"/>
      <c r="G861" s="1"/>
      <c r="H861" s="8"/>
      <c r="I861" s="8"/>
    </row>
    <row r="862">
      <c r="A862" s="7"/>
      <c r="B862" s="1"/>
      <c r="C862" s="1"/>
      <c r="D862" s="196"/>
      <c r="E862" s="1"/>
      <c r="F862" s="1"/>
      <c r="G862" s="1"/>
      <c r="H862" s="8"/>
      <c r="I862" s="8"/>
    </row>
    <row r="863">
      <c r="A863" s="7"/>
      <c r="B863" s="1"/>
      <c r="C863" s="1"/>
      <c r="D863" s="196"/>
      <c r="E863" s="1"/>
      <c r="F863" s="1"/>
      <c r="G863" s="1"/>
      <c r="H863" s="8"/>
      <c r="I863" s="8"/>
    </row>
    <row r="864">
      <c r="A864" s="7"/>
      <c r="B864" s="1"/>
      <c r="C864" s="1"/>
      <c r="D864" s="196"/>
      <c r="E864" s="1"/>
      <c r="F864" s="1"/>
      <c r="G864" s="1"/>
      <c r="H864" s="8"/>
      <c r="I864" s="8"/>
    </row>
    <row r="865">
      <c r="A865" s="7"/>
      <c r="B865" s="1"/>
      <c r="C865" s="1"/>
      <c r="D865" s="196"/>
      <c r="E865" s="1"/>
      <c r="F865" s="1"/>
      <c r="G865" s="1"/>
      <c r="H865" s="8"/>
      <c r="I865" s="8"/>
    </row>
    <row r="866">
      <c r="A866" s="7"/>
      <c r="B866" s="1"/>
      <c r="C866" s="1"/>
      <c r="D866" s="196"/>
      <c r="E866" s="1"/>
      <c r="F866" s="1"/>
      <c r="G866" s="1"/>
      <c r="H866" s="8"/>
      <c r="I866" s="8"/>
    </row>
    <row r="867">
      <c r="A867" s="7"/>
      <c r="B867" s="1"/>
      <c r="C867" s="1"/>
      <c r="D867" s="196"/>
      <c r="E867" s="1"/>
      <c r="F867" s="1"/>
      <c r="G867" s="1"/>
      <c r="H867" s="8"/>
      <c r="I867" s="8"/>
    </row>
    <row r="868">
      <c r="A868" s="7"/>
      <c r="B868" s="1"/>
      <c r="C868" s="1"/>
      <c r="D868" s="196"/>
      <c r="E868" s="1"/>
      <c r="F868" s="1"/>
      <c r="G868" s="1"/>
      <c r="H868" s="8"/>
      <c r="I868" s="8"/>
    </row>
    <row r="869">
      <c r="A869" s="7"/>
      <c r="B869" s="1"/>
      <c r="C869" s="1"/>
      <c r="D869" s="196"/>
      <c r="E869" s="1"/>
      <c r="F869" s="1"/>
      <c r="G869" s="1"/>
      <c r="H869" s="8"/>
      <c r="I869" s="8"/>
    </row>
    <row r="870">
      <c r="A870" s="7"/>
      <c r="B870" s="1"/>
      <c r="C870" s="1"/>
      <c r="D870" s="196"/>
      <c r="E870" s="1"/>
      <c r="F870" s="1"/>
      <c r="G870" s="1"/>
      <c r="H870" s="8"/>
      <c r="I870" s="8"/>
    </row>
    <row r="871">
      <c r="A871" s="7"/>
      <c r="B871" s="1"/>
      <c r="C871" s="1"/>
      <c r="D871" s="196"/>
      <c r="E871" s="1"/>
      <c r="F871" s="1"/>
      <c r="G871" s="1"/>
      <c r="H871" s="8"/>
      <c r="I871" s="8"/>
    </row>
    <row r="872">
      <c r="A872" s="7"/>
      <c r="B872" s="1"/>
      <c r="C872" s="1"/>
      <c r="D872" s="196"/>
      <c r="E872" s="1"/>
      <c r="F872" s="1"/>
      <c r="G872" s="1"/>
      <c r="H872" s="8"/>
      <c r="I872" s="8"/>
    </row>
    <row r="873">
      <c r="A873" s="7"/>
      <c r="B873" s="1"/>
      <c r="C873" s="1"/>
      <c r="D873" s="196"/>
      <c r="E873" s="1"/>
      <c r="F873" s="1"/>
      <c r="G873" s="1"/>
      <c r="H873" s="8"/>
      <c r="I873" s="8"/>
    </row>
    <row r="874">
      <c r="A874" s="7"/>
      <c r="B874" s="1"/>
      <c r="C874" s="1"/>
      <c r="D874" s="196"/>
      <c r="E874" s="1"/>
      <c r="F874" s="1"/>
      <c r="G874" s="1"/>
      <c r="H874" s="8"/>
      <c r="I874" s="8"/>
    </row>
    <row r="875">
      <c r="A875" s="7"/>
      <c r="B875" s="1"/>
      <c r="C875" s="1"/>
      <c r="D875" s="196"/>
      <c r="E875" s="1"/>
      <c r="F875" s="1"/>
      <c r="G875" s="1"/>
      <c r="H875" s="8"/>
      <c r="I875" s="8"/>
    </row>
    <row r="876">
      <c r="A876" s="7"/>
      <c r="B876" s="1"/>
      <c r="C876" s="1"/>
      <c r="D876" s="196"/>
      <c r="E876" s="1"/>
      <c r="F876" s="1"/>
      <c r="G876" s="1"/>
      <c r="H876" s="8"/>
      <c r="I876" s="8"/>
    </row>
    <row r="877">
      <c r="A877" s="7"/>
      <c r="B877" s="1"/>
      <c r="C877" s="1"/>
      <c r="D877" s="196"/>
      <c r="E877" s="1"/>
      <c r="F877" s="1"/>
      <c r="G877" s="1"/>
      <c r="H877" s="8"/>
      <c r="I877" s="8"/>
    </row>
    <row r="878">
      <c r="A878" s="7"/>
      <c r="B878" s="1"/>
      <c r="C878" s="1"/>
      <c r="D878" s="196"/>
      <c r="E878" s="1"/>
      <c r="F878" s="1"/>
      <c r="G878" s="1"/>
      <c r="H878" s="8"/>
      <c r="I878" s="8"/>
    </row>
    <row r="879">
      <c r="A879" s="7"/>
      <c r="B879" s="1"/>
      <c r="C879" s="1"/>
      <c r="D879" s="196"/>
      <c r="E879" s="1"/>
      <c r="F879" s="1"/>
      <c r="G879" s="1"/>
      <c r="H879" s="8"/>
      <c r="I879" s="8"/>
    </row>
    <row r="880">
      <c r="A880" s="7"/>
      <c r="B880" s="1"/>
      <c r="C880" s="1"/>
      <c r="D880" s="196"/>
      <c r="E880" s="1"/>
      <c r="F880" s="1"/>
      <c r="G880" s="1"/>
      <c r="H880" s="8"/>
      <c r="I880" s="8"/>
    </row>
    <row r="881">
      <c r="A881" s="7"/>
      <c r="B881" s="1"/>
      <c r="C881" s="1"/>
      <c r="D881" s="196"/>
      <c r="E881" s="1"/>
      <c r="F881" s="1"/>
      <c r="G881" s="1"/>
      <c r="H881" s="8"/>
      <c r="I881" s="8"/>
    </row>
    <row r="882">
      <c r="A882" s="7"/>
      <c r="B882" s="1"/>
      <c r="C882" s="1"/>
      <c r="D882" s="196"/>
      <c r="E882" s="1"/>
      <c r="F882" s="1"/>
      <c r="G882" s="1"/>
      <c r="H882" s="8"/>
      <c r="I882" s="8"/>
    </row>
    <row r="883">
      <c r="A883" s="7"/>
      <c r="B883" s="1"/>
      <c r="C883" s="1"/>
      <c r="D883" s="196"/>
      <c r="E883" s="1"/>
      <c r="F883" s="1"/>
      <c r="G883" s="1"/>
      <c r="H883" s="8"/>
      <c r="I883" s="8"/>
    </row>
    <row r="884">
      <c r="A884" s="7"/>
      <c r="B884" s="1"/>
      <c r="C884" s="1"/>
      <c r="D884" s="196"/>
      <c r="E884" s="1"/>
      <c r="F884" s="1"/>
      <c r="G884" s="1"/>
      <c r="H884" s="8"/>
      <c r="I884" s="8"/>
    </row>
    <row r="885">
      <c r="A885" s="7"/>
      <c r="B885" s="1"/>
      <c r="C885" s="1"/>
      <c r="D885" s="196"/>
      <c r="E885" s="1"/>
      <c r="F885" s="1"/>
      <c r="G885" s="1"/>
      <c r="H885" s="8"/>
      <c r="I885" s="8"/>
    </row>
    <row r="886">
      <c r="A886" s="7"/>
      <c r="B886" s="1"/>
      <c r="C886" s="1"/>
      <c r="D886" s="196"/>
      <c r="E886" s="1"/>
      <c r="F886" s="1"/>
      <c r="G886" s="1"/>
      <c r="H886" s="8"/>
      <c r="I886" s="8"/>
    </row>
    <row r="887">
      <c r="A887" s="7"/>
      <c r="B887" s="1"/>
      <c r="C887" s="1"/>
      <c r="D887" s="196"/>
      <c r="E887" s="1"/>
      <c r="F887" s="1"/>
      <c r="G887" s="1"/>
      <c r="H887" s="8"/>
      <c r="I887" s="8"/>
    </row>
    <row r="888">
      <c r="A888" s="7"/>
      <c r="B888" s="1"/>
      <c r="C888" s="1"/>
      <c r="D888" s="196"/>
      <c r="E888" s="1"/>
      <c r="F888" s="1"/>
      <c r="G888" s="1"/>
      <c r="H888" s="8"/>
      <c r="I888" s="8"/>
    </row>
    <row r="889">
      <c r="A889" s="7"/>
      <c r="B889" s="1"/>
      <c r="C889" s="1"/>
      <c r="D889" s="196"/>
      <c r="E889" s="1"/>
      <c r="F889" s="1"/>
      <c r="G889" s="1"/>
      <c r="H889" s="8"/>
      <c r="I889" s="8"/>
    </row>
    <row r="890">
      <c r="A890" s="7"/>
      <c r="B890" s="1"/>
      <c r="C890" s="1"/>
      <c r="D890" s="196"/>
      <c r="E890" s="1"/>
      <c r="F890" s="1"/>
      <c r="G890" s="1"/>
      <c r="H890" s="8"/>
      <c r="I890" s="8"/>
    </row>
    <row r="891">
      <c r="A891" s="7"/>
      <c r="B891" s="1"/>
      <c r="C891" s="1"/>
      <c r="D891" s="196"/>
      <c r="E891" s="1"/>
      <c r="F891" s="1"/>
      <c r="G891" s="1"/>
      <c r="H891" s="8"/>
      <c r="I891" s="8"/>
    </row>
    <row r="892">
      <c r="A892" s="7"/>
      <c r="B892" s="1"/>
      <c r="C892" s="1"/>
      <c r="D892" s="196"/>
      <c r="E892" s="1"/>
      <c r="F892" s="1"/>
      <c r="G892" s="1"/>
      <c r="H892" s="8"/>
      <c r="I892" s="8"/>
    </row>
    <row r="893">
      <c r="A893" s="7"/>
      <c r="B893" s="1"/>
      <c r="C893" s="1"/>
      <c r="D893" s="196"/>
      <c r="E893" s="1"/>
      <c r="F893" s="1"/>
      <c r="G893" s="1"/>
      <c r="H893" s="8"/>
      <c r="I893" s="8"/>
    </row>
    <row r="894">
      <c r="A894" s="7"/>
      <c r="B894" s="1"/>
      <c r="C894" s="1"/>
      <c r="D894" s="196"/>
      <c r="E894" s="1"/>
      <c r="F894" s="1"/>
      <c r="G894" s="1"/>
      <c r="H894" s="8"/>
      <c r="I894" s="8"/>
    </row>
    <row r="895">
      <c r="A895" s="7"/>
      <c r="B895" s="1"/>
      <c r="C895" s="1"/>
      <c r="D895" s="196"/>
      <c r="E895" s="1"/>
      <c r="F895" s="1"/>
      <c r="G895" s="1"/>
      <c r="H895" s="8"/>
      <c r="I895" s="8"/>
    </row>
    <row r="896">
      <c r="A896" s="7"/>
      <c r="B896" s="1"/>
      <c r="C896" s="1"/>
      <c r="D896" s="196"/>
      <c r="E896" s="1"/>
      <c r="F896" s="1"/>
      <c r="G896" s="1"/>
      <c r="H896" s="8"/>
      <c r="I896" s="8"/>
    </row>
    <row r="897">
      <c r="A897" s="7"/>
      <c r="B897" s="1"/>
      <c r="C897" s="1"/>
      <c r="D897" s="196"/>
      <c r="E897" s="1"/>
      <c r="F897" s="1"/>
      <c r="G897" s="1"/>
      <c r="H897" s="8"/>
      <c r="I897" s="8"/>
    </row>
    <row r="898">
      <c r="A898" s="7"/>
      <c r="B898" s="1"/>
      <c r="C898" s="1"/>
      <c r="D898" s="196"/>
      <c r="E898" s="1"/>
      <c r="F898" s="1"/>
      <c r="G898" s="1"/>
      <c r="H898" s="8"/>
      <c r="I898" s="8"/>
    </row>
    <row r="899">
      <c r="A899" s="7"/>
      <c r="B899" s="1"/>
      <c r="C899" s="1"/>
      <c r="D899" s="196"/>
      <c r="E899" s="1"/>
      <c r="F899" s="1"/>
      <c r="G899" s="1"/>
      <c r="H899" s="8"/>
      <c r="I899" s="8"/>
    </row>
    <row r="900">
      <c r="A900" s="7"/>
      <c r="B900" s="1"/>
      <c r="C900" s="1"/>
      <c r="D900" s="196"/>
      <c r="E900" s="1"/>
      <c r="F900" s="1"/>
      <c r="G900" s="1"/>
      <c r="H900" s="8"/>
      <c r="I900" s="8"/>
    </row>
    <row r="901">
      <c r="A901" s="7"/>
      <c r="B901" s="1"/>
      <c r="C901" s="1"/>
      <c r="D901" s="196"/>
      <c r="E901" s="1"/>
      <c r="F901" s="1"/>
      <c r="G901" s="1"/>
      <c r="H901" s="8"/>
      <c r="I901" s="8"/>
    </row>
    <row r="902">
      <c r="A902" s="7"/>
      <c r="B902" s="1"/>
      <c r="C902" s="1"/>
      <c r="D902" s="196"/>
      <c r="E902" s="1"/>
      <c r="F902" s="1"/>
      <c r="G902" s="1"/>
      <c r="H902" s="8"/>
      <c r="I902" s="8"/>
    </row>
    <row r="903">
      <c r="A903" s="7"/>
      <c r="B903" s="1"/>
      <c r="C903" s="1"/>
      <c r="D903" s="196"/>
      <c r="E903" s="1"/>
      <c r="F903" s="1"/>
      <c r="G903" s="1"/>
      <c r="H903" s="8"/>
      <c r="I903" s="8"/>
    </row>
    <row r="904">
      <c r="A904" s="7"/>
      <c r="B904" s="1"/>
      <c r="C904" s="1"/>
      <c r="D904" s="196"/>
      <c r="E904" s="1"/>
      <c r="F904" s="1"/>
      <c r="G904" s="1"/>
      <c r="H904" s="8"/>
      <c r="I904" s="8"/>
    </row>
    <row r="905">
      <c r="A905" s="7"/>
      <c r="B905" s="1"/>
      <c r="C905" s="1"/>
      <c r="D905" s="196"/>
      <c r="E905" s="1"/>
      <c r="F905" s="1"/>
      <c r="G905" s="1"/>
      <c r="H905" s="8"/>
      <c r="I905" s="8"/>
    </row>
    <row r="906">
      <c r="A906" s="7"/>
      <c r="B906" s="1"/>
      <c r="C906" s="1"/>
      <c r="D906" s="196"/>
      <c r="E906" s="1"/>
      <c r="F906" s="1"/>
      <c r="G906" s="1"/>
      <c r="H906" s="8"/>
      <c r="I906" s="8"/>
    </row>
    <row r="907">
      <c r="A907" s="7"/>
      <c r="B907" s="1"/>
      <c r="C907" s="1"/>
      <c r="D907" s="196"/>
      <c r="E907" s="1"/>
      <c r="F907" s="1"/>
      <c r="G907" s="1"/>
      <c r="H907" s="8"/>
      <c r="I907" s="8"/>
    </row>
    <row r="908">
      <c r="A908" s="7"/>
      <c r="B908" s="1"/>
      <c r="C908" s="1"/>
      <c r="D908" s="196"/>
      <c r="E908" s="1"/>
      <c r="F908" s="1"/>
      <c r="G908" s="1"/>
      <c r="H908" s="8"/>
      <c r="I908" s="8"/>
    </row>
    <row r="909">
      <c r="A909" s="7"/>
      <c r="B909" s="1"/>
      <c r="C909" s="1"/>
      <c r="D909" s="196"/>
      <c r="E909" s="1"/>
      <c r="F909" s="1"/>
      <c r="G909" s="1"/>
      <c r="H909" s="8"/>
      <c r="I909" s="8"/>
    </row>
    <row r="910">
      <c r="A910" s="7"/>
      <c r="B910" s="1"/>
      <c r="C910" s="1"/>
      <c r="D910" s="196"/>
      <c r="E910" s="1"/>
      <c r="F910" s="1"/>
      <c r="G910" s="1"/>
      <c r="H910" s="8"/>
      <c r="I910" s="8"/>
    </row>
    <row r="911">
      <c r="A911" s="7"/>
      <c r="B911" s="1"/>
      <c r="C911" s="1"/>
      <c r="D911" s="196"/>
      <c r="E911" s="1"/>
      <c r="F911" s="1"/>
      <c r="G911" s="1"/>
      <c r="H911" s="8"/>
      <c r="I911" s="8"/>
    </row>
    <row r="912">
      <c r="A912" s="7"/>
      <c r="B912" s="1"/>
      <c r="C912" s="1"/>
      <c r="D912" s="196"/>
      <c r="E912" s="1"/>
      <c r="F912" s="1"/>
      <c r="G912" s="1"/>
      <c r="H912" s="8"/>
      <c r="I912" s="8"/>
    </row>
    <row r="913">
      <c r="A913" s="7"/>
      <c r="B913" s="1"/>
      <c r="C913" s="1"/>
      <c r="D913" s="196"/>
      <c r="E913" s="1"/>
      <c r="F913" s="1"/>
      <c r="G913" s="1"/>
      <c r="H913" s="8"/>
      <c r="I913" s="8"/>
    </row>
    <row r="914">
      <c r="A914" s="7"/>
      <c r="B914" s="1"/>
      <c r="C914" s="1"/>
      <c r="D914" s="196"/>
      <c r="E914" s="1"/>
      <c r="F914" s="1"/>
      <c r="G914" s="1"/>
      <c r="H914" s="8"/>
      <c r="I914" s="8"/>
    </row>
    <row r="915">
      <c r="A915" s="7"/>
      <c r="B915" s="1"/>
      <c r="C915" s="1"/>
      <c r="D915" s="196"/>
      <c r="E915" s="1"/>
      <c r="F915" s="1"/>
      <c r="G915" s="1"/>
      <c r="H915" s="8"/>
      <c r="I915" s="8"/>
    </row>
    <row r="916">
      <c r="A916" s="7"/>
      <c r="B916" s="1"/>
      <c r="C916" s="1"/>
      <c r="D916" s="196"/>
      <c r="E916" s="1"/>
      <c r="F916" s="1"/>
      <c r="G916" s="1"/>
      <c r="H916" s="8"/>
      <c r="I916" s="8"/>
    </row>
    <row r="917">
      <c r="A917" s="7"/>
      <c r="B917" s="1"/>
      <c r="C917" s="1"/>
      <c r="D917" s="196"/>
      <c r="E917" s="1"/>
      <c r="F917" s="1"/>
      <c r="G917" s="1"/>
      <c r="H917" s="8"/>
      <c r="I917" s="8"/>
    </row>
    <row r="918">
      <c r="A918" s="7"/>
      <c r="B918" s="1"/>
      <c r="C918" s="1"/>
      <c r="D918" s="196"/>
      <c r="E918" s="1"/>
      <c r="F918" s="1"/>
      <c r="G918" s="1"/>
      <c r="H918" s="8"/>
      <c r="I918" s="8"/>
    </row>
    <row r="919">
      <c r="A919" s="7"/>
      <c r="B919" s="1"/>
      <c r="C919" s="1"/>
      <c r="D919" s="196"/>
      <c r="E919" s="1"/>
      <c r="F919" s="1"/>
      <c r="G919" s="1"/>
      <c r="H919" s="8"/>
      <c r="I919" s="8"/>
    </row>
    <row r="920">
      <c r="A920" s="7"/>
      <c r="B920" s="1"/>
      <c r="C920" s="1"/>
      <c r="D920" s="196"/>
      <c r="E920" s="1"/>
      <c r="F920" s="1"/>
      <c r="G920" s="1"/>
      <c r="H920" s="8"/>
      <c r="I920" s="8"/>
    </row>
    <row r="921">
      <c r="A921" s="7"/>
      <c r="B921" s="1"/>
      <c r="C921" s="1"/>
      <c r="D921" s="196"/>
      <c r="E921" s="1"/>
      <c r="F921" s="1"/>
      <c r="G921" s="1"/>
      <c r="H921" s="8"/>
      <c r="I921" s="8"/>
    </row>
    <row r="922">
      <c r="A922" s="7"/>
      <c r="B922" s="1"/>
      <c r="C922" s="1"/>
      <c r="D922" s="196"/>
      <c r="E922" s="1"/>
      <c r="F922" s="1"/>
      <c r="G922" s="1"/>
      <c r="H922" s="8"/>
      <c r="I922" s="8"/>
    </row>
    <row r="923">
      <c r="A923" s="7"/>
      <c r="B923" s="1"/>
      <c r="C923" s="1"/>
      <c r="D923" s="196"/>
      <c r="E923" s="1"/>
      <c r="F923" s="1"/>
      <c r="G923" s="1"/>
      <c r="H923" s="8"/>
      <c r="I923" s="8"/>
    </row>
    <row r="924">
      <c r="A924" s="7"/>
      <c r="B924" s="1"/>
      <c r="C924" s="1"/>
      <c r="D924" s="196"/>
      <c r="E924" s="1"/>
      <c r="F924" s="1"/>
      <c r="G924" s="1"/>
      <c r="H924" s="8"/>
      <c r="I924" s="8"/>
    </row>
    <row r="925">
      <c r="A925" s="7"/>
      <c r="B925" s="1"/>
      <c r="C925" s="1"/>
      <c r="D925" s="196"/>
      <c r="E925" s="1"/>
      <c r="F925" s="1"/>
      <c r="G925" s="1"/>
      <c r="H925" s="8"/>
      <c r="I925" s="8"/>
    </row>
    <row r="926">
      <c r="A926" s="7"/>
      <c r="B926" s="1"/>
      <c r="C926" s="1"/>
      <c r="D926" s="196"/>
      <c r="E926" s="1"/>
      <c r="F926" s="1"/>
      <c r="G926" s="1"/>
      <c r="H926" s="8"/>
      <c r="I926" s="8"/>
    </row>
    <row r="927">
      <c r="A927" s="7"/>
      <c r="B927" s="1"/>
      <c r="C927" s="1"/>
      <c r="D927" s="196"/>
      <c r="E927" s="1"/>
      <c r="F927" s="1"/>
      <c r="G927" s="1"/>
      <c r="H927" s="8"/>
      <c r="I927" s="8"/>
    </row>
    <row r="928">
      <c r="A928" s="7"/>
      <c r="B928" s="1"/>
      <c r="C928" s="1"/>
      <c r="D928" s="196"/>
      <c r="E928" s="1"/>
      <c r="F928" s="1"/>
      <c r="G928" s="1"/>
      <c r="H928" s="8"/>
      <c r="I928" s="8"/>
    </row>
    <row r="929">
      <c r="A929" s="7"/>
      <c r="B929" s="1"/>
      <c r="C929" s="1"/>
      <c r="D929" s="196"/>
      <c r="E929" s="1"/>
      <c r="F929" s="1"/>
      <c r="G929" s="1"/>
      <c r="H929" s="8"/>
      <c r="I929" s="8"/>
    </row>
    <row r="930">
      <c r="A930" s="7"/>
      <c r="B930" s="1"/>
      <c r="C930" s="1"/>
      <c r="D930" s="196"/>
      <c r="E930" s="1"/>
      <c r="F930" s="1"/>
      <c r="G930" s="1"/>
      <c r="H930" s="8"/>
      <c r="I930" s="8"/>
    </row>
    <row r="931">
      <c r="A931" s="7"/>
      <c r="B931" s="1"/>
      <c r="C931" s="1"/>
      <c r="D931" s="196"/>
      <c r="E931" s="1"/>
      <c r="F931" s="1"/>
      <c r="G931" s="1"/>
      <c r="H931" s="8"/>
      <c r="I931" s="8"/>
    </row>
    <row r="932">
      <c r="A932" s="7"/>
      <c r="B932" s="1"/>
      <c r="C932" s="1"/>
      <c r="D932" s="196"/>
      <c r="E932" s="1"/>
      <c r="F932" s="1"/>
      <c r="G932" s="1"/>
      <c r="H932" s="8"/>
      <c r="I932" s="8"/>
    </row>
    <row r="933">
      <c r="A933" s="7"/>
      <c r="B933" s="1"/>
      <c r="C933" s="1"/>
      <c r="D933" s="196"/>
      <c r="E933" s="1"/>
      <c r="F933" s="1"/>
      <c r="G933" s="1"/>
      <c r="H933" s="8"/>
      <c r="I933" s="8"/>
    </row>
    <row r="934">
      <c r="A934" s="7"/>
      <c r="B934" s="1"/>
      <c r="C934" s="1"/>
      <c r="D934" s="196"/>
      <c r="E934" s="1"/>
      <c r="F934" s="1"/>
      <c r="G934" s="1"/>
      <c r="H934" s="8"/>
      <c r="I934" s="8"/>
    </row>
    <row r="935">
      <c r="A935" s="7"/>
      <c r="B935" s="1"/>
      <c r="C935" s="1"/>
      <c r="D935" s="196"/>
      <c r="E935" s="1"/>
      <c r="F935" s="1"/>
      <c r="G935" s="1"/>
      <c r="H935" s="8"/>
      <c r="I935" s="8"/>
    </row>
    <row r="936">
      <c r="A936" s="7"/>
      <c r="B936" s="1"/>
      <c r="C936" s="1"/>
      <c r="D936" s="196"/>
      <c r="E936" s="1"/>
      <c r="F936" s="1"/>
      <c r="G936" s="1"/>
      <c r="H936" s="8"/>
      <c r="I936" s="8"/>
    </row>
    <row r="937">
      <c r="A937" s="7"/>
      <c r="B937" s="1"/>
      <c r="C937" s="1"/>
      <c r="D937" s="196"/>
      <c r="E937" s="1"/>
      <c r="F937" s="1"/>
      <c r="G937" s="1"/>
      <c r="H937" s="8"/>
      <c r="I937" s="8"/>
    </row>
    <row r="938">
      <c r="A938" s="7"/>
      <c r="B938" s="1"/>
      <c r="C938" s="1"/>
      <c r="D938" s="196"/>
      <c r="E938" s="1"/>
      <c r="F938" s="1"/>
      <c r="G938" s="1"/>
      <c r="H938" s="8"/>
      <c r="I938" s="8"/>
    </row>
    <row r="939">
      <c r="A939" s="7"/>
      <c r="B939" s="1"/>
      <c r="C939" s="1"/>
      <c r="D939" s="196"/>
      <c r="E939" s="1"/>
      <c r="F939" s="1"/>
      <c r="G939" s="1"/>
      <c r="H939" s="8"/>
      <c r="I939" s="8"/>
    </row>
    <row r="940">
      <c r="A940" s="7"/>
      <c r="B940" s="1"/>
      <c r="C940" s="1"/>
      <c r="D940" s="196"/>
      <c r="E940" s="1"/>
      <c r="F940" s="1"/>
      <c r="G940" s="1"/>
      <c r="H940" s="8"/>
      <c r="I940" s="8"/>
    </row>
    <row r="941">
      <c r="A941" s="7"/>
      <c r="B941" s="1"/>
      <c r="C941" s="1"/>
      <c r="D941" s="196"/>
      <c r="E941" s="1"/>
      <c r="F941" s="1"/>
      <c r="G941" s="1"/>
      <c r="H941" s="8"/>
      <c r="I941" s="8"/>
    </row>
    <row r="942">
      <c r="A942" s="7"/>
      <c r="B942" s="1"/>
      <c r="C942" s="1"/>
      <c r="D942" s="196"/>
      <c r="E942" s="1"/>
      <c r="F942" s="1"/>
      <c r="G942" s="1"/>
      <c r="H942" s="8"/>
      <c r="I942" s="8"/>
    </row>
    <row r="943">
      <c r="A943" s="7"/>
      <c r="B943" s="1"/>
      <c r="C943" s="1"/>
      <c r="D943" s="196"/>
      <c r="E943" s="1"/>
      <c r="F943" s="1"/>
      <c r="G943" s="1"/>
      <c r="H943" s="8"/>
      <c r="I943" s="8"/>
    </row>
    <row r="944">
      <c r="A944" s="7"/>
      <c r="B944" s="1"/>
      <c r="C944" s="1"/>
      <c r="D944" s="196"/>
      <c r="E944" s="1"/>
      <c r="F944" s="1"/>
      <c r="G944" s="1"/>
      <c r="H944" s="8"/>
      <c r="I944" s="8"/>
    </row>
    <row r="945">
      <c r="A945" s="7"/>
      <c r="B945" s="1"/>
      <c r="C945" s="1"/>
      <c r="D945" s="196"/>
      <c r="E945" s="1"/>
      <c r="F945" s="1"/>
      <c r="G945" s="1"/>
      <c r="H945" s="8"/>
      <c r="I945" s="8"/>
    </row>
    <row r="946">
      <c r="A946" s="7"/>
      <c r="B946" s="1"/>
      <c r="C946" s="1"/>
      <c r="D946" s="196"/>
      <c r="E946" s="1"/>
      <c r="F946" s="1"/>
      <c r="G946" s="1"/>
      <c r="H946" s="8"/>
      <c r="I946" s="8"/>
    </row>
    <row r="947">
      <c r="A947" s="7"/>
      <c r="B947" s="1"/>
      <c r="C947" s="1"/>
      <c r="D947" s="196"/>
      <c r="E947" s="1"/>
      <c r="F947" s="1"/>
      <c r="G947" s="1"/>
      <c r="H947" s="8"/>
      <c r="I947" s="8"/>
    </row>
    <row r="948">
      <c r="A948" s="7"/>
      <c r="B948" s="1"/>
      <c r="C948" s="1"/>
      <c r="D948" s="196"/>
      <c r="E948" s="1"/>
      <c r="F948" s="1"/>
      <c r="G948" s="1"/>
      <c r="H948" s="8"/>
      <c r="I948" s="8"/>
    </row>
    <row r="949">
      <c r="A949" s="7"/>
      <c r="B949" s="1"/>
      <c r="C949" s="1"/>
      <c r="D949" s="196"/>
      <c r="E949" s="1"/>
      <c r="F949" s="1"/>
      <c r="G949" s="1"/>
      <c r="H949" s="8"/>
      <c r="I949" s="8"/>
    </row>
    <row r="950">
      <c r="A950" s="7"/>
      <c r="B950" s="1"/>
      <c r="C950" s="1"/>
      <c r="D950" s="196"/>
      <c r="E950" s="1"/>
      <c r="F950" s="1"/>
      <c r="G950" s="1"/>
      <c r="H950" s="8"/>
      <c r="I950" s="8"/>
    </row>
    <row r="951">
      <c r="A951" s="7"/>
      <c r="B951" s="1"/>
      <c r="C951" s="1"/>
      <c r="D951" s="196"/>
      <c r="E951" s="1"/>
      <c r="F951" s="1"/>
      <c r="G951" s="1"/>
      <c r="H951" s="8"/>
      <c r="I951" s="8"/>
    </row>
    <row r="952">
      <c r="A952" s="7"/>
      <c r="B952" s="1"/>
      <c r="C952" s="1"/>
      <c r="D952" s="196"/>
      <c r="E952" s="1"/>
      <c r="F952" s="1"/>
      <c r="G952" s="1"/>
      <c r="H952" s="8"/>
      <c r="I952" s="8"/>
    </row>
    <row r="953">
      <c r="A953" s="7"/>
      <c r="B953" s="1"/>
      <c r="C953" s="1"/>
      <c r="D953" s="196"/>
      <c r="E953" s="1"/>
      <c r="F953" s="1"/>
      <c r="G953" s="1"/>
      <c r="H953" s="8"/>
      <c r="I953" s="8"/>
    </row>
    <row r="954">
      <c r="A954" s="7"/>
      <c r="B954" s="1"/>
      <c r="C954" s="1"/>
      <c r="D954" s="196"/>
      <c r="E954" s="1"/>
      <c r="F954" s="1"/>
      <c r="G954" s="1"/>
      <c r="H954" s="8"/>
      <c r="I954" s="8"/>
    </row>
    <row r="955">
      <c r="A955" s="7"/>
      <c r="B955" s="1"/>
      <c r="C955" s="1"/>
      <c r="D955" s="196"/>
      <c r="E955" s="1"/>
      <c r="F955" s="1"/>
      <c r="G955" s="1"/>
      <c r="H955" s="8"/>
      <c r="I955" s="8"/>
    </row>
    <row r="956">
      <c r="A956" s="7"/>
      <c r="B956" s="1"/>
      <c r="C956" s="1"/>
      <c r="D956" s="196"/>
      <c r="E956" s="1"/>
      <c r="F956" s="1"/>
      <c r="G956" s="1"/>
      <c r="H956" s="8"/>
      <c r="I956" s="8"/>
    </row>
    <row r="957">
      <c r="A957" s="7"/>
      <c r="B957" s="1"/>
      <c r="C957" s="1"/>
      <c r="D957" s="196"/>
      <c r="E957" s="1"/>
      <c r="F957" s="1"/>
      <c r="G957" s="1"/>
      <c r="H957" s="8"/>
      <c r="I957" s="8"/>
    </row>
    <row r="958">
      <c r="A958" s="7"/>
      <c r="B958" s="1"/>
      <c r="C958" s="1"/>
      <c r="D958" s="196"/>
      <c r="E958" s="1"/>
      <c r="F958" s="1"/>
      <c r="G958" s="1"/>
      <c r="H958" s="8"/>
      <c r="I958" s="8"/>
    </row>
    <row r="959">
      <c r="A959" s="7"/>
      <c r="B959" s="1"/>
      <c r="C959" s="1"/>
      <c r="D959" s="196"/>
      <c r="E959" s="1"/>
      <c r="F959" s="1"/>
      <c r="G959" s="1"/>
      <c r="H959" s="8"/>
      <c r="I959" s="8"/>
    </row>
    <row r="960">
      <c r="A960" s="7"/>
      <c r="B960" s="1"/>
      <c r="C960" s="1"/>
      <c r="D960" s="196"/>
      <c r="E960" s="1"/>
      <c r="F960" s="1"/>
      <c r="G960" s="1"/>
      <c r="H960" s="8"/>
      <c r="I960" s="8"/>
    </row>
    <row r="961">
      <c r="A961" s="7"/>
      <c r="B961" s="1"/>
      <c r="C961" s="1"/>
      <c r="D961" s="196"/>
      <c r="E961" s="1"/>
      <c r="F961" s="1"/>
      <c r="G961" s="1"/>
      <c r="H961" s="8"/>
      <c r="I961" s="8"/>
    </row>
    <row r="962">
      <c r="A962" s="7"/>
      <c r="B962" s="1"/>
      <c r="C962" s="1"/>
      <c r="D962" s="196"/>
      <c r="E962" s="1"/>
      <c r="F962" s="1"/>
      <c r="G962" s="1"/>
      <c r="H962" s="8"/>
      <c r="I962" s="8"/>
    </row>
    <row r="963">
      <c r="A963" s="7"/>
      <c r="B963" s="1"/>
      <c r="C963" s="1"/>
      <c r="D963" s="196"/>
      <c r="E963" s="1"/>
      <c r="F963" s="1"/>
      <c r="G963" s="1"/>
      <c r="H963" s="8"/>
      <c r="I963" s="8"/>
    </row>
    <row r="964">
      <c r="A964" s="7"/>
      <c r="B964" s="1"/>
      <c r="C964" s="1"/>
      <c r="D964" s="196"/>
      <c r="E964" s="1"/>
      <c r="F964" s="1"/>
      <c r="G964" s="1"/>
      <c r="H964" s="8"/>
      <c r="I964" s="8"/>
    </row>
    <row r="965">
      <c r="A965" s="7"/>
      <c r="B965" s="1"/>
      <c r="C965" s="1"/>
      <c r="D965" s="196"/>
      <c r="E965" s="1"/>
      <c r="F965" s="1"/>
      <c r="G965" s="1"/>
      <c r="H965" s="8"/>
      <c r="I965" s="8"/>
    </row>
    <row r="966">
      <c r="A966" s="7"/>
      <c r="B966" s="1"/>
      <c r="C966" s="1"/>
      <c r="D966" s="196"/>
      <c r="E966" s="1"/>
      <c r="F966" s="1"/>
      <c r="G966" s="1"/>
      <c r="H966" s="8"/>
      <c r="I966" s="8"/>
    </row>
    <row r="967">
      <c r="A967" s="7"/>
      <c r="B967" s="1"/>
      <c r="C967" s="1"/>
      <c r="D967" s="196"/>
      <c r="E967" s="1"/>
      <c r="F967" s="1"/>
      <c r="G967" s="1"/>
      <c r="H967" s="8"/>
      <c r="I967" s="8"/>
    </row>
    <row r="968">
      <c r="A968" s="7"/>
      <c r="B968" s="1"/>
      <c r="C968" s="1"/>
      <c r="D968" s="196"/>
      <c r="E968" s="1"/>
      <c r="F968" s="1"/>
      <c r="G968" s="1"/>
      <c r="H968" s="8"/>
      <c r="I968" s="8"/>
    </row>
    <row r="969">
      <c r="A969" s="7"/>
      <c r="B969" s="1"/>
      <c r="C969" s="1"/>
      <c r="D969" s="196"/>
      <c r="E969" s="1"/>
      <c r="F969" s="1"/>
      <c r="G969" s="1"/>
      <c r="H969" s="8"/>
      <c r="I969" s="8"/>
    </row>
    <row r="970">
      <c r="A970" s="7"/>
      <c r="B970" s="1"/>
      <c r="C970" s="1"/>
      <c r="D970" s="196"/>
      <c r="E970" s="1"/>
      <c r="F970" s="1"/>
      <c r="G970" s="1"/>
      <c r="H970" s="8"/>
      <c r="I970" s="8"/>
    </row>
    <row r="971">
      <c r="A971" s="7"/>
      <c r="B971" s="1"/>
      <c r="C971" s="1"/>
      <c r="D971" s="196"/>
      <c r="E971" s="1"/>
      <c r="F971" s="1"/>
      <c r="G971" s="1"/>
      <c r="H971" s="8"/>
      <c r="I971" s="8"/>
    </row>
    <row r="972">
      <c r="A972" s="7"/>
      <c r="B972" s="1"/>
      <c r="C972" s="1"/>
      <c r="D972" s="196"/>
      <c r="E972" s="1"/>
      <c r="F972" s="1"/>
      <c r="G972" s="1"/>
      <c r="H972" s="8"/>
      <c r="I972" s="8"/>
    </row>
    <row r="973">
      <c r="A973" s="7"/>
      <c r="B973" s="1"/>
      <c r="C973" s="1"/>
      <c r="D973" s="196"/>
      <c r="E973" s="1"/>
      <c r="F973" s="1"/>
      <c r="G973" s="1"/>
      <c r="H973" s="8"/>
      <c r="I973" s="8"/>
    </row>
    <row r="974">
      <c r="A974" s="7"/>
      <c r="B974" s="1"/>
      <c r="C974" s="1"/>
      <c r="D974" s="196"/>
      <c r="E974" s="1"/>
      <c r="F974" s="1"/>
      <c r="G974" s="1"/>
      <c r="H974" s="8"/>
      <c r="I974" s="8"/>
    </row>
    <row r="975">
      <c r="A975" s="7"/>
      <c r="B975" s="1"/>
      <c r="C975" s="1"/>
      <c r="D975" s="196"/>
      <c r="E975" s="1"/>
      <c r="F975" s="1"/>
      <c r="G975" s="1"/>
      <c r="H975" s="8"/>
      <c r="I975" s="8"/>
    </row>
    <row r="976">
      <c r="A976" s="7"/>
      <c r="B976" s="1"/>
      <c r="C976" s="1"/>
      <c r="D976" s="196"/>
      <c r="E976" s="1"/>
      <c r="F976" s="1"/>
      <c r="G976" s="1"/>
      <c r="H976" s="8"/>
      <c r="I976" s="8"/>
    </row>
    <row r="977">
      <c r="A977" s="7"/>
      <c r="B977" s="1"/>
      <c r="C977" s="1"/>
      <c r="D977" s="196"/>
      <c r="E977" s="1"/>
      <c r="F977" s="1"/>
      <c r="G977" s="1"/>
      <c r="H977" s="8"/>
      <c r="I977" s="8"/>
    </row>
    <row r="978">
      <c r="A978" s="7"/>
      <c r="B978" s="1"/>
      <c r="C978" s="1"/>
      <c r="D978" s="196"/>
      <c r="E978" s="1"/>
      <c r="F978" s="1"/>
      <c r="G978" s="1"/>
      <c r="H978" s="8"/>
      <c r="I978" s="8"/>
    </row>
    <row r="979">
      <c r="A979" s="7"/>
      <c r="B979" s="1"/>
      <c r="C979" s="1"/>
      <c r="D979" s="196"/>
      <c r="E979" s="1"/>
      <c r="F979" s="1"/>
      <c r="G979" s="1"/>
      <c r="H979" s="8"/>
      <c r="I979" s="8"/>
    </row>
    <row r="980">
      <c r="A980" s="7"/>
      <c r="B980" s="1"/>
      <c r="C980" s="1"/>
      <c r="D980" s="196"/>
      <c r="E980" s="1"/>
      <c r="F980" s="1"/>
      <c r="G980" s="1"/>
      <c r="H980" s="8"/>
      <c r="I980" s="8"/>
    </row>
    <row r="981">
      <c r="A981" s="7"/>
      <c r="B981" s="1"/>
      <c r="C981" s="1"/>
      <c r="D981" s="196"/>
      <c r="E981" s="1"/>
      <c r="F981" s="1"/>
      <c r="G981" s="1"/>
      <c r="H981" s="8"/>
      <c r="I981" s="8"/>
    </row>
    <row r="982">
      <c r="A982" s="7"/>
      <c r="B982" s="1"/>
      <c r="C982" s="1"/>
      <c r="D982" s="196"/>
      <c r="E982" s="1"/>
      <c r="F982" s="1"/>
      <c r="G982" s="1"/>
      <c r="H982" s="8"/>
      <c r="I982" s="8"/>
    </row>
    <row r="983">
      <c r="A983" s="7"/>
      <c r="B983" s="1"/>
      <c r="C983" s="1"/>
      <c r="D983" s="196"/>
      <c r="E983" s="1"/>
      <c r="F983" s="1"/>
      <c r="G983" s="1"/>
      <c r="H983" s="8"/>
      <c r="I983" s="8"/>
    </row>
    <row r="984">
      <c r="A984" s="7"/>
      <c r="B984" s="1"/>
      <c r="C984" s="1"/>
      <c r="D984" s="196"/>
      <c r="E984" s="1"/>
      <c r="F984" s="1"/>
      <c r="G984" s="1"/>
      <c r="H984" s="8"/>
      <c r="I984" s="8"/>
    </row>
    <row r="985">
      <c r="A985" s="7"/>
      <c r="B985" s="1"/>
      <c r="C985" s="1"/>
      <c r="D985" s="196"/>
      <c r="E985" s="1"/>
      <c r="F985" s="1"/>
      <c r="G985" s="1"/>
      <c r="H985" s="8"/>
      <c r="I985" s="8"/>
    </row>
    <row r="986">
      <c r="A986" s="7"/>
      <c r="B986" s="1"/>
      <c r="C986" s="1"/>
      <c r="D986" s="196"/>
      <c r="E986" s="1"/>
      <c r="F986" s="1"/>
      <c r="G986" s="1"/>
      <c r="H986" s="8"/>
      <c r="I986" s="8"/>
    </row>
    <row r="987">
      <c r="A987" s="7"/>
      <c r="B987" s="1"/>
      <c r="C987" s="1"/>
      <c r="D987" s="196"/>
      <c r="E987" s="1"/>
      <c r="F987" s="1"/>
      <c r="G987" s="1"/>
      <c r="H987" s="8"/>
      <c r="I987" s="8"/>
    </row>
    <row r="988">
      <c r="A988" s="7"/>
      <c r="B988" s="1"/>
      <c r="C988" s="1"/>
      <c r="D988" s="196"/>
      <c r="E988" s="1"/>
      <c r="F988" s="1"/>
      <c r="G988" s="1"/>
      <c r="H988" s="8"/>
      <c r="I988" s="8"/>
    </row>
    <row r="989">
      <c r="A989" s="7"/>
      <c r="B989" s="1"/>
      <c r="C989" s="1"/>
      <c r="D989" s="196"/>
      <c r="E989" s="1"/>
      <c r="F989" s="1"/>
      <c r="G989" s="1"/>
      <c r="H989" s="8"/>
      <c r="I989" s="8"/>
    </row>
    <row r="990">
      <c r="A990" s="7"/>
      <c r="B990" s="1"/>
      <c r="C990" s="1"/>
      <c r="D990" s="196"/>
      <c r="E990" s="1"/>
      <c r="F990" s="1"/>
      <c r="G990" s="1"/>
      <c r="H990" s="8"/>
      <c r="I990" s="8"/>
    </row>
    <row r="991">
      <c r="A991" s="7"/>
      <c r="B991" s="1"/>
      <c r="C991" s="1"/>
      <c r="D991" s="196"/>
      <c r="E991" s="1"/>
      <c r="F991" s="1"/>
      <c r="G991" s="1"/>
      <c r="H991" s="8"/>
      <c r="I991" s="8"/>
    </row>
    <row r="992">
      <c r="A992" s="7"/>
      <c r="B992" s="1"/>
      <c r="C992" s="1"/>
      <c r="D992" s="196"/>
      <c r="E992" s="1"/>
      <c r="F992" s="1"/>
      <c r="G992" s="1"/>
      <c r="H992" s="8"/>
      <c r="I992" s="8"/>
    </row>
    <row r="993">
      <c r="A993" s="7"/>
      <c r="B993" s="1"/>
      <c r="C993" s="1"/>
      <c r="D993" s="196"/>
      <c r="E993" s="1"/>
      <c r="F993" s="1"/>
      <c r="G993" s="1"/>
      <c r="H993" s="8"/>
      <c r="I993" s="8"/>
    </row>
    <row r="994">
      <c r="A994" s="7"/>
      <c r="B994" s="1"/>
      <c r="C994" s="1"/>
      <c r="D994" s="196"/>
      <c r="E994" s="1"/>
      <c r="F994" s="1"/>
      <c r="G994" s="1"/>
      <c r="H994" s="8"/>
      <c r="I994" s="8"/>
    </row>
    <row r="995">
      <c r="A995" s="7"/>
      <c r="B995" s="1"/>
      <c r="C995" s="1"/>
      <c r="D995" s="196"/>
      <c r="E995" s="1"/>
      <c r="F995" s="1"/>
      <c r="G995" s="1"/>
      <c r="H995" s="8"/>
      <c r="I995" s="8"/>
    </row>
    <row r="996">
      <c r="A996" s="7"/>
      <c r="B996" s="1"/>
      <c r="C996" s="1"/>
      <c r="D996" s="196"/>
      <c r="E996" s="1"/>
      <c r="F996" s="1"/>
      <c r="G996" s="1"/>
      <c r="H996" s="8"/>
      <c r="I996" s="8"/>
    </row>
    <row r="997">
      <c r="A997" s="7"/>
      <c r="B997" s="1"/>
      <c r="C997" s="1"/>
      <c r="D997" s="196"/>
      <c r="E997" s="1"/>
      <c r="F997" s="1"/>
      <c r="G997" s="1"/>
      <c r="H997" s="8"/>
      <c r="I997" s="8"/>
    </row>
    <row r="998">
      <c r="A998" s="7"/>
      <c r="B998" s="1"/>
      <c r="C998" s="1"/>
      <c r="D998" s="196"/>
      <c r="E998" s="1"/>
      <c r="F998" s="1"/>
      <c r="G998" s="1"/>
      <c r="H998" s="8"/>
      <c r="I998" s="8"/>
    </row>
    <row r="999">
      <c r="A999" s="7"/>
      <c r="B999" s="1"/>
      <c r="C999" s="1"/>
      <c r="D999" s="196"/>
      <c r="E999" s="1"/>
      <c r="F999" s="1"/>
      <c r="G999" s="1"/>
      <c r="H999" s="8"/>
      <c r="I999" s="8"/>
    </row>
    <row r="1000">
      <c r="A1000" s="7"/>
      <c r="B1000" s="1"/>
      <c r="C1000" s="1"/>
      <c r="D1000" s="196"/>
      <c r="E1000" s="1"/>
      <c r="F1000" s="1"/>
      <c r="G1000" s="1"/>
      <c r="H1000" s="8"/>
      <c r="I1000" s="8"/>
    </row>
  </sheetData>
  <mergeCells count="59">
    <mergeCell ref="B61:G61"/>
    <mergeCell ref="B62:G62"/>
    <mergeCell ref="B23:G23"/>
    <mergeCell ref="B25:G25"/>
    <mergeCell ref="B26:G26"/>
    <mergeCell ref="B35:G35"/>
    <mergeCell ref="B57:G57"/>
    <mergeCell ref="B51:G51"/>
    <mergeCell ref="B45:G45"/>
    <mergeCell ref="B20:G20"/>
    <mergeCell ref="B14:G14"/>
    <mergeCell ref="B4:G4"/>
    <mergeCell ref="B5:G5"/>
    <mergeCell ref="B392:G392"/>
    <mergeCell ref="B369:G369"/>
    <mergeCell ref="B375:G375"/>
    <mergeCell ref="B295:G295"/>
    <mergeCell ref="B298:G298"/>
    <mergeCell ref="B352:G352"/>
    <mergeCell ref="B368:G368"/>
    <mergeCell ref="B266:G266"/>
    <mergeCell ref="B292:G292"/>
    <mergeCell ref="B422:C422"/>
    <mergeCell ref="B341:G341"/>
    <mergeCell ref="B248:G248"/>
    <mergeCell ref="B236:G236"/>
    <mergeCell ref="B228:G228"/>
    <mergeCell ref="B231:G231"/>
    <mergeCell ref="B219:G219"/>
    <mergeCell ref="A420:C420"/>
    <mergeCell ref="B257:G257"/>
    <mergeCell ref="B314:G314"/>
    <mergeCell ref="B143:G143"/>
    <mergeCell ref="B149:G149"/>
    <mergeCell ref="B160:G160"/>
    <mergeCell ref="B112:G112"/>
    <mergeCell ref="B88:G88"/>
    <mergeCell ref="B97:G97"/>
    <mergeCell ref="B129:G129"/>
    <mergeCell ref="B142:G142"/>
    <mergeCell ref="B204:G204"/>
    <mergeCell ref="B181:G181"/>
    <mergeCell ref="B184:G184"/>
    <mergeCell ref="B191:G191"/>
    <mergeCell ref="B192:G192"/>
    <mergeCell ref="B187:G187"/>
    <mergeCell ref="B175:G175"/>
    <mergeCell ref="B209:G209"/>
    <mergeCell ref="B413:G413"/>
    <mergeCell ref="B407:G407"/>
    <mergeCell ref="B416:G416"/>
    <mergeCell ref="B396:G396"/>
    <mergeCell ref="B397:G397"/>
    <mergeCell ref="A1:G1"/>
    <mergeCell ref="A2:G2"/>
    <mergeCell ref="B309:G309"/>
    <mergeCell ref="B308:G308"/>
    <mergeCell ref="B330:G330"/>
    <mergeCell ref="B324:G324"/>
  </mergeCells>
  <dataValidations>
    <dataValidation type="decimal" allowBlank="1" showErrorMessage="1" sqref="D3 D6:D13 D15:D19 D21:D22 D24 D27:D34 D36:D44 D46:D50 D52:D56 D58:D60 D63:D87 D89:D96 D98:D111 D113:D128 D130:D141 D144:D148 D150:D159 D161:D174 D176:D180 D182:D183 D185:D186 D188:D190 D193:D203 D205:D208 D210:D218 D220:D227 D229:D230 D232:D235 D237:D247 D249:D256 D258:D265 D267:D291 D293:D294 D296:D297 D299:D307 D310:D313 D315:D323 D325:D329 D331:D340 D342:D351 D353:D367 D370:D374 D376:D391 D393:D395 D398:D406 D408:D412 D414:D415 D417:D1000">
      <formula1>0.0</formula1>
      <formula2>2.0</formula2>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38"/>
    <col customWidth="1" min="2" max="2" width="30.0"/>
    <col customWidth="1" min="3" max="3" width="24.25"/>
    <col customWidth="1" min="4" max="4" width="11.38"/>
    <col customWidth="1" min="5" max="5" width="13.5"/>
    <col customWidth="1" min="6" max="6" width="24.0"/>
    <col customWidth="1" min="7" max="7" width="24.88"/>
    <col customWidth="1" min="8" max="26" width="7.75"/>
  </cols>
  <sheetData>
    <row r="1" ht="33.75" customHeight="1">
      <c r="A1" s="3" t="s">
        <v>2</v>
      </c>
      <c r="B1" s="5"/>
      <c r="C1" s="5"/>
      <c r="D1" s="5"/>
      <c r="E1" s="5"/>
      <c r="F1" s="5"/>
      <c r="G1" s="6"/>
      <c r="H1" s="48"/>
      <c r="I1" s="48"/>
      <c r="J1" s="49"/>
      <c r="K1" s="49"/>
      <c r="L1" s="49"/>
      <c r="M1" s="49"/>
      <c r="N1" s="49"/>
      <c r="O1" s="49"/>
      <c r="P1" s="49"/>
      <c r="Q1" s="49"/>
      <c r="R1" s="49"/>
      <c r="S1" s="49"/>
      <c r="T1" s="49"/>
      <c r="U1" s="49"/>
      <c r="V1" s="49"/>
      <c r="W1" s="49"/>
      <c r="X1" s="49"/>
      <c r="Y1" s="49"/>
      <c r="Z1" s="49"/>
    </row>
    <row r="2" ht="33.75" customHeight="1">
      <c r="A2" s="51" t="s">
        <v>225</v>
      </c>
      <c r="B2" s="5"/>
      <c r="C2" s="5"/>
      <c r="D2" s="5"/>
      <c r="E2" s="5"/>
      <c r="F2" s="5"/>
      <c r="G2" s="6"/>
      <c r="H2" s="48"/>
      <c r="I2" s="48"/>
      <c r="J2" s="49"/>
      <c r="K2" s="49"/>
      <c r="L2" s="49"/>
      <c r="M2" s="49"/>
      <c r="N2" s="49"/>
      <c r="O2" s="49"/>
      <c r="P2" s="49"/>
      <c r="Q2" s="49"/>
      <c r="R2" s="49"/>
      <c r="S2" s="49"/>
      <c r="T2" s="49"/>
      <c r="U2" s="49"/>
      <c r="V2" s="49"/>
      <c r="W2" s="49"/>
      <c r="X2" s="49"/>
      <c r="Y2" s="49"/>
      <c r="Z2" s="49"/>
    </row>
    <row r="3" ht="30.0" customHeight="1">
      <c r="A3" s="53" t="s">
        <v>7</v>
      </c>
      <c r="B3" s="54" t="s">
        <v>8</v>
      </c>
      <c r="C3" s="56" t="s">
        <v>230</v>
      </c>
      <c r="D3" s="58" t="s">
        <v>10</v>
      </c>
      <c r="E3" s="59" t="s">
        <v>11</v>
      </c>
      <c r="F3" s="58" t="s">
        <v>240</v>
      </c>
      <c r="G3" s="58" t="s">
        <v>13</v>
      </c>
      <c r="H3" s="48"/>
      <c r="I3" s="48"/>
      <c r="J3" s="49"/>
      <c r="K3" s="49"/>
      <c r="L3" s="49"/>
      <c r="M3" s="49"/>
      <c r="N3" s="49"/>
      <c r="O3" s="49"/>
      <c r="P3" s="49"/>
      <c r="Q3" s="49"/>
      <c r="R3" s="49"/>
      <c r="S3" s="49"/>
      <c r="T3" s="49"/>
      <c r="U3" s="49"/>
      <c r="V3" s="49"/>
      <c r="W3" s="49"/>
      <c r="X3" s="49"/>
      <c r="Y3" s="49"/>
      <c r="Z3" s="49"/>
    </row>
    <row r="4" ht="18.75" customHeight="1">
      <c r="A4" s="60"/>
      <c r="B4" s="62" t="s">
        <v>15</v>
      </c>
      <c r="C4" s="5"/>
      <c r="D4" s="5"/>
      <c r="E4" s="5"/>
      <c r="F4" s="5"/>
      <c r="G4" s="66"/>
      <c r="H4" s="48">
        <f t="shared" ref="H4:I4" si="1">H5+H19+H35+H37+H54</f>
        <v>59</v>
      </c>
      <c r="I4" s="48">
        <f t="shared" si="1"/>
        <v>84</v>
      </c>
      <c r="J4" s="49"/>
      <c r="K4" s="49"/>
      <c r="L4" s="49"/>
      <c r="M4" s="49"/>
      <c r="N4" s="49"/>
      <c r="O4" s="49"/>
      <c r="P4" s="49"/>
      <c r="Q4" s="49"/>
      <c r="R4" s="49"/>
      <c r="S4" s="49"/>
      <c r="T4" s="49"/>
      <c r="U4" s="49"/>
      <c r="V4" s="49"/>
      <c r="W4" s="49"/>
      <c r="X4" s="49"/>
      <c r="Y4" s="49"/>
      <c r="Z4" s="49"/>
    </row>
    <row r="5" ht="31.5" customHeight="1">
      <c r="A5" s="18" t="s">
        <v>245</v>
      </c>
      <c r="B5" s="68" t="s">
        <v>17</v>
      </c>
      <c r="C5" s="5"/>
      <c r="D5" s="5"/>
      <c r="E5" s="5"/>
      <c r="F5" s="5"/>
      <c r="G5" s="6"/>
      <c r="H5" s="48">
        <f>SUM(D6:D18)</f>
        <v>15</v>
      </c>
      <c r="I5" s="48">
        <f>COUNT(D6:D18)*2</f>
        <v>26</v>
      </c>
      <c r="J5" s="49"/>
      <c r="K5" s="49"/>
      <c r="L5" s="49"/>
      <c r="M5" s="49"/>
      <c r="N5" s="49"/>
      <c r="O5" s="49"/>
      <c r="P5" s="49"/>
      <c r="Q5" s="49"/>
      <c r="R5" s="49"/>
      <c r="S5" s="49"/>
      <c r="T5" s="49"/>
      <c r="U5" s="49"/>
      <c r="V5" s="49"/>
      <c r="W5" s="49"/>
      <c r="X5" s="49"/>
      <c r="Y5" s="49"/>
      <c r="Z5" s="49"/>
    </row>
    <row r="6" ht="44.25" customHeight="1">
      <c r="A6" s="18" t="s">
        <v>254</v>
      </c>
      <c r="B6" s="19" t="s">
        <v>19</v>
      </c>
      <c r="C6" s="71" t="s">
        <v>257</v>
      </c>
      <c r="D6" s="72">
        <v>2.0</v>
      </c>
      <c r="E6" s="21" t="s">
        <v>21</v>
      </c>
      <c r="F6" s="42" t="s">
        <v>262</v>
      </c>
      <c r="G6" s="42"/>
      <c r="H6" s="48"/>
      <c r="I6" s="48"/>
      <c r="J6" s="49"/>
      <c r="K6" s="49"/>
      <c r="L6" s="49"/>
      <c r="M6" s="49"/>
      <c r="N6" s="49"/>
      <c r="O6" s="49"/>
      <c r="P6" s="49"/>
      <c r="Q6" s="49"/>
      <c r="R6" s="49"/>
      <c r="S6" s="49"/>
      <c r="T6" s="49"/>
      <c r="U6" s="49"/>
      <c r="V6" s="49"/>
      <c r="W6" s="49"/>
      <c r="X6" s="49"/>
      <c r="Y6" s="49"/>
      <c r="Z6" s="49"/>
    </row>
    <row r="7" ht="31.5" customHeight="1">
      <c r="A7" s="18" t="s">
        <v>263</v>
      </c>
      <c r="B7" s="19" t="s">
        <v>24</v>
      </c>
      <c r="C7" s="42" t="s">
        <v>264</v>
      </c>
      <c r="D7" s="72">
        <v>0.0</v>
      </c>
      <c r="E7" s="21" t="s">
        <v>21</v>
      </c>
      <c r="F7" s="42" t="s">
        <v>265</v>
      </c>
      <c r="G7" s="42"/>
      <c r="H7" s="48"/>
      <c r="I7" s="48"/>
      <c r="J7" s="49"/>
      <c r="K7" s="49"/>
      <c r="L7" s="49"/>
      <c r="M7" s="49"/>
      <c r="N7" s="49"/>
      <c r="O7" s="49"/>
      <c r="P7" s="49"/>
      <c r="Q7" s="49"/>
      <c r="R7" s="49"/>
      <c r="S7" s="49"/>
      <c r="T7" s="49"/>
      <c r="U7" s="49"/>
      <c r="V7" s="49"/>
      <c r="W7" s="49"/>
      <c r="X7" s="49"/>
      <c r="Y7" s="49"/>
      <c r="Z7" s="49"/>
    </row>
    <row r="8" ht="75.0" customHeight="1">
      <c r="A8" s="18" t="s">
        <v>266</v>
      </c>
      <c r="B8" s="19" t="s">
        <v>28</v>
      </c>
      <c r="C8" s="42" t="s">
        <v>267</v>
      </c>
      <c r="D8" s="72">
        <v>1.0</v>
      </c>
      <c r="E8" s="21" t="s">
        <v>21</v>
      </c>
      <c r="F8" s="42" t="s">
        <v>268</v>
      </c>
      <c r="G8" s="42"/>
      <c r="H8" s="48"/>
      <c r="I8" s="48"/>
      <c r="J8" s="49"/>
      <c r="K8" s="49"/>
      <c r="L8" s="49"/>
      <c r="M8" s="49"/>
      <c r="N8" s="49"/>
      <c r="O8" s="49"/>
      <c r="P8" s="49"/>
      <c r="Q8" s="49"/>
      <c r="R8" s="49"/>
      <c r="S8" s="49"/>
      <c r="T8" s="49"/>
      <c r="U8" s="49"/>
      <c r="V8" s="49"/>
      <c r="W8" s="49"/>
      <c r="X8" s="49"/>
      <c r="Y8" s="49"/>
      <c r="Z8" s="49"/>
    </row>
    <row r="9" ht="30.0" customHeight="1">
      <c r="A9" s="18"/>
      <c r="B9" s="19"/>
      <c r="C9" s="42" t="s">
        <v>269</v>
      </c>
      <c r="D9" s="72">
        <v>2.0</v>
      </c>
      <c r="E9" s="21"/>
      <c r="F9" s="42"/>
      <c r="G9" s="42"/>
      <c r="H9" s="48"/>
      <c r="I9" s="48"/>
      <c r="J9" s="49"/>
      <c r="K9" s="49"/>
      <c r="L9" s="49"/>
      <c r="M9" s="49"/>
      <c r="N9" s="49"/>
      <c r="O9" s="49"/>
      <c r="P9" s="49"/>
      <c r="Q9" s="49"/>
      <c r="R9" s="49"/>
      <c r="S9" s="49"/>
      <c r="T9" s="49"/>
      <c r="U9" s="49"/>
      <c r="V9" s="49"/>
      <c r="W9" s="49"/>
      <c r="X9" s="49"/>
      <c r="Y9" s="49"/>
      <c r="Z9" s="49"/>
    </row>
    <row r="10" ht="31.5" customHeight="1">
      <c r="A10" s="18" t="s">
        <v>270</v>
      </c>
      <c r="B10" s="19" t="s">
        <v>271</v>
      </c>
      <c r="C10" s="42" t="s">
        <v>272</v>
      </c>
      <c r="D10" s="72">
        <v>0.0</v>
      </c>
      <c r="E10" s="21" t="s">
        <v>21</v>
      </c>
      <c r="F10" s="42" t="s">
        <v>273</v>
      </c>
      <c r="G10" s="42"/>
      <c r="H10" s="48"/>
      <c r="I10" s="48"/>
      <c r="J10" s="49"/>
      <c r="K10" s="49"/>
      <c r="L10" s="49"/>
      <c r="M10" s="49"/>
      <c r="N10" s="49"/>
      <c r="O10" s="49"/>
      <c r="P10" s="49"/>
      <c r="Q10" s="49"/>
      <c r="R10" s="49"/>
      <c r="S10" s="49"/>
      <c r="T10" s="49"/>
      <c r="U10" s="49"/>
      <c r="V10" s="49"/>
      <c r="W10" s="49"/>
      <c r="X10" s="49"/>
      <c r="Y10" s="49"/>
      <c r="Z10" s="49"/>
    </row>
    <row r="11" ht="45.0" customHeight="1">
      <c r="A11" s="18" t="s">
        <v>274</v>
      </c>
      <c r="B11" s="31" t="s">
        <v>276</v>
      </c>
      <c r="C11" s="77" t="s">
        <v>277</v>
      </c>
      <c r="D11" s="79">
        <v>2.0</v>
      </c>
      <c r="E11" s="81" t="s">
        <v>21</v>
      </c>
      <c r="F11" s="77" t="s">
        <v>281</v>
      </c>
      <c r="G11" s="77"/>
      <c r="H11" s="48"/>
      <c r="I11" s="48"/>
      <c r="J11" s="49"/>
      <c r="K11" s="49"/>
      <c r="L11" s="49"/>
      <c r="M11" s="49"/>
      <c r="N11" s="49"/>
      <c r="O11" s="49"/>
      <c r="P11" s="49"/>
      <c r="Q11" s="49"/>
      <c r="R11" s="49"/>
      <c r="S11" s="49"/>
      <c r="T11" s="49"/>
      <c r="U11" s="49"/>
      <c r="V11" s="49"/>
      <c r="W11" s="49"/>
      <c r="X11" s="49"/>
      <c r="Y11" s="49"/>
      <c r="Z11" s="49"/>
    </row>
    <row r="12" ht="60.0" customHeight="1">
      <c r="A12" s="18"/>
      <c r="B12" s="31"/>
      <c r="C12" s="77" t="s">
        <v>282</v>
      </c>
      <c r="D12" s="79">
        <v>2.0</v>
      </c>
      <c r="E12" s="81" t="s">
        <v>56</v>
      </c>
      <c r="F12" s="77" t="s">
        <v>283</v>
      </c>
      <c r="G12" s="77"/>
      <c r="H12" s="48"/>
      <c r="I12" s="48"/>
      <c r="J12" s="49"/>
      <c r="K12" s="49"/>
      <c r="L12" s="49"/>
      <c r="M12" s="49"/>
      <c r="N12" s="49"/>
      <c r="O12" s="49"/>
      <c r="P12" s="49"/>
      <c r="Q12" s="49"/>
      <c r="R12" s="49"/>
      <c r="S12" s="49"/>
      <c r="T12" s="49"/>
      <c r="U12" s="49"/>
      <c r="V12" s="49"/>
      <c r="W12" s="49"/>
      <c r="X12" s="49"/>
      <c r="Y12" s="49"/>
      <c r="Z12" s="49"/>
    </row>
    <row r="13" ht="31.5" customHeight="1">
      <c r="A13" s="18" t="s">
        <v>285</v>
      </c>
      <c r="B13" s="19" t="s">
        <v>286</v>
      </c>
      <c r="C13" s="42" t="s">
        <v>287</v>
      </c>
      <c r="D13" s="72">
        <v>0.0</v>
      </c>
      <c r="E13" s="21" t="s">
        <v>21</v>
      </c>
      <c r="F13" s="52" t="s">
        <v>288</v>
      </c>
      <c r="G13" s="42"/>
      <c r="H13" s="48"/>
      <c r="I13" s="48"/>
      <c r="J13" s="49"/>
      <c r="K13" s="49"/>
      <c r="L13" s="49"/>
      <c r="M13" s="49"/>
      <c r="N13" s="49"/>
      <c r="O13" s="49"/>
      <c r="P13" s="49"/>
      <c r="Q13" s="49"/>
      <c r="R13" s="49"/>
      <c r="S13" s="49"/>
      <c r="T13" s="49"/>
      <c r="U13" s="49"/>
      <c r="V13" s="49"/>
      <c r="W13" s="49"/>
      <c r="X13" s="49"/>
      <c r="Y13" s="49"/>
      <c r="Z13" s="49"/>
    </row>
    <row r="14" ht="45.0" customHeight="1">
      <c r="A14" s="18"/>
      <c r="B14" s="19"/>
      <c r="C14" s="42" t="s">
        <v>289</v>
      </c>
      <c r="D14" s="72">
        <v>0.0</v>
      </c>
      <c r="E14" s="21" t="s">
        <v>21</v>
      </c>
      <c r="F14" s="42" t="s">
        <v>290</v>
      </c>
      <c r="G14" s="42"/>
      <c r="H14" s="48"/>
      <c r="I14" s="48"/>
      <c r="J14" s="49"/>
      <c r="K14" s="49"/>
      <c r="L14" s="49"/>
      <c r="M14" s="49"/>
      <c r="N14" s="49"/>
      <c r="O14" s="49"/>
      <c r="P14" s="49"/>
      <c r="Q14" s="49"/>
      <c r="R14" s="49"/>
      <c r="S14" s="49"/>
      <c r="T14" s="49"/>
      <c r="U14" s="49"/>
      <c r="V14" s="49"/>
      <c r="W14" s="49"/>
      <c r="X14" s="49"/>
      <c r="Y14" s="49"/>
      <c r="Z14" s="49"/>
    </row>
    <row r="15" ht="31.5" customHeight="1">
      <c r="A15" s="18" t="s">
        <v>291</v>
      </c>
      <c r="B15" s="19" t="s">
        <v>292</v>
      </c>
      <c r="C15" s="42" t="s">
        <v>293</v>
      </c>
      <c r="D15" s="72">
        <v>0.0</v>
      </c>
      <c r="E15" s="21" t="s">
        <v>21</v>
      </c>
      <c r="F15" s="42" t="s">
        <v>295</v>
      </c>
      <c r="G15" s="42"/>
      <c r="H15" s="48"/>
      <c r="I15" s="48"/>
      <c r="J15" s="49"/>
      <c r="K15" s="49"/>
      <c r="L15" s="49"/>
      <c r="M15" s="49"/>
      <c r="N15" s="49"/>
      <c r="O15" s="49"/>
      <c r="P15" s="49"/>
      <c r="Q15" s="49"/>
      <c r="R15" s="49"/>
      <c r="S15" s="49"/>
      <c r="T15" s="49"/>
      <c r="U15" s="49"/>
      <c r="V15" s="49"/>
      <c r="W15" s="49"/>
      <c r="X15" s="49"/>
      <c r="Y15" s="49"/>
      <c r="Z15" s="49"/>
    </row>
    <row r="16" ht="31.5" customHeight="1">
      <c r="A16" s="18" t="s">
        <v>35</v>
      </c>
      <c r="B16" s="19" t="s">
        <v>36</v>
      </c>
      <c r="C16" s="42" t="s">
        <v>297</v>
      </c>
      <c r="D16" s="72">
        <v>2.0</v>
      </c>
      <c r="E16" s="21" t="s">
        <v>21</v>
      </c>
      <c r="F16" s="42" t="s">
        <v>298</v>
      </c>
      <c r="G16" s="42"/>
      <c r="H16" s="48"/>
      <c r="I16" s="48"/>
      <c r="J16" s="49"/>
      <c r="K16" s="49"/>
      <c r="L16" s="49"/>
      <c r="M16" s="49"/>
      <c r="N16" s="49"/>
      <c r="O16" s="49"/>
      <c r="P16" s="49"/>
      <c r="Q16" s="49"/>
      <c r="R16" s="49"/>
      <c r="S16" s="49"/>
      <c r="T16" s="49"/>
      <c r="U16" s="49"/>
      <c r="V16" s="49"/>
      <c r="W16" s="49"/>
      <c r="X16" s="49"/>
      <c r="Y16" s="49"/>
      <c r="Z16" s="49"/>
    </row>
    <row r="17" ht="30.0" customHeight="1">
      <c r="A17" s="18"/>
      <c r="B17" s="19"/>
      <c r="C17" s="42" t="s">
        <v>299</v>
      </c>
      <c r="D17" s="72">
        <v>2.0</v>
      </c>
      <c r="E17" s="21" t="s">
        <v>21</v>
      </c>
      <c r="F17" s="42"/>
      <c r="G17" s="42"/>
      <c r="H17" s="48"/>
      <c r="I17" s="48"/>
      <c r="J17" s="49"/>
      <c r="K17" s="49"/>
      <c r="L17" s="49"/>
      <c r="M17" s="49"/>
      <c r="N17" s="49"/>
      <c r="O17" s="49"/>
      <c r="P17" s="49"/>
      <c r="Q17" s="49"/>
      <c r="R17" s="49"/>
      <c r="S17" s="49"/>
      <c r="T17" s="49"/>
      <c r="U17" s="49"/>
      <c r="V17" s="49"/>
      <c r="W17" s="49"/>
      <c r="X17" s="49"/>
      <c r="Y17" s="49"/>
      <c r="Z17" s="49"/>
    </row>
    <row r="18" ht="31.5" customHeight="1">
      <c r="A18" s="18" t="s">
        <v>300</v>
      </c>
      <c r="B18" s="19" t="s">
        <v>42</v>
      </c>
      <c r="C18" s="42" t="s">
        <v>301</v>
      </c>
      <c r="D18" s="72">
        <v>2.0</v>
      </c>
      <c r="E18" s="21" t="s">
        <v>44</v>
      </c>
      <c r="F18" s="42"/>
      <c r="G18" s="42"/>
      <c r="H18" s="48"/>
      <c r="I18" s="48"/>
      <c r="J18" s="49"/>
      <c r="K18" s="49"/>
      <c r="L18" s="49"/>
      <c r="M18" s="49"/>
      <c r="N18" s="49"/>
      <c r="O18" s="49"/>
      <c r="P18" s="49"/>
      <c r="Q18" s="49"/>
      <c r="R18" s="49"/>
      <c r="S18" s="49"/>
      <c r="T18" s="49"/>
      <c r="U18" s="49"/>
      <c r="V18" s="49"/>
      <c r="W18" s="49"/>
      <c r="X18" s="49"/>
      <c r="Y18" s="49"/>
      <c r="Z18" s="49"/>
    </row>
    <row r="19" ht="18.75" customHeight="1">
      <c r="A19" s="18" t="s">
        <v>302</v>
      </c>
      <c r="B19" s="68" t="s">
        <v>303</v>
      </c>
      <c r="C19" s="5"/>
      <c r="D19" s="5"/>
      <c r="E19" s="5"/>
      <c r="F19" s="5"/>
      <c r="G19" s="6"/>
      <c r="H19" s="48">
        <f>SUM(D20:D34)</f>
        <v>22</v>
      </c>
      <c r="I19" s="48">
        <f>COUNT(D20:D34)*2</f>
        <v>30</v>
      </c>
      <c r="J19" s="49"/>
      <c r="K19" s="49"/>
      <c r="L19" s="49"/>
      <c r="M19" s="49"/>
      <c r="N19" s="49"/>
      <c r="O19" s="49"/>
      <c r="P19" s="49"/>
      <c r="Q19" s="49"/>
      <c r="R19" s="49"/>
      <c r="S19" s="49"/>
      <c r="T19" s="49"/>
      <c r="U19" s="49"/>
      <c r="V19" s="49"/>
      <c r="W19" s="49"/>
      <c r="X19" s="49"/>
      <c r="Y19" s="49"/>
      <c r="Z19" s="49"/>
    </row>
    <row r="20" ht="31.5" customHeight="1">
      <c r="A20" s="18" t="s">
        <v>313</v>
      </c>
      <c r="B20" s="85" t="s">
        <v>315</v>
      </c>
      <c r="C20" s="39" t="s">
        <v>317</v>
      </c>
      <c r="D20" s="72">
        <v>2.0</v>
      </c>
      <c r="E20" s="23" t="s">
        <v>56</v>
      </c>
      <c r="F20" s="39" t="s">
        <v>321</v>
      </c>
      <c r="G20" s="42"/>
      <c r="H20" s="48"/>
      <c r="I20" s="48"/>
      <c r="J20" s="49"/>
      <c r="K20" s="49"/>
      <c r="L20" s="49"/>
      <c r="M20" s="49"/>
      <c r="N20" s="49"/>
      <c r="O20" s="49"/>
      <c r="P20" s="49"/>
      <c r="Q20" s="49"/>
      <c r="R20" s="49"/>
      <c r="S20" s="49"/>
      <c r="T20" s="49"/>
      <c r="U20" s="49"/>
      <c r="V20" s="49"/>
      <c r="W20" s="49"/>
      <c r="X20" s="49"/>
      <c r="Y20" s="49"/>
      <c r="Z20" s="49"/>
    </row>
    <row r="21" ht="45.0" customHeight="1">
      <c r="A21" s="18"/>
      <c r="B21" s="85"/>
      <c r="C21" s="39" t="s">
        <v>325</v>
      </c>
      <c r="D21" s="72">
        <v>0.0</v>
      </c>
      <c r="E21" s="23" t="s">
        <v>56</v>
      </c>
      <c r="F21" s="39" t="s">
        <v>326</v>
      </c>
      <c r="G21" s="42"/>
      <c r="H21" s="48"/>
      <c r="I21" s="48"/>
      <c r="J21" s="49"/>
      <c r="K21" s="49"/>
      <c r="L21" s="49"/>
      <c r="M21" s="49"/>
      <c r="N21" s="49"/>
      <c r="O21" s="49"/>
      <c r="P21" s="49"/>
      <c r="Q21" s="49"/>
      <c r="R21" s="49"/>
      <c r="S21" s="49"/>
      <c r="T21" s="49"/>
      <c r="U21" s="49"/>
      <c r="V21" s="49"/>
      <c r="W21" s="49"/>
      <c r="X21" s="49"/>
      <c r="Y21" s="49"/>
      <c r="Z21" s="49"/>
    </row>
    <row r="22" ht="30.0" customHeight="1">
      <c r="A22" s="18"/>
      <c r="B22" s="85"/>
      <c r="C22" s="39" t="s">
        <v>329</v>
      </c>
      <c r="D22" s="72">
        <v>2.0</v>
      </c>
      <c r="E22" s="23" t="s">
        <v>56</v>
      </c>
      <c r="F22" s="39" t="s">
        <v>330</v>
      </c>
      <c r="G22" s="42" t="s">
        <v>331</v>
      </c>
      <c r="H22" s="48"/>
      <c r="I22" s="48"/>
      <c r="J22" s="49"/>
      <c r="K22" s="49"/>
      <c r="L22" s="49"/>
      <c r="M22" s="49"/>
      <c r="N22" s="49"/>
      <c r="O22" s="49"/>
      <c r="P22" s="49"/>
      <c r="Q22" s="49"/>
      <c r="R22" s="49"/>
      <c r="S22" s="49"/>
      <c r="T22" s="49"/>
      <c r="U22" s="49"/>
      <c r="V22" s="49"/>
      <c r="W22" s="49"/>
      <c r="X22" s="49"/>
      <c r="Y22" s="49"/>
      <c r="Z22" s="49"/>
    </row>
    <row r="23" ht="30.0" customHeight="1">
      <c r="A23" s="18"/>
      <c r="B23" s="85"/>
      <c r="C23" s="39" t="s">
        <v>333</v>
      </c>
      <c r="D23" s="72">
        <v>2.0</v>
      </c>
      <c r="E23" s="23" t="s">
        <v>56</v>
      </c>
      <c r="F23" s="42" t="s">
        <v>336</v>
      </c>
      <c r="G23" s="42"/>
      <c r="H23" s="48"/>
      <c r="I23" s="48"/>
      <c r="J23" s="49"/>
      <c r="K23" s="49"/>
      <c r="L23" s="49"/>
      <c r="M23" s="49"/>
      <c r="N23" s="49"/>
      <c r="O23" s="49"/>
      <c r="P23" s="49"/>
      <c r="Q23" s="49"/>
      <c r="R23" s="49"/>
      <c r="S23" s="49"/>
      <c r="T23" s="49"/>
      <c r="U23" s="49"/>
      <c r="V23" s="49"/>
      <c r="W23" s="49"/>
      <c r="X23" s="49"/>
      <c r="Y23" s="49"/>
      <c r="Z23" s="49"/>
    </row>
    <row r="24" ht="30.0" customHeight="1">
      <c r="A24" s="18"/>
      <c r="B24" s="85"/>
      <c r="C24" s="39" t="s">
        <v>338</v>
      </c>
      <c r="D24" s="72">
        <v>0.0</v>
      </c>
      <c r="E24" s="23" t="s">
        <v>56</v>
      </c>
      <c r="F24" s="39" t="s">
        <v>339</v>
      </c>
      <c r="G24" s="42"/>
      <c r="H24" s="48"/>
      <c r="I24" s="48"/>
      <c r="J24" s="49"/>
      <c r="K24" s="49"/>
      <c r="L24" s="49"/>
      <c r="M24" s="49"/>
      <c r="N24" s="49"/>
      <c r="O24" s="49"/>
      <c r="P24" s="49"/>
      <c r="Q24" s="49"/>
      <c r="R24" s="49"/>
      <c r="S24" s="49"/>
      <c r="T24" s="49"/>
      <c r="U24" s="49"/>
      <c r="V24" s="49"/>
      <c r="W24" s="49"/>
      <c r="X24" s="49"/>
      <c r="Y24" s="49"/>
      <c r="Z24" s="49"/>
    </row>
    <row r="25" ht="45.0" customHeight="1">
      <c r="A25" s="18"/>
      <c r="B25" s="85"/>
      <c r="C25" s="39" t="s">
        <v>341</v>
      </c>
      <c r="D25" s="72">
        <v>0.0</v>
      </c>
      <c r="E25" s="23" t="s">
        <v>56</v>
      </c>
      <c r="F25" s="42"/>
      <c r="G25" s="42" t="s">
        <v>342</v>
      </c>
      <c r="H25" s="48"/>
      <c r="I25" s="48"/>
      <c r="J25" s="49"/>
      <c r="K25" s="49"/>
      <c r="L25" s="49"/>
      <c r="M25" s="49"/>
      <c r="N25" s="49"/>
      <c r="O25" s="49"/>
      <c r="P25" s="49"/>
      <c r="Q25" s="49"/>
      <c r="R25" s="49"/>
      <c r="S25" s="49"/>
      <c r="T25" s="49"/>
      <c r="U25" s="49"/>
      <c r="V25" s="49"/>
      <c r="W25" s="49"/>
      <c r="X25" s="49"/>
      <c r="Y25" s="49"/>
      <c r="Z25" s="49"/>
    </row>
    <row r="26" ht="31.5" customHeight="1">
      <c r="A26" s="18" t="s">
        <v>344</v>
      </c>
      <c r="B26" s="85" t="s">
        <v>345</v>
      </c>
      <c r="C26" s="42" t="s">
        <v>346</v>
      </c>
      <c r="D26" s="72">
        <v>2.0</v>
      </c>
      <c r="E26" s="21" t="s">
        <v>21</v>
      </c>
      <c r="F26" s="42"/>
      <c r="G26" s="42"/>
      <c r="H26" s="48"/>
      <c r="I26" s="48"/>
      <c r="J26" s="49"/>
      <c r="K26" s="49"/>
      <c r="L26" s="49"/>
      <c r="M26" s="49"/>
      <c r="N26" s="49"/>
      <c r="O26" s="49"/>
      <c r="P26" s="49"/>
      <c r="Q26" s="49"/>
      <c r="R26" s="49"/>
      <c r="S26" s="49"/>
      <c r="T26" s="49"/>
      <c r="U26" s="49"/>
      <c r="V26" s="49"/>
      <c r="W26" s="49"/>
      <c r="X26" s="49"/>
      <c r="Y26" s="49"/>
      <c r="Z26" s="49"/>
    </row>
    <row r="27" ht="45.0" customHeight="1">
      <c r="A27" s="18"/>
      <c r="B27" s="85"/>
      <c r="C27" s="42" t="s">
        <v>350</v>
      </c>
      <c r="D27" s="72">
        <v>2.0</v>
      </c>
      <c r="E27" s="23" t="s">
        <v>56</v>
      </c>
      <c r="F27" s="42"/>
      <c r="G27" s="42"/>
      <c r="H27" s="48"/>
      <c r="I27" s="48"/>
      <c r="J27" s="49"/>
      <c r="K27" s="49"/>
      <c r="L27" s="49"/>
      <c r="M27" s="49"/>
      <c r="N27" s="49"/>
      <c r="O27" s="49"/>
      <c r="P27" s="49"/>
      <c r="Q27" s="49"/>
      <c r="R27" s="49"/>
      <c r="S27" s="49"/>
      <c r="T27" s="49"/>
      <c r="U27" s="49"/>
      <c r="V27" s="49"/>
      <c r="W27" s="49"/>
      <c r="X27" s="49"/>
      <c r="Y27" s="49"/>
      <c r="Z27" s="49"/>
    </row>
    <row r="28" ht="15.75" customHeight="1">
      <c r="A28" s="18"/>
      <c r="B28" s="85"/>
      <c r="C28" s="42" t="s">
        <v>352</v>
      </c>
      <c r="D28" s="72">
        <v>2.0</v>
      </c>
      <c r="E28" s="23"/>
      <c r="F28" s="42"/>
      <c r="G28" s="42"/>
      <c r="H28" s="48"/>
      <c r="I28" s="48"/>
      <c r="J28" s="49"/>
      <c r="K28" s="49"/>
      <c r="L28" s="49"/>
      <c r="M28" s="49"/>
      <c r="N28" s="49"/>
      <c r="O28" s="49"/>
      <c r="P28" s="49"/>
      <c r="Q28" s="49"/>
      <c r="R28" s="49"/>
      <c r="S28" s="49"/>
      <c r="T28" s="49"/>
      <c r="U28" s="49"/>
      <c r="V28" s="49"/>
      <c r="W28" s="49"/>
      <c r="X28" s="49"/>
      <c r="Y28" s="49"/>
      <c r="Z28" s="49"/>
    </row>
    <row r="29" ht="30.0" customHeight="1">
      <c r="A29" s="18"/>
      <c r="B29" s="85"/>
      <c r="C29" s="42" t="s">
        <v>353</v>
      </c>
      <c r="D29" s="72">
        <v>2.0</v>
      </c>
      <c r="E29" s="23"/>
      <c r="F29" s="42"/>
      <c r="G29" s="42"/>
      <c r="H29" s="48"/>
      <c r="I29" s="48"/>
      <c r="J29" s="49"/>
      <c r="K29" s="49"/>
      <c r="L29" s="49"/>
      <c r="M29" s="49"/>
      <c r="N29" s="49"/>
      <c r="O29" s="49"/>
      <c r="P29" s="49"/>
      <c r="Q29" s="49"/>
      <c r="R29" s="49"/>
      <c r="S29" s="49"/>
      <c r="T29" s="49"/>
      <c r="U29" s="49"/>
      <c r="V29" s="49"/>
      <c r="W29" s="49"/>
      <c r="X29" s="49"/>
      <c r="Y29" s="49"/>
      <c r="Z29" s="49"/>
    </row>
    <row r="30" ht="105.0" customHeight="1">
      <c r="A30" s="18"/>
      <c r="B30" s="85"/>
      <c r="C30" s="42" t="s">
        <v>354</v>
      </c>
      <c r="D30" s="72">
        <v>2.0</v>
      </c>
      <c r="E30" s="23" t="s">
        <v>355</v>
      </c>
      <c r="F30" s="42"/>
      <c r="G30" s="42"/>
      <c r="H30" s="48"/>
      <c r="I30" s="48"/>
      <c r="J30" s="49"/>
      <c r="K30" s="49"/>
      <c r="L30" s="49"/>
      <c r="M30" s="49"/>
      <c r="N30" s="49"/>
      <c r="O30" s="49"/>
      <c r="P30" s="49"/>
      <c r="Q30" s="49"/>
      <c r="R30" s="49"/>
      <c r="S30" s="49"/>
      <c r="T30" s="49"/>
      <c r="U30" s="49"/>
      <c r="V30" s="49"/>
      <c r="W30" s="49"/>
      <c r="X30" s="49"/>
      <c r="Y30" s="49"/>
      <c r="Z30" s="49"/>
    </row>
    <row r="31" ht="31.5" customHeight="1">
      <c r="A31" s="18" t="s">
        <v>356</v>
      </c>
      <c r="B31" s="85" t="s">
        <v>357</v>
      </c>
      <c r="C31" s="42" t="s">
        <v>358</v>
      </c>
      <c r="D31" s="72">
        <v>2.0</v>
      </c>
      <c r="E31" s="21" t="s">
        <v>21</v>
      </c>
      <c r="F31" s="42"/>
      <c r="G31" s="42"/>
      <c r="H31" s="48"/>
      <c r="I31" s="48"/>
      <c r="J31" s="49"/>
      <c r="K31" s="49"/>
      <c r="L31" s="49"/>
      <c r="M31" s="49"/>
      <c r="N31" s="49"/>
      <c r="O31" s="49"/>
      <c r="P31" s="49"/>
      <c r="Q31" s="49"/>
      <c r="R31" s="49"/>
      <c r="S31" s="49"/>
      <c r="T31" s="49"/>
      <c r="U31" s="49"/>
      <c r="V31" s="49"/>
      <c r="W31" s="49"/>
      <c r="X31" s="49"/>
      <c r="Y31" s="49"/>
      <c r="Z31" s="49"/>
    </row>
    <row r="32" ht="31.5" customHeight="1">
      <c r="A32" s="18" t="s">
        <v>360</v>
      </c>
      <c r="B32" s="90" t="s">
        <v>361</v>
      </c>
      <c r="C32" s="39" t="s">
        <v>370</v>
      </c>
      <c r="D32" s="72">
        <v>2.0</v>
      </c>
      <c r="E32" s="21" t="s">
        <v>21</v>
      </c>
      <c r="F32" s="39"/>
      <c r="G32" s="39"/>
      <c r="H32" s="48"/>
      <c r="I32" s="48"/>
      <c r="J32" s="49"/>
      <c r="K32" s="49"/>
      <c r="L32" s="49"/>
      <c r="M32" s="49"/>
      <c r="N32" s="49"/>
      <c r="O32" s="49"/>
      <c r="P32" s="49"/>
      <c r="Q32" s="49"/>
      <c r="R32" s="49"/>
      <c r="S32" s="49"/>
      <c r="T32" s="49"/>
      <c r="U32" s="49"/>
      <c r="V32" s="49"/>
      <c r="W32" s="49"/>
      <c r="X32" s="49"/>
      <c r="Y32" s="49"/>
      <c r="Z32" s="49"/>
    </row>
    <row r="33" ht="15.75" customHeight="1">
      <c r="A33" s="18"/>
      <c r="B33" s="85"/>
      <c r="C33" s="42" t="s">
        <v>372</v>
      </c>
      <c r="D33" s="72">
        <v>2.0</v>
      </c>
      <c r="E33" s="21" t="s">
        <v>21</v>
      </c>
      <c r="F33" s="42"/>
      <c r="G33" s="42"/>
      <c r="H33" s="48"/>
      <c r="I33" s="48"/>
      <c r="J33" s="49"/>
      <c r="K33" s="49"/>
      <c r="L33" s="49"/>
      <c r="M33" s="49"/>
      <c r="N33" s="49"/>
      <c r="O33" s="49"/>
      <c r="P33" s="49"/>
      <c r="Q33" s="49"/>
      <c r="R33" s="49"/>
      <c r="S33" s="49"/>
      <c r="T33" s="49"/>
      <c r="U33" s="49"/>
      <c r="V33" s="49"/>
      <c r="W33" s="49"/>
      <c r="X33" s="49"/>
      <c r="Y33" s="49"/>
      <c r="Z33" s="49"/>
    </row>
    <row r="34" ht="31.5" customHeight="1">
      <c r="A34" s="18" t="s">
        <v>373</v>
      </c>
      <c r="B34" s="85" t="s">
        <v>374</v>
      </c>
      <c r="C34" s="42" t="s">
        <v>375</v>
      </c>
      <c r="D34" s="95">
        <v>0.0</v>
      </c>
      <c r="E34" s="28" t="s">
        <v>21</v>
      </c>
      <c r="F34" s="42"/>
      <c r="G34" s="42"/>
      <c r="H34" s="48"/>
      <c r="I34" s="48"/>
      <c r="J34" s="49"/>
      <c r="K34" s="49"/>
      <c r="L34" s="49"/>
      <c r="M34" s="49"/>
      <c r="N34" s="49"/>
      <c r="O34" s="49"/>
      <c r="P34" s="49"/>
      <c r="Q34" s="49"/>
      <c r="R34" s="49"/>
      <c r="S34" s="49"/>
      <c r="T34" s="49"/>
      <c r="U34" s="49"/>
      <c r="V34" s="49"/>
      <c r="W34" s="49"/>
      <c r="X34" s="49"/>
      <c r="Y34" s="49"/>
      <c r="Z34" s="49"/>
    </row>
    <row r="35" ht="18.75" customHeight="1">
      <c r="A35" s="18" t="s">
        <v>379</v>
      </c>
      <c r="B35" s="68" t="s">
        <v>51</v>
      </c>
      <c r="C35" s="5"/>
      <c r="D35" s="5"/>
      <c r="E35" s="5"/>
      <c r="F35" s="5"/>
      <c r="G35" s="6"/>
      <c r="H35" s="48">
        <f>SUM(D36)</f>
        <v>0</v>
      </c>
      <c r="I35" s="48">
        <f>COUNT(D36)*2</f>
        <v>2</v>
      </c>
      <c r="J35" s="49"/>
      <c r="K35" s="49"/>
      <c r="L35" s="49"/>
      <c r="M35" s="49"/>
      <c r="N35" s="49"/>
      <c r="O35" s="49"/>
      <c r="P35" s="49"/>
      <c r="Q35" s="49"/>
      <c r="R35" s="49"/>
      <c r="S35" s="49"/>
      <c r="T35" s="49"/>
      <c r="U35" s="49"/>
      <c r="V35" s="49"/>
      <c r="W35" s="49"/>
      <c r="X35" s="49"/>
      <c r="Y35" s="49"/>
      <c r="Z35" s="49"/>
    </row>
    <row r="36" ht="31.5" customHeight="1">
      <c r="A36" s="18" t="s">
        <v>387</v>
      </c>
      <c r="B36" s="85" t="s">
        <v>64</v>
      </c>
      <c r="C36" s="42" t="s">
        <v>388</v>
      </c>
      <c r="D36" s="72">
        <v>0.0</v>
      </c>
      <c r="E36" s="21" t="s">
        <v>21</v>
      </c>
      <c r="F36" s="42"/>
      <c r="G36" s="42"/>
      <c r="H36" s="48"/>
      <c r="I36" s="48"/>
      <c r="J36" s="49"/>
      <c r="K36" s="49"/>
      <c r="L36" s="49"/>
      <c r="M36" s="49"/>
      <c r="N36" s="49"/>
      <c r="O36" s="49"/>
      <c r="P36" s="49"/>
      <c r="Q36" s="49"/>
      <c r="R36" s="49"/>
      <c r="S36" s="49"/>
      <c r="T36" s="49"/>
      <c r="U36" s="49"/>
      <c r="V36" s="49"/>
      <c r="W36" s="49"/>
      <c r="X36" s="49"/>
      <c r="Y36" s="49"/>
      <c r="Z36" s="49"/>
    </row>
    <row r="37">
      <c r="A37" s="18" t="s">
        <v>394</v>
      </c>
      <c r="B37" s="68" t="s">
        <v>396</v>
      </c>
      <c r="C37" s="5"/>
      <c r="D37" s="5"/>
      <c r="E37" s="5"/>
      <c r="F37" s="5"/>
      <c r="G37" s="6"/>
      <c r="H37" s="48">
        <f>SUM(D38:D53)</f>
        <v>22</v>
      </c>
      <c r="I37" s="48">
        <f>COUNT(D38:D53)*2</f>
        <v>24</v>
      </c>
      <c r="J37" s="49"/>
      <c r="K37" s="49"/>
      <c r="L37" s="49"/>
      <c r="M37" s="49"/>
      <c r="N37" s="49"/>
      <c r="O37" s="49"/>
      <c r="P37" s="49"/>
      <c r="Q37" s="49"/>
      <c r="R37" s="49"/>
      <c r="S37" s="49"/>
      <c r="T37" s="49"/>
      <c r="U37" s="49"/>
      <c r="V37" s="49"/>
      <c r="W37" s="49"/>
      <c r="X37" s="49"/>
      <c r="Y37" s="49"/>
      <c r="Z37" s="49"/>
    </row>
    <row r="38" ht="63.0" customHeight="1">
      <c r="A38" s="18" t="s">
        <v>406</v>
      </c>
      <c r="B38" s="19" t="s">
        <v>407</v>
      </c>
      <c r="C38" s="42" t="s">
        <v>408</v>
      </c>
      <c r="D38" s="72">
        <v>2.0</v>
      </c>
      <c r="E38" s="21" t="s">
        <v>44</v>
      </c>
      <c r="F38" s="42" t="s">
        <v>409</v>
      </c>
      <c r="G38" s="42"/>
      <c r="H38" s="48"/>
      <c r="I38" s="48"/>
      <c r="J38" s="49"/>
      <c r="K38" s="49"/>
      <c r="L38" s="49"/>
      <c r="M38" s="49"/>
      <c r="N38" s="49"/>
      <c r="O38" s="49"/>
      <c r="P38" s="49"/>
      <c r="Q38" s="49"/>
      <c r="R38" s="49"/>
      <c r="S38" s="49"/>
      <c r="T38" s="49"/>
      <c r="U38" s="49"/>
      <c r="V38" s="49"/>
      <c r="W38" s="49"/>
      <c r="X38" s="49"/>
      <c r="Y38" s="49"/>
      <c r="Z38" s="49"/>
    </row>
    <row r="39" ht="47.25" customHeight="1">
      <c r="A39" s="18" t="s">
        <v>410</v>
      </c>
      <c r="B39" s="19" t="s">
        <v>411</v>
      </c>
      <c r="C39" s="42" t="s">
        <v>412</v>
      </c>
      <c r="D39" s="72">
        <v>2.0</v>
      </c>
      <c r="E39" s="21" t="s">
        <v>21</v>
      </c>
      <c r="F39" s="42"/>
      <c r="G39" s="42"/>
      <c r="H39" s="48"/>
      <c r="I39" s="48"/>
      <c r="J39" s="49"/>
      <c r="K39" s="49"/>
      <c r="L39" s="49"/>
      <c r="M39" s="49"/>
      <c r="N39" s="49"/>
      <c r="O39" s="49"/>
      <c r="P39" s="49"/>
      <c r="Q39" s="49"/>
      <c r="R39" s="49"/>
      <c r="S39" s="49"/>
      <c r="T39" s="49"/>
      <c r="U39" s="49"/>
      <c r="V39" s="49"/>
      <c r="W39" s="49"/>
      <c r="X39" s="49"/>
      <c r="Y39" s="49"/>
      <c r="Z39" s="49"/>
    </row>
    <row r="40" ht="47.25" customHeight="1">
      <c r="A40" s="18" t="s">
        <v>413</v>
      </c>
      <c r="B40" s="19" t="s">
        <v>414</v>
      </c>
      <c r="C40" s="42" t="s">
        <v>415</v>
      </c>
      <c r="D40" s="72">
        <v>2.0</v>
      </c>
      <c r="E40" s="21" t="s">
        <v>44</v>
      </c>
      <c r="F40" s="42"/>
      <c r="G40" s="42"/>
      <c r="H40" s="48"/>
      <c r="I40" s="48"/>
      <c r="J40" s="49"/>
      <c r="K40" s="49"/>
      <c r="L40" s="49"/>
      <c r="M40" s="49"/>
      <c r="N40" s="49"/>
      <c r="O40" s="49"/>
      <c r="P40" s="49"/>
      <c r="Q40" s="49"/>
      <c r="R40" s="49"/>
      <c r="S40" s="49"/>
      <c r="T40" s="49"/>
      <c r="U40" s="49"/>
      <c r="V40" s="49"/>
      <c r="W40" s="49"/>
      <c r="X40" s="49"/>
      <c r="Y40" s="49"/>
      <c r="Z40" s="49"/>
    </row>
    <row r="41" ht="30.0" customHeight="1">
      <c r="A41" s="18"/>
      <c r="B41" s="19"/>
      <c r="C41" s="42" t="s">
        <v>416</v>
      </c>
      <c r="D41" s="72"/>
      <c r="E41" s="21" t="s">
        <v>44</v>
      </c>
      <c r="F41" s="42"/>
      <c r="G41" s="42"/>
      <c r="H41" s="48"/>
      <c r="I41" s="48"/>
      <c r="J41" s="49"/>
      <c r="K41" s="49"/>
      <c r="L41" s="49"/>
      <c r="M41" s="49"/>
      <c r="N41" s="49"/>
      <c r="O41" s="49"/>
      <c r="P41" s="49"/>
      <c r="Q41" s="49"/>
      <c r="R41" s="49"/>
      <c r="S41" s="49"/>
      <c r="T41" s="49"/>
      <c r="U41" s="49"/>
      <c r="V41" s="49"/>
      <c r="W41" s="49"/>
      <c r="X41" s="49"/>
      <c r="Y41" s="49"/>
      <c r="Z41" s="49"/>
    </row>
    <row r="42" ht="47.25" customHeight="1">
      <c r="A42" s="18" t="s">
        <v>419</v>
      </c>
      <c r="B42" s="19" t="s">
        <v>421</v>
      </c>
      <c r="C42" s="42" t="s">
        <v>422</v>
      </c>
      <c r="D42" s="72">
        <v>2.0</v>
      </c>
      <c r="E42" s="21" t="s">
        <v>56</v>
      </c>
      <c r="F42" s="42"/>
      <c r="G42" s="42"/>
      <c r="H42" s="48"/>
      <c r="I42" s="48"/>
      <c r="J42" s="49"/>
      <c r="K42" s="49"/>
      <c r="L42" s="49"/>
      <c r="M42" s="49"/>
      <c r="N42" s="49"/>
      <c r="O42" s="49"/>
      <c r="P42" s="49"/>
      <c r="Q42" s="49"/>
      <c r="R42" s="49"/>
      <c r="S42" s="49"/>
      <c r="T42" s="49"/>
      <c r="U42" s="49"/>
      <c r="V42" s="49"/>
      <c r="W42" s="49"/>
      <c r="X42" s="49"/>
      <c r="Y42" s="49"/>
      <c r="Z42" s="49"/>
    </row>
    <row r="43" ht="30.0" customHeight="1">
      <c r="A43" s="18"/>
      <c r="B43" s="19"/>
      <c r="C43" s="42" t="s">
        <v>424</v>
      </c>
      <c r="D43" s="72">
        <v>2.0</v>
      </c>
      <c r="E43" s="21" t="s">
        <v>327</v>
      </c>
      <c r="F43" s="42"/>
      <c r="G43" s="42" t="s">
        <v>426</v>
      </c>
      <c r="H43" s="48"/>
      <c r="I43" s="48"/>
      <c r="J43" s="49"/>
      <c r="K43" s="49"/>
      <c r="L43" s="49"/>
      <c r="M43" s="49"/>
      <c r="N43" s="49"/>
      <c r="O43" s="49"/>
      <c r="P43" s="49"/>
      <c r="Q43" s="49"/>
      <c r="R43" s="49"/>
      <c r="S43" s="49"/>
      <c r="T43" s="49"/>
      <c r="U43" s="49"/>
      <c r="V43" s="49"/>
      <c r="W43" s="49"/>
      <c r="X43" s="49"/>
      <c r="Y43" s="49"/>
      <c r="Z43" s="49"/>
    </row>
    <row r="44" ht="30.0" customHeight="1">
      <c r="A44" s="18"/>
      <c r="B44" s="19"/>
      <c r="C44" s="42" t="s">
        <v>430</v>
      </c>
      <c r="D44" s="72">
        <v>2.0</v>
      </c>
      <c r="E44" s="21" t="s">
        <v>56</v>
      </c>
      <c r="F44" s="42"/>
      <c r="G44" s="42"/>
      <c r="H44" s="48"/>
      <c r="I44" s="48"/>
      <c r="J44" s="49"/>
      <c r="K44" s="49"/>
      <c r="L44" s="49"/>
      <c r="M44" s="49"/>
      <c r="N44" s="49"/>
      <c r="O44" s="49"/>
      <c r="P44" s="49"/>
      <c r="Q44" s="49"/>
      <c r="R44" s="49"/>
      <c r="S44" s="49"/>
      <c r="T44" s="49"/>
      <c r="U44" s="49"/>
      <c r="V44" s="49"/>
      <c r="W44" s="49"/>
      <c r="X44" s="49"/>
      <c r="Y44" s="49"/>
      <c r="Z44" s="49"/>
    </row>
    <row r="45" ht="30.0" customHeight="1">
      <c r="A45" s="18"/>
      <c r="B45" s="19"/>
      <c r="C45" s="42" t="s">
        <v>434</v>
      </c>
      <c r="D45" s="72">
        <v>2.0</v>
      </c>
      <c r="E45" s="21" t="s">
        <v>56</v>
      </c>
      <c r="F45" s="42"/>
      <c r="G45" s="42"/>
      <c r="H45" s="48"/>
      <c r="I45" s="48"/>
      <c r="J45" s="49"/>
      <c r="K45" s="49"/>
      <c r="L45" s="49"/>
      <c r="M45" s="49"/>
      <c r="N45" s="49"/>
      <c r="O45" s="49"/>
      <c r="P45" s="49"/>
      <c r="Q45" s="49"/>
      <c r="R45" s="49"/>
      <c r="S45" s="49"/>
      <c r="T45" s="49"/>
      <c r="U45" s="49"/>
      <c r="V45" s="49"/>
      <c r="W45" s="49"/>
      <c r="X45" s="49"/>
      <c r="Y45" s="49"/>
      <c r="Z45" s="49"/>
    </row>
    <row r="46" ht="30.0" customHeight="1">
      <c r="A46" s="18"/>
      <c r="B46" s="19"/>
      <c r="C46" s="42" t="s">
        <v>444</v>
      </c>
      <c r="D46" s="72"/>
      <c r="E46" s="21" t="s">
        <v>56</v>
      </c>
      <c r="F46" s="42"/>
      <c r="G46" s="42"/>
      <c r="H46" s="48"/>
      <c r="I46" s="48"/>
      <c r="J46" s="49"/>
      <c r="K46" s="49"/>
      <c r="L46" s="49"/>
      <c r="M46" s="49"/>
      <c r="N46" s="49"/>
      <c r="O46" s="49"/>
      <c r="P46" s="49"/>
      <c r="Q46" s="49"/>
      <c r="R46" s="49"/>
      <c r="S46" s="49"/>
      <c r="T46" s="49"/>
      <c r="U46" s="49"/>
      <c r="V46" s="49"/>
      <c r="W46" s="49"/>
      <c r="X46" s="49"/>
      <c r="Y46" s="49"/>
      <c r="Z46" s="49"/>
    </row>
    <row r="47" ht="63.0" customHeight="1">
      <c r="A47" s="18" t="s">
        <v>453</v>
      </c>
      <c r="B47" s="19" t="s">
        <v>454</v>
      </c>
      <c r="C47" s="42" t="s">
        <v>455</v>
      </c>
      <c r="D47" s="72">
        <v>2.0</v>
      </c>
      <c r="E47" s="21" t="s">
        <v>327</v>
      </c>
      <c r="F47" s="42" t="s">
        <v>456</v>
      </c>
      <c r="G47" s="42" t="s">
        <v>457</v>
      </c>
      <c r="H47" s="48"/>
      <c r="I47" s="48"/>
      <c r="J47" s="49"/>
      <c r="K47" s="49"/>
      <c r="L47" s="49"/>
      <c r="M47" s="49"/>
      <c r="N47" s="49"/>
      <c r="O47" s="49"/>
      <c r="P47" s="49"/>
      <c r="Q47" s="49"/>
      <c r="R47" s="49"/>
      <c r="S47" s="49"/>
      <c r="T47" s="49"/>
      <c r="U47" s="49"/>
      <c r="V47" s="49"/>
      <c r="W47" s="49"/>
      <c r="X47" s="49"/>
      <c r="Y47" s="49"/>
      <c r="Z47" s="49"/>
    </row>
    <row r="48" ht="45.0" customHeight="1">
      <c r="A48" s="18"/>
      <c r="B48" s="19"/>
      <c r="C48" s="42" t="s">
        <v>458</v>
      </c>
      <c r="D48" s="72">
        <v>1.0</v>
      </c>
      <c r="E48" s="21" t="s">
        <v>56</v>
      </c>
      <c r="F48" s="42" t="s">
        <v>459</v>
      </c>
      <c r="G48" s="42" t="s">
        <v>460</v>
      </c>
      <c r="H48" s="48"/>
      <c r="I48" s="48"/>
      <c r="J48" s="49"/>
      <c r="K48" s="49"/>
      <c r="L48" s="49"/>
      <c r="M48" s="49"/>
      <c r="N48" s="49"/>
      <c r="O48" s="49"/>
      <c r="P48" s="49"/>
      <c r="Q48" s="49"/>
      <c r="R48" s="49"/>
      <c r="S48" s="49"/>
      <c r="T48" s="49"/>
      <c r="U48" s="49"/>
      <c r="V48" s="49"/>
      <c r="W48" s="49"/>
      <c r="X48" s="49"/>
      <c r="Y48" s="49"/>
      <c r="Z48" s="49"/>
    </row>
    <row r="49" ht="47.25" customHeight="1">
      <c r="A49" s="18" t="s">
        <v>461</v>
      </c>
      <c r="B49" s="19" t="s">
        <v>462</v>
      </c>
      <c r="C49" s="42" t="s">
        <v>464</v>
      </c>
      <c r="D49" s="72">
        <v>1.0</v>
      </c>
      <c r="E49" s="21" t="s">
        <v>56</v>
      </c>
      <c r="F49" s="42"/>
      <c r="G49" s="42"/>
      <c r="H49" s="48"/>
      <c r="I49" s="48"/>
      <c r="J49" s="49"/>
      <c r="K49" s="49"/>
      <c r="L49" s="49"/>
      <c r="M49" s="49"/>
      <c r="N49" s="49"/>
      <c r="O49" s="49"/>
      <c r="P49" s="49"/>
      <c r="Q49" s="49"/>
      <c r="R49" s="49"/>
      <c r="S49" s="49"/>
      <c r="T49" s="49"/>
      <c r="U49" s="49"/>
      <c r="V49" s="49"/>
      <c r="W49" s="49"/>
      <c r="X49" s="49"/>
      <c r="Y49" s="49"/>
      <c r="Z49" s="49"/>
    </row>
    <row r="50" ht="63.0" customHeight="1">
      <c r="A50" s="18" t="s">
        <v>466</v>
      </c>
      <c r="B50" s="19" t="s">
        <v>467</v>
      </c>
      <c r="C50" s="42" t="s">
        <v>468</v>
      </c>
      <c r="D50" s="72"/>
      <c r="E50" s="21" t="s">
        <v>56</v>
      </c>
      <c r="F50" s="42"/>
      <c r="G50" s="42"/>
      <c r="H50" s="48"/>
      <c r="I50" s="48"/>
      <c r="J50" s="49"/>
      <c r="K50" s="49"/>
      <c r="L50" s="49"/>
      <c r="M50" s="49"/>
      <c r="N50" s="49"/>
      <c r="O50" s="49"/>
      <c r="P50" s="49"/>
      <c r="Q50" s="49"/>
      <c r="R50" s="49"/>
      <c r="S50" s="49"/>
      <c r="T50" s="49"/>
      <c r="U50" s="49"/>
      <c r="V50" s="49"/>
      <c r="W50" s="49"/>
      <c r="X50" s="49"/>
      <c r="Y50" s="49"/>
      <c r="Z50" s="49"/>
    </row>
    <row r="51" ht="94.5" customHeight="1">
      <c r="A51" s="18" t="s">
        <v>469</v>
      </c>
      <c r="B51" s="19" t="s">
        <v>470</v>
      </c>
      <c r="C51" s="42" t="s">
        <v>471</v>
      </c>
      <c r="D51" s="72"/>
      <c r="E51" s="21" t="s">
        <v>56</v>
      </c>
      <c r="F51" s="42"/>
      <c r="G51" s="42"/>
      <c r="H51" s="48"/>
      <c r="I51" s="48"/>
      <c r="J51" s="49"/>
      <c r="K51" s="49"/>
      <c r="L51" s="49"/>
      <c r="M51" s="49"/>
      <c r="N51" s="49"/>
      <c r="O51" s="49"/>
      <c r="P51" s="49"/>
      <c r="Q51" s="49"/>
      <c r="R51" s="49"/>
      <c r="S51" s="49"/>
      <c r="T51" s="49"/>
      <c r="U51" s="49"/>
      <c r="V51" s="49"/>
      <c r="W51" s="49"/>
      <c r="X51" s="49"/>
      <c r="Y51" s="49"/>
      <c r="Z51" s="49"/>
    </row>
    <row r="52" ht="47.25" customHeight="1">
      <c r="A52" s="18" t="s">
        <v>473</v>
      </c>
      <c r="B52" s="19" t="s">
        <v>474</v>
      </c>
      <c r="C52" s="42" t="s">
        <v>475</v>
      </c>
      <c r="D52" s="72">
        <v>2.0</v>
      </c>
      <c r="E52" s="21" t="s">
        <v>327</v>
      </c>
      <c r="F52" s="42"/>
      <c r="G52" s="42"/>
      <c r="H52" s="48"/>
      <c r="I52" s="48"/>
      <c r="J52" s="49"/>
      <c r="K52" s="49"/>
      <c r="L52" s="49"/>
      <c r="M52" s="49"/>
      <c r="N52" s="49"/>
      <c r="O52" s="49"/>
      <c r="P52" s="49"/>
      <c r="Q52" s="49"/>
      <c r="R52" s="49"/>
      <c r="S52" s="49"/>
      <c r="T52" s="49"/>
      <c r="U52" s="49"/>
      <c r="V52" s="49"/>
      <c r="W52" s="49"/>
      <c r="X52" s="49"/>
      <c r="Y52" s="49"/>
      <c r="Z52" s="49"/>
    </row>
    <row r="53" ht="45.0" customHeight="1">
      <c r="A53" s="18" t="s">
        <v>476</v>
      </c>
      <c r="B53" s="23" t="s">
        <v>477</v>
      </c>
      <c r="C53" s="42" t="s">
        <v>478</v>
      </c>
      <c r="D53" s="72">
        <v>2.0</v>
      </c>
      <c r="E53" s="21" t="s">
        <v>327</v>
      </c>
      <c r="F53" s="42"/>
      <c r="G53" s="42"/>
      <c r="H53" s="48"/>
      <c r="I53" s="48"/>
      <c r="J53" s="49"/>
      <c r="K53" s="49"/>
      <c r="L53" s="49"/>
      <c r="M53" s="49"/>
      <c r="N53" s="49"/>
      <c r="O53" s="49"/>
      <c r="P53" s="49"/>
      <c r="Q53" s="49"/>
      <c r="R53" s="49"/>
      <c r="S53" s="49"/>
      <c r="T53" s="49"/>
      <c r="U53" s="49"/>
      <c r="V53" s="49"/>
      <c r="W53" s="49"/>
      <c r="X53" s="49"/>
      <c r="Y53" s="49"/>
      <c r="Z53" s="49"/>
    </row>
    <row r="54" ht="18.75" customHeight="1">
      <c r="A54" s="18" t="s">
        <v>479</v>
      </c>
      <c r="B54" s="17" t="s">
        <v>76</v>
      </c>
      <c r="C54" s="5"/>
      <c r="D54" s="5"/>
      <c r="E54" s="5"/>
      <c r="F54" s="5"/>
      <c r="G54" s="6"/>
      <c r="H54" s="48">
        <f>SUM(D55)</f>
        <v>0</v>
      </c>
      <c r="I54" s="48">
        <f>COUNT(D55)*2</f>
        <v>2</v>
      </c>
      <c r="J54" s="49"/>
      <c r="K54" s="49"/>
      <c r="L54" s="49"/>
      <c r="M54" s="49"/>
      <c r="N54" s="49"/>
      <c r="O54" s="49"/>
      <c r="P54" s="49"/>
      <c r="Q54" s="49"/>
      <c r="R54" s="49"/>
      <c r="S54" s="49"/>
      <c r="T54" s="49"/>
      <c r="U54" s="49"/>
      <c r="V54" s="49"/>
      <c r="W54" s="49"/>
      <c r="X54" s="49"/>
      <c r="Y54" s="49"/>
      <c r="Z54" s="49"/>
    </row>
    <row r="55" ht="63.0" customHeight="1">
      <c r="A55" s="18" t="s">
        <v>481</v>
      </c>
      <c r="B55" s="19" t="s">
        <v>78</v>
      </c>
      <c r="C55" s="23" t="s">
        <v>483</v>
      </c>
      <c r="D55" s="72">
        <v>0.0</v>
      </c>
      <c r="E55" s="21" t="s">
        <v>56</v>
      </c>
      <c r="F55" s="39" t="s">
        <v>485</v>
      </c>
      <c r="G55" s="42"/>
      <c r="H55" s="48"/>
      <c r="I55" s="48"/>
      <c r="J55" s="49"/>
      <c r="K55" s="49"/>
      <c r="L55" s="49"/>
      <c r="M55" s="49"/>
      <c r="N55" s="49"/>
      <c r="O55" s="49"/>
      <c r="P55" s="49"/>
      <c r="Q55" s="49"/>
      <c r="R55" s="49"/>
      <c r="S55" s="49"/>
      <c r="T55" s="49"/>
      <c r="U55" s="49"/>
      <c r="V55" s="49"/>
      <c r="W55" s="49"/>
      <c r="X55" s="49"/>
      <c r="Y55" s="49"/>
      <c r="Z55" s="49"/>
    </row>
    <row r="56" ht="18.75" customHeight="1">
      <c r="A56" s="60"/>
      <c r="B56" s="102" t="s">
        <v>81</v>
      </c>
      <c r="C56" s="5"/>
      <c r="D56" s="5"/>
      <c r="E56" s="5"/>
      <c r="F56" s="5"/>
      <c r="G56" s="66"/>
      <c r="H56" s="48">
        <f t="shared" ref="H56:I56" si="2">H57+H71+H80+H87+H95</f>
        <v>35</v>
      </c>
      <c r="I56" s="48">
        <f t="shared" si="2"/>
        <v>76</v>
      </c>
      <c r="J56" s="49"/>
      <c r="K56" s="49"/>
      <c r="L56" s="49"/>
      <c r="M56" s="49"/>
      <c r="N56" s="49"/>
      <c r="O56" s="49"/>
      <c r="P56" s="49"/>
      <c r="Q56" s="49"/>
      <c r="R56" s="49"/>
      <c r="S56" s="49"/>
      <c r="T56" s="49"/>
      <c r="U56" s="49"/>
      <c r="V56" s="49"/>
      <c r="W56" s="49"/>
      <c r="X56" s="49"/>
      <c r="Y56" s="49"/>
      <c r="Z56" s="49"/>
    </row>
    <row r="57" ht="18.75" customHeight="1">
      <c r="A57" s="18" t="s">
        <v>487</v>
      </c>
      <c r="B57" s="68" t="s">
        <v>83</v>
      </c>
      <c r="C57" s="5"/>
      <c r="D57" s="5"/>
      <c r="E57" s="5"/>
      <c r="F57" s="5"/>
      <c r="G57" s="6"/>
      <c r="H57" s="48">
        <f>SUM(D58:D70)</f>
        <v>10</v>
      </c>
      <c r="I57" s="48">
        <f>COUNT(D58:D70)*2</f>
        <v>26</v>
      </c>
      <c r="J57" s="49"/>
      <c r="K57" s="49"/>
      <c r="L57" s="49"/>
      <c r="M57" s="49"/>
      <c r="N57" s="49"/>
      <c r="O57" s="49"/>
      <c r="P57" s="49"/>
      <c r="Q57" s="49"/>
      <c r="R57" s="49"/>
      <c r="S57" s="49"/>
      <c r="T57" s="49"/>
      <c r="U57" s="49"/>
      <c r="V57" s="49"/>
      <c r="W57" s="49"/>
      <c r="X57" s="49"/>
      <c r="Y57" s="49"/>
      <c r="Z57" s="49"/>
    </row>
    <row r="58" ht="45.0" customHeight="1">
      <c r="A58" s="18" t="s">
        <v>490</v>
      </c>
      <c r="B58" s="31" t="s">
        <v>85</v>
      </c>
      <c r="C58" s="105" t="s">
        <v>491</v>
      </c>
      <c r="D58" s="72">
        <v>2.0</v>
      </c>
      <c r="E58" s="21" t="s">
        <v>87</v>
      </c>
      <c r="F58" s="39" t="s">
        <v>494</v>
      </c>
      <c r="G58" s="42"/>
      <c r="H58" s="48"/>
      <c r="I58" s="48"/>
      <c r="J58" s="49"/>
      <c r="K58" s="49"/>
      <c r="L58" s="49"/>
      <c r="M58" s="49"/>
      <c r="N58" s="49"/>
      <c r="O58" s="49"/>
      <c r="P58" s="49"/>
      <c r="Q58" s="49"/>
      <c r="R58" s="49"/>
      <c r="S58" s="49"/>
      <c r="T58" s="49"/>
      <c r="U58" s="49"/>
      <c r="V58" s="49"/>
      <c r="W58" s="49"/>
      <c r="X58" s="49"/>
      <c r="Y58" s="49"/>
      <c r="Z58" s="49"/>
    </row>
    <row r="59" ht="31.5" customHeight="1">
      <c r="A59" s="18"/>
      <c r="B59" s="31"/>
      <c r="C59" s="106" t="s">
        <v>495</v>
      </c>
      <c r="D59" s="72">
        <v>0.0</v>
      </c>
      <c r="E59" s="21" t="s">
        <v>87</v>
      </c>
      <c r="F59" s="39"/>
      <c r="G59" s="42"/>
      <c r="H59" s="48"/>
      <c r="I59" s="48"/>
      <c r="J59" s="49"/>
      <c r="K59" s="49"/>
      <c r="L59" s="49"/>
      <c r="M59" s="49"/>
      <c r="N59" s="49"/>
      <c r="O59" s="49"/>
      <c r="P59" s="49"/>
      <c r="Q59" s="49"/>
      <c r="R59" s="49"/>
      <c r="S59" s="49"/>
      <c r="T59" s="49"/>
      <c r="U59" s="49"/>
      <c r="V59" s="49"/>
      <c r="W59" s="49"/>
      <c r="X59" s="49"/>
      <c r="Y59" s="49"/>
      <c r="Z59" s="49"/>
    </row>
    <row r="60" ht="47.25" customHeight="1">
      <c r="A60" s="18" t="s">
        <v>496</v>
      </c>
      <c r="B60" s="107" t="s">
        <v>94</v>
      </c>
      <c r="C60" s="39" t="s">
        <v>500</v>
      </c>
      <c r="D60" s="72">
        <v>0.0</v>
      </c>
      <c r="E60" s="21" t="s">
        <v>87</v>
      </c>
      <c r="F60" s="39"/>
      <c r="G60" s="39"/>
      <c r="H60" s="48"/>
      <c r="I60" s="48"/>
      <c r="J60" s="49"/>
      <c r="K60" s="49"/>
      <c r="L60" s="49"/>
      <c r="M60" s="49"/>
      <c r="N60" s="49"/>
      <c r="O60" s="49"/>
      <c r="P60" s="49"/>
      <c r="Q60" s="49"/>
      <c r="R60" s="49"/>
      <c r="S60" s="49"/>
      <c r="T60" s="49"/>
      <c r="U60" s="49"/>
      <c r="V60" s="49"/>
      <c r="W60" s="49"/>
      <c r="X60" s="49"/>
      <c r="Y60" s="49"/>
      <c r="Z60" s="49"/>
    </row>
    <row r="61" ht="30.0" customHeight="1">
      <c r="A61" s="18"/>
      <c r="B61" s="31"/>
      <c r="C61" s="32" t="s">
        <v>502</v>
      </c>
      <c r="D61" s="72">
        <v>0.0</v>
      </c>
      <c r="E61" s="21" t="s">
        <v>87</v>
      </c>
      <c r="F61" s="42"/>
      <c r="G61" s="42"/>
      <c r="H61" s="48"/>
      <c r="I61" s="48"/>
      <c r="J61" s="49"/>
      <c r="K61" s="49"/>
      <c r="L61" s="49"/>
      <c r="M61" s="49"/>
      <c r="N61" s="49"/>
      <c r="O61" s="49"/>
      <c r="P61" s="49"/>
      <c r="Q61" s="49"/>
      <c r="R61" s="49"/>
      <c r="S61" s="49"/>
      <c r="T61" s="49"/>
      <c r="U61" s="49"/>
      <c r="V61" s="49"/>
      <c r="W61" s="49"/>
      <c r="X61" s="49"/>
      <c r="Y61" s="49"/>
      <c r="Z61" s="49"/>
    </row>
    <row r="62" ht="15.75" customHeight="1">
      <c r="A62" s="18"/>
      <c r="B62" s="31"/>
      <c r="C62" s="105" t="s">
        <v>504</v>
      </c>
      <c r="D62" s="72">
        <v>1.0</v>
      </c>
      <c r="E62" s="21" t="s">
        <v>87</v>
      </c>
      <c r="F62" s="42"/>
      <c r="G62" s="42" t="s">
        <v>507</v>
      </c>
      <c r="H62" s="48"/>
      <c r="I62" s="48"/>
      <c r="J62" s="49"/>
      <c r="K62" s="49"/>
      <c r="L62" s="49"/>
      <c r="M62" s="49"/>
      <c r="N62" s="49"/>
      <c r="O62" s="49"/>
      <c r="P62" s="49"/>
      <c r="Q62" s="49"/>
      <c r="R62" s="49"/>
      <c r="S62" s="49"/>
      <c r="T62" s="49"/>
      <c r="U62" s="49"/>
      <c r="V62" s="49"/>
      <c r="W62" s="49"/>
      <c r="X62" s="49"/>
      <c r="Y62" s="49"/>
      <c r="Z62" s="49"/>
    </row>
    <row r="63" ht="30.0" customHeight="1">
      <c r="A63" s="18"/>
      <c r="B63" s="31"/>
      <c r="C63" s="105" t="s">
        <v>509</v>
      </c>
      <c r="D63" s="72">
        <v>1.0</v>
      </c>
      <c r="E63" s="21" t="s">
        <v>87</v>
      </c>
      <c r="F63" s="42"/>
      <c r="G63" s="42" t="s">
        <v>515</v>
      </c>
      <c r="H63" s="48"/>
      <c r="I63" s="48"/>
      <c r="J63" s="49"/>
      <c r="K63" s="49"/>
      <c r="L63" s="49"/>
      <c r="M63" s="49"/>
      <c r="N63" s="49"/>
      <c r="O63" s="49"/>
      <c r="P63" s="49"/>
      <c r="Q63" s="49"/>
      <c r="R63" s="49"/>
      <c r="S63" s="49"/>
      <c r="T63" s="49"/>
      <c r="U63" s="49"/>
      <c r="V63" s="49"/>
      <c r="W63" s="49"/>
      <c r="X63" s="49"/>
      <c r="Y63" s="49"/>
      <c r="Z63" s="49"/>
    </row>
    <row r="64" ht="30.0" customHeight="1">
      <c r="A64" s="18"/>
      <c r="B64" s="31"/>
      <c r="C64" s="32" t="s">
        <v>516</v>
      </c>
      <c r="D64" s="72">
        <v>0.0</v>
      </c>
      <c r="E64" s="21" t="s">
        <v>87</v>
      </c>
      <c r="F64" s="42"/>
      <c r="G64" s="42"/>
      <c r="H64" s="48"/>
      <c r="I64" s="48"/>
      <c r="J64" s="49"/>
      <c r="K64" s="49"/>
      <c r="L64" s="49"/>
      <c r="M64" s="49"/>
      <c r="N64" s="49"/>
      <c r="O64" s="49"/>
      <c r="P64" s="49"/>
      <c r="Q64" s="49"/>
      <c r="R64" s="49"/>
      <c r="S64" s="49"/>
      <c r="T64" s="49"/>
      <c r="U64" s="49"/>
      <c r="V64" s="49"/>
      <c r="W64" s="49"/>
      <c r="X64" s="49"/>
      <c r="Y64" s="49"/>
      <c r="Z64" s="49"/>
    </row>
    <row r="65" ht="47.25" customHeight="1">
      <c r="A65" s="18" t="s">
        <v>518</v>
      </c>
      <c r="B65" s="31" t="s">
        <v>519</v>
      </c>
      <c r="C65" s="105" t="s">
        <v>521</v>
      </c>
      <c r="D65" s="72">
        <v>0.0</v>
      </c>
      <c r="E65" s="21" t="s">
        <v>87</v>
      </c>
      <c r="F65" s="42"/>
      <c r="G65" s="42"/>
      <c r="H65" s="48"/>
      <c r="I65" s="48"/>
      <c r="J65" s="49"/>
      <c r="K65" s="49"/>
      <c r="L65" s="49"/>
      <c r="M65" s="49"/>
      <c r="N65" s="49"/>
      <c r="O65" s="49"/>
      <c r="P65" s="49"/>
      <c r="Q65" s="49"/>
      <c r="R65" s="49"/>
      <c r="S65" s="49"/>
      <c r="T65" s="49"/>
      <c r="U65" s="49"/>
      <c r="V65" s="49"/>
      <c r="W65" s="49"/>
      <c r="X65" s="49"/>
      <c r="Y65" s="49"/>
      <c r="Z65" s="49"/>
    </row>
    <row r="66" ht="47.25" customHeight="1">
      <c r="A66" s="18" t="s">
        <v>523</v>
      </c>
      <c r="B66" s="31" t="s">
        <v>524</v>
      </c>
      <c r="C66" s="105" t="s">
        <v>525</v>
      </c>
      <c r="D66" s="72">
        <v>0.0</v>
      </c>
      <c r="E66" s="21" t="s">
        <v>87</v>
      </c>
      <c r="F66" s="42"/>
      <c r="G66" s="42"/>
      <c r="H66" s="48"/>
      <c r="I66" s="48"/>
      <c r="J66" s="49"/>
      <c r="K66" s="49"/>
      <c r="L66" s="49"/>
      <c r="M66" s="49"/>
      <c r="N66" s="49"/>
      <c r="O66" s="49"/>
      <c r="P66" s="49"/>
      <c r="Q66" s="49"/>
      <c r="R66" s="49"/>
      <c r="S66" s="49"/>
      <c r="T66" s="49"/>
      <c r="U66" s="49"/>
      <c r="V66" s="49"/>
      <c r="W66" s="49"/>
      <c r="X66" s="49"/>
      <c r="Y66" s="49"/>
      <c r="Z66" s="49"/>
    </row>
    <row r="67" ht="47.25" customHeight="1">
      <c r="A67" s="18" t="s">
        <v>526</v>
      </c>
      <c r="B67" s="31" t="s">
        <v>527</v>
      </c>
      <c r="C67" s="42" t="s">
        <v>528</v>
      </c>
      <c r="D67" s="72">
        <v>2.0</v>
      </c>
      <c r="E67" s="21" t="s">
        <v>87</v>
      </c>
      <c r="F67" s="108"/>
      <c r="G67" s="42"/>
      <c r="H67" s="48"/>
      <c r="I67" s="48"/>
      <c r="J67" s="49"/>
      <c r="K67" s="49"/>
      <c r="L67" s="49"/>
      <c r="M67" s="49"/>
      <c r="N67" s="49"/>
      <c r="O67" s="49"/>
      <c r="P67" s="49"/>
      <c r="Q67" s="49"/>
      <c r="R67" s="49"/>
      <c r="S67" s="49"/>
      <c r="T67" s="49"/>
      <c r="U67" s="49"/>
      <c r="V67" s="49"/>
      <c r="W67" s="49"/>
      <c r="X67" s="49"/>
      <c r="Y67" s="49"/>
      <c r="Z67" s="49"/>
    </row>
    <row r="68" ht="45.0" customHeight="1">
      <c r="A68" s="18" t="s">
        <v>529</v>
      </c>
      <c r="B68" s="31" t="s">
        <v>100</v>
      </c>
      <c r="C68" s="32" t="s">
        <v>101</v>
      </c>
      <c r="D68" s="72">
        <v>2.0</v>
      </c>
      <c r="E68" s="21" t="s">
        <v>87</v>
      </c>
      <c r="F68" s="42"/>
      <c r="G68" s="42"/>
      <c r="H68" s="48"/>
      <c r="I68" s="48"/>
      <c r="J68" s="49"/>
      <c r="K68" s="49"/>
      <c r="L68" s="49"/>
      <c r="M68" s="49"/>
      <c r="N68" s="49"/>
      <c r="O68" s="49"/>
      <c r="P68" s="49"/>
      <c r="Q68" s="49"/>
      <c r="R68" s="49"/>
      <c r="S68" s="49"/>
      <c r="T68" s="49"/>
      <c r="U68" s="49"/>
      <c r="V68" s="49"/>
      <c r="W68" s="49"/>
      <c r="X68" s="49"/>
      <c r="Y68" s="49"/>
      <c r="Z68" s="49"/>
    </row>
    <row r="69" ht="47.25" customHeight="1">
      <c r="A69" s="18" t="s">
        <v>533</v>
      </c>
      <c r="B69" s="31" t="s">
        <v>535</v>
      </c>
      <c r="C69" s="105" t="s">
        <v>536</v>
      </c>
      <c r="D69" s="72">
        <v>0.0</v>
      </c>
      <c r="E69" s="21" t="s">
        <v>87</v>
      </c>
      <c r="F69" s="42"/>
      <c r="G69" s="42"/>
      <c r="H69" s="48"/>
      <c r="I69" s="48"/>
      <c r="J69" s="49"/>
      <c r="K69" s="49"/>
      <c r="L69" s="49"/>
      <c r="M69" s="49"/>
      <c r="N69" s="49"/>
      <c r="O69" s="49"/>
      <c r="P69" s="49"/>
      <c r="Q69" s="49"/>
      <c r="R69" s="49"/>
      <c r="S69" s="49"/>
      <c r="T69" s="49"/>
      <c r="U69" s="49"/>
      <c r="V69" s="49"/>
      <c r="W69" s="49"/>
      <c r="X69" s="49"/>
      <c r="Y69" s="49"/>
      <c r="Z69" s="49"/>
    </row>
    <row r="70" ht="47.25" customHeight="1">
      <c r="A70" s="18" t="s">
        <v>102</v>
      </c>
      <c r="B70" s="107" t="s">
        <v>103</v>
      </c>
      <c r="C70" s="42" t="s">
        <v>541</v>
      </c>
      <c r="D70" s="72">
        <v>2.0</v>
      </c>
      <c r="E70" s="21" t="s">
        <v>105</v>
      </c>
      <c r="F70" s="39"/>
      <c r="G70" s="39"/>
      <c r="H70" s="48"/>
      <c r="I70" s="48"/>
      <c r="J70" s="49"/>
      <c r="K70" s="49"/>
      <c r="L70" s="49"/>
      <c r="M70" s="49"/>
      <c r="N70" s="49"/>
      <c r="O70" s="49"/>
      <c r="P70" s="49"/>
      <c r="Q70" s="49"/>
      <c r="R70" s="49"/>
      <c r="S70" s="49"/>
      <c r="T70" s="49"/>
      <c r="U70" s="49"/>
      <c r="V70" s="49"/>
      <c r="W70" s="49"/>
      <c r="X70" s="49"/>
      <c r="Y70" s="49"/>
      <c r="Z70" s="49"/>
    </row>
    <row r="71">
      <c r="A71" s="18" t="s">
        <v>547</v>
      </c>
      <c r="B71" s="27" t="s">
        <v>549</v>
      </c>
      <c r="C71" s="5"/>
      <c r="D71" s="5"/>
      <c r="E71" s="5"/>
      <c r="F71" s="5"/>
      <c r="G71" s="6"/>
      <c r="H71" s="48">
        <f>SUM(D72:D79)</f>
        <v>7</v>
      </c>
      <c r="I71" s="48">
        <f>COUNT(D72:D79)*2</f>
        <v>16</v>
      </c>
      <c r="J71" s="49"/>
      <c r="K71" s="49"/>
      <c r="L71" s="49"/>
      <c r="M71" s="49"/>
      <c r="N71" s="49"/>
      <c r="O71" s="49"/>
      <c r="P71" s="49"/>
      <c r="Q71" s="49"/>
      <c r="R71" s="49"/>
      <c r="S71" s="49"/>
      <c r="T71" s="49"/>
      <c r="U71" s="49"/>
      <c r="V71" s="49"/>
      <c r="W71" s="49"/>
      <c r="X71" s="49"/>
      <c r="Y71" s="49"/>
      <c r="Z71" s="49"/>
    </row>
    <row r="72" ht="31.5" customHeight="1">
      <c r="A72" s="18" t="s">
        <v>562</v>
      </c>
      <c r="B72" s="19" t="s">
        <v>109</v>
      </c>
      <c r="C72" s="105" t="s">
        <v>563</v>
      </c>
      <c r="D72" s="72">
        <v>2.0</v>
      </c>
      <c r="E72" s="21" t="s">
        <v>87</v>
      </c>
      <c r="F72" s="42"/>
      <c r="G72" s="42"/>
      <c r="H72" s="48"/>
      <c r="I72" s="48"/>
      <c r="J72" s="49"/>
      <c r="K72" s="49"/>
      <c r="L72" s="49"/>
      <c r="M72" s="49"/>
      <c r="N72" s="49"/>
      <c r="O72" s="49"/>
      <c r="P72" s="49"/>
      <c r="Q72" s="49"/>
      <c r="R72" s="49"/>
      <c r="S72" s="49"/>
      <c r="T72" s="49"/>
      <c r="U72" s="49"/>
      <c r="V72" s="49"/>
      <c r="W72" s="49"/>
      <c r="X72" s="49"/>
      <c r="Y72" s="49"/>
      <c r="Z72" s="49"/>
    </row>
    <row r="73" ht="30.0" customHeight="1">
      <c r="A73" s="18"/>
      <c r="B73" s="19"/>
      <c r="C73" s="105" t="s">
        <v>564</v>
      </c>
      <c r="D73" s="72">
        <v>2.0</v>
      </c>
      <c r="E73" s="21" t="s">
        <v>87</v>
      </c>
      <c r="F73" s="42"/>
      <c r="G73" s="42"/>
      <c r="H73" s="48"/>
      <c r="I73" s="48"/>
      <c r="J73" s="49"/>
      <c r="K73" s="49"/>
      <c r="L73" s="49"/>
      <c r="M73" s="49"/>
      <c r="N73" s="49"/>
      <c r="O73" s="49"/>
      <c r="P73" s="49"/>
      <c r="Q73" s="49"/>
      <c r="R73" s="49"/>
      <c r="S73" s="49"/>
      <c r="T73" s="49"/>
      <c r="U73" s="49"/>
      <c r="V73" s="49"/>
      <c r="W73" s="49"/>
      <c r="X73" s="49"/>
      <c r="Y73" s="49"/>
      <c r="Z73" s="49"/>
    </row>
    <row r="74" ht="45.0" customHeight="1">
      <c r="A74" s="18"/>
      <c r="B74" s="19"/>
      <c r="C74" s="105" t="s">
        <v>565</v>
      </c>
      <c r="D74" s="72">
        <v>0.0</v>
      </c>
      <c r="E74" s="21" t="s">
        <v>87</v>
      </c>
      <c r="F74" s="42"/>
      <c r="G74" s="42"/>
      <c r="H74" s="48"/>
      <c r="I74" s="48"/>
      <c r="J74" s="49"/>
      <c r="K74" s="49"/>
      <c r="L74" s="49"/>
      <c r="M74" s="49"/>
      <c r="N74" s="49"/>
      <c r="O74" s="49"/>
      <c r="P74" s="49"/>
      <c r="Q74" s="49"/>
      <c r="R74" s="49"/>
      <c r="S74" s="49"/>
      <c r="T74" s="49"/>
      <c r="U74" s="49"/>
      <c r="V74" s="49"/>
      <c r="W74" s="49"/>
      <c r="X74" s="49"/>
      <c r="Y74" s="49"/>
      <c r="Z74" s="49"/>
    </row>
    <row r="75" ht="30.0" customHeight="1">
      <c r="A75" s="18"/>
      <c r="B75" s="19"/>
      <c r="C75" s="105" t="s">
        <v>566</v>
      </c>
      <c r="D75" s="72">
        <v>0.0</v>
      </c>
      <c r="E75" s="21" t="s">
        <v>87</v>
      </c>
      <c r="F75" s="42"/>
      <c r="G75" s="42"/>
      <c r="H75" s="48"/>
      <c r="I75" s="48"/>
      <c r="J75" s="49"/>
      <c r="K75" s="49"/>
      <c r="L75" s="49"/>
      <c r="M75" s="49"/>
      <c r="N75" s="49"/>
      <c r="O75" s="49"/>
      <c r="P75" s="49"/>
      <c r="Q75" s="49"/>
      <c r="R75" s="49"/>
      <c r="S75" s="49"/>
      <c r="T75" s="49"/>
      <c r="U75" s="49"/>
      <c r="V75" s="49"/>
      <c r="W75" s="49"/>
      <c r="X75" s="49"/>
      <c r="Y75" s="49"/>
      <c r="Z75" s="49"/>
    </row>
    <row r="76" ht="47.25" customHeight="1">
      <c r="A76" s="18" t="s">
        <v>567</v>
      </c>
      <c r="B76" s="109" t="s">
        <v>569</v>
      </c>
      <c r="C76" s="105" t="s">
        <v>572</v>
      </c>
      <c r="D76" s="72">
        <v>1.0</v>
      </c>
      <c r="E76" s="21" t="s">
        <v>87</v>
      </c>
      <c r="F76" s="42"/>
      <c r="G76" s="42" t="s">
        <v>573</v>
      </c>
      <c r="H76" s="48"/>
      <c r="I76" s="48"/>
      <c r="J76" s="49"/>
      <c r="K76" s="49"/>
      <c r="L76" s="49"/>
      <c r="M76" s="49"/>
      <c r="N76" s="49"/>
      <c r="O76" s="49"/>
      <c r="P76" s="49"/>
      <c r="Q76" s="49"/>
      <c r="R76" s="49"/>
      <c r="S76" s="49"/>
      <c r="T76" s="49"/>
      <c r="U76" s="49"/>
      <c r="V76" s="49"/>
      <c r="W76" s="49"/>
      <c r="X76" s="49"/>
      <c r="Y76" s="49"/>
      <c r="Z76" s="49"/>
    </row>
    <row r="77" ht="30.0" customHeight="1">
      <c r="A77" s="18"/>
      <c r="B77" s="19"/>
      <c r="C77" s="105" t="s">
        <v>123</v>
      </c>
      <c r="D77" s="72">
        <v>2.0</v>
      </c>
      <c r="E77" s="21" t="s">
        <v>87</v>
      </c>
      <c r="F77" s="42"/>
      <c r="G77" s="42"/>
      <c r="H77" s="48"/>
      <c r="I77" s="48"/>
      <c r="J77" s="49"/>
      <c r="K77" s="49"/>
      <c r="L77" s="49"/>
      <c r="M77" s="49"/>
      <c r="N77" s="49"/>
      <c r="O77" s="49"/>
      <c r="P77" s="49"/>
      <c r="Q77" s="49"/>
      <c r="R77" s="49"/>
      <c r="S77" s="49"/>
      <c r="T77" s="49"/>
      <c r="U77" s="49"/>
      <c r="V77" s="49"/>
      <c r="W77" s="49"/>
      <c r="X77" s="49"/>
      <c r="Y77" s="49"/>
      <c r="Z77" s="49"/>
    </row>
    <row r="78" ht="30.0" customHeight="1">
      <c r="A78" s="18"/>
      <c r="B78" s="19"/>
      <c r="C78" s="105" t="s">
        <v>574</v>
      </c>
      <c r="D78" s="72">
        <v>0.0</v>
      </c>
      <c r="E78" s="21" t="s">
        <v>87</v>
      </c>
      <c r="F78" s="42"/>
      <c r="G78" s="42"/>
      <c r="H78" s="48"/>
      <c r="I78" s="48"/>
      <c r="J78" s="49"/>
      <c r="K78" s="49"/>
      <c r="L78" s="49"/>
      <c r="M78" s="49"/>
      <c r="N78" s="49"/>
      <c r="O78" s="49"/>
      <c r="P78" s="49"/>
      <c r="Q78" s="49"/>
      <c r="R78" s="49"/>
      <c r="S78" s="49"/>
      <c r="T78" s="49"/>
      <c r="U78" s="49"/>
      <c r="V78" s="49"/>
      <c r="W78" s="49"/>
      <c r="X78" s="49"/>
      <c r="Y78" s="49"/>
      <c r="Z78" s="49"/>
    </row>
    <row r="79" ht="30.0" customHeight="1">
      <c r="A79" s="18"/>
      <c r="B79" s="19"/>
      <c r="C79" s="32" t="s">
        <v>576</v>
      </c>
      <c r="D79" s="72">
        <v>0.0</v>
      </c>
      <c r="E79" s="21" t="s">
        <v>87</v>
      </c>
      <c r="F79" s="42"/>
      <c r="G79" s="42"/>
      <c r="H79" s="48"/>
      <c r="I79" s="48"/>
      <c r="J79" s="49"/>
      <c r="K79" s="49"/>
      <c r="L79" s="49"/>
      <c r="M79" s="49"/>
      <c r="N79" s="49"/>
      <c r="O79" s="49"/>
      <c r="P79" s="49"/>
      <c r="Q79" s="49"/>
      <c r="R79" s="49"/>
      <c r="S79" s="49"/>
      <c r="T79" s="49"/>
      <c r="U79" s="49"/>
      <c r="V79" s="49"/>
      <c r="W79" s="49"/>
      <c r="X79" s="49"/>
      <c r="Y79" s="49"/>
      <c r="Z79" s="49"/>
    </row>
    <row r="80">
      <c r="A80" s="18" t="s">
        <v>578</v>
      </c>
      <c r="B80" s="68" t="s">
        <v>127</v>
      </c>
      <c r="C80" s="5"/>
      <c r="D80" s="5"/>
      <c r="E80" s="5"/>
      <c r="F80" s="5"/>
      <c r="G80" s="6"/>
      <c r="H80" s="48">
        <f>SUM(D81:D86)</f>
        <v>8</v>
      </c>
      <c r="I80" s="48">
        <f>COUNT(D81:D86)*2</f>
        <v>12</v>
      </c>
      <c r="J80" s="49"/>
      <c r="K80" s="49"/>
      <c r="L80" s="49"/>
      <c r="M80" s="49"/>
      <c r="N80" s="49"/>
      <c r="O80" s="49"/>
      <c r="P80" s="49"/>
      <c r="Q80" s="49"/>
      <c r="R80" s="49"/>
      <c r="S80" s="49"/>
      <c r="T80" s="49"/>
      <c r="U80" s="49"/>
      <c r="V80" s="49"/>
      <c r="W80" s="49"/>
      <c r="X80" s="49"/>
      <c r="Y80" s="49"/>
      <c r="Z80" s="49"/>
    </row>
    <row r="81" ht="31.5" customHeight="1">
      <c r="A81" s="18" t="s">
        <v>595</v>
      </c>
      <c r="B81" s="19" t="s">
        <v>129</v>
      </c>
      <c r="C81" s="105" t="s">
        <v>599</v>
      </c>
      <c r="D81" s="72">
        <v>2.0</v>
      </c>
      <c r="E81" s="21" t="s">
        <v>87</v>
      </c>
      <c r="F81" s="42"/>
      <c r="G81" s="42"/>
      <c r="H81" s="48"/>
      <c r="I81" s="48"/>
      <c r="J81" s="49"/>
      <c r="K81" s="49"/>
      <c r="L81" s="49"/>
      <c r="M81" s="49"/>
      <c r="N81" s="49"/>
      <c r="O81" s="49"/>
      <c r="P81" s="49"/>
      <c r="Q81" s="49"/>
      <c r="R81" s="49"/>
      <c r="S81" s="49"/>
      <c r="T81" s="49"/>
      <c r="U81" s="49"/>
      <c r="V81" s="49"/>
      <c r="W81" s="49"/>
      <c r="X81" s="49"/>
      <c r="Y81" s="49"/>
      <c r="Z81" s="49"/>
    </row>
    <row r="82" ht="30.0" customHeight="1">
      <c r="A82" s="18"/>
      <c r="B82" s="19"/>
      <c r="C82" s="105" t="s">
        <v>603</v>
      </c>
      <c r="D82" s="72">
        <v>0.0</v>
      </c>
      <c r="E82" s="21" t="s">
        <v>87</v>
      </c>
      <c r="F82" s="42"/>
      <c r="G82" s="42"/>
      <c r="H82" s="48"/>
      <c r="I82" s="48"/>
      <c r="J82" s="49"/>
      <c r="K82" s="49"/>
      <c r="L82" s="49"/>
      <c r="M82" s="49"/>
      <c r="N82" s="49"/>
      <c r="O82" s="49"/>
      <c r="P82" s="49"/>
      <c r="Q82" s="49"/>
      <c r="R82" s="49"/>
      <c r="S82" s="49"/>
      <c r="T82" s="49"/>
      <c r="U82" s="49"/>
      <c r="V82" s="49"/>
      <c r="W82" s="49"/>
      <c r="X82" s="49"/>
      <c r="Y82" s="49"/>
      <c r="Z82" s="49"/>
    </row>
    <row r="83" ht="30.0" customHeight="1">
      <c r="A83" s="18"/>
      <c r="B83" s="19"/>
      <c r="C83" s="105" t="s">
        <v>608</v>
      </c>
      <c r="D83" s="72">
        <v>0.0</v>
      </c>
      <c r="E83" s="21" t="s">
        <v>87</v>
      </c>
      <c r="F83" s="42"/>
      <c r="G83" s="42"/>
      <c r="H83" s="48"/>
      <c r="I83" s="48"/>
      <c r="J83" s="49"/>
      <c r="K83" s="49"/>
      <c r="L83" s="49"/>
      <c r="M83" s="49"/>
      <c r="N83" s="49"/>
      <c r="O83" s="49"/>
      <c r="P83" s="49"/>
      <c r="Q83" s="49"/>
      <c r="R83" s="49"/>
      <c r="S83" s="49"/>
      <c r="T83" s="49"/>
      <c r="U83" s="49"/>
      <c r="V83" s="49"/>
      <c r="W83" s="49"/>
      <c r="X83" s="49"/>
      <c r="Y83" s="49"/>
      <c r="Z83" s="49"/>
    </row>
    <row r="84" ht="47.25" customHeight="1">
      <c r="A84" s="18" t="s">
        <v>612</v>
      </c>
      <c r="B84" s="19" t="s">
        <v>133</v>
      </c>
      <c r="C84" s="105" t="s">
        <v>614</v>
      </c>
      <c r="D84" s="72">
        <v>2.0</v>
      </c>
      <c r="E84" s="21" t="s">
        <v>21</v>
      </c>
      <c r="F84" s="42"/>
      <c r="G84" s="42"/>
      <c r="H84" s="48"/>
      <c r="I84" s="48"/>
      <c r="J84" s="49"/>
      <c r="K84" s="49"/>
      <c r="L84" s="49"/>
      <c r="M84" s="49"/>
      <c r="N84" s="49"/>
      <c r="O84" s="49"/>
      <c r="P84" s="49"/>
      <c r="Q84" s="49"/>
      <c r="R84" s="49"/>
      <c r="S84" s="49"/>
      <c r="T84" s="49"/>
      <c r="U84" s="49"/>
      <c r="V84" s="49"/>
      <c r="W84" s="49"/>
      <c r="X84" s="49"/>
      <c r="Y84" s="49"/>
      <c r="Z84" s="49"/>
    </row>
    <row r="85" ht="63.0" customHeight="1">
      <c r="A85" s="18" t="s">
        <v>618</v>
      </c>
      <c r="B85" s="111" t="s">
        <v>620</v>
      </c>
      <c r="C85" s="23" t="s">
        <v>138</v>
      </c>
      <c r="D85" s="72">
        <v>2.0</v>
      </c>
      <c r="E85" s="21" t="s">
        <v>622</v>
      </c>
      <c r="F85" s="39"/>
      <c r="G85" s="39"/>
      <c r="H85" s="48"/>
      <c r="I85" s="48"/>
      <c r="J85" s="49"/>
      <c r="K85" s="49"/>
      <c r="L85" s="49"/>
      <c r="M85" s="49"/>
      <c r="N85" s="49"/>
      <c r="O85" s="49"/>
      <c r="P85" s="49"/>
      <c r="Q85" s="49"/>
      <c r="R85" s="49"/>
      <c r="S85" s="49"/>
      <c r="T85" s="49"/>
      <c r="U85" s="49"/>
      <c r="V85" s="49"/>
      <c r="W85" s="49"/>
      <c r="X85" s="49"/>
      <c r="Y85" s="49"/>
      <c r="Z85" s="49"/>
    </row>
    <row r="86" ht="78.75" customHeight="1">
      <c r="A86" s="18" t="s">
        <v>623</v>
      </c>
      <c r="B86" s="19" t="s">
        <v>141</v>
      </c>
      <c r="C86" s="105" t="s">
        <v>624</v>
      </c>
      <c r="D86" s="72">
        <v>2.0</v>
      </c>
      <c r="E86" s="21" t="s">
        <v>21</v>
      </c>
      <c r="F86" s="39" t="s">
        <v>625</v>
      </c>
      <c r="G86" s="42"/>
      <c r="H86" s="48"/>
      <c r="I86" s="48"/>
      <c r="J86" s="49"/>
      <c r="K86" s="49"/>
      <c r="L86" s="49"/>
      <c r="M86" s="49"/>
      <c r="N86" s="49"/>
      <c r="O86" s="49"/>
      <c r="P86" s="49"/>
      <c r="Q86" s="49"/>
      <c r="R86" s="49"/>
      <c r="S86" s="49"/>
      <c r="T86" s="49"/>
      <c r="U86" s="49"/>
      <c r="V86" s="49"/>
      <c r="W86" s="49"/>
      <c r="X86" s="49"/>
      <c r="Y86" s="49"/>
      <c r="Z86" s="49"/>
    </row>
    <row r="87" ht="18.75" customHeight="1">
      <c r="A87" s="18" t="s">
        <v>627</v>
      </c>
      <c r="B87" s="68" t="s">
        <v>630</v>
      </c>
      <c r="C87" s="5"/>
      <c r="D87" s="5"/>
      <c r="E87" s="5"/>
      <c r="F87" s="5"/>
      <c r="G87" s="6"/>
      <c r="H87" s="48">
        <f>SUM(D88:D94)</f>
        <v>6</v>
      </c>
      <c r="I87" s="48">
        <f>COUNT(D88:D94)*2</f>
        <v>12</v>
      </c>
      <c r="J87" s="49"/>
      <c r="K87" s="49"/>
      <c r="L87" s="49"/>
      <c r="M87" s="49"/>
      <c r="N87" s="49"/>
      <c r="O87" s="49"/>
      <c r="P87" s="49"/>
      <c r="Q87" s="49"/>
      <c r="R87" s="49"/>
      <c r="S87" s="49"/>
      <c r="T87" s="49"/>
      <c r="U87" s="49"/>
      <c r="V87" s="49"/>
      <c r="W87" s="49"/>
      <c r="X87" s="49"/>
      <c r="Y87" s="49"/>
      <c r="Z87" s="49"/>
    </row>
    <row r="88" ht="47.25" customHeight="1">
      <c r="A88" s="18" t="s">
        <v>638</v>
      </c>
      <c r="B88" s="85" t="s">
        <v>146</v>
      </c>
      <c r="C88" s="105" t="s">
        <v>639</v>
      </c>
      <c r="D88" s="72"/>
      <c r="E88" s="21" t="s">
        <v>44</v>
      </c>
      <c r="F88" s="42" t="s">
        <v>640</v>
      </c>
      <c r="G88" s="42"/>
      <c r="H88" s="48"/>
      <c r="I88" s="48"/>
      <c r="J88" s="49"/>
      <c r="K88" s="49"/>
      <c r="L88" s="49"/>
      <c r="M88" s="49"/>
      <c r="N88" s="49"/>
      <c r="O88" s="49"/>
      <c r="P88" s="49"/>
      <c r="Q88" s="49"/>
      <c r="R88" s="49"/>
      <c r="S88" s="49"/>
      <c r="T88" s="49"/>
      <c r="U88" s="49"/>
      <c r="V88" s="49"/>
      <c r="W88" s="49"/>
      <c r="X88" s="49"/>
      <c r="Y88" s="49"/>
      <c r="Z88" s="49"/>
    </row>
    <row r="89" ht="30.0" customHeight="1">
      <c r="A89" s="18"/>
      <c r="B89" s="85"/>
      <c r="C89" s="113" t="s">
        <v>641</v>
      </c>
      <c r="D89" s="72">
        <v>2.0</v>
      </c>
      <c r="E89" s="23" t="s">
        <v>44</v>
      </c>
      <c r="F89" s="42"/>
      <c r="G89" s="42"/>
      <c r="H89" s="48"/>
      <c r="I89" s="48"/>
      <c r="J89" s="49"/>
      <c r="K89" s="49"/>
      <c r="L89" s="49"/>
      <c r="M89" s="49"/>
      <c r="N89" s="49"/>
      <c r="O89" s="49"/>
      <c r="P89" s="49"/>
      <c r="Q89" s="49"/>
      <c r="R89" s="49"/>
      <c r="S89" s="49"/>
      <c r="T89" s="49"/>
      <c r="U89" s="49"/>
      <c r="V89" s="49"/>
      <c r="W89" s="49"/>
      <c r="X89" s="49"/>
      <c r="Y89" s="49"/>
      <c r="Z89" s="49"/>
    </row>
    <row r="90" ht="45.0" customHeight="1">
      <c r="A90" s="18"/>
      <c r="B90" s="85"/>
      <c r="C90" s="57" t="s">
        <v>645</v>
      </c>
      <c r="D90" s="72">
        <v>2.0</v>
      </c>
      <c r="E90" s="23" t="s">
        <v>44</v>
      </c>
      <c r="F90" s="42"/>
      <c r="G90" s="42"/>
      <c r="H90" s="48"/>
      <c r="I90" s="48"/>
      <c r="J90" s="49"/>
      <c r="K90" s="49"/>
      <c r="L90" s="49"/>
      <c r="M90" s="49"/>
      <c r="N90" s="49"/>
      <c r="O90" s="49"/>
      <c r="P90" s="49"/>
      <c r="Q90" s="49"/>
      <c r="R90" s="49"/>
      <c r="S90" s="49"/>
      <c r="T90" s="49"/>
      <c r="U90" s="49"/>
      <c r="V90" s="49"/>
      <c r="W90" s="49"/>
      <c r="X90" s="49"/>
      <c r="Y90" s="49"/>
      <c r="Z90" s="49"/>
    </row>
    <row r="91" ht="31.5" customHeight="1">
      <c r="A91" s="18" t="s">
        <v>646</v>
      </c>
      <c r="B91" s="85" t="s">
        <v>150</v>
      </c>
      <c r="C91" s="105" t="s">
        <v>647</v>
      </c>
      <c r="D91" s="72">
        <v>0.0</v>
      </c>
      <c r="E91" s="21" t="s">
        <v>87</v>
      </c>
      <c r="F91" s="42"/>
      <c r="G91" s="42"/>
      <c r="H91" s="48"/>
      <c r="I91" s="48"/>
      <c r="J91" s="49"/>
      <c r="K91" s="49"/>
      <c r="L91" s="49"/>
      <c r="M91" s="49"/>
      <c r="N91" s="49"/>
      <c r="O91" s="49"/>
      <c r="P91" s="49"/>
      <c r="Q91" s="49"/>
      <c r="R91" s="49"/>
      <c r="S91" s="49"/>
      <c r="T91" s="49"/>
      <c r="U91" s="49"/>
      <c r="V91" s="49"/>
      <c r="W91" s="49"/>
      <c r="X91" s="49"/>
      <c r="Y91" s="49"/>
      <c r="Z91" s="49"/>
    </row>
    <row r="92" ht="75.0" customHeight="1">
      <c r="A92" s="18" t="s">
        <v>648</v>
      </c>
      <c r="B92" s="85" t="s">
        <v>157</v>
      </c>
      <c r="C92" s="42" t="s">
        <v>649</v>
      </c>
      <c r="D92" s="72">
        <v>2.0</v>
      </c>
      <c r="E92" s="21" t="s">
        <v>159</v>
      </c>
      <c r="F92" s="57" t="s">
        <v>160</v>
      </c>
      <c r="G92" s="42"/>
      <c r="H92" s="48"/>
      <c r="I92" s="48"/>
      <c r="J92" s="49"/>
      <c r="K92" s="49"/>
      <c r="L92" s="49"/>
      <c r="M92" s="49"/>
      <c r="N92" s="49"/>
      <c r="O92" s="49"/>
      <c r="P92" s="49"/>
      <c r="Q92" s="49"/>
      <c r="R92" s="49"/>
      <c r="S92" s="49"/>
      <c r="T92" s="49"/>
      <c r="U92" s="49"/>
      <c r="V92" s="49"/>
      <c r="W92" s="49"/>
      <c r="X92" s="49"/>
      <c r="Y92" s="49"/>
      <c r="Z92" s="49"/>
    </row>
    <row r="93" ht="30.0" customHeight="1">
      <c r="A93" s="18"/>
      <c r="B93" s="85"/>
      <c r="C93" s="105" t="s">
        <v>653</v>
      </c>
      <c r="D93" s="72">
        <v>0.0</v>
      </c>
      <c r="E93" s="114" t="s">
        <v>654</v>
      </c>
      <c r="F93" s="42"/>
      <c r="G93" s="42" t="s">
        <v>660</v>
      </c>
      <c r="H93" s="48"/>
      <c r="I93" s="48"/>
      <c r="J93" s="49"/>
      <c r="K93" s="49"/>
      <c r="L93" s="49"/>
      <c r="M93" s="49"/>
      <c r="N93" s="49"/>
      <c r="O93" s="49"/>
      <c r="P93" s="49"/>
      <c r="Q93" s="49"/>
      <c r="R93" s="49"/>
      <c r="S93" s="49"/>
      <c r="T93" s="49"/>
      <c r="U93" s="49"/>
      <c r="V93" s="49"/>
      <c r="W93" s="49"/>
      <c r="X93" s="49"/>
      <c r="Y93" s="49"/>
      <c r="Z93" s="49"/>
    </row>
    <row r="94" ht="75.0" customHeight="1">
      <c r="A94" s="18" t="s">
        <v>661</v>
      </c>
      <c r="B94" s="85" t="s">
        <v>162</v>
      </c>
      <c r="C94" s="23" t="s">
        <v>662</v>
      </c>
      <c r="D94" s="72">
        <v>0.0</v>
      </c>
      <c r="E94" s="21" t="s">
        <v>87</v>
      </c>
      <c r="F94" s="42"/>
      <c r="G94" s="42"/>
      <c r="H94" s="48"/>
      <c r="I94" s="48"/>
      <c r="J94" s="49"/>
      <c r="K94" s="49"/>
      <c r="L94" s="49"/>
      <c r="M94" s="49"/>
      <c r="N94" s="49"/>
      <c r="O94" s="49"/>
      <c r="P94" s="49"/>
      <c r="Q94" s="49"/>
      <c r="R94" s="49"/>
      <c r="S94" s="49"/>
      <c r="T94" s="49"/>
      <c r="U94" s="49"/>
      <c r="V94" s="49"/>
      <c r="W94" s="49"/>
      <c r="X94" s="49"/>
      <c r="Y94" s="49"/>
      <c r="Z94" s="49"/>
    </row>
    <row r="95">
      <c r="A95" s="18" t="s">
        <v>663</v>
      </c>
      <c r="B95" s="115" t="s">
        <v>664</v>
      </c>
      <c r="C95" s="5"/>
      <c r="D95" s="5"/>
      <c r="E95" s="5"/>
      <c r="F95" s="5"/>
      <c r="G95" s="6"/>
      <c r="H95" s="48">
        <f>SUM(D96:D100)</f>
        <v>4</v>
      </c>
      <c r="I95" s="48">
        <f>COUNT(D96:D100)*2</f>
        <v>10</v>
      </c>
      <c r="J95" s="49"/>
      <c r="K95" s="49"/>
      <c r="L95" s="49"/>
      <c r="M95" s="49"/>
      <c r="N95" s="49"/>
      <c r="O95" s="49"/>
      <c r="P95" s="49"/>
      <c r="Q95" s="49"/>
      <c r="R95" s="49"/>
      <c r="S95" s="49"/>
      <c r="T95" s="49"/>
      <c r="U95" s="49"/>
      <c r="V95" s="49"/>
      <c r="W95" s="49"/>
      <c r="X95" s="49"/>
      <c r="Y95" s="49"/>
      <c r="Z95" s="49"/>
    </row>
    <row r="96" ht="63.0" customHeight="1">
      <c r="A96" s="18" t="s">
        <v>167</v>
      </c>
      <c r="B96" s="19" t="s">
        <v>168</v>
      </c>
      <c r="C96" s="105" t="s">
        <v>673</v>
      </c>
      <c r="D96" s="72">
        <v>2.0</v>
      </c>
      <c r="E96" s="21" t="s">
        <v>170</v>
      </c>
      <c r="F96" s="39" t="s">
        <v>674</v>
      </c>
      <c r="G96" s="42"/>
      <c r="H96" s="48"/>
      <c r="I96" s="48"/>
      <c r="J96" s="49"/>
      <c r="K96" s="49"/>
      <c r="L96" s="49"/>
      <c r="M96" s="49"/>
      <c r="N96" s="49"/>
      <c r="O96" s="49"/>
      <c r="P96" s="49"/>
      <c r="Q96" s="49"/>
      <c r="R96" s="49"/>
      <c r="S96" s="49"/>
      <c r="T96" s="49"/>
      <c r="U96" s="49"/>
      <c r="V96" s="49"/>
      <c r="W96" s="49"/>
      <c r="X96" s="49"/>
      <c r="Y96" s="49"/>
      <c r="Z96" s="49"/>
    </row>
    <row r="97" ht="60.0" customHeight="1">
      <c r="A97" s="18" t="s">
        <v>675</v>
      </c>
      <c r="B97" s="19" t="s">
        <v>676</v>
      </c>
      <c r="C97" s="23" t="s">
        <v>677</v>
      </c>
      <c r="D97" s="72">
        <v>0.0</v>
      </c>
      <c r="E97" s="21" t="s">
        <v>170</v>
      </c>
      <c r="F97" s="42"/>
      <c r="G97" s="42"/>
      <c r="H97" s="48"/>
      <c r="I97" s="48"/>
      <c r="J97" s="49"/>
      <c r="K97" s="49"/>
      <c r="L97" s="49"/>
      <c r="M97" s="49"/>
      <c r="N97" s="49"/>
      <c r="O97" s="49"/>
      <c r="P97" s="49"/>
      <c r="Q97" s="49"/>
      <c r="R97" s="49"/>
      <c r="S97" s="49"/>
      <c r="T97" s="49"/>
      <c r="U97" s="49"/>
      <c r="V97" s="49"/>
      <c r="W97" s="49"/>
      <c r="X97" s="49"/>
      <c r="Y97" s="49"/>
      <c r="Z97" s="49"/>
    </row>
    <row r="98" ht="47.25" customHeight="1">
      <c r="A98" s="18" t="s">
        <v>681</v>
      </c>
      <c r="B98" s="19" t="s">
        <v>175</v>
      </c>
      <c r="C98" s="23" t="s">
        <v>682</v>
      </c>
      <c r="D98" s="72">
        <v>0.0</v>
      </c>
      <c r="E98" s="21" t="s">
        <v>170</v>
      </c>
      <c r="F98" s="42"/>
      <c r="G98" s="42"/>
      <c r="H98" s="48"/>
      <c r="I98" s="48"/>
      <c r="J98" s="49"/>
      <c r="K98" s="49"/>
      <c r="L98" s="49"/>
      <c r="M98" s="49"/>
      <c r="N98" s="49"/>
      <c r="O98" s="49"/>
      <c r="P98" s="49"/>
      <c r="Q98" s="49"/>
      <c r="R98" s="49"/>
      <c r="S98" s="49"/>
      <c r="T98" s="49"/>
      <c r="U98" s="49"/>
      <c r="V98" s="49"/>
      <c r="W98" s="49"/>
      <c r="X98" s="49"/>
      <c r="Y98" s="49"/>
      <c r="Z98" s="49"/>
    </row>
    <row r="99" ht="63.0" customHeight="1">
      <c r="A99" s="18" t="s">
        <v>685</v>
      </c>
      <c r="B99" s="19" t="s">
        <v>687</v>
      </c>
      <c r="C99" s="105" t="s">
        <v>688</v>
      </c>
      <c r="D99" s="72">
        <v>2.0</v>
      </c>
      <c r="E99" s="21" t="s">
        <v>689</v>
      </c>
      <c r="F99" s="42"/>
      <c r="G99" s="42"/>
      <c r="H99" s="48"/>
      <c r="I99" s="48"/>
      <c r="J99" s="49"/>
      <c r="K99" s="49"/>
      <c r="L99" s="49"/>
      <c r="M99" s="49"/>
      <c r="N99" s="49"/>
      <c r="O99" s="49"/>
      <c r="P99" s="49"/>
      <c r="Q99" s="49"/>
      <c r="R99" s="49"/>
      <c r="S99" s="49"/>
      <c r="T99" s="49"/>
      <c r="U99" s="49"/>
      <c r="V99" s="49"/>
      <c r="W99" s="49"/>
      <c r="X99" s="49"/>
      <c r="Y99" s="49"/>
      <c r="Z99" s="49"/>
    </row>
    <row r="100" ht="63.0" customHeight="1">
      <c r="A100" s="18" t="s">
        <v>692</v>
      </c>
      <c r="B100" s="111" t="s">
        <v>694</v>
      </c>
      <c r="C100" s="42" t="s">
        <v>695</v>
      </c>
      <c r="D100" s="72">
        <v>0.0</v>
      </c>
      <c r="E100" s="21" t="s">
        <v>689</v>
      </c>
      <c r="F100" s="39"/>
      <c r="G100" s="39"/>
      <c r="H100" s="48"/>
      <c r="I100" s="48"/>
      <c r="J100" s="49"/>
      <c r="K100" s="49"/>
      <c r="L100" s="49"/>
      <c r="M100" s="49"/>
      <c r="N100" s="49"/>
      <c r="O100" s="49"/>
      <c r="P100" s="49"/>
      <c r="Q100" s="49"/>
      <c r="R100" s="49"/>
      <c r="S100" s="49"/>
      <c r="T100" s="49"/>
      <c r="U100" s="49"/>
      <c r="V100" s="49"/>
      <c r="W100" s="49"/>
      <c r="X100" s="49"/>
      <c r="Y100" s="49"/>
      <c r="Z100" s="49"/>
    </row>
    <row r="101" ht="18.75" customHeight="1">
      <c r="A101" s="60"/>
      <c r="B101" s="102" t="s">
        <v>177</v>
      </c>
      <c r="C101" s="5"/>
      <c r="D101" s="5"/>
      <c r="E101" s="5"/>
      <c r="F101" s="5"/>
      <c r="G101" s="6"/>
      <c r="H101" s="48">
        <f t="shared" ref="H101:I101" si="3">H102+H125+H136+H155+H161</f>
        <v>59</v>
      </c>
      <c r="I101" s="48">
        <f t="shared" si="3"/>
        <v>122</v>
      </c>
      <c r="J101" s="49"/>
      <c r="K101" s="49"/>
      <c r="L101" s="49"/>
      <c r="M101" s="49"/>
      <c r="N101" s="49"/>
      <c r="O101" s="49"/>
      <c r="P101" s="49"/>
      <c r="Q101" s="49"/>
      <c r="R101" s="49"/>
      <c r="S101" s="49"/>
      <c r="T101" s="49"/>
      <c r="U101" s="49"/>
      <c r="V101" s="49"/>
      <c r="W101" s="49"/>
      <c r="X101" s="49"/>
      <c r="Y101" s="49"/>
      <c r="Z101" s="49"/>
    </row>
    <row r="102" ht="18.75" customHeight="1">
      <c r="A102" s="18" t="s">
        <v>698</v>
      </c>
      <c r="B102" s="17" t="s">
        <v>179</v>
      </c>
      <c r="C102" s="5"/>
      <c r="D102" s="5"/>
      <c r="E102" s="5"/>
      <c r="F102" s="5"/>
      <c r="G102" s="6"/>
      <c r="H102" s="48">
        <f>SUM(D103:D124)</f>
        <v>25</v>
      </c>
      <c r="I102" s="48">
        <f>COUNT(D103:D124)*2</f>
        <v>44</v>
      </c>
      <c r="J102" s="49"/>
      <c r="K102" s="49"/>
      <c r="L102" s="49"/>
      <c r="M102" s="49"/>
      <c r="N102" s="49"/>
      <c r="O102" s="49"/>
      <c r="P102" s="49"/>
      <c r="Q102" s="49"/>
      <c r="R102" s="49"/>
      <c r="S102" s="49"/>
      <c r="T102" s="49"/>
      <c r="U102" s="49"/>
      <c r="V102" s="49"/>
      <c r="W102" s="49"/>
      <c r="X102" s="49"/>
      <c r="Y102" s="49"/>
      <c r="Z102" s="49"/>
    </row>
    <row r="103" ht="45.0" customHeight="1">
      <c r="A103" s="18" t="s">
        <v>701</v>
      </c>
      <c r="B103" s="40" t="s">
        <v>181</v>
      </c>
      <c r="C103" s="42" t="s">
        <v>702</v>
      </c>
      <c r="D103" s="72">
        <v>2.0</v>
      </c>
      <c r="E103" s="21" t="s">
        <v>87</v>
      </c>
      <c r="F103" s="42" t="s">
        <v>703</v>
      </c>
      <c r="G103" s="42"/>
      <c r="H103" s="48"/>
      <c r="I103" s="48"/>
      <c r="J103" s="49"/>
      <c r="K103" s="49"/>
      <c r="L103" s="49"/>
      <c r="M103" s="49"/>
      <c r="N103" s="49"/>
      <c r="O103" s="49"/>
      <c r="P103" s="49"/>
      <c r="Q103" s="49"/>
      <c r="R103" s="49"/>
      <c r="S103" s="49"/>
      <c r="T103" s="49"/>
      <c r="U103" s="49"/>
      <c r="V103" s="49"/>
      <c r="W103" s="49"/>
      <c r="X103" s="49"/>
      <c r="Y103" s="49"/>
      <c r="Z103" s="49"/>
    </row>
    <row r="104" ht="60.0" customHeight="1">
      <c r="A104" s="18"/>
      <c r="B104" s="40"/>
      <c r="C104" s="42" t="s">
        <v>704</v>
      </c>
      <c r="D104" s="72">
        <v>2.0</v>
      </c>
      <c r="E104" s="21" t="s">
        <v>87</v>
      </c>
      <c r="F104" s="108" t="s">
        <v>705</v>
      </c>
      <c r="G104" s="42"/>
      <c r="H104" s="48"/>
      <c r="I104" s="48"/>
      <c r="J104" s="49"/>
      <c r="K104" s="49"/>
      <c r="L104" s="49"/>
      <c r="M104" s="49"/>
      <c r="N104" s="49"/>
      <c r="O104" s="49"/>
      <c r="P104" s="49"/>
      <c r="Q104" s="49"/>
      <c r="R104" s="49"/>
      <c r="S104" s="49"/>
      <c r="T104" s="49"/>
      <c r="U104" s="49"/>
      <c r="V104" s="49"/>
      <c r="W104" s="49"/>
      <c r="X104" s="49"/>
      <c r="Y104" s="49"/>
      <c r="Z104" s="49"/>
    </row>
    <row r="105" ht="31.5" customHeight="1">
      <c r="A105" s="18" t="s">
        <v>706</v>
      </c>
      <c r="B105" s="41" t="s">
        <v>184</v>
      </c>
      <c r="C105" s="42" t="s">
        <v>707</v>
      </c>
      <c r="D105" s="72">
        <v>0.0</v>
      </c>
      <c r="E105" s="21" t="s">
        <v>87</v>
      </c>
      <c r="F105" s="39" t="s">
        <v>708</v>
      </c>
      <c r="G105" s="42"/>
      <c r="H105" s="48"/>
      <c r="I105" s="48"/>
      <c r="J105" s="49"/>
      <c r="K105" s="49"/>
      <c r="L105" s="49"/>
      <c r="M105" s="49"/>
      <c r="N105" s="49"/>
      <c r="O105" s="49"/>
      <c r="P105" s="49"/>
      <c r="Q105" s="49"/>
      <c r="R105" s="49"/>
      <c r="S105" s="49"/>
      <c r="T105" s="49"/>
      <c r="U105" s="49"/>
      <c r="V105" s="49"/>
      <c r="W105" s="49"/>
      <c r="X105" s="49"/>
      <c r="Y105" s="49"/>
      <c r="Z105" s="49"/>
    </row>
    <row r="106" ht="30.0" customHeight="1">
      <c r="A106" s="18"/>
      <c r="B106" s="41"/>
      <c r="C106" s="42" t="s">
        <v>710</v>
      </c>
      <c r="D106" s="72">
        <v>0.0</v>
      </c>
      <c r="E106" s="21" t="s">
        <v>87</v>
      </c>
      <c r="F106" s="108" t="s">
        <v>713</v>
      </c>
      <c r="G106" s="42"/>
      <c r="H106" s="48"/>
      <c r="I106" s="48"/>
      <c r="J106" s="49"/>
      <c r="K106" s="49"/>
      <c r="L106" s="49"/>
      <c r="M106" s="49"/>
      <c r="N106" s="49"/>
      <c r="O106" s="49"/>
      <c r="P106" s="49"/>
      <c r="Q106" s="49"/>
      <c r="R106" s="49"/>
      <c r="S106" s="49"/>
      <c r="T106" s="49"/>
      <c r="U106" s="49"/>
      <c r="V106" s="49"/>
      <c r="W106" s="49"/>
      <c r="X106" s="49"/>
      <c r="Y106" s="49"/>
      <c r="Z106" s="49"/>
    </row>
    <row r="107" ht="30.0" customHeight="1">
      <c r="A107" s="18"/>
      <c r="B107" s="41"/>
      <c r="C107" s="117" t="s">
        <v>714</v>
      </c>
      <c r="D107" s="72">
        <v>2.0</v>
      </c>
      <c r="E107" s="28" t="s">
        <v>87</v>
      </c>
      <c r="F107" s="117" t="s">
        <v>722</v>
      </c>
      <c r="G107" s="42" t="s">
        <v>723</v>
      </c>
      <c r="H107" s="48"/>
      <c r="I107" s="48"/>
      <c r="J107" s="49"/>
      <c r="K107" s="49"/>
      <c r="L107" s="49"/>
      <c r="M107" s="49"/>
      <c r="N107" s="49"/>
      <c r="O107" s="49"/>
      <c r="P107" s="49"/>
      <c r="Q107" s="49"/>
      <c r="R107" s="49"/>
      <c r="S107" s="49"/>
      <c r="T107" s="49"/>
      <c r="U107" s="49"/>
      <c r="V107" s="49"/>
      <c r="W107" s="49"/>
      <c r="X107" s="49"/>
      <c r="Y107" s="49"/>
      <c r="Z107" s="49"/>
    </row>
    <row r="108" ht="60.0" customHeight="1">
      <c r="A108" s="18"/>
      <c r="B108" s="41"/>
      <c r="C108" s="42" t="s">
        <v>187</v>
      </c>
      <c r="D108" s="72">
        <v>1.0</v>
      </c>
      <c r="E108" s="21" t="s">
        <v>87</v>
      </c>
      <c r="F108" s="39" t="s">
        <v>726</v>
      </c>
      <c r="G108" s="42"/>
      <c r="H108" s="48"/>
      <c r="I108" s="48"/>
      <c r="J108" s="49"/>
      <c r="K108" s="49"/>
      <c r="L108" s="49"/>
      <c r="M108" s="49"/>
      <c r="N108" s="49"/>
      <c r="O108" s="49"/>
      <c r="P108" s="49"/>
      <c r="Q108" s="49"/>
      <c r="R108" s="49"/>
      <c r="S108" s="49"/>
      <c r="T108" s="49"/>
      <c r="U108" s="49"/>
      <c r="V108" s="49"/>
      <c r="W108" s="49"/>
      <c r="X108" s="49"/>
      <c r="Y108" s="49"/>
      <c r="Z108" s="49"/>
    </row>
    <row r="109" ht="30.0" customHeight="1">
      <c r="A109" s="18"/>
      <c r="B109" s="31"/>
      <c r="C109" s="42" t="s">
        <v>728</v>
      </c>
      <c r="D109" s="72">
        <v>0.0</v>
      </c>
      <c r="E109" s="21" t="s">
        <v>87</v>
      </c>
      <c r="F109" s="42"/>
      <c r="G109" s="42"/>
      <c r="H109" s="48"/>
      <c r="I109" s="48"/>
      <c r="J109" s="49"/>
      <c r="K109" s="49"/>
      <c r="L109" s="49"/>
      <c r="M109" s="49"/>
      <c r="N109" s="49"/>
      <c r="O109" s="49"/>
      <c r="P109" s="49"/>
      <c r="Q109" s="49"/>
      <c r="R109" s="49"/>
      <c r="S109" s="49"/>
      <c r="T109" s="49"/>
      <c r="U109" s="49"/>
      <c r="V109" s="49"/>
      <c r="W109" s="49"/>
      <c r="X109" s="49"/>
      <c r="Y109" s="49"/>
      <c r="Z109" s="49"/>
    </row>
    <row r="110" ht="30.0" customHeight="1">
      <c r="A110" s="18"/>
      <c r="B110" s="41"/>
      <c r="C110" s="42" t="s">
        <v>731</v>
      </c>
      <c r="D110" s="72">
        <v>0.0</v>
      </c>
      <c r="E110" s="21" t="s">
        <v>87</v>
      </c>
      <c r="F110" s="42"/>
      <c r="G110" s="42"/>
      <c r="H110" s="48"/>
      <c r="I110" s="48"/>
      <c r="J110" s="49"/>
      <c r="K110" s="49"/>
      <c r="L110" s="49"/>
      <c r="M110" s="49"/>
      <c r="N110" s="49"/>
      <c r="O110" s="49"/>
      <c r="P110" s="49"/>
      <c r="Q110" s="49"/>
      <c r="R110" s="49"/>
      <c r="S110" s="49"/>
      <c r="T110" s="49"/>
      <c r="U110" s="49"/>
      <c r="V110" s="49"/>
      <c r="W110" s="49"/>
      <c r="X110" s="49"/>
      <c r="Y110" s="49"/>
      <c r="Z110" s="49"/>
    </row>
    <row r="111" ht="31.5" customHeight="1">
      <c r="A111" s="18" t="s">
        <v>733</v>
      </c>
      <c r="B111" s="40" t="s">
        <v>190</v>
      </c>
      <c r="C111" s="42" t="s">
        <v>734</v>
      </c>
      <c r="D111" s="72">
        <v>2.0</v>
      </c>
      <c r="E111" s="21" t="s">
        <v>87</v>
      </c>
      <c r="F111" s="39"/>
      <c r="G111" s="42"/>
      <c r="H111" s="48"/>
      <c r="I111" s="48"/>
      <c r="J111" s="49"/>
      <c r="K111" s="49"/>
      <c r="L111" s="49"/>
      <c r="M111" s="49"/>
      <c r="N111" s="49"/>
      <c r="O111" s="49"/>
      <c r="P111" s="49"/>
      <c r="Q111" s="49"/>
      <c r="R111" s="49"/>
      <c r="S111" s="49"/>
      <c r="T111" s="49"/>
      <c r="U111" s="49"/>
      <c r="V111" s="49"/>
      <c r="W111" s="49"/>
      <c r="X111" s="49"/>
      <c r="Y111" s="49"/>
      <c r="Z111" s="49"/>
    </row>
    <row r="112" ht="30.0" customHeight="1">
      <c r="A112" s="18"/>
      <c r="B112" s="40"/>
      <c r="C112" s="42" t="s">
        <v>738</v>
      </c>
      <c r="D112" s="72">
        <v>0.0</v>
      </c>
      <c r="E112" s="21" t="s">
        <v>87</v>
      </c>
      <c r="F112" s="39"/>
      <c r="G112" s="42" t="s">
        <v>740</v>
      </c>
      <c r="H112" s="48"/>
      <c r="I112" s="48"/>
      <c r="J112" s="49"/>
      <c r="K112" s="49"/>
      <c r="L112" s="49"/>
      <c r="M112" s="49"/>
      <c r="N112" s="49"/>
      <c r="O112" s="49"/>
      <c r="P112" s="49"/>
      <c r="Q112" s="49"/>
      <c r="R112" s="49"/>
      <c r="S112" s="49"/>
      <c r="T112" s="49"/>
      <c r="U112" s="49"/>
      <c r="V112" s="49"/>
      <c r="W112" s="49"/>
      <c r="X112" s="49"/>
      <c r="Y112" s="49"/>
      <c r="Z112" s="49"/>
    </row>
    <row r="113" ht="30.0" customHeight="1">
      <c r="A113" s="18"/>
      <c r="B113" s="40"/>
      <c r="C113" s="42" t="s">
        <v>742</v>
      </c>
      <c r="D113" s="72">
        <v>0.0</v>
      </c>
      <c r="E113" s="21" t="s">
        <v>87</v>
      </c>
      <c r="F113" s="39"/>
      <c r="G113" s="42"/>
      <c r="H113" s="48"/>
      <c r="I113" s="48"/>
      <c r="J113" s="49"/>
      <c r="K113" s="49"/>
      <c r="L113" s="49"/>
      <c r="M113" s="49"/>
      <c r="N113" s="49"/>
      <c r="O113" s="49"/>
      <c r="P113" s="49"/>
      <c r="Q113" s="49"/>
      <c r="R113" s="49"/>
      <c r="S113" s="49"/>
      <c r="T113" s="49"/>
      <c r="U113" s="49"/>
      <c r="V113" s="49"/>
      <c r="W113" s="49"/>
      <c r="X113" s="49"/>
      <c r="Y113" s="49"/>
      <c r="Z113" s="49"/>
    </row>
    <row r="114" ht="30.0" customHeight="1">
      <c r="A114" s="18"/>
      <c r="B114" s="40"/>
      <c r="C114" s="23" t="s">
        <v>197</v>
      </c>
      <c r="D114" s="72">
        <v>2.0</v>
      </c>
      <c r="E114" s="21" t="s">
        <v>87</v>
      </c>
      <c r="F114" s="39"/>
      <c r="G114" s="42"/>
      <c r="H114" s="48"/>
      <c r="I114" s="48"/>
      <c r="J114" s="49"/>
      <c r="K114" s="49"/>
      <c r="L114" s="49"/>
      <c r="M114" s="49"/>
      <c r="N114" s="49"/>
      <c r="O114" s="49"/>
      <c r="P114" s="49"/>
      <c r="Q114" s="49"/>
      <c r="R114" s="49"/>
      <c r="S114" s="49"/>
      <c r="T114" s="49"/>
      <c r="U114" s="49"/>
      <c r="V114" s="49"/>
      <c r="W114" s="49"/>
      <c r="X114" s="49"/>
      <c r="Y114" s="49"/>
      <c r="Z114" s="49"/>
    </row>
    <row r="115" ht="15.75" customHeight="1">
      <c r="A115" s="18"/>
      <c r="B115" s="40"/>
      <c r="C115" s="23" t="s">
        <v>198</v>
      </c>
      <c r="D115" s="72">
        <v>2.0</v>
      </c>
      <c r="E115" s="21" t="s">
        <v>87</v>
      </c>
      <c r="F115" s="42"/>
      <c r="G115" s="42"/>
      <c r="H115" s="48"/>
      <c r="I115" s="48"/>
      <c r="J115" s="49"/>
      <c r="K115" s="49"/>
      <c r="L115" s="49"/>
      <c r="M115" s="49"/>
      <c r="N115" s="49"/>
      <c r="O115" s="49"/>
      <c r="P115" s="49"/>
      <c r="Q115" s="49"/>
      <c r="R115" s="49"/>
      <c r="S115" s="49"/>
      <c r="T115" s="49"/>
      <c r="U115" s="49"/>
      <c r="V115" s="49"/>
      <c r="W115" s="49"/>
      <c r="X115" s="49"/>
      <c r="Y115" s="49"/>
      <c r="Z115" s="49"/>
    </row>
    <row r="116" ht="45.0" customHeight="1">
      <c r="A116" s="18"/>
      <c r="B116" s="19"/>
      <c r="C116" s="23" t="s">
        <v>743</v>
      </c>
      <c r="D116" s="72">
        <v>2.0</v>
      </c>
      <c r="E116" s="21" t="s">
        <v>87</v>
      </c>
      <c r="F116" s="39"/>
      <c r="G116" s="42"/>
      <c r="H116" s="48"/>
      <c r="I116" s="48"/>
      <c r="J116" s="49"/>
      <c r="K116" s="49"/>
      <c r="L116" s="49"/>
      <c r="M116" s="49"/>
      <c r="N116" s="49"/>
      <c r="O116" s="49"/>
      <c r="P116" s="49"/>
      <c r="Q116" s="49"/>
      <c r="R116" s="49"/>
      <c r="S116" s="49"/>
      <c r="T116" s="49"/>
      <c r="U116" s="49"/>
      <c r="V116" s="49"/>
      <c r="W116" s="49"/>
      <c r="X116" s="49"/>
      <c r="Y116" s="49"/>
      <c r="Z116" s="49"/>
    </row>
    <row r="117" ht="30.0" customHeight="1">
      <c r="A117" s="18"/>
      <c r="B117" s="40"/>
      <c r="C117" s="77" t="s">
        <v>206</v>
      </c>
      <c r="D117" s="79">
        <v>0.0</v>
      </c>
      <c r="E117" s="81" t="s">
        <v>87</v>
      </c>
      <c r="F117" s="77"/>
      <c r="G117" s="42"/>
      <c r="H117" s="48"/>
      <c r="I117" s="48"/>
      <c r="J117" s="49"/>
      <c r="K117" s="49"/>
      <c r="L117" s="49"/>
      <c r="M117" s="49"/>
      <c r="N117" s="49"/>
      <c r="O117" s="49"/>
      <c r="P117" s="49"/>
      <c r="Q117" s="49"/>
      <c r="R117" s="49"/>
      <c r="S117" s="49"/>
      <c r="T117" s="49"/>
      <c r="U117" s="49"/>
      <c r="V117" s="49"/>
      <c r="W117" s="49"/>
      <c r="X117" s="49"/>
      <c r="Y117" s="49"/>
      <c r="Z117" s="49"/>
    </row>
    <row r="118" ht="30.0" customHeight="1">
      <c r="A118" s="18"/>
      <c r="B118" s="118"/>
      <c r="C118" s="119" t="s">
        <v>748</v>
      </c>
      <c r="D118" s="120">
        <v>0.0</v>
      </c>
      <c r="E118" s="122" t="s">
        <v>87</v>
      </c>
      <c r="F118" s="108"/>
      <c r="G118" s="98"/>
      <c r="H118" s="48"/>
      <c r="I118" s="48"/>
      <c r="J118" s="49"/>
      <c r="K118" s="49"/>
      <c r="L118" s="49"/>
      <c r="M118" s="49"/>
      <c r="N118" s="49"/>
      <c r="O118" s="49"/>
      <c r="P118" s="49"/>
      <c r="Q118" s="49"/>
      <c r="R118" s="49"/>
      <c r="S118" s="49"/>
      <c r="T118" s="49"/>
      <c r="U118" s="49"/>
      <c r="V118" s="49"/>
      <c r="W118" s="49"/>
      <c r="X118" s="49"/>
      <c r="Y118" s="49"/>
      <c r="Z118" s="49"/>
    </row>
    <row r="119" ht="60.0" customHeight="1">
      <c r="A119" s="18" t="s">
        <v>759</v>
      </c>
      <c r="B119" s="111" t="s">
        <v>208</v>
      </c>
      <c r="C119" s="39" t="s">
        <v>762</v>
      </c>
      <c r="D119" s="72">
        <v>2.0</v>
      </c>
      <c r="E119" s="21" t="s">
        <v>87</v>
      </c>
      <c r="F119" s="39"/>
      <c r="G119" s="39"/>
      <c r="H119" s="48"/>
      <c r="I119" s="48"/>
      <c r="J119" s="49"/>
      <c r="K119" s="49"/>
      <c r="L119" s="49"/>
      <c r="M119" s="49"/>
      <c r="N119" s="49"/>
      <c r="O119" s="49"/>
      <c r="P119" s="49"/>
      <c r="Q119" s="49"/>
      <c r="R119" s="49"/>
      <c r="S119" s="49"/>
      <c r="T119" s="49"/>
      <c r="U119" s="49"/>
      <c r="V119" s="49"/>
      <c r="W119" s="49"/>
      <c r="X119" s="49"/>
      <c r="Y119" s="49"/>
      <c r="Z119" s="49"/>
    </row>
    <row r="120" ht="47.25" customHeight="1">
      <c r="A120" s="18" t="s">
        <v>764</v>
      </c>
      <c r="B120" s="111" t="s">
        <v>212</v>
      </c>
      <c r="C120" s="39" t="s">
        <v>765</v>
      </c>
      <c r="D120" s="72">
        <v>0.0</v>
      </c>
      <c r="E120" s="21" t="s">
        <v>87</v>
      </c>
      <c r="F120" s="39"/>
      <c r="G120" s="39"/>
      <c r="H120" s="48"/>
      <c r="I120" s="48"/>
      <c r="J120" s="49"/>
      <c r="K120" s="49"/>
      <c r="L120" s="49"/>
      <c r="M120" s="49"/>
      <c r="N120" s="49"/>
      <c r="O120" s="49"/>
      <c r="P120" s="49"/>
      <c r="Q120" s="49"/>
      <c r="R120" s="49"/>
      <c r="S120" s="49"/>
      <c r="T120" s="49"/>
      <c r="U120" s="49"/>
      <c r="V120" s="49"/>
      <c r="W120" s="49"/>
      <c r="X120" s="49"/>
      <c r="Y120" s="49"/>
      <c r="Z120" s="49"/>
    </row>
    <row r="121" ht="90.0" customHeight="1">
      <c r="A121" s="18" t="s">
        <v>766</v>
      </c>
      <c r="B121" s="40" t="s">
        <v>216</v>
      </c>
      <c r="C121" s="42" t="s">
        <v>767</v>
      </c>
      <c r="D121" s="72">
        <v>2.0</v>
      </c>
      <c r="E121" s="125" t="s">
        <v>87</v>
      </c>
      <c r="F121" s="39" t="s">
        <v>769</v>
      </c>
      <c r="G121" s="42"/>
      <c r="H121" s="48"/>
      <c r="I121" s="48"/>
      <c r="J121" s="49"/>
      <c r="K121" s="49"/>
      <c r="L121" s="49"/>
      <c r="M121" s="49"/>
      <c r="N121" s="49"/>
      <c r="O121" s="49"/>
      <c r="P121" s="49"/>
      <c r="Q121" s="49"/>
      <c r="R121" s="49"/>
      <c r="S121" s="49"/>
      <c r="T121" s="49"/>
      <c r="U121" s="49"/>
      <c r="V121" s="49"/>
      <c r="W121" s="49"/>
      <c r="X121" s="49"/>
      <c r="Y121" s="49"/>
      <c r="Z121" s="49"/>
    </row>
    <row r="122" ht="135.0" customHeight="1">
      <c r="A122" s="18" t="s">
        <v>772</v>
      </c>
      <c r="B122" s="40" t="s">
        <v>221</v>
      </c>
      <c r="C122" s="42" t="s">
        <v>774</v>
      </c>
      <c r="D122" s="72">
        <v>2.0</v>
      </c>
      <c r="E122" s="125" t="s">
        <v>87</v>
      </c>
      <c r="F122" s="39" t="s">
        <v>776</v>
      </c>
      <c r="G122" s="42"/>
      <c r="H122" s="48"/>
      <c r="I122" s="48"/>
      <c r="J122" s="49"/>
      <c r="K122" s="49"/>
      <c r="L122" s="49"/>
      <c r="M122" s="49"/>
      <c r="N122" s="49"/>
      <c r="O122" s="49"/>
      <c r="P122" s="49"/>
      <c r="Q122" s="49"/>
      <c r="R122" s="49"/>
      <c r="S122" s="49"/>
      <c r="T122" s="49"/>
      <c r="U122" s="49"/>
      <c r="V122" s="49"/>
      <c r="W122" s="49"/>
      <c r="X122" s="49"/>
      <c r="Y122" s="49"/>
      <c r="Z122" s="49"/>
    </row>
    <row r="123" ht="60.0" customHeight="1">
      <c r="A123" s="18"/>
      <c r="B123" s="19"/>
      <c r="C123" s="42" t="s">
        <v>778</v>
      </c>
      <c r="D123" s="72">
        <v>2.0</v>
      </c>
      <c r="E123" s="125" t="s">
        <v>87</v>
      </c>
      <c r="F123" s="39"/>
      <c r="G123" s="42"/>
      <c r="H123" s="48"/>
      <c r="I123" s="48"/>
      <c r="J123" s="49"/>
      <c r="K123" s="49"/>
      <c r="L123" s="49"/>
      <c r="M123" s="49"/>
      <c r="N123" s="49"/>
      <c r="O123" s="49"/>
      <c r="P123" s="49"/>
      <c r="Q123" s="49"/>
      <c r="R123" s="49"/>
      <c r="S123" s="49"/>
      <c r="T123" s="49"/>
      <c r="U123" s="49"/>
      <c r="V123" s="49"/>
      <c r="W123" s="49"/>
      <c r="X123" s="49"/>
      <c r="Y123" s="49"/>
      <c r="Z123" s="49"/>
    </row>
    <row r="124" ht="30.0" customHeight="1">
      <c r="A124" s="18"/>
      <c r="B124" s="19"/>
      <c r="C124" s="23" t="s">
        <v>781</v>
      </c>
      <c r="D124" s="72">
        <v>2.0</v>
      </c>
      <c r="E124" s="125" t="s">
        <v>87</v>
      </c>
      <c r="F124" s="39"/>
      <c r="G124" s="42"/>
      <c r="H124" s="48"/>
      <c r="I124" s="48"/>
      <c r="J124" s="49"/>
      <c r="K124" s="49"/>
      <c r="L124" s="49"/>
      <c r="M124" s="49"/>
      <c r="N124" s="49"/>
      <c r="O124" s="49"/>
      <c r="P124" s="49"/>
      <c r="Q124" s="49"/>
      <c r="R124" s="49"/>
      <c r="S124" s="49"/>
      <c r="T124" s="49"/>
      <c r="U124" s="49"/>
      <c r="V124" s="49"/>
      <c r="W124" s="49"/>
      <c r="X124" s="49"/>
      <c r="Y124" s="49"/>
      <c r="Z124" s="49"/>
    </row>
    <row r="125" ht="18.75" customHeight="1">
      <c r="A125" s="18" t="s">
        <v>783</v>
      </c>
      <c r="B125" s="68" t="s">
        <v>229</v>
      </c>
      <c r="C125" s="5"/>
      <c r="D125" s="5"/>
      <c r="E125" s="5"/>
      <c r="F125" s="5"/>
      <c r="G125" s="6"/>
      <c r="H125" s="48">
        <f>SUM(D126:D135)</f>
        <v>11</v>
      </c>
      <c r="I125" s="48">
        <f>COUNT(D126:D135)*2</f>
        <v>18</v>
      </c>
      <c r="J125" s="49"/>
      <c r="K125" s="49"/>
      <c r="L125" s="49"/>
      <c r="M125" s="49"/>
      <c r="N125" s="49"/>
      <c r="O125" s="49"/>
      <c r="P125" s="49"/>
      <c r="Q125" s="49"/>
      <c r="R125" s="49"/>
      <c r="S125" s="49"/>
      <c r="T125" s="49"/>
      <c r="U125" s="49"/>
      <c r="V125" s="49"/>
      <c r="W125" s="49"/>
      <c r="X125" s="49"/>
      <c r="Y125" s="49"/>
      <c r="Z125" s="49"/>
    </row>
    <row r="126" ht="90.0" customHeight="1">
      <c r="A126" s="18" t="s">
        <v>231</v>
      </c>
      <c r="B126" s="130" t="s">
        <v>232</v>
      </c>
      <c r="C126" s="23" t="s">
        <v>789</v>
      </c>
      <c r="D126" s="21">
        <v>2.0</v>
      </c>
      <c r="E126" s="21" t="s">
        <v>87</v>
      </c>
      <c r="F126" s="23" t="s">
        <v>234</v>
      </c>
      <c r="G126" s="42"/>
      <c r="H126" s="48"/>
      <c r="I126" s="48"/>
      <c r="J126" s="49"/>
      <c r="K126" s="49"/>
      <c r="L126" s="49"/>
      <c r="M126" s="49"/>
      <c r="N126" s="49"/>
      <c r="O126" s="49"/>
      <c r="P126" s="49"/>
      <c r="Q126" s="49"/>
      <c r="R126" s="49"/>
      <c r="S126" s="49"/>
      <c r="T126" s="49"/>
      <c r="U126" s="49"/>
      <c r="V126" s="49"/>
      <c r="W126" s="49"/>
      <c r="X126" s="49"/>
      <c r="Y126" s="49"/>
      <c r="Z126" s="49"/>
    </row>
    <row r="127" ht="45.0" customHeight="1">
      <c r="A127" s="18" t="s">
        <v>793</v>
      </c>
      <c r="B127" s="41" t="s">
        <v>236</v>
      </c>
      <c r="C127" s="105" t="s">
        <v>794</v>
      </c>
      <c r="D127" s="72">
        <v>2.0</v>
      </c>
      <c r="E127" s="21" t="s">
        <v>87</v>
      </c>
      <c r="F127" s="42"/>
      <c r="G127" s="42"/>
      <c r="H127" s="48"/>
      <c r="I127" s="48"/>
      <c r="J127" s="49"/>
      <c r="K127" s="49"/>
      <c r="L127" s="49"/>
      <c r="M127" s="49"/>
      <c r="N127" s="49"/>
      <c r="O127" s="49"/>
      <c r="P127" s="49"/>
      <c r="Q127" s="49"/>
      <c r="R127" s="49"/>
      <c r="S127" s="49"/>
      <c r="T127" s="49"/>
      <c r="U127" s="49"/>
      <c r="V127" s="49"/>
      <c r="W127" s="49"/>
      <c r="X127" s="49"/>
      <c r="Y127" s="49"/>
      <c r="Z127" s="49"/>
    </row>
    <row r="128" ht="105.0" customHeight="1">
      <c r="A128" s="18"/>
      <c r="B128" s="64"/>
      <c r="C128" s="105" t="s">
        <v>797</v>
      </c>
      <c r="D128" s="72"/>
      <c r="E128" s="21"/>
      <c r="F128" s="42"/>
      <c r="G128" s="42"/>
      <c r="H128" s="48"/>
      <c r="I128" s="48"/>
      <c r="J128" s="49"/>
      <c r="K128" s="49"/>
      <c r="L128" s="49"/>
      <c r="M128" s="49"/>
      <c r="N128" s="49"/>
      <c r="O128" s="49"/>
      <c r="P128" s="49"/>
      <c r="Q128" s="49"/>
      <c r="R128" s="49"/>
      <c r="S128" s="49"/>
      <c r="T128" s="49"/>
      <c r="U128" s="49"/>
      <c r="V128" s="49"/>
      <c r="W128" s="49"/>
      <c r="X128" s="49"/>
      <c r="Y128" s="49"/>
      <c r="Z128" s="49"/>
    </row>
    <row r="129" ht="31.5" customHeight="1">
      <c r="A129" s="18" t="s">
        <v>238</v>
      </c>
      <c r="B129" s="131" t="s">
        <v>239</v>
      </c>
      <c r="C129" s="77" t="s">
        <v>807</v>
      </c>
      <c r="D129" s="72">
        <v>2.0</v>
      </c>
      <c r="E129" s="21" t="s">
        <v>87</v>
      </c>
      <c r="F129" s="42"/>
      <c r="G129" s="42"/>
      <c r="H129" s="48"/>
      <c r="I129" s="48"/>
      <c r="J129" s="49"/>
      <c r="K129" s="49"/>
      <c r="L129" s="49"/>
      <c r="M129" s="49"/>
      <c r="N129" s="49"/>
      <c r="O129" s="49"/>
      <c r="P129" s="49"/>
      <c r="Q129" s="49"/>
      <c r="R129" s="49"/>
      <c r="S129" s="49"/>
      <c r="T129" s="49"/>
      <c r="U129" s="49"/>
      <c r="V129" s="49"/>
      <c r="W129" s="49"/>
      <c r="X129" s="49"/>
      <c r="Y129" s="49"/>
      <c r="Z129" s="49"/>
    </row>
    <row r="130" ht="30.0" customHeight="1">
      <c r="A130" s="18"/>
      <c r="B130" s="131"/>
      <c r="C130" s="77" t="s">
        <v>809</v>
      </c>
      <c r="D130" s="72">
        <v>2.0</v>
      </c>
      <c r="E130" s="21" t="s">
        <v>87</v>
      </c>
      <c r="F130" s="42"/>
      <c r="G130" s="42"/>
      <c r="H130" s="48"/>
      <c r="I130" s="48"/>
      <c r="J130" s="49"/>
      <c r="K130" s="49"/>
      <c r="L130" s="49"/>
      <c r="M130" s="49"/>
      <c r="N130" s="49"/>
      <c r="O130" s="49"/>
      <c r="P130" s="49"/>
      <c r="Q130" s="49"/>
      <c r="R130" s="49"/>
      <c r="S130" s="49"/>
      <c r="T130" s="49"/>
      <c r="U130" s="49"/>
      <c r="V130" s="49"/>
      <c r="W130" s="49"/>
      <c r="X130" s="49"/>
      <c r="Y130" s="49"/>
      <c r="Z130" s="49"/>
    </row>
    <row r="131" ht="45.0" customHeight="1">
      <c r="A131" s="18" t="s">
        <v>247</v>
      </c>
      <c r="B131" s="130" t="s">
        <v>248</v>
      </c>
      <c r="C131" s="42" t="s">
        <v>812</v>
      </c>
      <c r="D131" s="72">
        <v>2.0</v>
      </c>
      <c r="E131" s="21" t="s">
        <v>116</v>
      </c>
      <c r="F131" s="42"/>
      <c r="G131" s="42"/>
      <c r="H131" s="48"/>
      <c r="I131" s="48"/>
      <c r="J131" s="49"/>
      <c r="K131" s="49"/>
      <c r="L131" s="49"/>
      <c r="M131" s="49"/>
      <c r="N131" s="49"/>
      <c r="O131" s="49"/>
      <c r="P131" s="49"/>
      <c r="Q131" s="49"/>
      <c r="R131" s="49"/>
      <c r="S131" s="49"/>
      <c r="T131" s="49"/>
      <c r="U131" s="49"/>
      <c r="V131" s="49"/>
      <c r="W131" s="49"/>
      <c r="X131" s="49"/>
      <c r="Y131" s="49"/>
      <c r="Z131" s="49"/>
    </row>
    <row r="132" ht="45.0" customHeight="1">
      <c r="A132" s="18"/>
      <c r="B132" s="133"/>
      <c r="C132" s="42" t="s">
        <v>818</v>
      </c>
      <c r="D132" s="72">
        <v>0.0</v>
      </c>
      <c r="E132" s="21" t="s">
        <v>87</v>
      </c>
      <c r="F132" s="42"/>
      <c r="G132" s="42"/>
      <c r="H132" s="48"/>
      <c r="I132" s="48"/>
      <c r="J132" s="49"/>
      <c r="K132" s="49"/>
      <c r="L132" s="49"/>
      <c r="M132" s="49"/>
      <c r="N132" s="49"/>
      <c r="O132" s="49"/>
      <c r="P132" s="49"/>
      <c r="Q132" s="49"/>
      <c r="R132" s="49"/>
      <c r="S132" s="49"/>
      <c r="T132" s="49"/>
      <c r="U132" s="49"/>
      <c r="V132" s="49"/>
      <c r="W132" s="49"/>
      <c r="X132" s="49"/>
      <c r="Y132" s="49"/>
      <c r="Z132" s="49"/>
    </row>
    <row r="133" ht="45.0" customHeight="1">
      <c r="A133" s="18" t="s">
        <v>819</v>
      </c>
      <c r="B133" s="133" t="s">
        <v>251</v>
      </c>
      <c r="C133" s="42" t="s">
        <v>820</v>
      </c>
      <c r="D133" s="72">
        <v>1.0</v>
      </c>
      <c r="E133" s="21" t="s">
        <v>87</v>
      </c>
      <c r="F133" s="42"/>
      <c r="G133" s="42" t="s">
        <v>821</v>
      </c>
      <c r="H133" s="48"/>
      <c r="I133" s="48"/>
      <c r="J133" s="49"/>
      <c r="K133" s="49"/>
      <c r="L133" s="49"/>
      <c r="M133" s="49"/>
      <c r="N133" s="49"/>
      <c r="O133" s="49"/>
      <c r="P133" s="49"/>
      <c r="Q133" s="49"/>
      <c r="R133" s="49"/>
      <c r="S133" s="49"/>
      <c r="T133" s="49"/>
      <c r="U133" s="49"/>
      <c r="V133" s="49"/>
      <c r="W133" s="49"/>
      <c r="X133" s="49"/>
      <c r="Y133" s="49"/>
      <c r="Z133" s="49"/>
    </row>
    <row r="134" ht="75.0" customHeight="1">
      <c r="A134" s="18"/>
      <c r="B134" s="133"/>
      <c r="C134" s="42" t="s">
        <v>822</v>
      </c>
      <c r="D134" s="72">
        <v>0.0</v>
      </c>
      <c r="E134" s="21" t="s">
        <v>114</v>
      </c>
      <c r="F134" s="42"/>
      <c r="G134" s="42"/>
      <c r="H134" s="48"/>
      <c r="I134" s="48"/>
      <c r="J134" s="49"/>
      <c r="K134" s="49"/>
      <c r="L134" s="49"/>
      <c r="M134" s="49"/>
      <c r="N134" s="49"/>
      <c r="O134" s="49"/>
      <c r="P134" s="49"/>
      <c r="Q134" s="49"/>
      <c r="R134" s="49"/>
      <c r="S134" s="49"/>
      <c r="T134" s="49"/>
      <c r="U134" s="49"/>
      <c r="V134" s="49"/>
      <c r="W134" s="49"/>
      <c r="X134" s="49"/>
      <c r="Y134" s="49"/>
      <c r="Z134" s="49"/>
    </row>
    <row r="135" ht="63.0" customHeight="1">
      <c r="A135" s="18" t="s">
        <v>825</v>
      </c>
      <c r="B135" s="130" t="s">
        <v>256</v>
      </c>
      <c r="C135" s="23" t="s">
        <v>258</v>
      </c>
      <c r="D135" s="72">
        <v>0.0</v>
      </c>
      <c r="E135" s="21"/>
      <c r="F135" s="42"/>
      <c r="G135" s="42"/>
      <c r="H135" s="48"/>
      <c r="I135" s="48"/>
      <c r="J135" s="49"/>
      <c r="K135" s="49"/>
      <c r="L135" s="49"/>
      <c r="M135" s="49"/>
      <c r="N135" s="49"/>
      <c r="O135" s="49"/>
      <c r="P135" s="49"/>
      <c r="Q135" s="49"/>
      <c r="R135" s="49"/>
      <c r="S135" s="49"/>
      <c r="T135" s="49"/>
      <c r="U135" s="49"/>
      <c r="V135" s="49"/>
      <c r="W135" s="49"/>
      <c r="X135" s="49"/>
      <c r="Y135" s="49"/>
      <c r="Z135" s="49"/>
    </row>
    <row r="136" ht="18.75" customHeight="1">
      <c r="A136" s="18" t="s">
        <v>259</v>
      </c>
      <c r="B136" s="17" t="s">
        <v>260</v>
      </c>
      <c r="C136" s="5"/>
      <c r="D136" s="5"/>
      <c r="E136" s="5"/>
      <c r="F136" s="5"/>
      <c r="G136" s="6"/>
      <c r="H136" s="48">
        <f>SUM(D137:D154)</f>
        <v>11</v>
      </c>
      <c r="I136" s="48">
        <f>COUNT(D137:D154)*2</f>
        <v>36</v>
      </c>
      <c r="J136" s="49"/>
      <c r="K136" s="49"/>
      <c r="L136" s="49"/>
      <c r="M136" s="49"/>
      <c r="N136" s="49"/>
      <c r="O136" s="49"/>
      <c r="P136" s="49"/>
      <c r="Q136" s="49"/>
      <c r="R136" s="49"/>
      <c r="S136" s="49"/>
      <c r="T136" s="49"/>
      <c r="U136" s="49"/>
      <c r="V136" s="49"/>
      <c r="W136" s="49"/>
      <c r="X136" s="49"/>
      <c r="Y136" s="49"/>
      <c r="Z136" s="49"/>
    </row>
    <row r="137" ht="47.25" customHeight="1">
      <c r="A137" s="18" t="s">
        <v>261</v>
      </c>
      <c r="B137" s="106" t="s">
        <v>835</v>
      </c>
      <c r="C137" s="42" t="s">
        <v>836</v>
      </c>
      <c r="D137" s="72">
        <v>0.0</v>
      </c>
      <c r="E137" s="21" t="s">
        <v>114</v>
      </c>
      <c r="F137" s="39" t="s">
        <v>840</v>
      </c>
      <c r="G137" s="42"/>
      <c r="H137" s="48"/>
      <c r="I137" s="48"/>
      <c r="J137" s="49"/>
      <c r="K137" s="49"/>
      <c r="L137" s="49"/>
      <c r="M137" s="49"/>
      <c r="N137" s="49"/>
      <c r="O137" s="49"/>
      <c r="P137" s="49"/>
      <c r="Q137" s="49"/>
      <c r="R137" s="49"/>
      <c r="S137" s="49"/>
      <c r="T137" s="49"/>
      <c r="U137" s="49"/>
      <c r="V137" s="49"/>
      <c r="W137" s="49"/>
      <c r="X137" s="49"/>
      <c r="Y137" s="49"/>
      <c r="Z137" s="49"/>
    </row>
    <row r="138" ht="47.25" customHeight="1">
      <c r="A138" s="18" t="s">
        <v>305</v>
      </c>
      <c r="B138" s="106" t="s">
        <v>306</v>
      </c>
      <c r="C138" s="42" t="s">
        <v>843</v>
      </c>
      <c r="D138" s="72">
        <v>1.0</v>
      </c>
      <c r="E138" s="21" t="s">
        <v>308</v>
      </c>
      <c r="F138" s="39" t="s">
        <v>844</v>
      </c>
      <c r="G138" s="42" t="s">
        <v>845</v>
      </c>
      <c r="H138" s="48"/>
      <c r="I138" s="48"/>
      <c r="J138" s="49"/>
      <c r="K138" s="49"/>
      <c r="L138" s="49"/>
      <c r="M138" s="49"/>
      <c r="N138" s="49"/>
      <c r="O138" s="49"/>
      <c r="P138" s="49"/>
      <c r="Q138" s="49"/>
      <c r="R138" s="49"/>
      <c r="S138" s="49"/>
      <c r="T138" s="49"/>
      <c r="U138" s="49"/>
      <c r="V138" s="49"/>
      <c r="W138" s="49"/>
      <c r="X138" s="49"/>
      <c r="Y138" s="49"/>
      <c r="Z138" s="49"/>
    </row>
    <row r="139" ht="47.25" customHeight="1">
      <c r="A139" s="18" t="s">
        <v>848</v>
      </c>
      <c r="B139" s="106" t="s">
        <v>310</v>
      </c>
      <c r="C139" s="42" t="s">
        <v>851</v>
      </c>
      <c r="D139" s="72">
        <v>2.0</v>
      </c>
      <c r="E139" s="21" t="s">
        <v>116</v>
      </c>
      <c r="F139" s="42"/>
      <c r="G139" s="42"/>
      <c r="H139" s="48"/>
      <c r="I139" s="48"/>
      <c r="J139" s="49"/>
      <c r="K139" s="49"/>
      <c r="L139" s="49"/>
      <c r="M139" s="49"/>
      <c r="N139" s="49"/>
      <c r="O139" s="49"/>
      <c r="P139" s="49"/>
      <c r="Q139" s="49"/>
      <c r="R139" s="49"/>
      <c r="S139" s="49"/>
      <c r="T139" s="49"/>
      <c r="U139" s="49"/>
      <c r="V139" s="49"/>
      <c r="W139" s="49"/>
      <c r="X139" s="49"/>
      <c r="Y139" s="49"/>
      <c r="Z139" s="49"/>
    </row>
    <row r="140" ht="15.75" customHeight="1">
      <c r="A140" s="18"/>
      <c r="B140" s="106"/>
      <c r="C140" s="42" t="s">
        <v>855</v>
      </c>
      <c r="D140" s="72">
        <v>0.0</v>
      </c>
      <c r="E140" s="21" t="s">
        <v>327</v>
      </c>
      <c r="F140" s="42" t="s">
        <v>856</v>
      </c>
      <c r="G140" s="42"/>
      <c r="H140" s="48"/>
      <c r="I140" s="48"/>
      <c r="J140" s="49"/>
      <c r="K140" s="49"/>
      <c r="L140" s="49"/>
      <c r="M140" s="49"/>
      <c r="N140" s="49"/>
      <c r="O140" s="49"/>
      <c r="P140" s="49"/>
      <c r="Q140" s="49"/>
      <c r="R140" s="49"/>
      <c r="S140" s="49"/>
      <c r="T140" s="49"/>
      <c r="U140" s="49"/>
      <c r="V140" s="49"/>
      <c r="W140" s="49"/>
      <c r="X140" s="49"/>
      <c r="Y140" s="49"/>
      <c r="Z140" s="49"/>
    </row>
    <row r="141" ht="15.75" customHeight="1">
      <c r="A141" s="18"/>
      <c r="B141" s="106"/>
      <c r="C141" s="42" t="s">
        <v>857</v>
      </c>
      <c r="D141" s="72">
        <v>2.0</v>
      </c>
      <c r="E141" s="21" t="s">
        <v>327</v>
      </c>
      <c r="F141" s="42" t="s">
        <v>858</v>
      </c>
      <c r="G141" s="42"/>
      <c r="H141" s="48"/>
      <c r="I141" s="48"/>
      <c r="J141" s="49"/>
      <c r="K141" s="49"/>
      <c r="L141" s="49"/>
      <c r="M141" s="49"/>
      <c r="N141" s="49"/>
      <c r="O141" s="49"/>
      <c r="P141" s="49"/>
      <c r="Q141" s="49"/>
      <c r="R141" s="49"/>
      <c r="S141" s="49"/>
      <c r="T141" s="49"/>
      <c r="U141" s="49"/>
      <c r="V141" s="49"/>
      <c r="W141" s="49"/>
      <c r="X141" s="49"/>
      <c r="Y141" s="49"/>
      <c r="Z141" s="49"/>
    </row>
    <row r="142" ht="15.75" customHeight="1">
      <c r="A142" s="18"/>
      <c r="B142" s="106"/>
      <c r="C142" s="42" t="s">
        <v>860</v>
      </c>
      <c r="D142" s="72">
        <v>0.0</v>
      </c>
      <c r="E142" s="21" t="s">
        <v>327</v>
      </c>
      <c r="F142" s="42"/>
      <c r="G142" s="42"/>
      <c r="H142" s="48"/>
      <c r="I142" s="48"/>
      <c r="J142" s="49"/>
      <c r="K142" s="49"/>
      <c r="L142" s="49"/>
      <c r="M142" s="49"/>
      <c r="N142" s="49"/>
      <c r="O142" s="49"/>
      <c r="P142" s="49"/>
      <c r="Q142" s="49"/>
      <c r="R142" s="49"/>
      <c r="S142" s="49"/>
      <c r="T142" s="49"/>
      <c r="U142" s="49"/>
      <c r="V142" s="49"/>
      <c r="W142" s="49"/>
      <c r="X142" s="49"/>
      <c r="Y142" s="49"/>
      <c r="Z142" s="49"/>
    </row>
    <row r="143" ht="15.75" customHeight="1">
      <c r="A143" s="18"/>
      <c r="B143" s="106"/>
      <c r="C143" s="42" t="s">
        <v>863</v>
      </c>
      <c r="D143" s="72">
        <v>0.0</v>
      </c>
      <c r="E143" s="21" t="s">
        <v>327</v>
      </c>
      <c r="F143" s="42"/>
      <c r="G143" s="42"/>
      <c r="H143" s="48"/>
      <c r="I143" s="48"/>
      <c r="J143" s="49"/>
      <c r="K143" s="49"/>
      <c r="L143" s="49"/>
      <c r="M143" s="49"/>
      <c r="N143" s="49"/>
      <c r="O143" s="49"/>
      <c r="P143" s="49"/>
      <c r="Q143" s="49"/>
      <c r="R143" s="49"/>
      <c r="S143" s="49"/>
      <c r="T143" s="49"/>
      <c r="U143" s="49"/>
      <c r="V143" s="49"/>
      <c r="W143" s="49"/>
      <c r="X143" s="49"/>
      <c r="Y143" s="49"/>
      <c r="Z143" s="49"/>
    </row>
    <row r="144" ht="30.0" customHeight="1">
      <c r="A144" s="18"/>
      <c r="B144" s="106"/>
      <c r="C144" s="42" t="s">
        <v>866</v>
      </c>
      <c r="D144" s="72">
        <v>1.0</v>
      </c>
      <c r="E144" s="21" t="s">
        <v>327</v>
      </c>
      <c r="F144" s="42"/>
      <c r="G144" s="42"/>
      <c r="H144" s="48"/>
      <c r="I144" s="48"/>
      <c r="J144" s="49"/>
      <c r="K144" s="49"/>
      <c r="L144" s="49"/>
      <c r="M144" s="49"/>
      <c r="N144" s="49"/>
      <c r="O144" s="49"/>
      <c r="P144" s="49"/>
      <c r="Q144" s="49"/>
      <c r="R144" s="49"/>
      <c r="S144" s="49"/>
      <c r="T144" s="49"/>
      <c r="U144" s="49"/>
      <c r="V144" s="49"/>
      <c r="W144" s="49"/>
      <c r="X144" s="49"/>
      <c r="Y144" s="49"/>
      <c r="Z144" s="49"/>
    </row>
    <row r="145" ht="30.0" customHeight="1">
      <c r="A145" s="18"/>
      <c r="B145" s="106"/>
      <c r="C145" s="42" t="s">
        <v>871</v>
      </c>
      <c r="D145" s="72">
        <v>0.0</v>
      </c>
      <c r="E145" s="21" t="s">
        <v>327</v>
      </c>
      <c r="F145" s="42"/>
      <c r="G145" s="42"/>
      <c r="H145" s="48"/>
      <c r="I145" s="48"/>
      <c r="J145" s="49"/>
      <c r="K145" s="49"/>
      <c r="L145" s="49"/>
      <c r="M145" s="49"/>
      <c r="N145" s="49"/>
      <c r="O145" s="49"/>
      <c r="P145" s="49"/>
      <c r="Q145" s="49"/>
      <c r="R145" s="49"/>
      <c r="S145" s="49"/>
      <c r="T145" s="49"/>
      <c r="U145" s="49"/>
      <c r="V145" s="49"/>
      <c r="W145" s="49"/>
      <c r="X145" s="49"/>
      <c r="Y145" s="49"/>
      <c r="Z145" s="49"/>
    </row>
    <row r="146" ht="31.5" customHeight="1">
      <c r="A146" s="18" t="s">
        <v>312</v>
      </c>
      <c r="B146" s="106" t="s">
        <v>314</v>
      </c>
      <c r="C146" s="42" t="s">
        <v>876</v>
      </c>
      <c r="D146" s="72">
        <v>0.0</v>
      </c>
      <c r="E146" s="21" t="s">
        <v>327</v>
      </c>
      <c r="F146" s="42"/>
      <c r="G146" s="42"/>
      <c r="H146" s="48"/>
      <c r="I146" s="48"/>
      <c r="J146" s="49"/>
      <c r="K146" s="49"/>
      <c r="L146" s="49"/>
      <c r="M146" s="49"/>
      <c r="N146" s="49"/>
      <c r="O146" s="49"/>
      <c r="P146" s="49"/>
      <c r="Q146" s="49"/>
      <c r="R146" s="49"/>
      <c r="S146" s="49"/>
      <c r="T146" s="49"/>
      <c r="U146" s="49"/>
      <c r="V146" s="49"/>
      <c r="W146" s="49"/>
      <c r="X146" s="49"/>
      <c r="Y146" s="49"/>
      <c r="Z146" s="49"/>
    </row>
    <row r="147" ht="30.0" customHeight="1">
      <c r="A147" s="18"/>
      <c r="B147" s="106"/>
      <c r="C147" s="42" t="s">
        <v>880</v>
      </c>
      <c r="D147" s="72">
        <v>2.0</v>
      </c>
      <c r="E147" s="21" t="s">
        <v>327</v>
      </c>
      <c r="F147" s="42"/>
      <c r="G147" s="42"/>
      <c r="H147" s="48"/>
      <c r="I147" s="48"/>
      <c r="J147" s="49"/>
      <c r="K147" s="49"/>
      <c r="L147" s="49"/>
      <c r="M147" s="49"/>
      <c r="N147" s="49"/>
      <c r="O147" s="49"/>
      <c r="P147" s="49"/>
      <c r="Q147" s="49"/>
      <c r="R147" s="49"/>
      <c r="S147" s="49"/>
      <c r="T147" s="49"/>
      <c r="U147" s="49"/>
      <c r="V147" s="49"/>
      <c r="W147" s="49"/>
      <c r="X147" s="49"/>
      <c r="Y147" s="49"/>
      <c r="Z147" s="49"/>
    </row>
    <row r="148" ht="31.5" customHeight="1">
      <c r="A148" s="18" t="s">
        <v>322</v>
      </c>
      <c r="B148" s="106" t="s">
        <v>323</v>
      </c>
      <c r="C148" s="42" t="s">
        <v>885</v>
      </c>
      <c r="D148" s="72">
        <v>0.0</v>
      </c>
      <c r="E148" s="21" t="s">
        <v>327</v>
      </c>
      <c r="F148" s="42"/>
      <c r="G148" s="42"/>
      <c r="H148" s="48"/>
      <c r="I148" s="48"/>
      <c r="J148" s="49"/>
      <c r="K148" s="49"/>
      <c r="L148" s="49"/>
      <c r="M148" s="49"/>
      <c r="N148" s="49"/>
      <c r="O148" s="49"/>
      <c r="P148" s="49"/>
      <c r="Q148" s="49"/>
      <c r="R148" s="49"/>
      <c r="S148" s="49"/>
      <c r="T148" s="49"/>
      <c r="U148" s="49"/>
      <c r="V148" s="49"/>
      <c r="W148" s="49"/>
      <c r="X148" s="49"/>
      <c r="Y148" s="49"/>
      <c r="Z148" s="49"/>
    </row>
    <row r="149" ht="15.75" customHeight="1">
      <c r="A149" s="18"/>
      <c r="B149" s="106"/>
      <c r="C149" s="42" t="s">
        <v>886</v>
      </c>
      <c r="D149" s="72">
        <v>0.0</v>
      </c>
      <c r="E149" s="21" t="s">
        <v>327</v>
      </c>
      <c r="F149" s="52"/>
      <c r="G149" s="42"/>
      <c r="H149" s="48"/>
      <c r="I149" s="48"/>
      <c r="J149" s="49"/>
      <c r="K149" s="49"/>
      <c r="L149" s="49"/>
      <c r="M149" s="49"/>
      <c r="N149" s="49"/>
      <c r="O149" s="49"/>
      <c r="P149" s="49"/>
      <c r="Q149" s="49"/>
      <c r="R149" s="49"/>
      <c r="S149" s="49"/>
      <c r="T149" s="49"/>
      <c r="U149" s="49"/>
      <c r="V149" s="49"/>
      <c r="W149" s="49"/>
      <c r="X149" s="49"/>
      <c r="Y149" s="49"/>
      <c r="Z149" s="49"/>
    </row>
    <row r="150" ht="45.0" customHeight="1">
      <c r="A150" s="18"/>
      <c r="B150" s="106"/>
      <c r="C150" s="42" t="s">
        <v>887</v>
      </c>
      <c r="D150" s="72">
        <v>0.0</v>
      </c>
      <c r="E150" s="21" t="s">
        <v>327</v>
      </c>
      <c r="F150" s="42"/>
      <c r="G150" s="42"/>
      <c r="H150" s="48"/>
      <c r="I150" s="48"/>
      <c r="J150" s="49"/>
      <c r="K150" s="49"/>
      <c r="L150" s="49"/>
      <c r="M150" s="49"/>
      <c r="N150" s="49"/>
      <c r="O150" s="49"/>
      <c r="P150" s="49"/>
      <c r="Q150" s="49"/>
      <c r="R150" s="49"/>
      <c r="S150" s="49"/>
      <c r="T150" s="49"/>
      <c r="U150" s="49"/>
      <c r="V150" s="49"/>
      <c r="W150" s="49"/>
      <c r="X150" s="49"/>
      <c r="Y150" s="49"/>
      <c r="Z150" s="49"/>
    </row>
    <row r="151" ht="45.0" customHeight="1">
      <c r="A151" s="18" t="s">
        <v>347</v>
      </c>
      <c r="B151" s="106" t="s">
        <v>348</v>
      </c>
      <c r="C151" s="42" t="s">
        <v>890</v>
      </c>
      <c r="D151" s="72">
        <v>1.0</v>
      </c>
      <c r="E151" s="21" t="s">
        <v>327</v>
      </c>
      <c r="F151" s="42"/>
      <c r="G151" s="42" t="s">
        <v>894</v>
      </c>
      <c r="H151" s="48"/>
      <c r="I151" s="48"/>
      <c r="J151" s="49"/>
      <c r="K151" s="49"/>
      <c r="L151" s="49"/>
      <c r="M151" s="49"/>
      <c r="N151" s="49"/>
      <c r="O151" s="49"/>
      <c r="P151" s="49"/>
      <c r="Q151" s="49"/>
      <c r="R151" s="49"/>
      <c r="S151" s="49"/>
      <c r="T151" s="49"/>
      <c r="U151" s="49"/>
      <c r="V151" s="49"/>
      <c r="W151" s="49"/>
      <c r="X151" s="49"/>
      <c r="Y151" s="49"/>
      <c r="Z151" s="49"/>
    </row>
    <row r="152" ht="45.0" customHeight="1">
      <c r="A152" s="18"/>
      <c r="B152" s="106"/>
      <c r="C152" s="42" t="s">
        <v>896</v>
      </c>
      <c r="D152" s="72">
        <v>2.0</v>
      </c>
      <c r="E152" s="21" t="s">
        <v>327</v>
      </c>
      <c r="F152" s="108"/>
      <c r="G152" s="42"/>
      <c r="H152" s="48"/>
      <c r="I152" s="48"/>
      <c r="J152" s="49"/>
      <c r="K152" s="49"/>
      <c r="L152" s="49"/>
      <c r="M152" s="49"/>
      <c r="N152" s="49"/>
      <c r="O152" s="49"/>
      <c r="P152" s="49"/>
      <c r="Q152" s="49"/>
      <c r="R152" s="49"/>
      <c r="S152" s="49"/>
      <c r="T152" s="49"/>
      <c r="U152" s="49"/>
      <c r="V152" s="49"/>
      <c r="W152" s="49"/>
      <c r="X152" s="49"/>
      <c r="Y152" s="49"/>
      <c r="Z152" s="49"/>
    </row>
    <row r="153" ht="30.0" customHeight="1">
      <c r="A153" s="18"/>
      <c r="B153" s="85"/>
      <c r="C153" s="23" t="s">
        <v>900</v>
      </c>
      <c r="D153" s="72">
        <v>0.0</v>
      </c>
      <c r="E153" s="21" t="s">
        <v>327</v>
      </c>
      <c r="F153" s="25"/>
      <c r="G153" s="42"/>
      <c r="H153" s="48"/>
      <c r="I153" s="48"/>
      <c r="J153" s="49"/>
      <c r="K153" s="49"/>
      <c r="L153" s="49"/>
      <c r="M153" s="49"/>
      <c r="N153" s="49"/>
      <c r="O153" s="49"/>
      <c r="P153" s="49"/>
      <c r="Q153" s="49"/>
      <c r="R153" s="49"/>
      <c r="S153" s="49"/>
      <c r="T153" s="49"/>
      <c r="U153" s="49"/>
      <c r="V153" s="49"/>
      <c r="W153" s="49"/>
      <c r="X153" s="49"/>
      <c r="Y153" s="49"/>
      <c r="Z153" s="49"/>
    </row>
    <row r="154" ht="30.0" customHeight="1">
      <c r="A154" s="18"/>
      <c r="B154" s="85"/>
      <c r="C154" s="23" t="s">
        <v>905</v>
      </c>
      <c r="D154" s="72">
        <v>0.0</v>
      </c>
      <c r="E154" s="21" t="s">
        <v>327</v>
      </c>
      <c r="F154" s="25"/>
      <c r="G154" s="42"/>
      <c r="H154" s="48"/>
      <c r="I154" s="48"/>
      <c r="J154" s="49"/>
      <c r="K154" s="49"/>
      <c r="L154" s="49"/>
      <c r="M154" s="49"/>
      <c r="N154" s="49"/>
      <c r="O154" s="49"/>
      <c r="P154" s="49"/>
      <c r="Q154" s="49"/>
      <c r="R154" s="49"/>
      <c r="S154" s="49"/>
      <c r="T154" s="49"/>
      <c r="U154" s="49"/>
      <c r="V154" s="49"/>
      <c r="W154" s="49"/>
      <c r="X154" s="49"/>
      <c r="Y154" s="49"/>
      <c r="Z154" s="49"/>
    </row>
    <row r="155" ht="18.75" customHeight="1">
      <c r="A155" s="18" t="s">
        <v>908</v>
      </c>
      <c r="B155" s="68" t="s">
        <v>363</v>
      </c>
      <c r="C155" s="5"/>
      <c r="D155" s="5"/>
      <c r="E155" s="5"/>
      <c r="F155" s="5"/>
      <c r="G155" s="6"/>
      <c r="H155" s="48">
        <f>SUM(D156:D160)</f>
        <v>8</v>
      </c>
      <c r="I155" s="48">
        <f>COUNT(D156:D160)*2</f>
        <v>10</v>
      </c>
      <c r="J155" s="49"/>
      <c r="K155" s="49"/>
      <c r="L155" s="49"/>
      <c r="M155" s="49"/>
      <c r="N155" s="49"/>
      <c r="O155" s="49"/>
      <c r="P155" s="49"/>
      <c r="Q155" s="49"/>
      <c r="R155" s="49"/>
      <c r="S155" s="49"/>
      <c r="T155" s="49"/>
      <c r="U155" s="49"/>
      <c r="V155" s="49"/>
      <c r="W155" s="49"/>
      <c r="X155" s="49"/>
      <c r="Y155" s="49"/>
      <c r="Z155" s="49"/>
    </row>
    <row r="156" ht="31.5" customHeight="1">
      <c r="A156" s="18" t="s">
        <v>923</v>
      </c>
      <c r="B156" s="106" t="s">
        <v>365</v>
      </c>
      <c r="C156" s="42" t="s">
        <v>925</v>
      </c>
      <c r="D156" s="72">
        <v>2.0</v>
      </c>
      <c r="E156" s="21" t="s">
        <v>367</v>
      </c>
      <c r="F156" s="39" t="s">
        <v>931</v>
      </c>
      <c r="G156" s="42"/>
      <c r="H156" s="48"/>
      <c r="I156" s="48"/>
      <c r="J156" s="49"/>
      <c r="K156" s="49"/>
      <c r="L156" s="49"/>
      <c r="M156" s="49"/>
      <c r="N156" s="49"/>
      <c r="O156" s="49"/>
      <c r="P156" s="49"/>
      <c r="Q156" s="49"/>
      <c r="R156" s="49"/>
      <c r="S156" s="49"/>
      <c r="T156" s="49"/>
      <c r="U156" s="49"/>
      <c r="V156" s="49"/>
      <c r="W156" s="49"/>
      <c r="X156" s="49"/>
      <c r="Y156" s="49"/>
      <c r="Z156" s="49"/>
    </row>
    <row r="157" ht="45.0" customHeight="1">
      <c r="A157" s="18"/>
      <c r="B157" s="106"/>
      <c r="C157" s="42" t="s">
        <v>932</v>
      </c>
      <c r="D157" s="72">
        <v>2.0</v>
      </c>
      <c r="E157" s="21" t="s">
        <v>367</v>
      </c>
      <c r="F157" s="39"/>
      <c r="G157" s="42"/>
      <c r="H157" s="48"/>
      <c r="I157" s="48"/>
      <c r="J157" s="49"/>
      <c r="K157" s="49"/>
      <c r="L157" s="49"/>
      <c r="M157" s="49"/>
      <c r="N157" s="49"/>
      <c r="O157" s="49"/>
      <c r="P157" s="49"/>
      <c r="Q157" s="49"/>
      <c r="R157" s="49"/>
      <c r="S157" s="49"/>
      <c r="T157" s="49"/>
      <c r="U157" s="49"/>
      <c r="V157" s="49"/>
      <c r="W157" s="49"/>
      <c r="X157" s="49"/>
      <c r="Y157" s="49"/>
      <c r="Z157" s="49"/>
    </row>
    <row r="158" ht="47.25" customHeight="1">
      <c r="A158" s="18" t="s">
        <v>936</v>
      </c>
      <c r="B158" s="106" t="s">
        <v>393</v>
      </c>
      <c r="C158" s="85" t="s">
        <v>937</v>
      </c>
      <c r="D158" s="72">
        <v>2.0</v>
      </c>
      <c r="E158" s="21" t="s">
        <v>367</v>
      </c>
      <c r="F158" s="39" t="s">
        <v>939</v>
      </c>
      <c r="G158" s="42"/>
      <c r="H158" s="48"/>
      <c r="I158" s="48"/>
      <c r="J158" s="49"/>
      <c r="K158" s="49"/>
      <c r="L158" s="49"/>
      <c r="M158" s="49"/>
      <c r="N158" s="49"/>
      <c r="O158" s="49"/>
      <c r="P158" s="49"/>
      <c r="Q158" s="49"/>
      <c r="R158" s="49"/>
      <c r="S158" s="49"/>
      <c r="T158" s="49"/>
      <c r="U158" s="49"/>
      <c r="V158" s="49"/>
      <c r="W158" s="49"/>
      <c r="X158" s="49"/>
      <c r="Y158" s="49"/>
      <c r="Z158" s="49"/>
    </row>
    <row r="159" ht="30.0" customHeight="1">
      <c r="A159" s="18"/>
      <c r="B159" s="106"/>
      <c r="C159" s="42" t="s">
        <v>941</v>
      </c>
      <c r="D159" s="72">
        <v>2.0</v>
      </c>
      <c r="E159" s="21" t="s">
        <v>367</v>
      </c>
      <c r="F159" s="39"/>
      <c r="G159" s="42"/>
      <c r="H159" s="48"/>
      <c r="I159" s="48"/>
      <c r="J159" s="49"/>
      <c r="K159" s="49"/>
      <c r="L159" s="49"/>
      <c r="M159" s="49"/>
      <c r="N159" s="49"/>
      <c r="O159" s="49"/>
      <c r="P159" s="49"/>
      <c r="Q159" s="49"/>
      <c r="R159" s="49"/>
      <c r="S159" s="49"/>
      <c r="T159" s="49"/>
      <c r="U159" s="49"/>
      <c r="V159" s="49"/>
      <c r="W159" s="49"/>
      <c r="X159" s="49"/>
      <c r="Y159" s="49"/>
      <c r="Z159" s="49"/>
    </row>
    <row r="160" ht="105.0" customHeight="1">
      <c r="A160" s="18" t="s">
        <v>942</v>
      </c>
      <c r="B160" s="41" t="s">
        <v>402</v>
      </c>
      <c r="C160" s="42" t="s">
        <v>943</v>
      </c>
      <c r="D160" s="72">
        <v>0.0</v>
      </c>
      <c r="E160" s="21" t="s">
        <v>367</v>
      </c>
      <c r="F160" s="42" t="s">
        <v>944</v>
      </c>
      <c r="G160" s="42"/>
      <c r="H160" s="48"/>
      <c r="I160" s="48"/>
      <c r="J160" s="49"/>
      <c r="K160" s="49"/>
      <c r="L160" s="49"/>
      <c r="M160" s="49"/>
      <c r="N160" s="49"/>
      <c r="O160" s="49"/>
      <c r="P160" s="49"/>
      <c r="Q160" s="49"/>
      <c r="R160" s="49"/>
      <c r="S160" s="49"/>
      <c r="T160" s="49"/>
      <c r="U160" s="49"/>
      <c r="V160" s="49"/>
      <c r="W160" s="49"/>
      <c r="X160" s="49"/>
      <c r="Y160" s="49"/>
      <c r="Z160" s="49"/>
    </row>
    <row r="161" ht="18.75" customHeight="1">
      <c r="A161" s="18" t="s">
        <v>947</v>
      </c>
      <c r="B161" s="68" t="s">
        <v>405</v>
      </c>
      <c r="C161" s="5"/>
      <c r="D161" s="5"/>
      <c r="E161" s="5"/>
      <c r="F161" s="5"/>
      <c r="G161" s="6"/>
      <c r="H161" s="48">
        <f>SUM(D162:D170)</f>
        <v>4</v>
      </c>
      <c r="I161" s="48">
        <f>COUNT(D162:D170)*2</f>
        <v>14</v>
      </c>
      <c r="J161" s="49"/>
      <c r="K161" s="49"/>
      <c r="L161" s="49"/>
      <c r="M161" s="49"/>
      <c r="N161" s="49"/>
      <c r="O161" s="49"/>
      <c r="P161" s="49"/>
      <c r="Q161" s="49"/>
      <c r="R161" s="49"/>
      <c r="S161" s="49"/>
      <c r="T161" s="49"/>
      <c r="U161" s="49"/>
      <c r="V161" s="49"/>
      <c r="W161" s="49"/>
      <c r="X161" s="49"/>
      <c r="Y161" s="49"/>
      <c r="Z161" s="49"/>
    </row>
    <row r="162" ht="63.0" customHeight="1">
      <c r="A162" s="18" t="s">
        <v>955</v>
      </c>
      <c r="B162" s="106" t="s">
        <v>418</v>
      </c>
      <c r="C162" s="19" t="s">
        <v>958</v>
      </c>
      <c r="D162" s="72">
        <v>1.0</v>
      </c>
      <c r="E162" s="21" t="s">
        <v>87</v>
      </c>
      <c r="F162" s="39" t="s">
        <v>962</v>
      </c>
      <c r="G162" s="42" t="s">
        <v>964</v>
      </c>
      <c r="H162" s="48"/>
      <c r="I162" s="48"/>
      <c r="J162" s="49"/>
      <c r="K162" s="49"/>
      <c r="L162" s="49"/>
      <c r="M162" s="49"/>
      <c r="N162" s="49"/>
      <c r="O162" s="49"/>
      <c r="P162" s="49"/>
      <c r="Q162" s="49"/>
      <c r="R162" s="49"/>
      <c r="S162" s="49"/>
      <c r="T162" s="49"/>
      <c r="U162" s="49"/>
      <c r="V162" s="49"/>
      <c r="W162" s="49"/>
      <c r="X162" s="49"/>
      <c r="Y162" s="49"/>
      <c r="Z162" s="49"/>
    </row>
    <row r="163" ht="63.0" customHeight="1">
      <c r="A163" s="18" t="s">
        <v>967</v>
      </c>
      <c r="B163" s="106" t="s">
        <v>428</v>
      </c>
      <c r="C163" s="85" t="s">
        <v>969</v>
      </c>
      <c r="D163" s="72">
        <v>0.0</v>
      </c>
      <c r="E163" s="21" t="s">
        <v>87</v>
      </c>
      <c r="F163" s="39" t="s">
        <v>973</v>
      </c>
      <c r="G163" s="42" t="s">
        <v>974</v>
      </c>
      <c r="H163" s="48"/>
      <c r="I163" s="48"/>
      <c r="J163" s="49"/>
      <c r="K163" s="49"/>
      <c r="L163" s="49"/>
      <c r="M163" s="49"/>
      <c r="N163" s="49"/>
      <c r="O163" s="49"/>
      <c r="P163" s="49"/>
      <c r="Q163" s="49"/>
      <c r="R163" s="49"/>
      <c r="S163" s="49"/>
      <c r="T163" s="49"/>
      <c r="U163" s="49"/>
      <c r="V163" s="49"/>
      <c r="W163" s="49"/>
      <c r="X163" s="49"/>
      <c r="Y163" s="49"/>
      <c r="Z163" s="49"/>
    </row>
    <row r="164" ht="60.0" customHeight="1">
      <c r="A164" s="18"/>
      <c r="B164" s="106"/>
      <c r="C164" s="85" t="s">
        <v>979</v>
      </c>
      <c r="D164" s="72"/>
      <c r="E164" s="21" t="s">
        <v>87</v>
      </c>
      <c r="F164" s="39" t="s">
        <v>981</v>
      </c>
      <c r="G164" s="42" t="s">
        <v>983</v>
      </c>
      <c r="H164" s="48"/>
      <c r="I164" s="48"/>
      <c r="J164" s="49"/>
      <c r="K164" s="49"/>
      <c r="L164" s="49"/>
      <c r="M164" s="49"/>
      <c r="N164" s="49"/>
      <c r="O164" s="49"/>
      <c r="P164" s="49"/>
      <c r="Q164" s="49"/>
      <c r="R164" s="49"/>
      <c r="S164" s="49"/>
      <c r="T164" s="49"/>
      <c r="U164" s="49"/>
      <c r="V164" s="49"/>
      <c r="W164" s="49"/>
      <c r="X164" s="49"/>
      <c r="Y164" s="49"/>
      <c r="Z164" s="49"/>
    </row>
    <row r="165" ht="47.25" customHeight="1">
      <c r="A165" s="18"/>
      <c r="B165" s="106"/>
      <c r="C165" s="85" t="s">
        <v>985</v>
      </c>
      <c r="D165" s="72">
        <v>0.0</v>
      </c>
      <c r="E165" s="21" t="s">
        <v>87</v>
      </c>
      <c r="F165" s="39" t="s">
        <v>988</v>
      </c>
      <c r="G165" s="42" t="s">
        <v>990</v>
      </c>
      <c r="H165" s="48"/>
      <c r="I165" s="48"/>
      <c r="J165" s="49"/>
      <c r="K165" s="49"/>
      <c r="L165" s="49"/>
      <c r="M165" s="49"/>
      <c r="N165" s="49"/>
      <c r="O165" s="49"/>
      <c r="P165" s="49"/>
      <c r="Q165" s="49"/>
      <c r="R165" s="49"/>
      <c r="S165" s="49"/>
      <c r="T165" s="49"/>
      <c r="U165" s="49"/>
      <c r="V165" s="49"/>
      <c r="W165" s="49"/>
      <c r="X165" s="49"/>
      <c r="Y165" s="49"/>
      <c r="Z165" s="49"/>
    </row>
    <row r="166" ht="45.0" customHeight="1">
      <c r="A166" s="18" t="s">
        <v>991</v>
      </c>
      <c r="B166" s="106" t="s">
        <v>445</v>
      </c>
      <c r="C166" s="19" t="s">
        <v>446</v>
      </c>
      <c r="D166" s="21"/>
      <c r="E166" s="21" t="s">
        <v>91</v>
      </c>
      <c r="F166" s="23" t="s">
        <v>994</v>
      </c>
      <c r="G166" s="42" t="s">
        <v>995</v>
      </c>
      <c r="H166" s="48"/>
      <c r="I166" s="48"/>
      <c r="J166" s="49"/>
      <c r="K166" s="49"/>
      <c r="L166" s="49"/>
      <c r="M166" s="49"/>
      <c r="N166" s="49"/>
      <c r="O166" s="49"/>
      <c r="P166" s="49"/>
      <c r="Q166" s="49"/>
      <c r="R166" s="49"/>
      <c r="S166" s="49"/>
      <c r="T166" s="49"/>
      <c r="U166" s="49"/>
      <c r="V166" s="49"/>
      <c r="W166" s="49"/>
      <c r="X166" s="49"/>
      <c r="Y166" s="49"/>
      <c r="Z166" s="49"/>
    </row>
    <row r="167" ht="47.25" customHeight="1">
      <c r="A167" s="18" t="s">
        <v>448</v>
      </c>
      <c r="B167" s="106" t="s">
        <v>449</v>
      </c>
      <c r="C167" s="19" t="s">
        <v>996</v>
      </c>
      <c r="D167" s="72">
        <v>2.0</v>
      </c>
      <c r="E167" s="21" t="s">
        <v>91</v>
      </c>
      <c r="F167" s="23" t="s">
        <v>997</v>
      </c>
      <c r="G167" s="42"/>
      <c r="H167" s="48"/>
      <c r="I167" s="48"/>
      <c r="J167" s="49"/>
      <c r="K167" s="49"/>
      <c r="L167" s="49"/>
      <c r="M167" s="49"/>
      <c r="N167" s="49"/>
      <c r="O167" s="49"/>
      <c r="P167" s="49"/>
      <c r="Q167" s="49"/>
      <c r="R167" s="49"/>
      <c r="S167" s="49"/>
      <c r="T167" s="49"/>
      <c r="U167" s="49"/>
      <c r="V167" s="49"/>
      <c r="W167" s="49"/>
      <c r="X167" s="49"/>
      <c r="Y167" s="49"/>
      <c r="Z167" s="49"/>
    </row>
    <row r="168" ht="47.25" customHeight="1">
      <c r="A168" s="18"/>
      <c r="B168" s="106"/>
      <c r="C168" s="19" t="s">
        <v>450</v>
      </c>
      <c r="D168" s="21">
        <v>0.0</v>
      </c>
      <c r="E168" s="21" t="s">
        <v>91</v>
      </c>
      <c r="F168" s="23" t="s">
        <v>998</v>
      </c>
      <c r="G168" s="42" t="s">
        <v>999</v>
      </c>
      <c r="H168" s="48"/>
      <c r="I168" s="48"/>
      <c r="J168" s="49"/>
      <c r="K168" s="49"/>
      <c r="L168" s="49"/>
      <c r="M168" s="49"/>
      <c r="N168" s="49"/>
      <c r="O168" s="49"/>
      <c r="P168" s="49"/>
      <c r="Q168" s="49"/>
      <c r="R168" s="49"/>
      <c r="S168" s="49"/>
      <c r="T168" s="49"/>
      <c r="U168" s="49"/>
      <c r="V168" s="49"/>
      <c r="W168" s="49"/>
      <c r="X168" s="49"/>
      <c r="Y168" s="49"/>
      <c r="Z168" s="49"/>
    </row>
    <row r="169" ht="47.25" customHeight="1">
      <c r="A169" s="18" t="s">
        <v>1000</v>
      </c>
      <c r="B169" s="106" t="s">
        <v>463</v>
      </c>
      <c r="C169" s="42" t="s">
        <v>1001</v>
      </c>
      <c r="D169" s="72">
        <v>0.0</v>
      </c>
      <c r="E169" s="21" t="s">
        <v>91</v>
      </c>
      <c r="F169" s="42" t="s">
        <v>1004</v>
      </c>
      <c r="G169" s="42" t="s">
        <v>1006</v>
      </c>
      <c r="H169" s="48"/>
      <c r="I169" s="48"/>
      <c r="J169" s="49"/>
      <c r="K169" s="49"/>
      <c r="L169" s="49"/>
      <c r="M169" s="49"/>
      <c r="N169" s="49"/>
      <c r="O169" s="49"/>
      <c r="P169" s="49"/>
      <c r="Q169" s="49"/>
      <c r="R169" s="49"/>
      <c r="S169" s="49"/>
      <c r="T169" s="49"/>
      <c r="U169" s="49"/>
      <c r="V169" s="49"/>
      <c r="W169" s="49"/>
      <c r="X169" s="49"/>
      <c r="Y169" s="49"/>
      <c r="Z169" s="49"/>
    </row>
    <row r="170" ht="60.0" customHeight="1">
      <c r="A170" s="144"/>
      <c r="B170" s="85"/>
      <c r="C170" s="42" t="s">
        <v>1014</v>
      </c>
      <c r="D170" s="72">
        <v>1.0</v>
      </c>
      <c r="E170" s="21" t="s">
        <v>91</v>
      </c>
      <c r="F170" s="39" t="s">
        <v>1017</v>
      </c>
      <c r="G170" s="42" t="s">
        <v>1018</v>
      </c>
      <c r="H170" s="48"/>
      <c r="I170" s="48"/>
      <c r="J170" s="49"/>
      <c r="K170" s="49"/>
      <c r="L170" s="49"/>
      <c r="M170" s="49"/>
      <c r="N170" s="49"/>
      <c r="O170" s="49"/>
      <c r="P170" s="49"/>
      <c r="Q170" s="49"/>
      <c r="R170" s="49"/>
      <c r="S170" s="49"/>
      <c r="T170" s="49"/>
      <c r="U170" s="49"/>
      <c r="V170" s="49"/>
      <c r="W170" s="49"/>
      <c r="X170" s="49"/>
      <c r="Y170" s="49"/>
      <c r="Z170" s="49"/>
    </row>
    <row r="171" ht="18.75" customHeight="1">
      <c r="A171" s="146" t="s">
        <v>489</v>
      </c>
      <c r="B171" s="147"/>
      <c r="C171" s="147"/>
      <c r="D171" s="147"/>
      <c r="E171" s="147"/>
      <c r="F171" s="147"/>
      <c r="G171" s="148"/>
      <c r="H171" s="48">
        <f t="shared" ref="H171:I171" si="4">H172+H175+H187+H206+H209+H211</f>
        <v>49</v>
      </c>
      <c r="I171" s="48">
        <f t="shared" si="4"/>
        <v>74</v>
      </c>
      <c r="J171" s="49"/>
      <c r="K171" s="49"/>
      <c r="L171" s="49"/>
      <c r="M171" s="49"/>
      <c r="N171" s="49"/>
      <c r="O171" s="49"/>
      <c r="P171" s="49"/>
      <c r="Q171" s="49"/>
      <c r="R171" s="49"/>
      <c r="S171" s="49"/>
      <c r="T171" s="49"/>
      <c r="U171" s="49"/>
      <c r="V171" s="49"/>
      <c r="W171" s="49"/>
      <c r="X171" s="49"/>
      <c r="Y171" s="49"/>
      <c r="Z171" s="49"/>
    </row>
    <row r="172">
      <c r="A172" s="18" t="s">
        <v>1062</v>
      </c>
      <c r="B172" s="68" t="s">
        <v>493</v>
      </c>
      <c r="C172" s="5"/>
      <c r="D172" s="5"/>
      <c r="E172" s="5"/>
      <c r="F172" s="5"/>
      <c r="G172" s="6"/>
      <c r="H172" s="48">
        <f>SUM(D173:D174)</f>
        <v>0</v>
      </c>
      <c r="I172" s="48">
        <f>COUNT(D173:D174)*2</f>
        <v>4</v>
      </c>
      <c r="J172" s="49"/>
      <c r="K172" s="49"/>
      <c r="L172" s="49"/>
      <c r="M172" s="49"/>
      <c r="N172" s="49"/>
      <c r="O172" s="49"/>
      <c r="P172" s="49"/>
      <c r="Q172" s="49"/>
      <c r="R172" s="49"/>
      <c r="S172" s="49"/>
      <c r="T172" s="49"/>
      <c r="U172" s="49"/>
      <c r="V172" s="49"/>
      <c r="W172" s="49"/>
      <c r="X172" s="49"/>
      <c r="Y172" s="49"/>
      <c r="Z172" s="49"/>
    </row>
    <row r="173" ht="47.25" customHeight="1">
      <c r="A173" s="18" t="s">
        <v>1074</v>
      </c>
      <c r="B173" s="76" t="s">
        <v>498</v>
      </c>
      <c r="C173" s="23" t="s">
        <v>499</v>
      </c>
      <c r="D173" s="72">
        <v>0.0</v>
      </c>
      <c r="E173" s="21" t="s">
        <v>327</v>
      </c>
      <c r="F173" s="42"/>
      <c r="G173" s="42"/>
      <c r="H173" s="48"/>
      <c r="I173" s="48"/>
      <c r="J173" s="49"/>
      <c r="K173" s="49"/>
      <c r="L173" s="49"/>
      <c r="M173" s="49"/>
      <c r="N173" s="49"/>
      <c r="O173" s="49"/>
      <c r="P173" s="49"/>
      <c r="Q173" s="49"/>
      <c r="R173" s="49"/>
      <c r="S173" s="49"/>
      <c r="T173" s="49"/>
      <c r="U173" s="49"/>
      <c r="V173" s="49"/>
      <c r="W173" s="49"/>
      <c r="X173" s="49"/>
      <c r="Y173" s="49"/>
      <c r="Z173" s="49"/>
    </row>
    <row r="174" ht="63.0" customHeight="1">
      <c r="A174" s="18" t="s">
        <v>1082</v>
      </c>
      <c r="B174" s="85" t="s">
        <v>506</v>
      </c>
      <c r="C174" s="23" t="s">
        <v>508</v>
      </c>
      <c r="D174" s="72">
        <v>0.0</v>
      </c>
      <c r="E174" s="21" t="s">
        <v>510</v>
      </c>
      <c r="F174" s="39" t="s">
        <v>1087</v>
      </c>
      <c r="G174" s="42"/>
      <c r="H174" s="48"/>
      <c r="I174" s="48"/>
      <c r="J174" s="49"/>
      <c r="K174" s="49"/>
      <c r="L174" s="49"/>
      <c r="M174" s="49"/>
      <c r="N174" s="49"/>
      <c r="O174" s="49"/>
      <c r="P174" s="49"/>
      <c r="Q174" s="49"/>
      <c r="R174" s="49"/>
      <c r="S174" s="49"/>
      <c r="T174" s="49"/>
      <c r="U174" s="49"/>
      <c r="V174" s="49"/>
      <c r="W174" s="49"/>
      <c r="X174" s="49"/>
      <c r="Y174" s="49"/>
      <c r="Z174" s="49"/>
    </row>
    <row r="175" ht="18.75" customHeight="1">
      <c r="A175" s="18" t="s">
        <v>1091</v>
      </c>
      <c r="B175" s="68" t="s">
        <v>522</v>
      </c>
      <c r="C175" s="5"/>
      <c r="D175" s="5"/>
      <c r="E175" s="5"/>
      <c r="F175" s="5"/>
      <c r="G175" s="6"/>
      <c r="H175" s="48">
        <f>SUM(D176:D186)</f>
        <v>10</v>
      </c>
      <c r="I175" s="48">
        <f>COUNT(D176:D186)*2</f>
        <v>22</v>
      </c>
      <c r="J175" s="49"/>
      <c r="K175" s="49"/>
      <c r="L175" s="49"/>
      <c r="M175" s="49"/>
      <c r="N175" s="49"/>
      <c r="O175" s="49"/>
      <c r="P175" s="49"/>
      <c r="Q175" s="49"/>
      <c r="R175" s="49"/>
      <c r="S175" s="49"/>
      <c r="T175" s="49"/>
      <c r="U175" s="49"/>
      <c r="V175" s="49"/>
      <c r="W175" s="49"/>
      <c r="X175" s="49"/>
      <c r="Y175" s="49"/>
      <c r="Z175" s="49"/>
    </row>
    <row r="176" ht="60.0" customHeight="1">
      <c r="A176" s="18" t="s">
        <v>1104</v>
      </c>
      <c r="B176" s="85" t="s">
        <v>1105</v>
      </c>
      <c r="C176" s="42" t="s">
        <v>1106</v>
      </c>
      <c r="D176" s="72">
        <v>0.0</v>
      </c>
      <c r="E176" s="21" t="s">
        <v>327</v>
      </c>
      <c r="F176" s="39" t="s">
        <v>1107</v>
      </c>
      <c r="G176" s="42"/>
      <c r="H176" s="48"/>
      <c r="I176" s="48"/>
      <c r="J176" s="49"/>
      <c r="K176" s="49"/>
      <c r="L176" s="49"/>
      <c r="M176" s="49"/>
      <c r="N176" s="49"/>
      <c r="O176" s="49"/>
      <c r="P176" s="49"/>
      <c r="Q176" s="49"/>
      <c r="R176" s="49"/>
      <c r="S176" s="49"/>
      <c r="T176" s="49"/>
      <c r="U176" s="49"/>
      <c r="V176" s="49"/>
      <c r="W176" s="49"/>
      <c r="X176" s="49"/>
      <c r="Y176" s="49"/>
      <c r="Z176" s="49"/>
    </row>
    <row r="177" ht="45.0" customHeight="1">
      <c r="A177" s="18" t="s">
        <v>1108</v>
      </c>
      <c r="B177" s="90" t="s">
        <v>531</v>
      </c>
      <c r="C177" s="25" t="s">
        <v>532</v>
      </c>
      <c r="D177" s="72">
        <v>0.0</v>
      </c>
      <c r="E177" s="25" t="s">
        <v>87</v>
      </c>
      <c r="F177" s="39"/>
      <c r="G177" s="39"/>
      <c r="H177" s="48"/>
      <c r="I177" s="48"/>
      <c r="J177" s="49"/>
      <c r="K177" s="49"/>
      <c r="L177" s="49"/>
      <c r="M177" s="49"/>
      <c r="N177" s="49"/>
      <c r="O177" s="49"/>
      <c r="P177" s="49"/>
      <c r="Q177" s="49"/>
      <c r="R177" s="49"/>
      <c r="S177" s="49"/>
      <c r="T177" s="49"/>
      <c r="U177" s="49"/>
      <c r="V177" s="49"/>
      <c r="W177" s="49"/>
      <c r="X177" s="49"/>
      <c r="Y177" s="49"/>
      <c r="Z177" s="49"/>
    </row>
    <row r="178" ht="45.0" customHeight="1">
      <c r="A178" s="18"/>
      <c r="B178" s="85"/>
      <c r="C178" s="23" t="s">
        <v>1114</v>
      </c>
      <c r="D178" s="72">
        <v>2.0</v>
      </c>
      <c r="E178" s="21" t="s">
        <v>87</v>
      </c>
      <c r="F178" s="42"/>
      <c r="G178" s="42"/>
      <c r="H178" s="48"/>
      <c r="I178" s="48"/>
      <c r="J178" s="49"/>
      <c r="K178" s="49"/>
      <c r="L178" s="49"/>
      <c r="M178" s="49"/>
      <c r="N178" s="49"/>
      <c r="O178" s="49"/>
      <c r="P178" s="49"/>
      <c r="Q178" s="49"/>
      <c r="R178" s="49"/>
      <c r="S178" s="49"/>
      <c r="T178" s="49"/>
      <c r="U178" s="49"/>
      <c r="V178" s="49"/>
      <c r="W178" s="49"/>
      <c r="X178" s="49"/>
      <c r="Y178" s="49"/>
      <c r="Z178" s="49"/>
    </row>
    <row r="179" ht="45.0" customHeight="1">
      <c r="A179" s="18" t="s">
        <v>1122</v>
      </c>
      <c r="B179" s="85" t="s">
        <v>538</v>
      </c>
      <c r="C179" s="23" t="s">
        <v>1123</v>
      </c>
      <c r="D179" s="72">
        <v>0.0</v>
      </c>
      <c r="E179" s="21" t="s">
        <v>114</v>
      </c>
      <c r="F179" s="42"/>
      <c r="G179" s="42"/>
      <c r="H179" s="48"/>
      <c r="I179" s="48"/>
      <c r="J179" s="49"/>
      <c r="K179" s="49"/>
      <c r="L179" s="49"/>
      <c r="M179" s="49"/>
      <c r="N179" s="49"/>
      <c r="O179" s="49"/>
      <c r="P179" s="49"/>
      <c r="Q179" s="49"/>
      <c r="R179" s="49"/>
      <c r="S179" s="49"/>
      <c r="T179" s="49"/>
      <c r="U179" s="49"/>
      <c r="V179" s="49"/>
      <c r="W179" s="49"/>
      <c r="X179" s="49"/>
      <c r="Y179" s="49"/>
      <c r="Z179" s="49"/>
    </row>
    <row r="180" ht="15.75" customHeight="1">
      <c r="A180" s="18"/>
      <c r="B180" s="85"/>
      <c r="C180" s="23" t="s">
        <v>1126</v>
      </c>
      <c r="D180" s="72">
        <v>2.0</v>
      </c>
      <c r="E180" s="21" t="s">
        <v>114</v>
      </c>
      <c r="F180" s="42"/>
      <c r="G180" s="42"/>
      <c r="H180" s="48"/>
      <c r="I180" s="48"/>
      <c r="J180" s="49"/>
      <c r="K180" s="49"/>
      <c r="L180" s="49"/>
      <c r="M180" s="49"/>
      <c r="N180" s="49"/>
      <c r="O180" s="49"/>
      <c r="P180" s="49"/>
      <c r="Q180" s="49"/>
      <c r="R180" s="49"/>
      <c r="S180" s="49"/>
      <c r="T180" s="49"/>
      <c r="U180" s="49"/>
      <c r="V180" s="49"/>
      <c r="W180" s="49"/>
      <c r="X180" s="49"/>
      <c r="Y180" s="49"/>
      <c r="Z180" s="49"/>
    </row>
    <row r="181" ht="47.25" customHeight="1">
      <c r="A181" s="18" t="s">
        <v>1128</v>
      </c>
      <c r="B181" s="76" t="s">
        <v>543</v>
      </c>
      <c r="C181" s="23" t="s">
        <v>1131</v>
      </c>
      <c r="D181" s="72">
        <v>0.0</v>
      </c>
      <c r="E181" s="114" t="s">
        <v>327</v>
      </c>
      <c r="F181" s="42"/>
      <c r="G181" s="42"/>
      <c r="H181" s="48"/>
      <c r="I181" s="48"/>
      <c r="J181" s="49"/>
      <c r="K181" s="49"/>
      <c r="L181" s="49"/>
      <c r="M181" s="49"/>
      <c r="N181" s="49"/>
      <c r="O181" s="49"/>
      <c r="P181" s="49"/>
      <c r="Q181" s="49"/>
      <c r="R181" s="49"/>
      <c r="S181" s="49"/>
      <c r="T181" s="49"/>
      <c r="U181" s="49"/>
      <c r="V181" s="49"/>
      <c r="W181" s="49"/>
      <c r="X181" s="49"/>
      <c r="Y181" s="49"/>
      <c r="Z181" s="49"/>
    </row>
    <row r="182" ht="60.0" customHeight="1">
      <c r="A182" s="18"/>
      <c r="B182" s="76"/>
      <c r="C182" s="23" t="s">
        <v>1135</v>
      </c>
      <c r="D182" s="72">
        <v>0.0</v>
      </c>
      <c r="E182" s="21" t="s">
        <v>327</v>
      </c>
      <c r="F182" s="42"/>
      <c r="G182" s="42"/>
      <c r="H182" s="48"/>
      <c r="I182" s="48"/>
      <c r="J182" s="49"/>
      <c r="K182" s="49"/>
      <c r="L182" s="49"/>
      <c r="M182" s="49"/>
      <c r="N182" s="49"/>
      <c r="O182" s="49"/>
      <c r="P182" s="49"/>
      <c r="Q182" s="49"/>
      <c r="R182" s="49"/>
      <c r="S182" s="49"/>
      <c r="T182" s="49"/>
      <c r="U182" s="49"/>
      <c r="V182" s="49"/>
      <c r="W182" s="49"/>
      <c r="X182" s="49"/>
      <c r="Y182" s="49"/>
      <c r="Z182" s="49"/>
    </row>
    <row r="183" ht="45.0" customHeight="1">
      <c r="A183" s="18" t="s">
        <v>1139</v>
      </c>
      <c r="B183" s="42" t="s">
        <v>546</v>
      </c>
      <c r="C183" s="23" t="s">
        <v>1141</v>
      </c>
      <c r="D183" s="72">
        <v>2.0</v>
      </c>
      <c r="E183" s="21" t="s">
        <v>327</v>
      </c>
      <c r="F183" s="42"/>
      <c r="G183" s="42"/>
      <c r="H183" s="48"/>
      <c r="I183" s="48"/>
      <c r="J183" s="49"/>
      <c r="K183" s="49"/>
      <c r="L183" s="49"/>
      <c r="M183" s="49"/>
      <c r="N183" s="49"/>
      <c r="O183" s="49"/>
      <c r="P183" s="49"/>
      <c r="Q183" s="49"/>
      <c r="R183" s="49"/>
      <c r="S183" s="49"/>
      <c r="T183" s="49"/>
      <c r="U183" s="49"/>
      <c r="V183" s="49"/>
      <c r="W183" s="49"/>
      <c r="X183" s="49"/>
      <c r="Y183" s="49"/>
      <c r="Z183" s="49"/>
    </row>
    <row r="184">
      <c r="A184" s="18"/>
      <c r="B184" s="42"/>
      <c r="C184" s="23" t="s">
        <v>552</v>
      </c>
      <c r="D184" s="72">
        <v>1.0</v>
      </c>
      <c r="E184" s="21" t="s">
        <v>327</v>
      </c>
      <c r="F184" s="42"/>
      <c r="G184" s="42"/>
      <c r="H184" s="48"/>
      <c r="I184" s="48"/>
      <c r="J184" s="49"/>
      <c r="K184" s="49"/>
      <c r="L184" s="49"/>
      <c r="M184" s="49"/>
      <c r="N184" s="49"/>
      <c r="O184" s="49"/>
      <c r="P184" s="49"/>
      <c r="Q184" s="49"/>
      <c r="R184" s="49"/>
      <c r="S184" s="49"/>
      <c r="T184" s="49"/>
      <c r="U184" s="49"/>
      <c r="V184" s="49"/>
      <c r="W184" s="49"/>
      <c r="X184" s="49"/>
      <c r="Y184" s="49"/>
      <c r="Z184" s="49"/>
    </row>
    <row r="185" ht="60.0" customHeight="1">
      <c r="A185" s="18" t="s">
        <v>1145</v>
      </c>
      <c r="B185" s="85" t="s">
        <v>554</v>
      </c>
      <c r="C185" s="23" t="s">
        <v>1148</v>
      </c>
      <c r="D185" s="21">
        <v>1.0</v>
      </c>
      <c r="E185" s="21" t="s">
        <v>114</v>
      </c>
      <c r="F185" s="23" t="s">
        <v>556</v>
      </c>
      <c r="G185" s="42" t="s">
        <v>1152</v>
      </c>
      <c r="H185" s="48"/>
      <c r="I185" s="48"/>
      <c r="J185" s="49"/>
      <c r="K185" s="49"/>
      <c r="L185" s="49"/>
      <c r="M185" s="49"/>
      <c r="N185" s="49"/>
      <c r="O185" s="49"/>
      <c r="P185" s="49"/>
      <c r="Q185" s="49"/>
      <c r="R185" s="49"/>
      <c r="S185" s="49"/>
      <c r="T185" s="49"/>
      <c r="U185" s="49"/>
      <c r="V185" s="49"/>
      <c r="W185" s="49"/>
      <c r="X185" s="49"/>
      <c r="Y185" s="49"/>
      <c r="Z185" s="49"/>
    </row>
    <row r="186" ht="105.0" customHeight="1">
      <c r="A186" s="18"/>
      <c r="B186" s="85"/>
      <c r="C186" s="23" t="s">
        <v>1155</v>
      </c>
      <c r="D186" s="21">
        <v>2.0</v>
      </c>
      <c r="E186" s="21" t="s">
        <v>114</v>
      </c>
      <c r="F186" s="23" t="s">
        <v>1156</v>
      </c>
      <c r="G186" s="42"/>
      <c r="H186" s="48"/>
      <c r="I186" s="48"/>
      <c r="J186" s="49"/>
      <c r="K186" s="49"/>
      <c r="L186" s="49"/>
      <c r="M186" s="49"/>
      <c r="N186" s="49"/>
      <c r="O186" s="49"/>
      <c r="P186" s="49"/>
      <c r="Q186" s="49"/>
      <c r="R186" s="49"/>
      <c r="S186" s="49"/>
      <c r="T186" s="49"/>
      <c r="U186" s="49"/>
      <c r="V186" s="49"/>
      <c r="W186" s="49"/>
      <c r="X186" s="49"/>
      <c r="Y186" s="49"/>
      <c r="Z186" s="49"/>
    </row>
    <row r="187">
      <c r="A187" s="18" t="s">
        <v>1157</v>
      </c>
      <c r="B187" s="115" t="s">
        <v>561</v>
      </c>
      <c r="C187" s="5"/>
      <c r="D187" s="5"/>
      <c r="E187" s="5"/>
      <c r="F187" s="5"/>
      <c r="G187" s="6"/>
      <c r="H187" s="48">
        <f>SUM(D188:D205)</f>
        <v>28</v>
      </c>
      <c r="I187" s="48">
        <f>COUNT(D188:D205)*2</f>
        <v>34</v>
      </c>
      <c r="J187" s="49"/>
      <c r="K187" s="49"/>
      <c r="L187" s="49"/>
      <c r="M187" s="49"/>
      <c r="N187" s="49"/>
      <c r="O187" s="49"/>
      <c r="P187" s="49"/>
      <c r="Q187" s="49"/>
      <c r="R187" s="49"/>
      <c r="S187" s="49"/>
      <c r="T187" s="49"/>
      <c r="U187" s="49"/>
      <c r="V187" s="49"/>
      <c r="W187" s="49"/>
      <c r="X187" s="49"/>
      <c r="Y187" s="49"/>
      <c r="Z187" s="49"/>
    </row>
    <row r="188" ht="47.25" customHeight="1">
      <c r="A188" s="18" t="s">
        <v>1160</v>
      </c>
      <c r="B188" s="31" t="s">
        <v>1161</v>
      </c>
      <c r="C188" s="42" t="s">
        <v>1162</v>
      </c>
      <c r="D188" s="72">
        <v>2.0</v>
      </c>
      <c r="E188" s="21" t="s">
        <v>87</v>
      </c>
      <c r="F188" s="42"/>
      <c r="G188" s="42"/>
      <c r="H188" s="48"/>
      <c r="I188" s="48"/>
      <c r="J188" s="49"/>
      <c r="K188" s="49"/>
      <c r="L188" s="49"/>
      <c r="M188" s="49"/>
      <c r="N188" s="49"/>
      <c r="O188" s="49"/>
      <c r="P188" s="49"/>
      <c r="Q188" s="49"/>
      <c r="R188" s="49"/>
      <c r="S188" s="49"/>
      <c r="T188" s="49"/>
      <c r="U188" s="49"/>
      <c r="V188" s="49"/>
      <c r="W188" s="49"/>
      <c r="X188" s="49"/>
      <c r="Y188" s="49"/>
      <c r="Z188" s="49"/>
    </row>
    <row r="189" ht="30.0" customHeight="1">
      <c r="A189" s="18"/>
      <c r="B189" s="31"/>
      <c r="C189" s="42" t="s">
        <v>1165</v>
      </c>
      <c r="D189" s="72">
        <v>2.0</v>
      </c>
      <c r="E189" s="21" t="s">
        <v>87</v>
      </c>
      <c r="F189" s="42"/>
      <c r="G189" s="42"/>
      <c r="H189" s="48"/>
      <c r="I189" s="48"/>
      <c r="J189" s="49"/>
      <c r="K189" s="49"/>
      <c r="L189" s="49"/>
      <c r="M189" s="49"/>
      <c r="N189" s="49"/>
      <c r="O189" s="49"/>
      <c r="P189" s="49"/>
      <c r="Q189" s="49"/>
      <c r="R189" s="49"/>
      <c r="S189" s="49"/>
      <c r="T189" s="49"/>
      <c r="U189" s="49"/>
      <c r="V189" s="49"/>
      <c r="W189" s="49"/>
      <c r="X189" s="49"/>
      <c r="Y189" s="49"/>
      <c r="Z189" s="49"/>
    </row>
    <row r="190" ht="31.5" customHeight="1">
      <c r="A190" s="18" t="s">
        <v>1167</v>
      </c>
      <c r="B190" s="19" t="s">
        <v>570</v>
      </c>
      <c r="C190" s="110" t="s">
        <v>571</v>
      </c>
      <c r="D190" s="72">
        <v>2.0</v>
      </c>
      <c r="E190" s="21" t="s">
        <v>87</v>
      </c>
      <c r="F190" s="42"/>
      <c r="G190" s="42"/>
      <c r="H190" s="48"/>
      <c r="I190" s="48"/>
      <c r="J190" s="49"/>
      <c r="K190" s="49"/>
      <c r="L190" s="49"/>
      <c r="M190" s="49"/>
      <c r="N190" s="49"/>
      <c r="O190" s="49"/>
      <c r="P190" s="49"/>
      <c r="Q190" s="49"/>
      <c r="R190" s="49"/>
      <c r="S190" s="49"/>
      <c r="T190" s="49"/>
      <c r="U190" s="49"/>
      <c r="V190" s="49"/>
      <c r="W190" s="49"/>
      <c r="X190" s="49"/>
      <c r="Y190" s="49"/>
      <c r="Z190" s="49"/>
    </row>
    <row r="191" ht="30.0" customHeight="1">
      <c r="A191" s="18"/>
      <c r="B191" s="19"/>
      <c r="C191" s="42" t="s">
        <v>575</v>
      </c>
      <c r="D191" s="72">
        <v>2.0</v>
      </c>
      <c r="E191" s="21" t="s">
        <v>87</v>
      </c>
      <c r="F191" s="42"/>
      <c r="G191" s="42"/>
      <c r="H191" s="48"/>
      <c r="I191" s="48"/>
      <c r="J191" s="49"/>
      <c r="K191" s="49"/>
      <c r="L191" s="49"/>
      <c r="M191" s="49"/>
      <c r="N191" s="49"/>
      <c r="O191" s="49"/>
      <c r="P191" s="49"/>
      <c r="Q191" s="49"/>
      <c r="R191" s="49"/>
      <c r="S191" s="49"/>
      <c r="T191" s="49"/>
      <c r="U191" s="49"/>
      <c r="V191" s="49"/>
      <c r="W191" s="49"/>
      <c r="X191" s="49"/>
      <c r="Y191" s="49"/>
      <c r="Z191" s="49"/>
    </row>
    <row r="192" ht="30.0" customHeight="1">
      <c r="A192" s="18"/>
      <c r="B192" s="19"/>
      <c r="C192" s="42" t="s">
        <v>577</v>
      </c>
      <c r="D192" s="72">
        <v>2.0</v>
      </c>
      <c r="E192" s="21" t="s">
        <v>87</v>
      </c>
      <c r="F192" s="42"/>
      <c r="G192" s="42"/>
      <c r="H192" s="48"/>
      <c r="I192" s="48"/>
      <c r="J192" s="49"/>
      <c r="K192" s="49"/>
      <c r="L192" s="49"/>
      <c r="M192" s="49"/>
      <c r="N192" s="49"/>
      <c r="O192" s="49"/>
      <c r="P192" s="49"/>
      <c r="Q192" s="49"/>
      <c r="R192" s="49"/>
      <c r="S192" s="49"/>
      <c r="T192" s="49"/>
      <c r="U192" s="49"/>
      <c r="V192" s="49"/>
      <c r="W192" s="49"/>
      <c r="X192" s="49"/>
      <c r="Y192" s="49"/>
      <c r="Z192" s="49"/>
    </row>
    <row r="193" ht="30.0" customHeight="1">
      <c r="A193" s="18"/>
      <c r="B193" s="19"/>
      <c r="C193" s="42" t="s">
        <v>579</v>
      </c>
      <c r="D193" s="157">
        <v>2.0</v>
      </c>
      <c r="E193" s="21" t="s">
        <v>87</v>
      </c>
      <c r="F193" s="42"/>
      <c r="G193" s="42"/>
      <c r="H193" s="48"/>
      <c r="I193" s="48"/>
      <c r="J193" s="49"/>
      <c r="K193" s="49"/>
      <c r="L193" s="49"/>
      <c r="M193" s="49"/>
      <c r="N193" s="49"/>
      <c r="O193" s="49"/>
      <c r="P193" s="49"/>
      <c r="Q193" s="49"/>
      <c r="R193" s="49"/>
      <c r="S193" s="49"/>
      <c r="T193" s="49"/>
      <c r="U193" s="49"/>
      <c r="V193" s="49"/>
      <c r="W193" s="49"/>
      <c r="X193" s="49"/>
      <c r="Y193" s="49"/>
      <c r="Z193" s="49"/>
    </row>
    <row r="194" ht="45.0" customHeight="1">
      <c r="A194" s="18" t="s">
        <v>580</v>
      </c>
      <c r="B194" s="19" t="s">
        <v>581</v>
      </c>
      <c r="C194" s="42" t="s">
        <v>1183</v>
      </c>
      <c r="D194" s="72">
        <v>2.0</v>
      </c>
      <c r="E194" s="21" t="s">
        <v>87</v>
      </c>
      <c r="F194" s="39" t="s">
        <v>583</v>
      </c>
      <c r="G194" s="158"/>
      <c r="H194" s="48"/>
      <c r="I194" s="48"/>
      <c r="J194" s="49"/>
      <c r="K194" s="49"/>
      <c r="L194" s="49"/>
      <c r="M194" s="49"/>
      <c r="N194" s="49"/>
      <c r="O194" s="49"/>
      <c r="P194" s="49"/>
      <c r="Q194" s="49"/>
      <c r="R194" s="49"/>
      <c r="S194" s="49"/>
      <c r="T194" s="49"/>
      <c r="U194" s="49"/>
      <c r="V194" s="49"/>
      <c r="W194" s="49"/>
      <c r="X194" s="49"/>
      <c r="Y194" s="49"/>
      <c r="Z194" s="49"/>
    </row>
    <row r="195" ht="30.0" customHeight="1">
      <c r="A195" s="18"/>
      <c r="B195" s="19"/>
      <c r="C195" s="23" t="s">
        <v>584</v>
      </c>
      <c r="D195" s="21">
        <v>2.0</v>
      </c>
      <c r="E195" s="21" t="s">
        <v>87</v>
      </c>
      <c r="F195" s="23"/>
      <c r="G195" s="158"/>
      <c r="H195" s="48"/>
      <c r="I195" s="48"/>
      <c r="J195" s="49"/>
      <c r="K195" s="49"/>
      <c r="L195" s="49"/>
      <c r="M195" s="49"/>
      <c r="N195" s="49"/>
      <c r="O195" s="49"/>
      <c r="P195" s="49"/>
      <c r="Q195" s="49"/>
      <c r="R195" s="49"/>
      <c r="S195" s="49"/>
      <c r="T195" s="49"/>
      <c r="U195" s="49"/>
      <c r="V195" s="49"/>
      <c r="W195" s="49"/>
      <c r="X195" s="49"/>
      <c r="Y195" s="49"/>
      <c r="Z195" s="49"/>
    </row>
    <row r="196" ht="45.0" customHeight="1">
      <c r="A196" s="18"/>
      <c r="B196" s="19"/>
      <c r="C196" s="42" t="s">
        <v>1193</v>
      </c>
      <c r="D196" s="21">
        <v>1.0</v>
      </c>
      <c r="E196" s="21" t="s">
        <v>87</v>
      </c>
      <c r="F196" s="23"/>
      <c r="G196" s="158" t="s">
        <v>1195</v>
      </c>
      <c r="H196" s="48"/>
      <c r="I196" s="48"/>
      <c r="J196" s="49"/>
      <c r="K196" s="49"/>
      <c r="L196" s="49"/>
      <c r="M196" s="49"/>
      <c r="N196" s="49"/>
      <c r="O196" s="49"/>
      <c r="P196" s="49"/>
      <c r="Q196" s="49"/>
      <c r="R196" s="49"/>
      <c r="S196" s="49"/>
      <c r="T196" s="49"/>
      <c r="U196" s="49"/>
      <c r="V196" s="49"/>
      <c r="W196" s="49"/>
      <c r="X196" s="49"/>
      <c r="Y196" s="49"/>
      <c r="Z196" s="49"/>
    </row>
    <row r="197" ht="31.5" customHeight="1">
      <c r="A197" s="18" t="s">
        <v>1202</v>
      </c>
      <c r="B197" s="19" t="s">
        <v>586</v>
      </c>
      <c r="C197" s="42" t="s">
        <v>1204</v>
      </c>
      <c r="D197" s="72">
        <v>2.0</v>
      </c>
      <c r="E197" s="21" t="s">
        <v>87</v>
      </c>
      <c r="F197" s="42"/>
      <c r="G197" s="42"/>
      <c r="H197" s="48"/>
      <c r="I197" s="48"/>
      <c r="J197" s="49"/>
      <c r="K197" s="49"/>
      <c r="L197" s="49"/>
      <c r="M197" s="49"/>
      <c r="N197" s="49"/>
      <c r="O197" s="49"/>
      <c r="P197" s="49"/>
      <c r="Q197" s="49"/>
      <c r="R197" s="49"/>
      <c r="S197" s="49"/>
      <c r="T197" s="49"/>
      <c r="U197" s="49"/>
      <c r="V197" s="49"/>
      <c r="W197" s="49"/>
      <c r="X197" s="49"/>
      <c r="Y197" s="49"/>
      <c r="Z197" s="49"/>
    </row>
    <row r="198" ht="47.25" customHeight="1">
      <c r="A198" s="18" t="s">
        <v>1212</v>
      </c>
      <c r="B198" s="19" t="s">
        <v>589</v>
      </c>
      <c r="C198" s="23" t="s">
        <v>1214</v>
      </c>
      <c r="D198" s="72">
        <v>1.0</v>
      </c>
      <c r="E198" s="21" t="s">
        <v>87</v>
      </c>
      <c r="F198" s="42"/>
      <c r="G198" s="42" t="s">
        <v>1218</v>
      </c>
      <c r="H198" s="48"/>
      <c r="I198" s="48"/>
      <c r="J198" s="49"/>
      <c r="K198" s="49"/>
      <c r="L198" s="49"/>
      <c r="M198" s="49"/>
      <c r="N198" s="49"/>
      <c r="O198" s="49"/>
      <c r="P198" s="49"/>
      <c r="Q198" s="49"/>
      <c r="R198" s="49"/>
      <c r="S198" s="49"/>
      <c r="T198" s="49"/>
      <c r="U198" s="49"/>
      <c r="V198" s="49"/>
      <c r="W198" s="49"/>
      <c r="X198" s="49"/>
      <c r="Y198" s="49"/>
      <c r="Z198" s="49"/>
    </row>
    <row r="199" ht="47.25" customHeight="1">
      <c r="A199" s="18" t="s">
        <v>1220</v>
      </c>
      <c r="B199" s="85" t="s">
        <v>592</v>
      </c>
      <c r="C199" s="105" t="s">
        <v>1222</v>
      </c>
      <c r="D199" s="72">
        <v>2.0</v>
      </c>
      <c r="E199" s="21" t="s">
        <v>87</v>
      </c>
      <c r="F199" s="42" t="s">
        <v>1225</v>
      </c>
      <c r="G199" s="42"/>
      <c r="H199" s="48"/>
      <c r="I199" s="48"/>
      <c r="J199" s="49"/>
      <c r="K199" s="49"/>
      <c r="L199" s="49"/>
      <c r="M199" s="49"/>
      <c r="N199" s="49"/>
      <c r="O199" s="49"/>
      <c r="P199" s="49"/>
      <c r="Q199" s="49"/>
      <c r="R199" s="49"/>
      <c r="S199" s="49"/>
      <c r="T199" s="49"/>
      <c r="U199" s="49"/>
      <c r="V199" s="49"/>
      <c r="W199" s="49"/>
      <c r="X199" s="49"/>
      <c r="Y199" s="49"/>
      <c r="Z199" s="49"/>
    </row>
    <row r="200" ht="30.0" customHeight="1">
      <c r="A200" s="18"/>
      <c r="B200" s="85"/>
      <c r="C200" s="105" t="s">
        <v>1226</v>
      </c>
      <c r="D200" s="72">
        <v>2.0</v>
      </c>
      <c r="E200" s="21" t="s">
        <v>87</v>
      </c>
      <c r="F200" s="42" t="s">
        <v>1230</v>
      </c>
      <c r="G200" s="42"/>
      <c r="H200" s="48"/>
      <c r="I200" s="48"/>
      <c r="J200" s="49"/>
      <c r="K200" s="49"/>
      <c r="L200" s="49"/>
      <c r="M200" s="49"/>
      <c r="N200" s="49"/>
      <c r="O200" s="49"/>
      <c r="P200" s="49"/>
      <c r="Q200" s="49"/>
      <c r="R200" s="49"/>
      <c r="S200" s="49"/>
      <c r="T200" s="49"/>
      <c r="U200" s="49"/>
      <c r="V200" s="49"/>
      <c r="W200" s="49"/>
      <c r="X200" s="49"/>
      <c r="Y200" s="49"/>
      <c r="Z200" s="49"/>
    </row>
    <row r="201" ht="47.25" customHeight="1">
      <c r="A201" s="18" t="s">
        <v>1233</v>
      </c>
      <c r="B201" s="85" t="s">
        <v>597</v>
      </c>
      <c r="C201" s="52" t="s">
        <v>1234</v>
      </c>
      <c r="D201" s="72">
        <v>0.0</v>
      </c>
      <c r="E201" s="21" t="s">
        <v>116</v>
      </c>
      <c r="F201" s="42"/>
      <c r="G201" s="42"/>
      <c r="H201" s="48"/>
      <c r="I201" s="48"/>
      <c r="J201" s="49"/>
      <c r="K201" s="49"/>
      <c r="L201" s="49"/>
      <c r="M201" s="49"/>
      <c r="N201" s="49"/>
      <c r="O201" s="49"/>
      <c r="P201" s="49"/>
      <c r="Q201" s="49"/>
      <c r="R201" s="49"/>
      <c r="S201" s="49"/>
      <c r="T201" s="49"/>
      <c r="U201" s="49"/>
      <c r="V201" s="49"/>
      <c r="W201" s="49"/>
      <c r="X201" s="49"/>
      <c r="Y201" s="49"/>
      <c r="Z201" s="49"/>
    </row>
    <row r="202" ht="75.0" customHeight="1">
      <c r="A202" s="18" t="s">
        <v>601</v>
      </c>
      <c r="B202" s="85" t="s">
        <v>602</v>
      </c>
      <c r="C202" s="23" t="s">
        <v>1237</v>
      </c>
      <c r="D202" s="21">
        <v>2.0</v>
      </c>
      <c r="E202" s="21" t="s">
        <v>605</v>
      </c>
      <c r="F202" s="23" t="s">
        <v>606</v>
      </c>
      <c r="G202" s="42"/>
      <c r="H202" s="48"/>
      <c r="I202" s="48"/>
      <c r="J202" s="49"/>
      <c r="K202" s="49"/>
      <c r="L202" s="49"/>
      <c r="M202" s="49"/>
      <c r="N202" s="49"/>
      <c r="O202" s="49"/>
      <c r="P202" s="49"/>
      <c r="Q202" s="49"/>
      <c r="R202" s="49"/>
      <c r="S202" s="49"/>
      <c r="T202" s="49"/>
      <c r="U202" s="49"/>
      <c r="V202" s="49"/>
      <c r="W202" s="49"/>
      <c r="X202" s="49"/>
      <c r="Y202" s="49"/>
      <c r="Z202" s="49"/>
    </row>
    <row r="203" ht="75.0" customHeight="1">
      <c r="A203" s="18"/>
      <c r="B203" s="85"/>
      <c r="C203" s="23" t="s">
        <v>1240</v>
      </c>
      <c r="D203" s="21">
        <v>2.0</v>
      </c>
      <c r="E203" s="21" t="s">
        <v>56</v>
      </c>
      <c r="F203" s="23" t="s">
        <v>606</v>
      </c>
      <c r="G203" s="42"/>
      <c r="H203" s="48"/>
      <c r="I203" s="48"/>
      <c r="J203" s="49"/>
      <c r="K203" s="49"/>
      <c r="L203" s="49"/>
      <c r="M203" s="49"/>
      <c r="N203" s="49"/>
      <c r="O203" s="49"/>
      <c r="P203" s="49"/>
      <c r="Q203" s="49"/>
      <c r="R203" s="49"/>
      <c r="S203" s="49"/>
      <c r="T203" s="49"/>
      <c r="U203" s="49"/>
      <c r="V203" s="49"/>
      <c r="W203" s="49"/>
      <c r="X203" s="49"/>
      <c r="Y203" s="49"/>
      <c r="Z203" s="49"/>
    </row>
    <row r="204" ht="45.0" customHeight="1">
      <c r="A204" s="18" t="s">
        <v>1242</v>
      </c>
      <c r="B204" s="85" t="s">
        <v>609</v>
      </c>
      <c r="C204" s="42" t="s">
        <v>1246</v>
      </c>
      <c r="D204" s="95">
        <v>0.0</v>
      </c>
      <c r="E204" s="21" t="s">
        <v>116</v>
      </c>
      <c r="F204" s="42"/>
      <c r="G204" s="42"/>
      <c r="H204" s="48"/>
      <c r="I204" s="48"/>
      <c r="J204" s="49"/>
      <c r="K204" s="49"/>
      <c r="L204" s="49"/>
      <c r="M204" s="49"/>
      <c r="N204" s="49"/>
      <c r="O204" s="49"/>
      <c r="P204" s="49"/>
      <c r="Q204" s="49"/>
      <c r="R204" s="49"/>
      <c r="S204" s="49"/>
      <c r="T204" s="49"/>
      <c r="U204" s="49"/>
      <c r="V204" s="49"/>
      <c r="W204" s="49"/>
      <c r="X204" s="49"/>
      <c r="Y204" s="49"/>
      <c r="Z204" s="49"/>
    </row>
    <row r="205" ht="45.0" customHeight="1">
      <c r="A205" s="18" t="s">
        <v>1250</v>
      </c>
      <c r="B205" s="77" t="s">
        <v>616</v>
      </c>
      <c r="C205" s="23" t="s">
        <v>617</v>
      </c>
      <c r="D205" s="72"/>
      <c r="E205" s="21" t="s">
        <v>155</v>
      </c>
      <c r="F205" s="42"/>
      <c r="G205" s="42"/>
      <c r="H205" s="48"/>
      <c r="I205" s="48"/>
      <c r="J205" s="49"/>
      <c r="K205" s="49"/>
      <c r="L205" s="49"/>
      <c r="M205" s="49"/>
      <c r="N205" s="49"/>
      <c r="O205" s="49"/>
      <c r="P205" s="49"/>
      <c r="Q205" s="49"/>
      <c r="R205" s="49"/>
      <c r="S205" s="49"/>
      <c r="T205" s="49"/>
      <c r="U205" s="49"/>
      <c r="V205" s="49"/>
      <c r="W205" s="49"/>
      <c r="X205" s="49"/>
      <c r="Y205" s="49"/>
      <c r="Z205" s="49"/>
    </row>
    <row r="206" ht="18.75" customHeight="1">
      <c r="A206" s="18" t="s">
        <v>619</v>
      </c>
      <c r="B206" s="17" t="s">
        <v>621</v>
      </c>
      <c r="C206" s="5"/>
      <c r="D206" s="5"/>
      <c r="E206" s="5"/>
      <c r="F206" s="5"/>
      <c r="G206" s="6"/>
      <c r="H206" s="48">
        <f>SUM(D207:D208)</f>
        <v>4</v>
      </c>
      <c r="I206" s="48">
        <f>COUNT(D207:D208)*2</f>
        <v>4</v>
      </c>
      <c r="J206" s="49"/>
      <c r="K206" s="49"/>
      <c r="L206" s="49"/>
      <c r="M206" s="49"/>
      <c r="N206" s="49"/>
      <c r="O206" s="49"/>
      <c r="P206" s="49"/>
      <c r="Q206" s="49"/>
      <c r="R206" s="49"/>
      <c r="S206" s="49"/>
      <c r="T206" s="49"/>
      <c r="U206" s="49"/>
      <c r="V206" s="49"/>
      <c r="W206" s="49"/>
      <c r="X206" s="49"/>
      <c r="Y206" s="49"/>
      <c r="Z206" s="49"/>
    </row>
    <row r="207" ht="63.0" customHeight="1">
      <c r="A207" s="18" t="s">
        <v>1269</v>
      </c>
      <c r="B207" s="19" t="s">
        <v>628</v>
      </c>
      <c r="C207" s="23" t="s">
        <v>629</v>
      </c>
      <c r="D207" s="72">
        <v>2.0</v>
      </c>
      <c r="E207" s="21" t="s">
        <v>116</v>
      </c>
      <c r="F207" s="39"/>
      <c r="G207" s="42"/>
      <c r="H207" s="48"/>
      <c r="I207" s="48"/>
      <c r="J207" s="49"/>
      <c r="K207" s="49"/>
      <c r="L207" s="49"/>
      <c r="M207" s="49"/>
      <c r="N207" s="49"/>
      <c r="O207" s="49"/>
      <c r="P207" s="49"/>
      <c r="Q207" s="49"/>
      <c r="R207" s="49"/>
      <c r="S207" s="49"/>
      <c r="T207" s="49"/>
      <c r="U207" s="49"/>
      <c r="V207" s="49"/>
      <c r="W207" s="49"/>
      <c r="X207" s="49"/>
      <c r="Y207" s="49"/>
      <c r="Z207" s="49"/>
    </row>
    <row r="208" ht="47.25" customHeight="1">
      <c r="A208" s="18" t="s">
        <v>1277</v>
      </c>
      <c r="B208" s="19" t="s">
        <v>632</v>
      </c>
      <c r="C208" s="42" t="s">
        <v>1278</v>
      </c>
      <c r="D208" s="72">
        <v>2.0</v>
      </c>
      <c r="E208" s="21" t="s">
        <v>116</v>
      </c>
      <c r="F208" s="39"/>
      <c r="G208" s="42"/>
      <c r="H208" s="48"/>
      <c r="I208" s="48"/>
      <c r="J208" s="49"/>
      <c r="K208" s="49"/>
      <c r="L208" s="49"/>
      <c r="M208" s="49"/>
      <c r="N208" s="49"/>
      <c r="O208" s="49"/>
      <c r="P208" s="49"/>
      <c r="Q208" s="49"/>
      <c r="R208" s="49"/>
      <c r="S208" s="49"/>
      <c r="T208" s="49"/>
      <c r="U208" s="49"/>
      <c r="V208" s="49"/>
      <c r="W208" s="49"/>
      <c r="X208" s="49"/>
      <c r="Y208" s="49"/>
      <c r="Z208" s="49"/>
    </row>
    <row r="209">
      <c r="A209" s="18" t="s">
        <v>1285</v>
      </c>
      <c r="B209" s="115" t="s">
        <v>644</v>
      </c>
      <c r="C209" s="5"/>
      <c r="D209" s="5"/>
      <c r="E209" s="5"/>
      <c r="F209" s="5"/>
      <c r="G209" s="6"/>
      <c r="H209" s="48">
        <f>SUM(D210)</f>
        <v>0</v>
      </c>
      <c r="I209" s="48">
        <f>COUNT(D210)*2</f>
        <v>2</v>
      </c>
      <c r="J209" s="49"/>
      <c r="K209" s="49"/>
      <c r="L209" s="49"/>
      <c r="M209" s="49"/>
      <c r="N209" s="49"/>
      <c r="O209" s="49"/>
      <c r="P209" s="49"/>
      <c r="Q209" s="49"/>
      <c r="R209" s="49"/>
      <c r="S209" s="49"/>
      <c r="T209" s="49"/>
      <c r="U209" s="49"/>
      <c r="V209" s="49"/>
      <c r="W209" s="49"/>
      <c r="X209" s="49"/>
      <c r="Y209" s="49"/>
      <c r="Z209" s="49"/>
    </row>
    <row r="210" ht="31.5" customHeight="1">
      <c r="A210" s="18" t="s">
        <v>650</v>
      </c>
      <c r="B210" s="85" t="s">
        <v>651</v>
      </c>
      <c r="C210" s="42" t="s">
        <v>1295</v>
      </c>
      <c r="D210" s="72">
        <v>0.0</v>
      </c>
      <c r="E210" s="21" t="s">
        <v>87</v>
      </c>
      <c r="F210" s="42"/>
      <c r="G210" s="42"/>
      <c r="H210" s="48"/>
      <c r="I210" s="48"/>
      <c r="J210" s="49"/>
      <c r="K210" s="49"/>
      <c r="L210" s="49"/>
      <c r="M210" s="49"/>
      <c r="N210" s="49"/>
      <c r="O210" s="49"/>
      <c r="P210" s="49"/>
      <c r="Q210" s="49"/>
      <c r="R210" s="49"/>
      <c r="S210" s="49"/>
      <c r="T210" s="49"/>
      <c r="U210" s="49"/>
      <c r="V210" s="49"/>
      <c r="W210" s="49"/>
      <c r="X210" s="49"/>
      <c r="Y210" s="49"/>
      <c r="Z210" s="49"/>
    </row>
    <row r="211" ht="18.75" customHeight="1">
      <c r="A211" s="18" t="s">
        <v>1297</v>
      </c>
      <c r="B211" s="68" t="s">
        <v>672</v>
      </c>
      <c r="C211" s="5"/>
      <c r="D211" s="5"/>
      <c r="E211" s="5"/>
      <c r="F211" s="5"/>
      <c r="G211" s="6"/>
      <c r="H211" s="48">
        <f>SUM(D212:D215)</f>
        <v>7</v>
      </c>
      <c r="I211" s="48">
        <f>COUNT(D212:D215)*2</f>
        <v>8</v>
      </c>
      <c r="J211" s="49"/>
      <c r="K211" s="49"/>
      <c r="L211" s="49"/>
      <c r="M211" s="49"/>
      <c r="N211" s="49"/>
      <c r="O211" s="49"/>
      <c r="P211" s="49"/>
      <c r="Q211" s="49"/>
      <c r="R211" s="49"/>
      <c r="S211" s="49"/>
      <c r="T211" s="49"/>
      <c r="U211" s="49"/>
      <c r="V211" s="49"/>
      <c r="W211" s="49"/>
      <c r="X211" s="49"/>
      <c r="Y211" s="49"/>
      <c r="Z211" s="49"/>
    </row>
    <row r="212" ht="63.0" customHeight="1">
      <c r="A212" s="18" t="s">
        <v>1311</v>
      </c>
      <c r="B212" s="85" t="s">
        <v>679</v>
      </c>
      <c r="C212" s="19" t="s">
        <v>680</v>
      </c>
      <c r="D212" s="72">
        <v>2.0</v>
      </c>
      <c r="E212" s="21" t="s">
        <v>155</v>
      </c>
      <c r="F212" s="42"/>
      <c r="G212" s="42"/>
      <c r="H212" s="48"/>
      <c r="I212" s="48"/>
      <c r="J212" s="49"/>
      <c r="K212" s="49"/>
      <c r="L212" s="49"/>
      <c r="M212" s="49"/>
      <c r="N212" s="49"/>
      <c r="O212" s="49"/>
      <c r="P212" s="49"/>
      <c r="Q212" s="49"/>
      <c r="R212" s="49"/>
      <c r="S212" s="49"/>
      <c r="T212" s="49"/>
      <c r="U212" s="49"/>
      <c r="V212" s="49"/>
      <c r="W212" s="49"/>
      <c r="X212" s="49"/>
      <c r="Y212" s="49"/>
      <c r="Z212" s="49"/>
    </row>
    <row r="213" ht="63.0" customHeight="1">
      <c r="A213" s="18" t="s">
        <v>1317</v>
      </c>
      <c r="B213" s="85" t="s">
        <v>684</v>
      </c>
      <c r="C213" s="23" t="s">
        <v>686</v>
      </c>
      <c r="D213" s="21">
        <v>2.0</v>
      </c>
      <c r="E213" s="21" t="s">
        <v>118</v>
      </c>
      <c r="F213" s="23" t="s">
        <v>690</v>
      </c>
      <c r="G213" s="42"/>
      <c r="H213" s="48"/>
      <c r="I213" s="48"/>
      <c r="J213" s="49"/>
      <c r="K213" s="49"/>
      <c r="L213" s="49"/>
      <c r="M213" s="49"/>
      <c r="N213" s="49"/>
      <c r="O213" s="49"/>
      <c r="P213" s="49"/>
      <c r="Q213" s="49"/>
      <c r="R213" s="49"/>
      <c r="S213" s="49"/>
      <c r="T213" s="49"/>
      <c r="U213" s="49"/>
      <c r="V213" s="49"/>
      <c r="W213" s="49"/>
      <c r="X213" s="49"/>
      <c r="Y213" s="49"/>
      <c r="Z213" s="49"/>
    </row>
    <row r="214" ht="30.0" customHeight="1">
      <c r="A214" s="18"/>
      <c r="B214" s="85"/>
      <c r="C214" s="23" t="s">
        <v>1324</v>
      </c>
      <c r="D214" s="21">
        <v>2.0</v>
      </c>
      <c r="E214" s="21" t="s">
        <v>155</v>
      </c>
      <c r="F214" s="23"/>
      <c r="G214" s="42"/>
      <c r="H214" s="48"/>
      <c r="I214" s="48"/>
      <c r="J214" s="49"/>
      <c r="K214" s="49"/>
      <c r="L214" s="49"/>
      <c r="M214" s="49"/>
      <c r="N214" s="49"/>
      <c r="O214" s="49"/>
      <c r="P214" s="49"/>
      <c r="Q214" s="49"/>
      <c r="R214" s="49"/>
      <c r="S214" s="49"/>
      <c r="T214" s="49"/>
      <c r="U214" s="49"/>
      <c r="V214" s="49"/>
      <c r="W214" s="49"/>
      <c r="X214" s="49"/>
      <c r="Y214" s="49"/>
      <c r="Z214" s="49"/>
    </row>
    <row r="215" ht="63.0" customHeight="1">
      <c r="A215" s="18" t="s">
        <v>1329</v>
      </c>
      <c r="B215" s="85" t="s">
        <v>693</v>
      </c>
      <c r="C215" s="42" t="s">
        <v>696</v>
      </c>
      <c r="D215" s="72">
        <v>1.0</v>
      </c>
      <c r="E215" s="21" t="s">
        <v>87</v>
      </c>
      <c r="F215" s="39"/>
      <c r="G215" s="42" t="s">
        <v>1331</v>
      </c>
      <c r="H215" s="48"/>
      <c r="I215" s="48"/>
      <c r="J215" s="49"/>
      <c r="K215" s="49"/>
      <c r="L215" s="49"/>
      <c r="M215" s="49"/>
      <c r="N215" s="49"/>
      <c r="O215" s="49"/>
      <c r="P215" s="49"/>
      <c r="Q215" s="49"/>
      <c r="R215" s="49"/>
      <c r="S215" s="49"/>
      <c r="T215" s="49"/>
      <c r="U215" s="49"/>
      <c r="V215" s="49"/>
      <c r="W215" s="49"/>
      <c r="X215" s="49"/>
      <c r="Y215" s="49"/>
      <c r="Z215" s="49"/>
    </row>
    <row r="216" ht="18.75" customHeight="1">
      <c r="A216" s="62" t="s">
        <v>697</v>
      </c>
      <c r="B216" s="5"/>
      <c r="C216" s="5"/>
      <c r="D216" s="5"/>
      <c r="E216" s="5"/>
      <c r="F216" s="5"/>
      <c r="G216" s="66"/>
      <c r="H216" s="48">
        <f t="shared" ref="H216:I216" si="5">H217+H230+H236+H238+H244+H251+H259+H262+H266+H292+H313+H325+H342</f>
        <v>186</v>
      </c>
      <c r="I216" s="48">
        <f t="shared" si="5"/>
        <v>274</v>
      </c>
      <c r="J216" s="49"/>
      <c r="K216" s="49"/>
      <c r="L216" s="49"/>
      <c r="M216" s="49"/>
      <c r="N216" s="49"/>
      <c r="O216" s="49"/>
      <c r="P216" s="49"/>
      <c r="Q216" s="49"/>
      <c r="R216" s="49"/>
      <c r="S216" s="49"/>
      <c r="T216" s="49"/>
      <c r="U216" s="49"/>
      <c r="V216" s="49"/>
      <c r="W216" s="49"/>
      <c r="X216" s="49"/>
      <c r="Y216" s="49"/>
      <c r="Z216" s="49"/>
    </row>
    <row r="217" ht="18.75" customHeight="1">
      <c r="A217" s="18" t="s">
        <v>1348</v>
      </c>
      <c r="B217" s="17" t="s">
        <v>1349</v>
      </c>
      <c r="C217" s="5"/>
      <c r="D217" s="5"/>
      <c r="E217" s="5"/>
      <c r="F217" s="5"/>
      <c r="G217" s="6"/>
      <c r="H217" s="48">
        <f>SUM(D218:D229)</f>
        <v>14</v>
      </c>
      <c r="I217" s="48">
        <f>COUNT(D218:D229)*2</f>
        <v>22</v>
      </c>
      <c r="J217" s="49"/>
      <c r="K217" s="49"/>
      <c r="L217" s="49"/>
      <c r="M217" s="49"/>
      <c r="N217" s="49"/>
      <c r="O217" s="49"/>
      <c r="P217" s="49"/>
      <c r="Q217" s="49"/>
      <c r="R217" s="49"/>
      <c r="S217" s="49"/>
      <c r="T217" s="49"/>
      <c r="U217" s="49"/>
      <c r="V217" s="49"/>
      <c r="W217" s="49"/>
      <c r="X217" s="49"/>
      <c r="Y217" s="49"/>
      <c r="Z217" s="49"/>
    </row>
    <row r="218" ht="47.25" customHeight="1">
      <c r="A218" s="18" t="s">
        <v>1362</v>
      </c>
      <c r="B218" s="19" t="s">
        <v>711</v>
      </c>
      <c r="C218" s="23" t="s">
        <v>712</v>
      </c>
      <c r="D218" s="95">
        <v>2.0</v>
      </c>
      <c r="E218" s="21" t="s">
        <v>715</v>
      </c>
      <c r="F218" s="108"/>
      <c r="G218" s="42"/>
      <c r="H218" s="48"/>
      <c r="I218" s="48"/>
      <c r="J218" s="49"/>
      <c r="K218" s="49"/>
      <c r="L218" s="49"/>
      <c r="M218" s="49"/>
      <c r="N218" s="49"/>
      <c r="O218" s="49"/>
      <c r="P218" s="49"/>
      <c r="Q218" s="49"/>
      <c r="R218" s="49"/>
      <c r="S218" s="49"/>
      <c r="T218" s="49"/>
      <c r="U218" s="49"/>
      <c r="V218" s="49"/>
      <c r="W218" s="49"/>
      <c r="X218" s="49"/>
      <c r="Y218" s="49"/>
      <c r="Z218" s="49"/>
    </row>
    <row r="219" ht="45.0" customHeight="1">
      <c r="A219" s="18"/>
      <c r="B219" s="19"/>
      <c r="C219" s="23" t="s">
        <v>1369</v>
      </c>
      <c r="D219" s="21">
        <v>2.0</v>
      </c>
      <c r="E219" s="21" t="s">
        <v>715</v>
      </c>
      <c r="F219" s="23" t="s">
        <v>1372</v>
      </c>
      <c r="G219" s="42"/>
      <c r="H219" s="48"/>
      <c r="I219" s="48"/>
      <c r="J219" s="49"/>
      <c r="K219" s="49"/>
      <c r="L219" s="49"/>
      <c r="M219" s="49"/>
      <c r="N219" s="49"/>
      <c r="O219" s="49"/>
      <c r="P219" s="49"/>
      <c r="Q219" s="49"/>
      <c r="R219" s="49"/>
      <c r="S219" s="49"/>
      <c r="T219" s="49"/>
      <c r="U219" s="49"/>
      <c r="V219" s="49"/>
      <c r="W219" s="49"/>
      <c r="X219" s="49"/>
      <c r="Y219" s="49"/>
      <c r="Z219" s="49"/>
    </row>
    <row r="220" ht="45.0" customHeight="1">
      <c r="A220" s="18"/>
      <c r="B220" s="19"/>
      <c r="C220" s="42" t="s">
        <v>1375</v>
      </c>
      <c r="D220" s="72">
        <v>0.0</v>
      </c>
      <c r="E220" s="21" t="s">
        <v>170</v>
      </c>
      <c r="F220" s="42"/>
      <c r="G220" s="42"/>
      <c r="H220" s="48"/>
      <c r="I220" s="48"/>
      <c r="J220" s="49"/>
      <c r="K220" s="49"/>
      <c r="L220" s="49"/>
      <c r="M220" s="49"/>
      <c r="N220" s="49"/>
      <c r="O220" s="49"/>
      <c r="P220" s="49"/>
      <c r="Q220" s="49"/>
      <c r="R220" s="49"/>
      <c r="S220" s="49"/>
      <c r="T220" s="49"/>
      <c r="U220" s="49"/>
      <c r="V220" s="49"/>
      <c r="W220" s="49"/>
      <c r="X220" s="49"/>
      <c r="Y220" s="49"/>
      <c r="Z220" s="49"/>
    </row>
    <row r="221" ht="45.0" customHeight="1">
      <c r="A221" s="18"/>
      <c r="B221" s="19"/>
      <c r="C221" s="42" t="s">
        <v>1380</v>
      </c>
      <c r="D221" s="72">
        <v>2.0</v>
      </c>
      <c r="E221" s="21" t="s">
        <v>327</v>
      </c>
      <c r="F221" s="42"/>
      <c r="G221" s="42"/>
      <c r="H221" s="48"/>
      <c r="I221" s="48"/>
      <c r="J221" s="49"/>
      <c r="K221" s="49"/>
      <c r="L221" s="49"/>
      <c r="M221" s="49"/>
      <c r="N221" s="49"/>
      <c r="O221" s="49"/>
      <c r="P221" s="49"/>
      <c r="Q221" s="49"/>
      <c r="R221" s="49"/>
      <c r="S221" s="49"/>
      <c r="T221" s="49"/>
      <c r="U221" s="49"/>
      <c r="V221" s="49"/>
      <c r="W221" s="49"/>
      <c r="X221" s="49"/>
      <c r="Y221" s="49"/>
      <c r="Z221" s="49"/>
    </row>
    <row r="222" ht="75.0" customHeight="1">
      <c r="A222" s="18" t="s">
        <v>1382</v>
      </c>
      <c r="B222" s="19" t="s">
        <v>1383</v>
      </c>
      <c r="C222" s="52" t="s">
        <v>1384</v>
      </c>
      <c r="D222" s="72">
        <v>0.0</v>
      </c>
      <c r="E222" s="21" t="s">
        <v>87</v>
      </c>
      <c r="F222" s="39" t="s">
        <v>1386</v>
      </c>
      <c r="G222" s="42"/>
      <c r="H222" s="48"/>
      <c r="I222" s="48"/>
      <c r="J222" s="49"/>
      <c r="K222" s="49"/>
      <c r="L222" s="49"/>
      <c r="M222" s="49"/>
      <c r="N222" s="49"/>
      <c r="O222" s="49"/>
      <c r="P222" s="49"/>
      <c r="Q222" s="49"/>
      <c r="R222" s="49"/>
      <c r="S222" s="49"/>
      <c r="T222" s="49"/>
      <c r="U222" s="49"/>
      <c r="V222" s="49"/>
      <c r="W222" s="49"/>
      <c r="X222" s="49"/>
      <c r="Y222" s="49"/>
      <c r="Z222" s="49"/>
    </row>
    <row r="223" ht="30.0" customHeight="1">
      <c r="A223" s="18"/>
      <c r="B223" s="19"/>
      <c r="C223" s="42" t="s">
        <v>1388</v>
      </c>
      <c r="D223" s="72">
        <v>2.0</v>
      </c>
      <c r="E223" s="21" t="s">
        <v>715</v>
      </c>
      <c r="F223" s="42"/>
      <c r="G223" s="42"/>
      <c r="H223" s="48"/>
      <c r="I223" s="48"/>
      <c r="J223" s="49"/>
      <c r="K223" s="49"/>
      <c r="L223" s="49"/>
      <c r="M223" s="49"/>
      <c r="N223" s="49"/>
      <c r="O223" s="49"/>
      <c r="P223" s="49"/>
      <c r="Q223" s="49"/>
      <c r="R223" s="49"/>
      <c r="S223" s="49"/>
      <c r="T223" s="49"/>
      <c r="U223" s="49"/>
      <c r="V223" s="49"/>
      <c r="W223" s="49"/>
      <c r="X223" s="49"/>
      <c r="Y223" s="49"/>
      <c r="Z223" s="49"/>
    </row>
    <row r="224" ht="45.0" customHeight="1">
      <c r="A224" s="18"/>
      <c r="B224" s="19"/>
      <c r="C224" s="42" t="s">
        <v>1391</v>
      </c>
      <c r="D224" s="72">
        <v>2.0</v>
      </c>
      <c r="E224" s="21" t="s">
        <v>114</v>
      </c>
      <c r="F224" s="42"/>
      <c r="G224" s="42"/>
      <c r="H224" s="48"/>
      <c r="I224" s="48"/>
      <c r="J224" s="49"/>
      <c r="K224" s="49"/>
      <c r="L224" s="49"/>
      <c r="M224" s="49"/>
      <c r="N224" s="49"/>
      <c r="O224" s="49"/>
      <c r="P224" s="49"/>
      <c r="Q224" s="49"/>
      <c r="R224" s="49"/>
      <c r="S224" s="49"/>
      <c r="T224" s="49"/>
      <c r="U224" s="49"/>
      <c r="V224" s="49"/>
      <c r="W224" s="49"/>
      <c r="X224" s="49"/>
      <c r="Y224" s="49"/>
      <c r="Z224" s="49"/>
    </row>
    <row r="225" ht="30.0" customHeight="1">
      <c r="A225" s="18"/>
      <c r="B225" s="19"/>
      <c r="C225" s="172" t="s">
        <v>1394</v>
      </c>
      <c r="D225" s="72"/>
      <c r="E225" s="21" t="s">
        <v>114</v>
      </c>
      <c r="F225" s="42"/>
      <c r="G225" s="42"/>
      <c r="H225" s="48"/>
      <c r="I225" s="48"/>
      <c r="J225" s="49"/>
      <c r="K225" s="49"/>
      <c r="L225" s="49"/>
      <c r="M225" s="49"/>
      <c r="N225" s="49"/>
      <c r="O225" s="49"/>
      <c r="P225" s="49"/>
      <c r="Q225" s="49"/>
      <c r="R225" s="49"/>
      <c r="S225" s="49"/>
      <c r="T225" s="49"/>
      <c r="U225" s="49"/>
      <c r="V225" s="49"/>
      <c r="W225" s="49"/>
      <c r="X225" s="49"/>
      <c r="Y225" s="49"/>
      <c r="Z225" s="49"/>
    </row>
    <row r="226" ht="30.0" customHeight="1">
      <c r="A226" s="18"/>
      <c r="B226" s="19"/>
      <c r="C226" s="42" t="s">
        <v>1403</v>
      </c>
      <c r="D226" s="72">
        <v>2.0</v>
      </c>
      <c r="E226" s="21" t="s">
        <v>87</v>
      </c>
      <c r="F226" s="42"/>
      <c r="G226" s="42"/>
      <c r="H226" s="48"/>
      <c r="I226" s="48"/>
      <c r="J226" s="49"/>
      <c r="K226" s="49"/>
      <c r="L226" s="49"/>
      <c r="M226" s="49"/>
      <c r="N226" s="49"/>
      <c r="O226" s="49"/>
      <c r="P226" s="49"/>
      <c r="Q226" s="49"/>
      <c r="R226" s="49"/>
      <c r="S226" s="49"/>
      <c r="T226" s="49"/>
      <c r="U226" s="49"/>
      <c r="V226" s="49"/>
      <c r="W226" s="49"/>
      <c r="X226" s="49"/>
      <c r="Y226" s="49"/>
      <c r="Z226" s="49"/>
    </row>
    <row r="227" ht="30.0" customHeight="1">
      <c r="A227" s="18"/>
      <c r="B227" s="19"/>
      <c r="C227" s="42" t="s">
        <v>1410</v>
      </c>
      <c r="D227" s="72">
        <v>0.0</v>
      </c>
      <c r="E227" s="21" t="s">
        <v>551</v>
      </c>
      <c r="F227" s="42"/>
      <c r="G227" s="42"/>
      <c r="H227" s="48"/>
      <c r="I227" s="48"/>
      <c r="J227" s="49"/>
      <c r="K227" s="49"/>
      <c r="L227" s="49"/>
      <c r="M227" s="49"/>
      <c r="N227" s="49"/>
      <c r="O227" s="49"/>
      <c r="P227" s="49"/>
      <c r="Q227" s="49"/>
      <c r="R227" s="49"/>
      <c r="S227" s="49"/>
      <c r="T227" s="49"/>
      <c r="U227" s="49"/>
      <c r="V227" s="49"/>
      <c r="W227" s="49"/>
      <c r="X227" s="49"/>
      <c r="Y227" s="49"/>
      <c r="Z227" s="49"/>
    </row>
    <row r="228" ht="31.5" customHeight="1">
      <c r="A228" s="18" t="s">
        <v>1415</v>
      </c>
      <c r="B228" s="111" t="s">
        <v>719</v>
      </c>
      <c r="C228" s="39" t="s">
        <v>1418</v>
      </c>
      <c r="D228" s="72">
        <v>2.0</v>
      </c>
      <c r="E228" s="25" t="s">
        <v>327</v>
      </c>
      <c r="F228" s="39"/>
      <c r="G228" s="39"/>
      <c r="H228" s="48"/>
      <c r="I228" s="48"/>
      <c r="J228" s="49"/>
      <c r="K228" s="49"/>
      <c r="L228" s="49"/>
      <c r="M228" s="49"/>
      <c r="N228" s="49"/>
      <c r="O228" s="49"/>
      <c r="P228" s="49"/>
      <c r="Q228" s="49"/>
      <c r="R228" s="49"/>
      <c r="S228" s="49"/>
      <c r="T228" s="49"/>
      <c r="U228" s="49"/>
      <c r="V228" s="49"/>
      <c r="W228" s="49"/>
      <c r="X228" s="49"/>
      <c r="Y228" s="49"/>
      <c r="Z228" s="49"/>
    </row>
    <row r="229" ht="30.0" customHeight="1">
      <c r="A229" s="18"/>
      <c r="B229" s="19"/>
      <c r="C229" s="42" t="s">
        <v>1420</v>
      </c>
      <c r="D229" s="72">
        <v>0.0</v>
      </c>
      <c r="E229" s="21" t="s">
        <v>327</v>
      </c>
      <c r="F229" s="42"/>
      <c r="G229" s="42"/>
      <c r="H229" s="48"/>
      <c r="I229" s="48"/>
      <c r="J229" s="49"/>
      <c r="K229" s="49"/>
      <c r="L229" s="49"/>
      <c r="M229" s="49"/>
      <c r="N229" s="49"/>
      <c r="O229" s="49"/>
      <c r="P229" s="49"/>
      <c r="Q229" s="49"/>
      <c r="R229" s="49"/>
      <c r="S229" s="49"/>
      <c r="T229" s="49"/>
      <c r="U229" s="49"/>
      <c r="V229" s="49"/>
      <c r="W229" s="49"/>
      <c r="X229" s="49"/>
      <c r="Y229" s="49"/>
      <c r="Z229" s="49"/>
    </row>
    <row r="230" ht="18.75" customHeight="1">
      <c r="A230" s="18" t="s">
        <v>1423</v>
      </c>
      <c r="B230" s="68" t="s">
        <v>756</v>
      </c>
      <c r="C230" s="5"/>
      <c r="D230" s="5"/>
      <c r="E230" s="5"/>
      <c r="F230" s="5"/>
      <c r="G230" s="6"/>
      <c r="H230" s="48">
        <f>SUM(D231:D235)</f>
        <v>8</v>
      </c>
      <c r="I230" s="48">
        <f>COUNT(D231:D235)*2</f>
        <v>10</v>
      </c>
      <c r="J230" s="49"/>
      <c r="K230" s="49"/>
      <c r="L230" s="49"/>
      <c r="M230" s="49"/>
      <c r="N230" s="49"/>
      <c r="O230" s="49"/>
      <c r="P230" s="49"/>
      <c r="Q230" s="49"/>
      <c r="R230" s="49"/>
      <c r="S230" s="49"/>
      <c r="T230" s="49"/>
      <c r="U230" s="49"/>
      <c r="V230" s="49"/>
      <c r="W230" s="49"/>
      <c r="X230" s="49"/>
      <c r="Y230" s="49"/>
      <c r="Z230" s="49"/>
    </row>
    <row r="231" ht="63.0" customHeight="1">
      <c r="A231" s="18" t="s">
        <v>1433</v>
      </c>
      <c r="B231" s="85" t="s">
        <v>760</v>
      </c>
      <c r="C231" s="85" t="s">
        <v>1436</v>
      </c>
      <c r="D231" s="72">
        <v>2.0</v>
      </c>
      <c r="E231" s="21" t="s">
        <v>327</v>
      </c>
      <c r="F231" s="42"/>
      <c r="G231" s="42"/>
      <c r="H231" s="48"/>
      <c r="I231" s="48"/>
      <c r="J231" s="49"/>
      <c r="K231" s="49"/>
      <c r="L231" s="49"/>
      <c r="M231" s="49"/>
      <c r="N231" s="49"/>
      <c r="O231" s="49"/>
      <c r="P231" s="49"/>
      <c r="Q231" s="49"/>
      <c r="R231" s="49"/>
      <c r="S231" s="49"/>
      <c r="T231" s="49"/>
      <c r="U231" s="49"/>
      <c r="V231" s="49"/>
      <c r="W231" s="49"/>
      <c r="X231" s="49"/>
      <c r="Y231" s="49"/>
      <c r="Z231" s="49"/>
    </row>
    <row r="232" ht="60.0" customHeight="1">
      <c r="A232" s="18" t="s">
        <v>1441</v>
      </c>
      <c r="B232" s="39" t="s">
        <v>771</v>
      </c>
      <c r="C232" s="39" t="s">
        <v>1444</v>
      </c>
      <c r="D232" s="72">
        <v>2.0</v>
      </c>
      <c r="E232" s="25" t="s">
        <v>831</v>
      </c>
      <c r="F232" s="39" t="s">
        <v>777</v>
      </c>
      <c r="G232" s="39"/>
      <c r="H232" s="48"/>
      <c r="I232" s="48"/>
      <c r="J232" s="49"/>
      <c r="K232" s="49"/>
      <c r="L232" s="49"/>
      <c r="M232" s="49"/>
      <c r="N232" s="49"/>
      <c r="O232" s="49"/>
      <c r="P232" s="49"/>
      <c r="Q232" s="49"/>
      <c r="R232" s="49"/>
      <c r="S232" s="49"/>
      <c r="T232" s="49"/>
      <c r="U232" s="49"/>
      <c r="V232" s="49"/>
      <c r="W232" s="49"/>
      <c r="X232" s="49"/>
      <c r="Y232" s="49"/>
      <c r="Z232" s="49"/>
    </row>
    <row r="233" ht="47.25" customHeight="1">
      <c r="A233" s="18"/>
      <c r="B233" s="85"/>
      <c r="C233" s="85" t="s">
        <v>1447</v>
      </c>
      <c r="D233" s="72">
        <v>2.0</v>
      </c>
      <c r="E233" s="21" t="s">
        <v>327</v>
      </c>
      <c r="F233" s="42"/>
      <c r="G233" s="42"/>
      <c r="H233" s="48"/>
      <c r="I233" s="48"/>
      <c r="J233" s="49"/>
      <c r="K233" s="49"/>
      <c r="L233" s="49"/>
      <c r="M233" s="49"/>
      <c r="N233" s="49"/>
      <c r="O233" s="49"/>
      <c r="P233" s="49"/>
      <c r="Q233" s="49"/>
      <c r="R233" s="49"/>
      <c r="S233" s="49"/>
      <c r="T233" s="49"/>
      <c r="U233" s="49"/>
      <c r="V233" s="49"/>
      <c r="W233" s="49"/>
      <c r="X233" s="49"/>
      <c r="Y233" s="49"/>
      <c r="Z233" s="49"/>
    </row>
    <row r="234" ht="47.25" customHeight="1">
      <c r="A234" s="18"/>
      <c r="B234" s="85"/>
      <c r="C234" s="85" t="s">
        <v>1452</v>
      </c>
      <c r="D234" s="72">
        <v>2.0</v>
      </c>
      <c r="E234" s="21" t="s">
        <v>327</v>
      </c>
      <c r="F234" s="42"/>
      <c r="G234" s="42"/>
      <c r="H234" s="48"/>
      <c r="I234" s="48"/>
      <c r="J234" s="49"/>
      <c r="K234" s="49"/>
      <c r="L234" s="49"/>
      <c r="M234" s="49"/>
      <c r="N234" s="49"/>
      <c r="O234" s="49"/>
      <c r="P234" s="49"/>
      <c r="Q234" s="49"/>
      <c r="R234" s="49"/>
      <c r="S234" s="49"/>
      <c r="T234" s="49"/>
      <c r="U234" s="49"/>
      <c r="V234" s="49"/>
      <c r="W234" s="49"/>
      <c r="X234" s="49"/>
      <c r="Y234" s="49"/>
      <c r="Z234" s="49"/>
    </row>
    <row r="235" ht="31.5" customHeight="1">
      <c r="A235" s="18"/>
      <c r="B235" s="42"/>
      <c r="C235" s="85" t="s">
        <v>1456</v>
      </c>
      <c r="D235" s="72">
        <v>0.0</v>
      </c>
      <c r="E235" s="21" t="s">
        <v>715</v>
      </c>
      <c r="F235" s="42"/>
      <c r="G235" s="42"/>
      <c r="H235" s="48"/>
      <c r="I235" s="48"/>
      <c r="J235" s="49"/>
      <c r="K235" s="49"/>
      <c r="L235" s="49"/>
      <c r="M235" s="49"/>
      <c r="N235" s="49"/>
      <c r="O235" s="49"/>
      <c r="P235" s="49"/>
      <c r="Q235" s="49"/>
      <c r="R235" s="49"/>
      <c r="S235" s="49"/>
      <c r="T235" s="49"/>
      <c r="U235" s="49"/>
      <c r="V235" s="49"/>
      <c r="W235" s="49"/>
      <c r="X235" s="49"/>
      <c r="Y235" s="49"/>
      <c r="Z235" s="49"/>
    </row>
    <row r="236">
      <c r="A236" s="18" t="s">
        <v>1460</v>
      </c>
      <c r="B236" s="17" t="s">
        <v>834</v>
      </c>
      <c r="C236" s="5"/>
      <c r="D236" s="5"/>
      <c r="E236" s="5"/>
      <c r="F236" s="5"/>
      <c r="G236" s="6"/>
      <c r="H236" s="48">
        <f>SUM(D237)</f>
        <v>2</v>
      </c>
      <c r="I236" s="48">
        <f>COUNT(D237)*2</f>
        <v>2</v>
      </c>
      <c r="J236" s="49"/>
      <c r="K236" s="49"/>
      <c r="L236" s="49"/>
      <c r="M236" s="49"/>
      <c r="N236" s="49"/>
      <c r="O236" s="49"/>
      <c r="P236" s="49"/>
      <c r="Q236" s="49"/>
      <c r="R236" s="49"/>
      <c r="S236" s="49"/>
      <c r="T236" s="49"/>
      <c r="U236" s="49"/>
      <c r="V236" s="49"/>
      <c r="W236" s="49"/>
      <c r="X236" s="49"/>
      <c r="Y236" s="49"/>
      <c r="Z236" s="49"/>
    </row>
    <row r="237" ht="75.0" customHeight="1">
      <c r="A237" s="18" t="s">
        <v>1476</v>
      </c>
      <c r="B237" s="23" t="s">
        <v>849</v>
      </c>
      <c r="C237" s="42" t="s">
        <v>1478</v>
      </c>
      <c r="D237" s="72">
        <v>2.0</v>
      </c>
      <c r="E237" s="21" t="s">
        <v>116</v>
      </c>
      <c r="F237" s="42"/>
      <c r="G237" s="42"/>
      <c r="H237" s="48"/>
      <c r="I237" s="48"/>
      <c r="J237" s="49"/>
      <c r="K237" s="49"/>
      <c r="L237" s="49"/>
      <c r="M237" s="49"/>
      <c r="N237" s="49"/>
      <c r="O237" s="49"/>
      <c r="P237" s="49"/>
      <c r="Q237" s="49"/>
      <c r="R237" s="49"/>
      <c r="S237" s="49"/>
      <c r="T237" s="49"/>
      <c r="U237" s="49"/>
      <c r="V237" s="49"/>
      <c r="W237" s="49"/>
      <c r="X237" s="49"/>
      <c r="Y237" s="49"/>
      <c r="Z237" s="49"/>
    </row>
    <row r="238" ht="18.75" customHeight="1">
      <c r="A238" s="18" t="s">
        <v>1485</v>
      </c>
      <c r="B238" s="68" t="s">
        <v>854</v>
      </c>
      <c r="C238" s="5"/>
      <c r="D238" s="5"/>
      <c r="E238" s="5"/>
      <c r="F238" s="5"/>
      <c r="G238" s="6"/>
      <c r="H238" s="48">
        <f>SUM(D239:D243)</f>
        <v>6</v>
      </c>
      <c r="I238" s="48">
        <f>COUNT(D239:D243)*2</f>
        <v>10</v>
      </c>
      <c r="J238" s="49"/>
      <c r="K238" s="49"/>
      <c r="L238" s="49"/>
      <c r="M238" s="49"/>
      <c r="N238" s="49"/>
      <c r="O238" s="49"/>
      <c r="P238" s="49"/>
      <c r="Q238" s="49"/>
      <c r="R238" s="49"/>
      <c r="S238" s="49"/>
      <c r="T238" s="49"/>
      <c r="U238" s="49"/>
      <c r="V238" s="49"/>
      <c r="W238" s="49"/>
      <c r="X238" s="49"/>
      <c r="Y238" s="49"/>
      <c r="Z238" s="49"/>
    </row>
    <row r="239" ht="45.0" customHeight="1">
      <c r="A239" s="18" t="s">
        <v>1493</v>
      </c>
      <c r="B239" s="39" t="s">
        <v>868</v>
      </c>
      <c r="C239" s="39" t="s">
        <v>1494</v>
      </c>
      <c r="D239" s="72">
        <v>2.0</v>
      </c>
      <c r="E239" s="21" t="s">
        <v>715</v>
      </c>
      <c r="F239" s="39"/>
      <c r="G239" s="39"/>
      <c r="H239" s="48"/>
      <c r="I239" s="48"/>
      <c r="J239" s="49"/>
      <c r="K239" s="49"/>
      <c r="L239" s="49"/>
      <c r="M239" s="49"/>
      <c r="N239" s="49"/>
      <c r="O239" s="49"/>
      <c r="P239" s="49"/>
      <c r="Q239" s="49"/>
      <c r="R239" s="49"/>
      <c r="S239" s="49"/>
      <c r="T239" s="49"/>
      <c r="U239" s="49"/>
      <c r="V239" s="49"/>
      <c r="W239" s="49"/>
      <c r="X239" s="49"/>
      <c r="Y239" s="49"/>
      <c r="Z239" s="49"/>
    </row>
    <row r="240" ht="30.0" customHeight="1">
      <c r="A240" s="18"/>
      <c r="B240" s="42"/>
      <c r="C240" s="42" t="s">
        <v>1501</v>
      </c>
      <c r="D240" s="72">
        <v>2.0</v>
      </c>
      <c r="E240" s="21" t="s">
        <v>715</v>
      </c>
      <c r="F240" s="42"/>
      <c r="G240" s="42"/>
      <c r="H240" s="48"/>
      <c r="I240" s="48"/>
      <c r="J240" s="49"/>
      <c r="K240" s="49"/>
      <c r="L240" s="49"/>
      <c r="M240" s="49"/>
      <c r="N240" s="49"/>
      <c r="O240" s="49"/>
      <c r="P240" s="49"/>
      <c r="Q240" s="49"/>
      <c r="R240" s="49"/>
      <c r="S240" s="49"/>
      <c r="T240" s="49"/>
      <c r="U240" s="49"/>
      <c r="V240" s="49"/>
      <c r="W240" s="49"/>
      <c r="X240" s="49"/>
      <c r="Y240" s="49"/>
      <c r="Z240" s="49"/>
    </row>
    <row r="241" ht="45.0" customHeight="1">
      <c r="A241" s="18" t="s">
        <v>1502</v>
      </c>
      <c r="B241" s="42" t="s">
        <v>873</v>
      </c>
      <c r="C241" s="42" t="s">
        <v>1503</v>
      </c>
      <c r="D241" s="72">
        <v>0.0</v>
      </c>
      <c r="E241" s="21" t="s">
        <v>715</v>
      </c>
      <c r="F241" s="42"/>
      <c r="G241" s="42"/>
      <c r="H241" s="48"/>
      <c r="I241" s="48"/>
      <c r="J241" s="49"/>
      <c r="K241" s="49"/>
      <c r="L241" s="49"/>
      <c r="M241" s="49"/>
      <c r="N241" s="49"/>
      <c r="O241" s="49"/>
      <c r="P241" s="49"/>
      <c r="Q241" s="49"/>
      <c r="R241" s="49"/>
      <c r="S241" s="49"/>
      <c r="T241" s="49"/>
      <c r="U241" s="49"/>
      <c r="V241" s="49"/>
      <c r="W241" s="49"/>
      <c r="X241" s="49"/>
      <c r="Y241" s="49"/>
      <c r="Z241" s="49"/>
    </row>
    <row r="242" ht="45.0" customHeight="1">
      <c r="A242" s="18"/>
      <c r="B242" s="42"/>
      <c r="C242" s="23" t="s">
        <v>1504</v>
      </c>
      <c r="D242" s="72">
        <v>0.0</v>
      </c>
      <c r="E242" s="21" t="s">
        <v>327</v>
      </c>
      <c r="F242" s="42"/>
      <c r="G242" s="42"/>
      <c r="H242" s="48"/>
      <c r="I242" s="48"/>
      <c r="J242" s="49"/>
      <c r="K242" s="49"/>
      <c r="L242" s="49"/>
      <c r="M242" s="49"/>
      <c r="N242" s="49"/>
      <c r="O242" s="49"/>
      <c r="P242" s="49"/>
      <c r="Q242" s="49"/>
      <c r="R242" s="49"/>
      <c r="S242" s="49"/>
      <c r="T242" s="49"/>
      <c r="U242" s="49"/>
      <c r="V242" s="49"/>
      <c r="W242" s="49"/>
      <c r="X242" s="49"/>
      <c r="Y242" s="49"/>
      <c r="Z242" s="49"/>
    </row>
    <row r="243" ht="30.0" customHeight="1">
      <c r="A243" s="18"/>
      <c r="B243" s="42"/>
      <c r="C243" s="23" t="s">
        <v>1507</v>
      </c>
      <c r="D243" s="72">
        <v>2.0</v>
      </c>
      <c r="E243" s="21" t="s">
        <v>56</v>
      </c>
      <c r="F243" s="42"/>
      <c r="G243" s="42"/>
      <c r="H243" s="48"/>
      <c r="I243" s="48"/>
      <c r="J243" s="49"/>
      <c r="K243" s="49"/>
      <c r="L243" s="49"/>
      <c r="M243" s="49"/>
      <c r="N243" s="49"/>
      <c r="O243" s="49"/>
      <c r="P243" s="49"/>
      <c r="Q243" s="49"/>
      <c r="R243" s="49"/>
      <c r="S243" s="49"/>
      <c r="T243" s="49"/>
      <c r="U243" s="49"/>
      <c r="V243" s="49"/>
      <c r="W243" s="49"/>
      <c r="X243" s="49"/>
      <c r="Y243" s="49"/>
      <c r="Z243" s="49"/>
    </row>
    <row r="244" ht="18.75" customHeight="1">
      <c r="A244" s="18" t="s">
        <v>1510</v>
      </c>
      <c r="B244" s="17" t="s">
        <v>883</v>
      </c>
      <c r="C244" s="5"/>
      <c r="D244" s="5"/>
      <c r="E244" s="5"/>
      <c r="F244" s="5"/>
      <c r="G244" s="6"/>
      <c r="H244" s="48">
        <f>SUM(D245:D250)</f>
        <v>10</v>
      </c>
      <c r="I244" s="48">
        <f>COUNT(D245:D250)*2</f>
        <v>12</v>
      </c>
      <c r="J244" s="49"/>
      <c r="K244" s="49"/>
      <c r="L244" s="49"/>
      <c r="M244" s="49"/>
      <c r="N244" s="49"/>
      <c r="O244" s="49"/>
      <c r="P244" s="49"/>
      <c r="Q244" s="49"/>
      <c r="R244" s="49"/>
      <c r="S244" s="49"/>
      <c r="T244" s="49"/>
      <c r="U244" s="49"/>
      <c r="V244" s="49"/>
      <c r="W244" s="49"/>
      <c r="X244" s="49"/>
      <c r="Y244" s="49"/>
      <c r="Z244" s="49"/>
    </row>
    <row r="245" ht="63.0" customHeight="1">
      <c r="A245" s="18" t="s">
        <v>1521</v>
      </c>
      <c r="B245" s="19" t="s">
        <v>904</v>
      </c>
      <c r="C245" s="19" t="s">
        <v>906</v>
      </c>
      <c r="D245" s="72">
        <v>2.0</v>
      </c>
      <c r="E245" s="21" t="s">
        <v>715</v>
      </c>
      <c r="F245" s="42"/>
      <c r="G245" s="42"/>
      <c r="H245" s="48"/>
      <c r="I245" s="48"/>
      <c r="J245" s="49"/>
      <c r="K245" s="49"/>
      <c r="L245" s="49"/>
      <c r="M245" s="49"/>
      <c r="N245" s="49"/>
      <c r="O245" s="49"/>
      <c r="P245" s="49"/>
      <c r="Q245" s="49"/>
      <c r="R245" s="49"/>
      <c r="S245" s="49"/>
      <c r="T245" s="49"/>
      <c r="U245" s="49"/>
      <c r="V245" s="49"/>
      <c r="W245" s="49"/>
      <c r="X245" s="49"/>
      <c r="Y245" s="49"/>
      <c r="Z245" s="49"/>
    </row>
    <row r="246" ht="45.0" customHeight="1">
      <c r="A246" s="18"/>
      <c r="B246" s="19"/>
      <c r="C246" s="23" t="s">
        <v>1525</v>
      </c>
      <c r="D246" s="72">
        <v>2.0</v>
      </c>
      <c r="E246" s="21" t="s">
        <v>118</v>
      </c>
      <c r="F246" s="42"/>
      <c r="G246" s="42"/>
      <c r="H246" s="48"/>
      <c r="I246" s="48"/>
      <c r="J246" s="49"/>
      <c r="K246" s="49"/>
      <c r="L246" s="49"/>
      <c r="M246" s="49"/>
      <c r="N246" s="49"/>
      <c r="O246" s="49"/>
      <c r="P246" s="49"/>
      <c r="Q246" s="49"/>
      <c r="R246" s="49"/>
      <c r="S246" s="49"/>
      <c r="T246" s="49"/>
      <c r="U246" s="49"/>
      <c r="V246" s="49"/>
      <c r="W246" s="49"/>
      <c r="X246" s="49"/>
      <c r="Y246" s="49"/>
      <c r="Z246" s="49"/>
    </row>
    <row r="247" ht="63.0" customHeight="1">
      <c r="A247" s="18" t="s">
        <v>1527</v>
      </c>
      <c r="B247" s="111" t="s">
        <v>910</v>
      </c>
      <c r="C247" s="140" t="s">
        <v>912</v>
      </c>
      <c r="D247" s="21">
        <v>2.0</v>
      </c>
      <c r="E247" s="21" t="s">
        <v>116</v>
      </c>
      <c r="F247" s="25"/>
      <c r="G247" s="39"/>
      <c r="H247" s="48"/>
      <c r="I247" s="48"/>
      <c r="J247" s="49"/>
      <c r="K247" s="49"/>
      <c r="L247" s="49"/>
      <c r="M247" s="49"/>
      <c r="N247" s="49"/>
      <c r="O247" s="49"/>
      <c r="P247" s="49"/>
      <c r="Q247" s="49"/>
      <c r="R247" s="49"/>
      <c r="S247" s="49"/>
      <c r="T247" s="49"/>
      <c r="U247" s="49"/>
      <c r="V247" s="49"/>
      <c r="W247" s="49"/>
      <c r="X247" s="49"/>
      <c r="Y247" s="49"/>
      <c r="Z247" s="49"/>
    </row>
    <row r="248" ht="60.0" customHeight="1">
      <c r="A248" s="18"/>
      <c r="B248" s="19"/>
      <c r="C248" s="23" t="s">
        <v>915</v>
      </c>
      <c r="D248" s="21">
        <v>2.0</v>
      </c>
      <c r="E248" s="21" t="s">
        <v>87</v>
      </c>
      <c r="F248" s="23" t="s">
        <v>916</v>
      </c>
      <c r="G248" s="42"/>
      <c r="H248" s="48"/>
      <c r="I248" s="48"/>
      <c r="J248" s="49"/>
      <c r="K248" s="49"/>
      <c r="L248" s="49"/>
      <c r="M248" s="49"/>
      <c r="N248" s="49"/>
      <c r="O248" s="49"/>
      <c r="P248" s="49"/>
      <c r="Q248" s="49"/>
      <c r="R248" s="49"/>
      <c r="S248" s="49"/>
      <c r="T248" s="49"/>
      <c r="U248" s="49"/>
      <c r="V248" s="49"/>
      <c r="W248" s="49"/>
      <c r="X248" s="49"/>
      <c r="Y248" s="49"/>
      <c r="Z248" s="49"/>
    </row>
    <row r="249" ht="45.0" customHeight="1">
      <c r="A249" s="18"/>
      <c r="B249" s="19"/>
      <c r="C249" s="23" t="s">
        <v>917</v>
      </c>
      <c r="D249" s="21">
        <v>0.0</v>
      </c>
      <c r="E249" s="21" t="s">
        <v>87</v>
      </c>
      <c r="F249" s="42" t="s">
        <v>918</v>
      </c>
      <c r="G249" s="42"/>
      <c r="H249" s="48"/>
      <c r="I249" s="48"/>
      <c r="J249" s="49"/>
      <c r="K249" s="49"/>
      <c r="L249" s="49"/>
      <c r="M249" s="49"/>
      <c r="N249" s="49"/>
      <c r="O249" s="49"/>
      <c r="P249" s="49"/>
      <c r="Q249" s="49"/>
      <c r="R249" s="49"/>
      <c r="S249" s="49"/>
      <c r="T249" s="49"/>
      <c r="U249" s="49"/>
      <c r="V249" s="49"/>
      <c r="W249" s="49"/>
      <c r="X249" s="49"/>
      <c r="Y249" s="49"/>
      <c r="Z249" s="49"/>
    </row>
    <row r="250" ht="45.0" customHeight="1">
      <c r="A250" s="18" t="s">
        <v>924</v>
      </c>
      <c r="B250" s="111" t="s">
        <v>926</v>
      </c>
      <c r="C250" s="25" t="s">
        <v>928</v>
      </c>
      <c r="D250" s="72">
        <v>2.0</v>
      </c>
      <c r="E250" s="21" t="s">
        <v>930</v>
      </c>
      <c r="F250" s="39"/>
      <c r="G250" s="39"/>
      <c r="H250" s="48"/>
      <c r="I250" s="48"/>
      <c r="J250" s="49"/>
      <c r="K250" s="49"/>
      <c r="L250" s="49"/>
      <c r="M250" s="49"/>
      <c r="N250" s="49"/>
      <c r="O250" s="49"/>
      <c r="P250" s="49"/>
      <c r="Q250" s="49"/>
      <c r="R250" s="49"/>
      <c r="S250" s="49"/>
      <c r="T250" s="49"/>
      <c r="U250" s="49"/>
      <c r="V250" s="49"/>
      <c r="W250" s="49"/>
      <c r="X250" s="49"/>
      <c r="Y250" s="49"/>
      <c r="Z250" s="49"/>
    </row>
    <row r="251" ht="18.75" customHeight="1">
      <c r="A251" s="18" t="s">
        <v>1554</v>
      </c>
      <c r="B251" s="68" t="s">
        <v>940</v>
      </c>
      <c r="C251" s="5"/>
      <c r="D251" s="5"/>
      <c r="E251" s="5"/>
      <c r="F251" s="5"/>
      <c r="G251" s="6"/>
      <c r="H251" s="48">
        <f>SUM(D252:D258)</f>
        <v>14</v>
      </c>
      <c r="I251" s="48">
        <f>COUNT(D252:D258)*2</f>
        <v>14</v>
      </c>
      <c r="J251" s="49"/>
      <c r="K251" s="49"/>
      <c r="L251" s="49"/>
      <c r="M251" s="49"/>
      <c r="N251" s="49"/>
      <c r="O251" s="49"/>
      <c r="P251" s="49"/>
      <c r="Q251" s="49"/>
      <c r="R251" s="49"/>
      <c r="S251" s="49"/>
      <c r="T251" s="49"/>
      <c r="U251" s="49"/>
      <c r="V251" s="49"/>
      <c r="W251" s="49"/>
      <c r="X251" s="49"/>
      <c r="Y251" s="49"/>
      <c r="Z251" s="49"/>
    </row>
    <row r="252" ht="75.0" customHeight="1">
      <c r="A252" s="18" t="s">
        <v>1568</v>
      </c>
      <c r="B252" s="19" t="s">
        <v>949</v>
      </c>
      <c r="C252" s="42" t="s">
        <v>1570</v>
      </c>
      <c r="D252" s="72">
        <v>2.0</v>
      </c>
      <c r="E252" s="21" t="s">
        <v>715</v>
      </c>
      <c r="F252" s="42"/>
      <c r="G252" s="42"/>
      <c r="H252" s="48"/>
      <c r="I252" s="48"/>
      <c r="J252" s="49"/>
      <c r="K252" s="49"/>
      <c r="L252" s="49"/>
      <c r="M252" s="49"/>
      <c r="N252" s="49"/>
      <c r="O252" s="49"/>
      <c r="P252" s="49"/>
      <c r="Q252" s="49"/>
      <c r="R252" s="49"/>
      <c r="S252" s="49"/>
      <c r="T252" s="49"/>
      <c r="U252" s="49"/>
      <c r="V252" s="49"/>
      <c r="W252" s="49"/>
      <c r="X252" s="49"/>
      <c r="Y252" s="49"/>
      <c r="Z252" s="49"/>
    </row>
    <row r="253" ht="47.25" customHeight="1">
      <c r="A253" s="18" t="s">
        <v>1576</v>
      </c>
      <c r="B253" s="19" t="s">
        <v>953</v>
      </c>
      <c r="C253" s="42" t="s">
        <v>1577</v>
      </c>
      <c r="D253" s="72">
        <v>2.0</v>
      </c>
      <c r="E253" s="21" t="s">
        <v>715</v>
      </c>
      <c r="F253" s="42"/>
      <c r="G253" s="42"/>
      <c r="H253" s="48"/>
      <c r="I253" s="48"/>
      <c r="J253" s="49"/>
      <c r="K253" s="49"/>
      <c r="L253" s="49"/>
      <c r="M253" s="49"/>
      <c r="N253" s="49"/>
      <c r="O253" s="49"/>
      <c r="P253" s="49"/>
      <c r="Q253" s="49"/>
      <c r="R253" s="49"/>
      <c r="S253" s="49"/>
      <c r="T253" s="49"/>
      <c r="U253" s="49"/>
      <c r="V253" s="49"/>
      <c r="W253" s="49"/>
      <c r="X253" s="49"/>
      <c r="Y253" s="49"/>
      <c r="Z253" s="49"/>
    </row>
    <row r="254" ht="45.0" customHeight="1">
      <c r="A254" s="18" t="s">
        <v>1580</v>
      </c>
      <c r="B254" s="31" t="s">
        <v>965</v>
      </c>
      <c r="C254" s="42" t="s">
        <v>1583</v>
      </c>
      <c r="D254" s="72">
        <v>2.0</v>
      </c>
      <c r="E254" s="21" t="s">
        <v>715</v>
      </c>
      <c r="F254" s="42"/>
      <c r="G254" s="42"/>
      <c r="H254" s="48"/>
      <c r="I254" s="48"/>
      <c r="J254" s="49"/>
      <c r="K254" s="49"/>
      <c r="L254" s="49"/>
      <c r="M254" s="49"/>
      <c r="N254" s="49"/>
      <c r="O254" s="49"/>
      <c r="P254" s="49"/>
      <c r="Q254" s="49"/>
      <c r="R254" s="49"/>
      <c r="S254" s="49"/>
      <c r="T254" s="49"/>
      <c r="U254" s="49"/>
      <c r="V254" s="49"/>
      <c r="W254" s="49"/>
      <c r="X254" s="49"/>
      <c r="Y254" s="49"/>
      <c r="Z254" s="49"/>
    </row>
    <row r="255" ht="45.0" customHeight="1">
      <c r="A255" s="18" t="s">
        <v>1587</v>
      </c>
      <c r="B255" s="19" t="s">
        <v>971</v>
      </c>
      <c r="C255" s="42" t="s">
        <v>1588</v>
      </c>
      <c r="D255" s="72">
        <v>2.0</v>
      </c>
      <c r="E255" s="21" t="s">
        <v>116</v>
      </c>
      <c r="F255" s="42"/>
      <c r="G255" s="42"/>
      <c r="H255" s="48"/>
      <c r="I255" s="48"/>
      <c r="J255" s="49"/>
      <c r="K255" s="49"/>
      <c r="L255" s="49"/>
      <c r="M255" s="49"/>
      <c r="N255" s="49"/>
      <c r="O255" s="49"/>
      <c r="P255" s="49"/>
      <c r="Q255" s="49"/>
      <c r="R255" s="49"/>
      <c r="S255" s="49"/>
      <c r="T255" s="49"/>
      <c r="U255" s="49"/>
      <c r="V255" s="49"/>
      <c r="W255" s="49"/>
      <c r="X255" s="49"/>
      <c r="Y255" s="49"/>
      <c r="Z255" s="49"/>
    </row>
    <row r="256" ht="31.5" customHeight="1">
      <c r="A256" s="18" t="s">
        <v>1589</v>
      </c>
      <c r="B256" s="19" t="s">
        <v>977</v>
      </c>
      <c r="C256" s="52" t="s">
        <v>1590</v>
      </c>
      <c r="D256" s="72">
        <v>2.0</v>
      </c>
      <c r="E256" s="21" t="s">
        <v>114</v>
      </c>
      <c r="F256" s="42" t="s">
        <v>1591</v>
      </c>
      <c r="G256" s="42"/>
      <c r="H256" s="48"/>
      <c r="I256" s="48"/>
      <c r="J256" s="49"/>
      <c r="K256" s="49"/>
      <c r="L256" s="49"/>
      <c r="M256" s="49"/>
      <c r="N256" s="49"/>
      <c r="O256" s="49"/>
      <c r="P256" s="49"/>
      <c r="Q256" s="49"/>
      <c r="R256" s="49"/>
      <c r="S256" s="49"/>
      <c r="T256" s="49"/>
      <c r="U256" s="49"/>
      <c r="V256" s="49"/>
      <c r="W256" s="49"/>
      <c r="X256" s="49"/>
      <c r="Y256" s="49"/>
      <c r="Z256" s="49"/>
    </row>
    <row r="257" ht="30.0" customHeight="1">
      <c r="A257" s="18"/>
      <c r="B257" s="19"/>
      <c r="C257" s="42" t="s">
        <v>982</v>
      </c>
      <c r="D257" s="72">
        <v>2.0</v>
      </c>
      <c r="E257" s="21" t="s">
        <v>114</v>
      </c>
      <c r="F257" s="42"/>
      <c r="G257" s="42"/>
      <c r="H257" s="48"/>
      <c r="I257" s="48"/>
      <c r="J257" s="49"/>
      <c r="K257" s="49"/>
      <c r="L257" s="49"/>
      <c r="M257" s="49"/>
      <c r="N257" s="49"/>
      <c r="O257" s="49"/>
      <c r="P257" s="49"/>
      <c r="Q257" s="49"/>
      <c r="R257" s="49"/>
      <c r="S257" s="49"/>
      <c r="T257" s="49"/>
      <c r="U257" s="49"/>
      <c r="V257" s="49"/>
      <c r="W257" s="49"/>
      <c r="X257" s="49"/>
      <c r="Y257" s="49"/>
      <c r="Z257" s="49"/>
    </row>
    <row r="258" ht="47.25" customHeight="1">
      <c r="A258" s="18" t="s">
        <v>1592</v>
      </c>
      <c r="B258" s="85" t="s">
        <v>987</v>
      </c>
      <c r="C258" s="42" t="s">
        <v>1595</v>
      </c>
      <c r="D258" s="72">
        <v>2.0</v>
      </c>
      <c r="E258" s="21" t="s">
        <v>116</v>
      </c>
      <c r="F258" s="42"/>
      <c r="G258" s="42"/>
      <c r="H258" s="48"/>
      <c r="I258" s="48"/>
      <c r="J258" s="49"/>
      <c r="K258" s="49"/>
      <c r="L258" s="49"/>
      <c r="M258" s="49"/>
      <c r="N258" s="49"/>
      <c r="O258" s="49"/>
      <c r="P258" s="49"/>
      <c r="Q258" s="49"/>
      <c r="R258" s="49"/>
      <c r="S258" s="49"/>
      <c r="T258" s="49"/>
      <c r="U258" s="49"/>
      <c r="V258" s="49"/>
      <c r="W258" s="49"/>
      <c r="X258" s="49"/>
      <c r="Y258" s="49"/>
      <c r="Z258" s="49"/>
    </row>
    <row r="259" ht="18.75" customHeight="1">
      <c r="A259" s="18" t="s">
        <v>1597</v>
      </c>
      <c r="B259" s="68" t="s">
        <v>1027</v>
      </c>
      <c r="C259" s="5"/>
      <c r="D259" s="5"/>
      <c r="E259" s="5"/>
      <c r="F259" s="5"/>
      <c r="G259" s="66"/>
      <c r="H259" s="178">
        <f>SUM(D260:D261)</f>
        <v>0</v>
      </c>
      <c r="I259" s="178">
        <f>COUNT(D260:D261)*2</f>
        <v>4</v>
      </c>
      <c r="J259" s="180"/>
      <c r="K259" s="180"/>
      <c r="L259" s="180"/>
      <c r="M259" s="180"/>
      <c r="N259" s="180"/>
      <c r="O259" s="180"/>
      <c r="P259" s="180"/>
      <c r="Q259" s="180"/>
      <c r="R259" s="180"/>
      <c r="S259" s="180"/>
      <c r="T259" s="180"/>
      <c r="U259" s="180"/>
      <c r="V259" s="180"/>
      <c r="W259" s="180"/>
      <c r="X259" s="180"/>
      <c r="Y259" s="180"/>
      <c r="Z259" s="180"/>
    </row>
    <row r="260" ht="31.5" customHeight="1">
      <c r="A260" s="18" t="s">
        <v>1609</v>
      </c>
      <c r="B260" s="85" t="s">
        <v>1053</v>
      </c>
      <c r="C260" s="42" t="s">
        <v>1063</v>
      </c>
      <c r="D260" s="72">
        <v>0.0</v>
      </c>
      <c r="E260" s="95" t="s">
        <v>327</v>
      </c>
      <c r="F260" s="182"/>
      <c r="G260" s="183"/>
      <c r="H260" s="178"/>
      <c r="I260" s="178"/>
      <c r="J260" s="180"/>
      <c r="K260" s="180"/>
      <c r="L260" s="180"/>
      <c r="M260" s="180"/>
      <c r="N260" s="180"/>
      <c r="O260" s="180"/>
      <c r="P260" s="180"/>
      <c r="Q260" s="180"/>
      <c r="R260" s="180"/>
      <c r="S260" s="180"/>
      <c r="T260" s="180"/>
      <c r="U260" s="180"/>
      <c r="V260" s="180"/>
      <c r="W260" s="180"/>
      <c r="X260" s="180"/>
      <c r="Y260" s="180"/>
      <c r="Z260" s="180"/>
    </row>
    <row r="261" ht="30.0" customHeight="1">
      <c r="A261" s="18"/>
      <c r="B261" s="85"/>
      <c r="C261" s="42" t="s">
        <v>1610</v>
      </c>
      <c r="D261" s="72">
        <v>0.0</v>
      </c>
      <c r="E261" s="72" t="s">
        <v>327</v>
      </c>
      <c r="F261" s="182"/>
      <c r="G261" s="183"/>
      <c r="H261" s="178"/>
      <c r="I261" s="178"/>
      <c r="J261" s="180"/>
      <c r="K261" s="180"/>
      <c r="L261" s="180"/>
      <c r="M261" s="180"/>
      <c r="N261" s="180"/>
      <c r="O261" s="180"/>
      <c r="P261" s="180"/>
      <c r="Q261" s="180"/>
      <c r="R261" s="180"/>
      <c r="S261" s="180"/>
      <c r="T261" s="180"/>
      <c r="U261" s="180"/>
      <c r="V261" s="180"/>
      <c r="W261" s="180"/>
      <c r="X261" s="180"/>
      <c r="Y261" s="180"/>
      <c r="Z261" s="180"/>
    </row>
    <row r="262" ht="18.75" customHeight="1">
      <c r="A262" s="18" t="s">
        <v>1611</v>
      </c>
      <c r="B262" s="68" t="s">
        <v>1090</v>
      </c>
      <c r="C262" s="5"/>
      <c r="D262" s="5"/>
      <c r="E262" s="5"/>
      <c r="F262" s="5"/>
      <c r="G262" s="6"/>
      <c r="H262" s="48">
        <f>SUM(D263:D264)</f>
        <v>2</v>
      </c>
      <c r="I262" s="48">
        <f>COUNT(D263:D264)*2</f>
        <v>4</v>
      </c>
      <c r="J262" s="49"/>
      <c r="K262" s="49"/>
      <c r="L262" s="49"/>
      <c r="M262" s="49"/>
      <c r="N262" s="49"/>
      <c r="O262" s="49"/>
      <c r="P262" s="49"/>
      <c r="Q262" s="49"/>
      <c r="R262" s="49"/>
      <c r="S262" s="49"/>
      <c r="T262" s="49"/>
      <c r="U262" s="49"/>
      <c r="V262" s="49"/>
      <c r="W262" s="49"/>
      <c r="X262" s="49"/>
      <c r="Y262" s="49"/>
      <c r="Z262" s="49"/>
    </row>
    <row r="263" ht="45.0" customHeight="1">
      <c r="A263" s="18" t="s">
        <v>1613</v>
      </c>
      <c r="B263" s="85" t="s">
        <v>1097</v>
      </c>
      <c r="C263" s="23" t="s">
        <v>1614</v>
      </c>
      <c r="D263" s="72">
        <v>2.0</v>
      </c>
      <c r="E263" s="21" t="s">
        <v>87</v>
      </c>
      <c r="F263" s="42"/>
      <c r="G263" s="42"/>
      <c r="H263" s="48"/>
      <c r="I263" s="48"/>
      <c r="J263" s="49"/>
      <c r="K263" s="49"/>
      <c r="L263" s="49"/>
      <c r="M263" s="49"/>
      <c r="N263" s="49"/>
      <c r="O263" s="49"/>
      <c r="P263" s="49"/>
      <c r="Q263" s="49"/>
      <c r="R263" s="49"/>
      <c r="S263" s="49"/>
      <c r="T263" s="49"/>
      <c r="U263" s="49"/>
      <c r="V263" s="49"/>
      <c r="W263" s="49"/>
      <c r="X263" s="49"/>
      <c r="Y263" s="49"/>
      <c r="Z263" s="49"/>
    </row>
    <row r="264" ht="45.0" customHeight="1">
      <c r="A264" s="18" t="s">
        <v>1615</v>
      </c>
      <c r="B264" s="90" t="s">
        <v>1100</v>
      </c>
      <c r="C264" s="25" t="s">
        <v>1616</v>
      </c>
      <c r="D264" s="72">
        <v>0.0</v>
      </c>
      <c r="E264" s="21" t="s">
        <v>327</v>
      </c>
      <c r="F264" s="39"/>
      <c r="G264" s="39"/>
      <c r="H264" s="48"/>
      <c r="I264" s="48"/>
      <c r="J264" s="49"/>
      <c r="K264" s="49"/>
      <c r="L264" s="49"/>
      <c r="M264" s="49"/>
      <c r="N264" s="49"/>
      <c r="O264" s="49"/>
      <c r="P264" s="49"/>
      <c r="Q264" s="49"/>
      <c r="R264" s="49"/>
      <c r="S264" s="49"/>
      <c r="T264" s="49"/>
      <c r="U264" s="49"/>
      <c r="V264" s="49"/>
      <c r="W264" s="49"/>
      <c r="X264" s="49"/>
      <c r="Y264" s="49"/>
      <c r="Z264" s="49"/>
    </row>
    <row r="265" ht="15.75" customHeight="1">
      <c r="A265" s="18"/>
      <c r="B265" s="189" t="s">
        <v>1619</v>
      </c>
      <c r="C265" s="5"/>
      <c r="D265" s="5"/>
      <c r="E265" s="5"/>
      <c r="F265" s="5"/>
      <c r="G265" s="6"/>
      <c r="H265" s="48"/>
      <c r="I265" s="48"/>
      <c r="J265" s="49"/>
      <c r="K265" s="49"/>
      <c r="L265" s="49"/>
      <c r="M265" s="49"/>
      <c r="N265" s="49"/>
      <c r="O265" s="49"/>
      <c r="P265" s="49"/>
      <c r="Q265" s="49"/>
      <c r="R265" s="49"/>
      <c r="S265" s="49"/>
      <c r="T265" s="49"/>
      <c r="U265" s="49"/>
      <c r="V265" s="49"/>
      <c r="W265" s="49"/>
      <c r="X265" s="49"/>
      <c r="Y265" s="49"/>
      <c r="Z265" s="49"/>
    </row>
    <row r="266" ht="18.75" customHeight="1">
      <c r="A266" s="18" t="s">
        <v>1626</v>
      </c>
      <c r="B266" s="68" t="s">
        <v>1627</v>
      </c>
      <c r="C266" s="5"/>
      <c r="D266" s="5"/>
      <c r="E266" s="5"/>
      <c r="F266" s="5"/>
      <c r="G266" s="6"/>
      <c r="H266" s="48">
        <f>SUM(D267:D291)</f>
        <v>48</v>
      </c>
      <c r="I266" s="48">
        <f>COUNT(D267:D291)*2</f>
        <v>50</v>
      </c>
      <c r="J266" s="49"/>
      <c r="K266" s="49"/>
      <c r="L266" s="49"/>
      <c r="M266" s="49"/>
      <c r="N266" s="49"/>
      <c r="O266" s="49"/>
      <c r="P266" s="49"/>
      <c r="Q266" s="49"/>
      <c r="R266" s="49"/>
      <c r="S266" s="49"/>
      <c r="T266" s="49"/>
      <c r="U266" s="49"/>
      <c r="V266" s="49"/>
      <c r="W266" s="49"/>
      <c r="X266" s="49"/>
      <c r="Y266" s="49"/>
      <c r="Z266" s="49"/>
    </row>
    <row r="267" ht="47.25" customHeight="1">
      <c r="A267" s="18" t="s">
        <v>1634</v>
      </c>
      <c r="B267" s="90" t="s">
        <v>1635</v>
      </c>
      <c r="C267" s="90" t="s">
        <v>1636</v>
      </c>
      <c r="D267" s="72">
        <v>2.0</v>
      </c>
      <c r="E267" s="21" t="s">
        <v>118</v>
      </c>
      <c r="F267" s="39" t="s">
        <v>1637</v>
      </c>
      <c r="G267" s="39"/>
      <c r="H267" s="48"/>
      <c r="I267" s="48"/>
      <c r="J267" s="49"/>
      <c r="K267" s="49"/>
      <c r="L267" s="49"/>
      <c r="M267" s="49"/>
      <c r="N267" s="49"/>
      <c r="O267" s="49"/>
      <c r="P267" s="49"/>
      <c r="Q267" s="49"/>
      <c r="R267" s="49"/>
      <c r="S267" s="49"/>
      <c r="T267" s="49"/>
      <c r="U267" s="49"/>
      <c r="V267" s="49"/>
      <c r="W267" s="49"/>
      <c r="X267" s="49"/>
      <c r="Y267" s="49"/>
      <c r="Z267" s="49"/>
    </row>
    <row r="268" ht="60.0" customHeight="1">
      <c r="A268" s="18"/>
      <c r="B268" s="85"/>
      <c r="C268" s="42" t="s">
        <v>1638</v>
      </c>
      <c r="D268" s="72">
        <v>2.0</v>
      </c>
      <c r="E268" s="21" t="s">
        <v>715</v>
      </c>
      <c r="F268" s="39" t="s">
        <v>1639</v>
      </c>
      <c r="G268" s="42"/>
      <c r="H268" s="48"/>
      <c r="I268" s="48"/>
      <c r="J268" s="49"/>
      <c r="K268" s="49"/>
      <c r="L268" s="49"/>
      <c r="M268" s="49"/>
      <c r="N268" s="49"/>
      <c r="O268" s="49"/>
      <c r="P268" s="49"/>
      <c r="Q268" s="49"/>
      <c r="R268" s="49"/>
      <c r="S268" s="49"/>
      <c r="T268" s="49"/>
      <c r="U268" s="49"/>
      <c r="V268" s="49"/>
      <c r="W268" s="49"/>
      <c r="X268" s="49"/>
      <c r="Y268" s="49"/>
      <c r="Z268" s="49"/>
    </row>
    <row r="269" ht="63.0" customHeight="1">
      <c r="A269" s="18" t="s">
        <v>1640</v>
      </c>
      <c r="B269" s="85" t="s">
        <v>1641</v>
      </c>
      <c r="C269" s="42" t="s">
        <v>1642</v>
      </c>
      <c r="D269" s="72">
        <v>2.0</v>
      </c>
      <c r="E269" s="21" t="s">
        <v>118</v>
      </c>
      <c r="F269" s="42"/>
      <c r="G269" s="42"/>
      <c r="H269" s="48"/>
      <c r="I269" s="48"/>
      <c r="J269" s="49"/>
      <c r="K269" s="49"/>
      <c r="L269" s="49"/>
      <c r="M269" s="49"/>
      <c r="N269" s="49"/>
      <c r="O269" s="49"/>
      <c r="P269" s="49"/>
      <c r="Q269" s="49"/>
      <c r="R269" s="49"/>
      <c r="S269" s="49"/>
      <c r="T269" s="49"/>
      <c r="U269" s="49"/>
      <c r="V269" s="49"/>
      <c r="W269" s="49"/>
      <c r="X269" s="49"/>
      <c r="Y269" s="49"/>
      <c r="Z269" s="49"/>
    </row>
    <row r="270" ht="30.0" customHeight="1">
      <c r="A270" s="18"/>
      <c r="B270" s="85"/>
      <c r="C270" s="42" t="s">
        <v>1643</v>
      </c>
      <c r="D270" s="72">
        <v>2.0</v>
      </c>
      <c r="E270" s="21" t="s">
        <v>1645</v>
      </c>
      <c r="F270" s="42"/>
      <c r="G270" s="42"/>
      <c r="H270" s="48"/>
      <c r="I270" s="48"/>
      <c r="J270" s="49"/>
      <c r="K270" s="49"/>
      <c r="L270" s="49"/>
      <c r="M270" s="49"/>
      <c r="N270" s="49"/>
      <c r="O270" s="49"/>
      <c r="P270" s="49"/>
      <c r="Q270" s="49"/>
      <c r="R270" s="49"/>
      <c r="S270" s="49"/>
      <c r="T270" s="49"/>
      <c r="U270" s="49"/>
      <c r="V270" s="49"/>
      <c r="W270" s="49"/>
      <c r="X270" s="49"/>
      <c r="Y270" s="49"/>
      <c r="Z270" s="49"/>
    </row>
    <row r="271" ht="45.0" customHeight="1">
      <c r="A271" s="18"/>
      <c r="B271" s="85"/>
      <c r="C271" s="42" t="s">
        <v>1648</v>
      </c>
      <c r="D271" s="72">
        <v>2.0</v>
      </c>
      <c r="E271" s="21" t="s">
        <v>118</v>
      </c>
      <c r="F271" s="42"/>
      <c r="G271" s="42"/>
      <c r="H271" s="48"/>
      <c r="I271" s="48"/>
      <c r="J271" s="49"/>
      <c r="K271" s="49"/>
      <c r="L271" s="49"/>
      <c r="M271" s="49"/>
      <c r="N271" s="49"/>
      <c r="O271" s="49"/>
      <c r="P271" s="49"/>
      <c r="Q271" s="49"/>
      <c r="R271" s="49"/>
      <c r="S271" s="49"/>
      <c r="T271" s="49"/>
      <c r="U271" s="49"/>
      <c r="V271" s="49"/>
      <c r="W271" s="49"/>
      <c r="X271" s="49"/>
      <c r="Y271" s="49"/>
      <c r="Z271" s="49"/>
    </row>
    <row r="272" ht="60.0" customHeight="1">
      <c r="A272" s="18"/>
      <c r="B272" s="85"/>
      <c r="C272" s="42" t="s">
        <v>1652</v>
      </c>
      <c r="D272" s="72">
        <v>2.0</v>
      </c>
      <c r="E272" s="21" t="s">
        <v>118</v>
      </c>
      <c r="F272" s="42"/>
      <c r="G272" s="42"/>
      <c r="H272" s="48"/>
      <c r="I272" s="48"/>
      <c r="J272" s="49"/>
      <c r="K272" s="49"/>
      <c r="L272" s="49"/>
      <c r="M272" s="49"/>
      <c r="N272" s="49"/>
      <c r="O272" s="49"/>
      <c r="P272" s="49"/>
      <c r="Q272" s="49"/>
      <c r="R272" s="49"/>
      <c r="S272" s="49"/>
      <c r="T272" s="49"/>
      <c r="U272" s="49"/>
      <c r="V272" s="49"/>
      <c r="W272" s="49"/>
      <c r="X272" s="49"/>
      <c r="Y272" s="49"/>
      <c r="Z272" s="49"/>
    </row>
    <row r="273" ht="15.75" customHeight="1">
      <c r="A273" s="18"/>
      <c r="B273" s="85"/>
      <c r="C273" s="42" t="s">
        <v>1655</v>
      </c>
      <c r="D273" s="72">
        <v>2.0</v>
      </c>
      <c r="E273" s="21" t="s">
        <v>118</v>
      </c>
      <c r="F273" s="42"/>
      <c r="G273" s="42"/>
      <c r="H273" s="48"/>
      <c r="I273" s="48"/>
      <c r="J273" s="49"/>
      <c r="K273" s="49"/>
      <c r="L273" s="49"/>
      <c r="M273" s="49"/>
      <c r="N273" s="49"/>
      <c r="O273" s="49"/>
      <c r="P273" s="49"/>
      <c r="Q273" s="49"/>
      <c r="R273" s="49"/>
      <c r="S273" s="49"/>
      <c r="T273" s="49"/>
      <c r="U273" s="49"/>
      <c r="V273" s="49"/>
      <c r="W273" s="49"/>
      <c r="X273" s="49"/>
      <c r="Y273" s="49"/>
      <c r="Z273" s="49"/>
    </row>
    <row r="274" ht="15.75" customHeight="1">
      <c r="A274" s="18"/>
      <c r="B274" s="85"/>
      <c r="C274" s="42" t="s">
        <v>1662</v>
      </c>
      <c r="D274" s="72">
        <v>2.0</v>
      </c>
      <c r="E274" s="21" t="s">
        <v>118</v>
      </c>
      <c r="F274" s="42"/>
      <c r="G274" s="42"/>
      <c r="H274" s="48"/>
      <c r="I274" s="48"/>
      <c r="J274" s="49"/>
      <c r="K274" s="49"/>
      <c r="L274" s="49"/>
      <c r="M274" s="49"/>
      <c r="N274" s="49"/>
      <c r="O274" s="49"/>
      <c r="P274" s="49"/>
      <c r="Q274" s="49"/>
      <c r="R274" s="49"/>
      <c r="S274" s="49"/>
      <c r="T274" s="49"/>
      <c r="U274" s="49"/>
      <c r="V274" s="49"/>
      <c r="W274" s="49"/>
      <c r="X274" s="49"/>
      <c r="Y274" s="49"/>
      <c r="Z274" s="49"/>
    </row>
    <row r="275" ht="15.75" customHeight="1">
      <c r="A275" s="18"/>
      <c r="B275" s="85"/>
      <c r="C275" s="42" t="s">
        <v>1665</v>
      </c>
      <c r="D275" s="72">
        <v>2.0</v>
      </c>
      <c r="E275" s="21" t="s">
        <v>118</v>
      </c>
      <c r="F275" s="42"/>
      <c r="G275" s="42"/>
      <c r="H275" s="48"/>
      <c r="I275" s="48"/>
      <c r="J275" s="49"/>
      <c r="K275" s="49"/>
      <c r="L275" s="49"/>
      <c r="M275" s="49"/>
      <c r="N275" s="49"/>
      <c r="O275" s="49"/>
      <c r="P275" s="49"/>
      <c r="Q275" s="49"/>
      <c r="R275" s="49"/>
      <c r="S275" s="49"/>
      <c r="T275" s="49"/>
      <c r="U275" s="49"/>
      <c r="V275" s="49"/>
      <c r="W275" s="49"/>
      <c r="X275" s="49"/>
      <c r="Y275" s="49"/>
      <c r="Z275" s="49"/>
    </row>
    <row r="276" ht="15.75" customHeight="1">
      <c r="A276" s="18"/>
      <c r="B276" s="85"/>
      <c r="C276" s="42" t="s">
        <v>1672</v>
      </c>
      <c r="D276" s="72">
        <v>2.0</v>
      </c>
      <c r="E276" s="21" t="s">
        <v>118</v>
      </c>
      <c r="F276" s="42"/>
      <c r="G276" s="42"/>
      <c r="H276" s="48"/>
      <c r="I276" s="48"/>
      <c r="J276" s="49"/>
      <c r="K276" s="49"/>
      <c r="L276" s="49"/>
      <c r="M276" s="49"/>
      <c r="N276" s="49"/>
      <c r="O276" s="49"/>
      <c r="P276" s="49"/>
      <c r="Q276" s="49"/>
      <c r="R276" s="49"/>
      <c r="S276" s="49"/>
      <c r="T276" s="49"/>
      <c r="U276" s="49"/>
      <c r="V276" s="49"/>
      <c r="W276" s="49"/>
      <c r="X276" s="49"/>
      <c r="Y276" s="49"/>
      <c r="Z276" s="49"/>
    </row>
    <row r="277" ht="30.0" customHeight="1">
      <c r="A277" s="18"/>
      <c r="B277" s="85"/>
      <c r="C277" s="42" t="s">
        <v>1677</v>
      </c>
      <c r="D277" s="72">
        <v>2.0</v>
      </c>
      <c r="E277" s="21" t="s">
        <v>118</v>
      </c>
      <c r="F277" s="42"/>
      <c r="G277" s="42"/>
      <c r="H277" s="48"/>
      <c r="I277" s="48"/>
      <c r="J277" s="49"/>
      <c r="K277" s="49"/>
      <c r="L277" s="49"/>
      <c r="M277" s="49"/>
      <c r="N277" s="49"/>
      <c r="O277" s="49"/>
      <c r="P277" s="49"/>
      <c r="Q277" s="49"/>
      <c r="R277" s="49"/>
      <c r="S277" s="49"/>
      <c r="T277" s="49"/>
      <c r="U277" s="49"/>
      <c r="V277" s="49"/>
      <c r="W277" s="49"/>
      <c r="X277" s="49"/>
      <c r="Y277" s="49"/>
      <c r="Z277" s="49"/>
    </row>
    <row r="278" ht="15.75" customHeight="1">
      <c r="A278" s="18"/>
      <c r="B278" s="85"/>
      <c r="C278" s="42" t="s">
        <v>1681</v>
      </c>
      <c r="D278" s="72">
        <v>2.0</v>
      </c>
      <c r="E278" s="21" t="s">
        <v>118</v>
      </c>
      <c r="F278" s="42"/>
      <c r="G278" s="42"/>
      <c r="H278" s="48"/>
      <c r="I278" s="48"/>
      <c r="J278" s="49"/>
      <c r="K278" s="49"/>
      <c r="L278" s="49"/>
      <c r="M278" s="49"/>
      <c r="N278" s="49"/>
      <c r="O278" s="49"/>
      <c r="P278" s="49"/>
      <c r="Q278" s="49"/>
      <c r="R278" s="49"/>
      <c r="S278" s="49"/>
      <c r="T278" s="49"/>
      <c r="U278" s="49"/>
      <c r="V278" s="49"/>
      <c r="W278" s="49"/>
      <c r="X278" s="49"/>
      <c r="Y278" s="49"/>
      <c r="Z278" s="49"/>
    </row>
    <row r="279" ht="60.0" customHeight="1">
      <c r="A279" s="18"/>
      <c r="B279" s="85"/>
      <c r="C279" s="42" t="s">
        <v>1642</v>
      </c>
      <c r="D279" s="72">
        <v>2.0</v>
      </c>
      <c r="E279" s="21" t="s">
        <v>118</v>
      </c>
      <c r="F279" s="42" t="s">
        <v>1683</v>
      </c>
      <c r="G279" s="42"/>
      <c r="H279" s="48"/>
      <c r="I279" s="48"/>
      <c r="J279" s="49"/>
      <c r="K279" s="49"/>
      <c r="L279" s="49"/>
      <c r="M279" s="49"/>
      <c r="N279" s="49"/>
      <c r="O279" s="49"/>
      <c r="P279" s="49"/>
      <c r="Q279" s="49"/>
      <c r="R279" s="49"/>
      <c r="S279" s="49"/>
      <c r="T279" s="49"/>
      <c r="U279" s="49"/>
      <c r="V279" s="49"/>
      <c r="W279" s="49"/>
      <c r="X279" s="49"/>
      <c r="Y279" s="49"/>
      <c r="Z279" s="49"/>
    </row>
    <row r="280" ht="90.0" customHeight="1">
      <c r="A280" s="18" t="s">
        <v>1684</v>
      </c>
      <c r="B280" s="85" t="s">
        <v>1686</v>
      </c>
      <c r="C280" s="42" t="s">
        <v>1687</v>
      </c>
      <c r="D280" s="72">
        <v>2.0</v>
      </c>
      <c r="E280" s="21" t="s">
        <v>118</v>
      </c>
      <c r="F280" s="39" t="s">
        <v>1689</v>
      </c>
      <c r="G280" s="42"/>
      <c r="H280" s="48"/>
      <c r="I280" s="48"/>
      <c r="J280" s="49"/>
      <c r="K280" s="49"/>
      <c r="L280" s="49"/>
      <c r="M280" s="49"/>
      <c r="N280" s="49"/>
      <c r="O280" s="49"/>
      <c r="P280" s="49"/>
      <c r="Q280" s="49"/>
      <c r="R280" s="49"/>
      <c r="S280" s="49"/>
      <c r="T280" s="49"/>
      <c r="U280" s="49"/>
      <c r="V280" s="49"/>
      <c r="W280" s="49"/>
      <c r="X280" s="49"/>
      <c r="Y280" s="49"/>
      <c r="Z280" s="49"/>
    </row>
    <row r="281" ht="90.0" customHeight="1">
      <c r="A281" s="18" t="s">
        <v>1690</v>
      </c>
      <c r="B281" s="85" t="s">
        <v>1691</v>
      </c>
      <c r="C281" s="42" t="s">
        <v>1692</v>
      </c>
      <c r="D281" s="72">
        <v>2.0</v>
      </c>
      <c r="E281" s="21" t="s">
        <v>118</v>
      </c>
      <c r="F281" s="42" t="s">
        <v>1694</v>
      </c>
      <c r="G281" s="42"/>
      <c r="H281" s="48"/>
      <c r="I281" s="48"/>
      <c r="J281" s="49"/>
      <c r="K281" s="49"/>
      <c r="L281" s="49"/>
      <c r="M281" s="49"/>
      <c r="N281" s="49"/>
      <c r="O281" s="49"/>
      <c r="P281" s="49"/>
      <c r="Q281" s="49"/>
      <c r="R281" s="49"/>
      <c r="S281" s="49"/>
      <c r="T281" s="49"/>
      <c r="U281" s="49"/>
      <c r="V281" s="49"/>
      <c r="W281" s="49"/>
      <c r="X281" s="49"/>
      <c r="Y281" s="49"/>
      <c r="Z281" s="49"/>
    </row>
    <row r="282" ht="47.25" customHeight="1">
      <c r="A282" s="18" t="s">
        <v>1696</v>
      </c>
      <c r="B282" s="90" t="s">
        <v>1697</v>
      </c>
      <c r="C282" s="39" t="s">
        <v>1699</v>
      </c>
      <c r="D282" s="72">
        <v>0.0</v>
      </c>
      <c r="E282" s="21" t="s">
        <v>118</v>
      </c>
      <c r="F282" s="39"/>
      <c r="G282" s="39"/>
      <c r="H282" s="48"/>
      <c r="I282" s="48"/>
      <c r="J282" s="49"/>
      <c r="K282" s="49"/>
      <c r="L282" s="49"/>
      <c r="M282" s="49"/>
      <c r="N282" s="49"/>
      <c r="O282" s="49"/>
      <c r="P282" s="49"/>
      <c r="Q282" s="49"/>
      <c r="R282" s="49"/>
      <c r="S282" s="49"/>
      <c r="T282" s="49"/>
      <c r="U282" s="49"/>
      <c r="V282" s="49"/>
      <c r="W282" s="49"/>
      <c r="X282" s="49"/>
      <c r="Y282" s="49"/>
      <c r="Z282" s="49"/>
    </row>
    <row r="283" ht="30.0" customHeight="1">
      <c r="A283" s="18"/>
      <c r="B283" s="90"/>
      <c r="C283" s="39" t="s">
        <v>1701</v>
      </c>
      <c r="D283" s="72">
        <v>2.0</v>
      </c>
      <c r="E283" s="21"/>
      <c r="F283" s="39"/>
      <c r="G283" s="39"/>
      <c r="H283" s="48"/>
      <c r="I283" s="48"/>
      <c r="J283" s="49"/>
      <c r="K283" s="49"/>
      <c r="L283" s="49"/>
      <c r="M283" s="49"/>
      <c r="N283" s="49"/>
      <c r="O283" s="49"/>
      <c r="P283" s="49"/>
      <c r="Q283" s="49"/>
      <c r="R283" s="49"/>
      <c r="S283" s="49"/>
      <c r="T283" s="49"/>
      <c r="U283" s="49"/>
      <c r="V283" s="49"/>
      <c r="W283" s="49"/>
      <c r="X283" s="49"/>
      <c r="Y283" s="49"/>
      <c r="Z283" s="49"/>
    </row>
    <row r="284" ht="45.0" customHeight="1">
      <c r="A284" s="18"/>
      <c r="B284" s="85"/>
      <c r="C284" s="42" t="s">
        <v>1702</v>
      </c>
      <c r="D284" s="72">
        <v>2.0</v>
      </c>
      <c r="E284" s="21" t="s">
        <v>118</v>
      </c>
      <c r="F284" s="42"/>
      <c r="G284" s="42"/>
      <c r="H284" s="48"/>
      <c r="I284" s="48"/>
      <c r="J284" s="49"/>
      <c r="K284" s="49"/>
      <c r="L284" s="49"/>
      <c r="M284" s="49"/>
      <c r="N284" s="49"/>
      <c r="O284" s="49"/>
      <c r="P284" s="49"/>
      <c r="Q284" s="49"/>
      <c r="R284" s="49"/>
      <c r="S284" s="49"/>
      <c r="T284" s="49"/>
      <c r="U284" s="49"/>
      <c r="V284" s="49"/>
      <c r="W284" s="49"/>
      <c r="X284" s="49"/>
      <c r="Y284" s="49"/>
      <c r="Z284" s="49"/>
    </row>
    <row r="285" ht="45.0" customHeight="1">
      <c r="A285" s="18" t="s">
        <v>1703</v>
      </c>
      <c r="B285" s="42" t="s">
        <v>1704</v>
      </c>
      <c r="C285" s="42" t="s">
        <v>1705</v>
      </c>
      <c r="D285" s="72">
        <v>2.0</v>
      </c>
      <c r="E285" s="21" t="s">
        <v>1013</v>
      </c>
      <c r="F285" s="42"/>
      <c r="G285" s="42"/>
      <c r="H285" s="48"/>
      <c r="I285" s="48"/>
      <c r="J285" s="49"/>
      <c r="K285" s="49"/>
      <c r="L285" s="49"/>
      <c r="M285" s="49"/>
      <c r="N285" s="49"/>
      <c r="O285" s="49"/>
      <c r="P285" s="49"/>
      <c r="Q285" s="49"/>
      <c r="R285" s="49"/>
      <c r="S285" s="49"/>
      <c r="T285" s="49"/>
      <c r="U285" s="49"/>
      <c r="V285" s="49"/>
      <c r="W285" s="49"/>
      <c r="X285" s="49"/>
      <c r="Y285" s="49"/>
      <c r="Z285" s="49"/>
    </row>
    <row r="286">
      <c r="A286" s="18"/>
      <c r="B286" s="42"/>
      <c r="C286" s="42" t="s">
        <v>1706</v>
      </c>
      <c r="D286" s="72">
        <v>2.0</v>
      </c>
      <c r="E286" s="21" t="s">
        <v>1013</v>
      </c>
      <c r="F286" s="42"/>
      <c r="G286" s="42"/>
      <c r="H286" s="48"/>
      <c r="I286" s="48"/>
      <c r="J286" s="49"/>
      <c r="K286" s="49"/>
      <c r="L286" s="49"/>
      <c r="M286" s="49"/>
      <c r="N286" s="49"/>
      <c r="O286" s="49"/>
      <c r="P286" s="49"/>
      <c r="Q286" s="49"/>
      <c r="R286" s="49"/>
      <c r="S286" s="49"/>
      <c r="T286" s="49"/>
      <c r="U286" s="49"/>
      <c r="V286" s="49"/>
      <c r="W286" s="49"/>
      <c r="X286" s="49"/>
      <c r="Y286" s="49"/>
      <c r="Z286" s="49"/>
    </row>
    <row r="287">
      <c r="A287" s="18"/>
      <c r="B287" s="42"/>
      <c r="C287" s="42" t="s">
        <v>1707</v>
      </c>
      <c r="D287" s="72">
        <v>2.0</v>
      </c>
      <c r="E287" s="21" t="s">
        <v>1013</v>
      </c>
      <c r="F287" s="42"/>
      <c r="G287" s="42"/>
      <c r="H287" s="48"/>
      <c r="I287" s="48"/>
      <c r="J287" s="49"/>
      <c r="K287" s="49"/>
      <c r="L287" s="49"/>
      <c r="M287" s="49"/>
      <c r="N287" s="49"/>
      <c r="O287" s="49"/>
      <c r="P287" s="49"/>
      <c r="Q287" s="49"/>
      <c r="R287" s="49"/>
      <c r="S287" s="49"/>
      <c r="T287" s="49"/>
      <c r="U287" s="49"/>
      <c r="V287" s="49"/>
      <c r="W287" s="49"/>
      <c r="X287" s="49"/>
      <c r="Y287" s="49"/>
      <c r="Z287" s="49"/>
    </row>
    <row r="288" ht="30.0" customHeight="1">
      <c r="A288" s="18"/>
      <c r="B288" s="42"/>
      <c r="C288" s="42" t="s">
        <v>1710</v>
      </c>
      <c r="D288" s="72">
        <v>2.0</v>
      </c>
      <c r="E288" s="21" t="s">
        <v>1013</v>
      </c>
      <c r="F288" s="42"/>
      <c r="G288" s="42"/>
      <c r="H288" s="48"/>
      <c r="I288" s="48"/>
      <c r="J288" s="49"/>
      <c r="K288" s="49"/>
      <c r="L288" s="49"/>
      <c r="M288" s="49"/>
      <c r="N288" s="49"/>
      <c r="O288" s="49"/>
      <c r="P288" s="49"/>
      <c r="Q288" s="49"/>
      <c r="R288" s="49"/>
      <c r="S288" s="49"/>
      <c r="T288" s="49"/>
      <c r="U288" s="49"/>
      <c r="V288" s="49"/>
      <c r="W288" s="49"/>
      <c r="X288" s="49"/>
      <c r="Y288" s="49"/>
      <c r="Z288" s="49"/>
    </row>
    <row r="289">
      <c r="A289" s="18"/>
      <c r="B289" s="42"/>
      <c r="C289" s="42" t="s">
        <v>1716</v>
      </c>
      <c r="D289" s="72">
        <v>2.0</v>
      </c>
      <c r="E289" s="21" t="s">
        <v>1013</v>
      </c>
      <c r="F289" s="42"/>
      <c r="G289" s="42"/>
      <c r="H289" s="48"/>
      <c r="I289" s="48"/>
      <c r="J289" s="49"/>
      <c r="K289" s="49"/>
      <c r="L289" s="49"/>
      <c r="M289" s="49"/>
      <c r="N289" s="49"/>
      <c r="O289" s="49"/>
      <c r="P289" s="49"/>
      <c r="Q289" s="49"/>
      <c r="R289" s="49"/>
      <c r="S289" s="49"/>
      <c r="T289" s="49"/>
      <c r="U289" s="49"/>
      <c r="V289" s="49"/>
      <c r="W289" s="49"/>
      <c r="X289" s="49"/>
      <c r="Y289" s="49"/>
      <c r="Z289" s="49"/>
    </row>
    <row r="290" ht="90.0" customHeight="1">
      <c r="A290" s="18"/>
      <c r="B290" s="42"/>
      <c r="C290" s="77" t="s">
        <v>1720</v>
      </c>
      <c r="D290" s="79">
        <v>2.0</v>
      </c>
      <c r="E290" s="81" t="s">
        <v>159</v>
      </c>
      <c r="F290" s="77" t="s">
        <v>1722</v>
      </c>
      <c r="G290" s="42"/>
      <c r="H290" s="48"/>
      <c r="I290" s="48"/>
      <c r="J290" s="49"/>
      <c r="K290" s="49"/>
      <c r="L290" s="49"/>
      <c r="M290" s="49"/>
      <c r="N290" s="49"/>
      <c r="O290" s="49"/>
      <c r="P290" s="49"/>
      <c r="Q290" s="49"/>
      <c r="R290" s="49"/>
      <c r="S290" s="49"/>
      <c r="T290" s="49"/>
      <c r="U290" s="49"/>
      <c r="V290" s="49"/>
      <c r="W290" s="49"/>
      <c r="X290" s="49"/>
      <c r="Y290" s="49"/>
      <c r="Z290" s="49"/>
    </row>
    <row r="291">
      <c r="A291" s="18"/>
      <c r="B291" s="42"/>
      <c r="C291" s="42" t="s">
        <v>1723</v>
      </c>
      <c r="D291" s="72">
        <v>2.0</v>
      </c>
      <c r="E291" s="21" t="s">
        <v>1013</v>
      </c>
      <c r="F291" s="42" t="s">
        <v>1724</v>
      </c>
      <c r="G291" s="42"/>
      <c r="H291" s="48"/>
      <c r="I291" s="48"/>
      <c r="J291" s="49"/>
      <c r="K291" s="49"/>
      <c r="L291" s="49"/>
      <c r="M291" s="49"/>
      <c r="N291" s="49"/>
      <c r="O291" s="49"/>
      <c r="P291" s="49"/>
      <c r="Q291" s="49"/>
      <c r="R291" s="49"/>
      <c r="S291" s="49"/>
      <c r="T291" s="49"/>
      <c r="U291" s="49"/>
      <c r="V291" s="49"/>
      <c r="W291" s="49"/>
      <c r="X291" s="49"/>
      <c r="Y291" s="49"/>
      <c r="Z291" s="49"/>
    </row>
    <row r="292" ht="18.75" customHeight="1">
      <c r="A292" s="18" t="s">
        <v>1725</v>
      </c>
      <c r="B292" s="17" t="s">
        <v>1726</v>
      </c>
      <c r="C292" s="5"/>
      <c r="D292" s="5"/>
      <c r="E292" s="5"/>
      <c r="F292" s="5"/>
      <c r="G292" s="6"/>
      <c r="H292" s="48">
        <f>SUM(D293:D312)</f>
        <v>27</v>
      </c>
      <c r="I292" s="48">
        <f>COUNT(D293:D312)*2</f>
        <v>40</v>
      </c>
      <c r="J292" s="49"/>
      <c r="K292" s="49"/>
      <c r="L292" s="49"/>
      <c r="M292" s="49"/>
      <c r="N292" s="49"/>
      <c r="O292" s="49"/>
      <c r="P292" s="49"/>
      <c r="Q292" s="49"/>
      <c r="R292" s="49"/>
      <c r="S292" s="49"/>
      <c r="T292" s="49"/>
      <c r="U292" s="49"/>
      <c r="V292" s="49"/>
      <c r="W292" s="49"/>
      <c r="X292" s="49"/>
      <c r="Y292" s="49"/>
      <c r="Z292" s="49"/>
    </row>
    <row r="293" ht="45.0" customHeight="1">
      <c r="A293" s="18" t="s">
        <v>1728</v>
      </c>
      <c r="B293" s="111" t="s">
        <v>1729</v>
      </c>
      <c r="C293" s="39" t="s">
        <v>1730</v>
      </c>
      <c r="D293" s="72">
        <v>2.0</v>
      </c>
      <c r="E293" s="21" t="s">
        <v>118</v>
      </c>
      <c r="F293" s="39" t="s">
        <v>1731</v>
      </c>
      <c r="G293" s="39"/>
      <c r="H293" s="48"/>
      <c r="I293" s="48"/>
      <c r="J293" s="49"/>
      <c r="K293" s="49"/>
      <c r="L293" s="49"/>
      <c r="M293" s="49"/>
      <c r="N293" s="49"/>
      <c r="O293" s="49"/>
      <c r="P293" s="49"/>
      <c r="Q293" s="49"/>
      <c r="R293" s="49"/>
      <c r="S293" s="49"/>
      <c r="T293" s="49"/>
      <c r="U293" s="49"/>
      <c r="V293" s="49"/>
      <c r="W293" s="49"/>
      <c r="X293" s="49"/>
      <c r="Y293" s="49"/>
      <c r="Z293" s="49"/>
    </row>
    <row r="294" ht="105.0" customHeight="1">
      <c r="A294" s="18"/>
      <c r="B294" s="19"/>
      <c r="C294" s="42" t="s">
        <v>1732</v>
      </c>
      <c r="D294" s="72">
        <v>2.0</v>
      </c>
      <c r="E294" s="21" t="s">
        <v>118</v>
      </c>
      <c r="F294" s="42" t="s">
        <v>1733</v>
      </c>
      <c r="G294" s="42"/>
      <c r="H294" s="48"/>
      <c r="I294" s="48"/>
      <c r="J294" s="49"/>
      <c r="K294" s="49"/>
      <c r="L294" s="49"/>
      <c r="M294" s="49"/>
      <c r="N294" s="49"/>
      <c r="O294" s="49"/>
      <c r="P294" s="49"/>
      <c r="Q294" s="49"/>
      <c r="R294" s="49"/>
      <c r="S294" s="49"/>
      <c r="T294" s="49"/>
      <c r="U294" s="49"/>
      <c r="V294" s="49"/>
      <c r="W294" s="49"/>
      <c r="X294" s="49"/>
      <c r="Y294" s="49"/>
      <c r="Z294" s="49"/>
    </row>
    <row r="295" ht="60.0" customHeight="1">
      <c r="A295" s="18"/>
      <c r="B295" s="19"/>
      <c r="C295" s="42" t="s">
        <v>1734</v>
      </c>
      <c r="D295" s="72">
        <v>2.0</v>
      </c>
      <c r="E295" s="21" t="s">
        <v>118</v>
      </c>
      <c r="F295" s="42" t="s">
        <v>1736</v>
      </c>
      <c r="G295" s="42"/>
      <c r="H295" s="48"/>
      <c r="I295" s="48"/>
      <c r="J295" s="49"/>
      <c r="K295" s="49"/>
      <c r="L295" s="49"/>
      <c r="M295" s="49"/>
      <c r="N295" s="49"/>
      <c r="O295" s="49"/>
      <c r="P295" s="49"/>
      <c r="Q295" s="49"/>
      <c r="R295" s="49"/>
      <c r="S295" s="49"/>
      <c r="T295" s="49"/>
      <c r="U295" s="49"/>
      <c r="V295" s="49"/>
      <c r="W295" s="49"/>
      <c r="X295" s="49"/>
      <c r="Y295" s="49"/>
      <c r="Z295" s="49"/>
    </row>
    <row r="296" ht="45.0" customHeight="1">
      <c r="A296" s="18"/>
      <c r="B296" s="19"/>
      <c r="C296" s="42" t="s">
        <v>1737</v>
      </c>
      <c r="D296" s="72">
        <v>2.0</v>
      </c>
      <c r="E296" s="21" t="s">
        <v>715</v>
      </c>
      <c r="F296" s="42" t="s">
        <v>1738</v>
      </c>
      <c r="G296" s="42"/>
      <c r="H296" s="48"/>
      <c r="I296" s="48"/>
      <c r="J296" s="49"/>
      <c r="K296" s="49"/>
      <c r="L296" s="49"/>
      <c r="M296" s="49"/>
      <c r="N296" s="49"/>
      <c r="O296" s="49"/>
      <c r="P296" s="49"/>
      <c r="Q296" s="49"/>
      <c r="R296" s="49"/>
      <c r="S296" s="49"/>
      <c r="T296" s="49"/>
      <c r="U296" s="49"/>
      <c r="V296" s="49"/>
      <c r="W296" s="49"/>
      <c r="X296" s="49"/>
      <c r="Y296" s="49"/>
      <c r="Z296" s="49"/>
    </row>
    <row r="297" ht="45.0" customHeight="1">
      <c r="A297" s="18"/>
      <c r="B297" s="19"/>
      <c r="C297" s="42" t="s">
        <v>1739</v>
      </c>
      <c r="D297" s="72">
        <v>2.0</v>
      </c>
      <c r="E297" s="21" t="s">
        <v>155</v>
      </c>
      <c r="F297" s="42" t="s">
        <v>1740</v>
      </c>
      <c r="G297" s="42"/>
      <c r="H297" s="48"/>
      <c r="I297" s="48"/>
      <c r="J297" s="49"/>
      <c r="K297" s="49"/>
      <c r="L297" s="49"/>
      <c r="M297" s="49"/>
      <c r="N297" s="49"/>
      <c r="O297" s="49"/>
      <c r="P297" s="49"/>
      <c r="Q297" s="49"/>
      <c r="R297" s="49"/>
      <c r="S297" s="49"/>
      <c r="T297" s="49"/>
      <c r="U297" s="49"/>
      <c r="V297" s="49"/>
      <c r="W297" s="49"/>
      <c r="X297" s="49"/>
      <c r="Y297" s="49"/>
      <c r="Z297" s="49"/>
    </row>
    <row r="298" ht="45.0" customHeight="1">
      <c r="A298" s="18"/>
      <c r="B298" s="19"/>
      <c r="C298" s="42" t="s">
        <v>1741</v>
      </c>
      <c r="D298" s="95">
        <v>2.0</v>
      </c>
      <c r="E298" s="21" t="s">
        <v>155</v>
      </c>
      <c r="F298" s="52" t="s">
        <v>1742</v>
      </c>
      <c r="G298" s="42"/>
      <c r="H298" s="48"/>
      <c r="I298" s="48"/>
      <c r="J298" s="49"/>
      <c r="K298" s="49"/>
      <c r="L298" s="49"/>
      <c r="M298" s="49"/>
      <c r="N298" s="49"/>
      <c r="O298" s="49"/>
      <c r="P298" s="49"/>
      <c r="Q298" s="49"/>
      <c r="R298" s="49"/>
      <c r="S298" s="49"/>
      <c r="T298" s="49"/>
      <c r="U298" s="49"/>
      <c r="V298" s="49"/>
      <c r="W298" s="49"/>
      <c r="X298" s="49"/>
      <c r="Y298" s="49"/>
      <c r="Z298" s="49"/>
    </row>
    <row r="299" ht="60.0" customHeight="1">
      <c r="A299" s="18"/>
      <c r="B299" s="19"/>
      <c r="C299" s="52" t="s">
        <v>1743</v>
      </c>
      <c r="D299" s="72">
        <v>2.0</v>
      </c>
      <c r="E299" s="21" t="s">
        <v>56</v>
      </c>
      <c r="F299" s="42" t="s">
        <v>1744</v>
      </c>
      <c r="G299" s="42"/>
      <c r="H299" s="48"/>
      <c r="I299" s="48"/>
      <c r="J299" s="49"/>
      <c r="K299" s="49"/>
      <c r="L299" s="49"/>
      <c r="M299" s="49"/>
      <c r="N299" s="49"/>
      <c r="O299" s="49"/>
      <c r="P299" s="49"/>
      <c r="Q299" s="49"/>
      <c r="R299" s="49"/>
      <c r="S299" s="49"/>
      <c r="T299" s="49"/>
      <c r="U299" s="49"/>
      <c r="V299" s="49"/>
      <c r="W299" s="49"/>
      <c r="X299" s="49"/>
      <c r="Y299" s="49"/>
      <c r="Z299" s="49"/>
    </row>
    <row r="300" ht="45.0" customHeight="1">
      <c r="A300" s="18"/>
      <c r="B300" s="19"/>
      <c r="C300" s="42" t="s">
        <v>1746</v>
      </c>
      <c r="D300" s="72">
        <v>2.0</v>
      </c>
      <c r="E300" s="21" t="s">
        <v>56</v>
      </c>
      <c r="F300" s="42"/>
      <c r="G300" s="42"/>
      <c r="H300" s="48"/>
      <c r="I300" s="48"/>
      <c r="J300" s="49"/>
      <c r="K300" s="49"/>
      <c r="L300" s="49"/>
      <c r="M300" s="49"/>
      <c r="N300" s="49"/>
      <c r="O300" s="49"/>
      <c r="P300" s="49"/>
      <c r="Q300" s="49"/>
      <c r="R300" s="49"/>
      <c r="S300" s="49"/>
      <c r="T300" s="49"/>
      <c r="U300" s="49"/>
      <c r="V300" s="49"/>
      <c r="W300" s="49"/>
      <c r="X300" s="49"/>
      <c r="Y300" s="49"/>
      <c r="Z300" s="49"/>
    </row>
    <row r="301" ht="45.0" customHeight="1">
      <c r="A301" s="18"/>
      <c r="B301" s="19"/>
      <c r="C301" s="42" t="s">
        <v>1748</v>
      </c>
      <c r="D301" s="72">
        <v>2.0</v>
      </c>
      <c r="E301" s="21" t="s">
        <v>56</v>
      </c>
      <c r="F301" s="42" t="s">
        <v>1751</v>
      </c>
      <c r="G301" s="42"/>
      <c r="H301" s="48"/>
      <c r="I301" s="48"/>
      <c r="J301" s="49"/>
      <c r="K301" s="49"/>
      <c r="L301" s="49"/>
      <c r="M301" s="49"/>
      <c r="N301" s="49"/>
      <c r="O301" s="49"/>
      <c r="P301" s="49"/>
      <c r="Q301" s="49"/>
      <c r="R301" s="49"/>
      <c r="S301" s="49"/>
      <c r="T301" s="49"/>
      <c r="U301" s="49"/>
      <c r="V301" s="49"/>
      <c r="W301" s="49"/>
      <c r="X301" s="49"/>
      <c r="Y301" s="49"/>
      <c r="Z301" s="49"/>
    </row>
    <row r="302" ht="75.0" customHeight="1">
      <c r="A302" s="18"/>
      <c r="B302" s="19"/>
      <c r="C302" s="42" t="s">
        <v>1753</v>
      </c>
      <c r="D302" s="72">
        <v>1.0</v>
      </c>
      <c r="E302" s="21" t="s">
        <v>327</v>
      </c>
      <c r="F302" s="42"/>
      <c r="G302" s="42"/>
      <c r="H302" s="48"/>
      <c r="I302" s="48"/>
      <c r="J302" s="49"/>
      <c r="K302" s="49"/>
      <c r="L302" s="49"/>
      <c r="M302" s="49"/>
      <c r="N302" s="49"/>
      <c r="O302" s="49"/>
      <c r="P302" s="49"/>
      <c r="Q302" s="49"/>
      <c r="R302" s="49"/>
      <c r="S302" s="49"/>
      <c r="T302" s="49"/>
      <c r="U302" s="49"/>
      <c r="V302" s="49"/>
      <c r="W302" s="49"/>
      <c r="X302" s="49"/>
      <c r="Y302" s="49"/>
      <c r="Z302" s="49"/>
    </row>
    <row r="303" ht="30.0" customHeight="1">
      <c r="A303" s="18"/>
      <c r="B303" s="19"/>
      <c r="C303" s="42" t="s">
        <v>1757</v>
      </c>
      <c r="D303" s="72">
        <v>2.0</v>
      </c>
      <c r="E303" s="21" t="s">
        <v>327</v>
      </c>
      <c r="F303" s="42"/>
      <c r="G303" s="42"/>
      <c r="H303" s="48"/>
      <c r="I303" s="48"/>
      <c r="J303" s="49"/>
      <c r="K303" s="49"/>
      <c r="L303" s="49"/>
      <c r="M303" s="49"/>
      <c r="N303" s="49"/>
      <c r="O303" s="49"/>
      <c r="P303" s="49"/>
      <c r="Q303" s="49"/>
      <c r="R303" s="49"/>
      <c r="S303" s="49"/>
      <c r="T303" s="49"/>
      <c r="U303" s="49"/>
      <c r="V303" s="49"/>
      <c r="W303" s="49"/>
      <c r="X303" s="49"/>
      <c r="Y303" s="49"/>
      <c r="Z303" s="49"/>
    </row>
    <row r="304" ht="30.0" customHeight="1">
      <c r="A304" s="18"/>
      <c r="B304" s="19"/>
      <c r="C304" s="42" t="s">
        <v>1758</v>
      </c>
      <c r="D304" s="72">
        <v>2.0</v>
      </c>
      <c r="E304" s="21" t="s">
        <v>327</v>
      </c>
      <c r="F304" s="42"/>
      <c r="G304" s="42"/>
      <c r="H304" s="48"/>
      <c r="I304" s="48"/>
      <c r="J304" s="49"/>
      <c r="K304" s="49"/>
      <c r="L304" s="49"/>
      <c r="M304" s="49"/>
      <c r="N304" s="49"/>
      <c r="O304" s="49"/>
      <c r="P304" s="49"/>
      <c r="Q304" s="49"/>
      <c r="R304" s="49"/>
      <c r="S304" s="49"/>
      <c r="T304" s="49"/>
      <c r="U304" s="49"/>
      <c r="V304" s="49"/>
      <c r="W304" s="49"/>
      <c r="X304" s="49"/>
      <c r="Y304" s="49"/>
      <c r="Z304" s="49"/>
    </row>
    <row r="305" ht="45.0" customHeight="1">
      <c r="A305" s="18"/>
      <c r="B305" s="19"/>
      <c r="C305" s="42" t="s">
        <v>1759</v>
      </c>
      <c r="D305" s="72">
        <v>0.0</v>
      </c>
      <c r="E305" s="21" t="s">
        <v>327</v>
      </c>
      <c r="F305" s="42"/>
      <c r="G305" s="42"/>
      <c r="H305" s="48"/>
      <c r="I305" s="48"/>
      <c r="J305" s="49"/>
      <c r="K305" s="49"/>
      <c r="L305" s="49"/>
      <c r="M305" s="49"/>
      <c r="N305" s="49"/>
      <c r="O305" s="49"/>
      <c r="P305" s="49"/>
      <c r="Q305" s="49"/>
      <c r="R305" s="49"/>
      <c r="S305" s="49"/>
      <c r="T305" s="49"/>
      <c r="U305" s="49"/>
      <c r="V305" s="49"/>
      <c r="W305" s="49"/>
      <c r="X305" s="49"/>
      <c r="Y305" s="49"/>
      <c r="Z305" s="49"/>
    </row>
    <row r="306" ht="45.0" customHeight="1">
      <c r="A306" s="18"/>
      <c r="B306" s="19"/>
      <c r="C306" s="42" t="s">
        <v>1762</v>
      </c>
      <c r="D306" s="72">
        <v>0.0</v>
      </c>
      <c r="E306" s="21" t="s">
        <v>155</v>
      </c>
      <c r="F306" s="42"/>
      <c r="G306" s="42"/>
      <c r="H306" s="48"/>
      <c r="I306" s="48"/>
      <c r="J306" s="49"/>
      <c r="K306" s="49"/>
      <c r="L306" s="49"/>
      <c r="M306" s="49"/>
      <c r="N306" s="49"/>
      <c r="O306" s="49"/>
      <c r="P306" s="49"/>
      <c r="Q306" s="49"/>
      <c r="R306" s="49"/>
      <c r="S306" s="49"/>
      <c r="T306" s="49"/>
      <c r="U306" s="49"/>
      <c r="V306" s="49"/>
      <c r="W306" s="49"/>
      <c r="X306" s="49"/>
      <c r="Y306" s="49"/>
      <c r="Z306" s="49"/>
    </row>
    <row r="307" ht="30.0" customHeight="1">
      <c r="A307" s="18"/>
      <c r="B307" s="19"/>
      <c r="C307" s="42" t="s">
        <v>1763</v>
      </c>
      <c r="D307" s="72">
        <v>0.0</v>
      </c>
      <c r="E307" s="21" t="s">
        <v>155</v>
      </c>
      <c r="F307" s="42"/>
      <c r="G307" s="42"/>
      <c r="H307" s="48"/>
      <c r="I307" s="48"/>
      <c r="J307" s="49"/>
      <c r="K307" s="49"/>
      <c r="L307" s="49"/>
      <c r="M307" s="49"/>
      <c r="N307" s="49"/>
      <c r="O307" s="49"/>
      <c r="P307" s="49"/>
      <c r="Q307" s="49"/>
      <c r="R307" s="49"/>
      <c r="S307" s="49"/>
      <c r="T307" s="49"/>
      <c r="U307" s="49"/>
      <c r="V307" s="49"/>
      <c r="W307" s="49"/>
      <c r="X307" s="49"/>
      <c r="Y307" s="49"/>
      <c r="Z307" s="49"/>
    </row>
    <row r="308" ht="60.0" customHeight="1">
      <c r="A308" s="18" t="s">
        <v>1765</v>
      </c>
      <c r="B308" s="23" t="s">
        <v>1766</v>
      </c>
      <c r="C308" s="42" t="s">
        <v>1769</v>
      </c>
      <c r="D308" s="72">
        <v>0.0</v>
      </c>
      <c r="E308" s="21" t="s">
        <v>327</v>
      </c>
      <c r="F308" s="42"/>
      <c r="G308" s="42"/>
      <c r="H308" s="48"/>
      <c r="I308" s="48"/>
      <c r="J308" s="49"/>
      <c r="K308" s="49"/>
      <c r="L308" s="49"/>
      <c r="M308" s="49"/>
      <c r="N308" s="49"/>
      <c r="O308" s="49"/>
      <c r="P308" s="49"/>
      <c r="Q308" s="49"/>
      <c r="R308" s="49"/>
      <c r="S308" s="49"/>
      <c r="T308" s="49"/>
      <c r="U308" s="49"/>
      <c r="V308" s="49"/>
      <c r="W308" s="49"/>
      <c r="X308" s="49"/>
      <c r="Y308" s="49"/>
      <c r="Z308" s="49"/>
    </row>
    <row r="309" ht="63.0" customHeight="1">
      <c r="A309" s="18" t="s">
        <v>1772</v>
      </c>
      <c r="B309" s="19" t="s">
        <v>1773</v>
      </c>
      <c r="C309" s="42" t="s">
        <v>1769</v>
      </c>
      <c r="D309" s="72">
        <v>2.0</v>
      </c>
      <c r="E309" s="21" t="s">
        <v>327</v>
      </c>
      <c r="F309" s="42"/>
      <c r="G309" s="42"/>
      <c r="H309" s="48"/>
      <c r="I309" s="48"/>
      <c r="J309" s="49"/>
      <c r="K309" s="49"/>
      <c r="L309" s="49"/>
      <c r="M309" s="49"/>
      <c r="N309" s="49"/>
      <c r="O309" s="49"/>
      <c r="P309" s="49"/>
      <c r="Q309" s="49"/>
      <c r="R309" s="49"/>
      <c r="S309" s="49"/>
      <c r="T309" s="49"/>
      <c r="U309" s="49"/>
      <c r="V309" s="49"/>
      <c r="W309" s="49"/>
      <c r="X309" s="49"/>
      <c r="Y309" s="49"/>
      <c r="Z309" s="49"/>
    </row>
    <row r="310" ht="78.75" customHeight="1">
      <c r="A310" s="18" t="s">
        <v>1778</v>
      </c>
      <c r="B310" s="111" t="s">
        <v>1780</v>
      </c>
      <c r="C310" s="90" t="s">
        <v>1781</v>
      </c>
      <c r="D310" s="72">
        <v>0.0</v>
      </c>
      <c r="E310" s="25" t="s">
        <v>327</v>
      </c>
      <c r="F310" s="39"/>
      <c r="G310" s="39"/>
      <c r="H310" s="48"/>
      <c r="I310" s="48"/>
      <c r="J310" s="49"/>
      <c r="K310" s="49"/>
      <c r="L310" s="49"/>
      <c r="M310" s="49"/>
      <c r="N310" s="49"/>
      <c r="O310" s="49"/>
      <c r="P310" s="49"/>
      <c r="Q310" s="49"/>
      <c r="R310" s="49"/>
      <c r="S310" s="49"/>
      <c r="T310" s="49"/>
      <c r="U310" s="49"/>
      <c r="V310" s="49"/>
      <c r="W310" s="49"/>
      <c r="X310" s="49"/>
      <c r="Y310" s="49"/>
      <c r="Z310" s="49"/>
    </row>
    <row r="311" ht="47.25" customHeight="1">
      <c r="A311" s="18" t="s">
        <v>1783</v>
      </c>
      <c r="B311" s="19" t="s">
        <v>1784</v>
      </c>
      <c r="C311" s="42" t="s">
        <v>1769</v>
      </c>
      <c r="D311" s="72">
        <v>2.0</v>
      </c>
      <c r="E311" s="21" t="s">
        <v>327</v>
      </c>
      <c r="F311" s="42"/>
      <c r="G311" s="42"/>
      <c r="H311" s="48"/>
      <c r="I311" s="48"/>
      <c r="J311" s="49"/>
      <c r="K311" s="49"/>
      <c r="L311" s="49"/>
      <c r="M311" s="49"/>
      <c r="N311" s="49"/>
      <c r="O311" s="49"/>
      <c r="P311" s="49"/>
      <c r="Q311" s="49"/>
      <c r="R311" s="49"/>
      <c r="S311" s="49"/>
      <c r="T311" s="49"/>
      <c r="U311" s="49"/>
      <c r="V311" s="49"/>
      <c r="W311" s="49"/>
      <c r="X311" s="49"/>
      <c r="Y311" s="49"/>
      <c r="Z311" s="49"/>
    </row>
    <row r="312" ht="15.75" customHeight="1">
      <c r="A312" s="18"/>
      <c r="B312" s="19"/>
      <c r="C312" s="42" t="s">
        <v>1785</v>
      </c>
      <c r="D312" s="72">
        <v>0.0</v>
      </c>
      <c r="E312" s="21" t="s">
        <v>327</v>
      </c>
      <c r="F312" s="42"/>
      <c r="G312" s="42"/>
      <c r="H312" s="48"/>
      <c r="I312" s="48"/>
      <c r="J312" s="49"/>
      <c r="K312" s="49"/>
      <c r="L312" s="49"/>
      <c r="M312" s="49"/>
      <c r="N312" s="49"/>
      <c r="O312" s="49"/>
      <c r="P312" s="49"/>
      <c r="Q312" s="49"/>
      <c r="R312" s="49"/>
      <c r="S312" s="49"/>
      <c r="T312" s="49"/>
      <c r="U312" s="49"/>
      <c r="V312" s="49"/>
      <c r="W312" s="49"/>
      <c r="X312" s="49"/>
      <c r="Y312" s="49"/>
      <c r="Z312" s="49"/>
    </row>
    <row r="313" ht="18.75" customHeight="1">
      <c r="A313" s="18" t="s">
        <v>1789</v>
      </c>
      <c r="B313" s="68" t="s">
        <v>1791</v>
      </c>
      <c r="C313" s="5"/>
      <c r="D313" s="5"/>
      <c r="E313" s="5"/>
      <c r="F313" s="5"/>
      <c r="G313" s="6"/>
      <c r="H313" s="48">
        <f>SUM(D314:D324)</f>
        <v>13</v>
      </c>
      <c r="I313" s="48">
        <f>COUNT(D314:D324)*2</f>
        <v>22</v>
      </c>
      <c r="J313" s="49"/>
      <c r="K313" s="49"/>
      <c r="L313" s="49"/>
      <c r="M313" s="49"/>
      <c r="N313" s="49"/>
      <c r="O313" s="49"/>
      <c r="P313" s="49"/>
      <c r="Q313" s="49"/>
      <c r="R313" s="49"/>
      <c r="S313" s="49"/>
      <c r="T313" s="49"/>
      <c r="U313" s="49"/>
      <c r="V313" s="49"/>
      <c r="W313" s="49"/>
      <c r="X313" s="49"/>
      <c r="Y313" s="49"/>
      <c r="Z313" s="49"/>
    </row>
    <row r="314" ht="90.0" customHeight="1">
      <c r="A314" s="18" t="s">
        <v>1795</v>
      </c>
      <c r="B314" s="85" t="s">
        <v>1796</v>
      </c>
      <c r="C314" s="42" t="s">
        <v>1797</v>
      </c>
      <c r="D314" s="72">
        <v>0.0</v>
      </c>
      <c r="E314" s="25" t="s">
        <v>170</v>
      </c>
      <c r="F314" s="39" t="s">
        <v>1798</v>
      </c>
      <c r="G314" s="42"/>
      <c r="H314" s="48"/>
      <c r="I314" s="48"/>
      <c r="J314" s="49"/>
      <c r="K314" s="49"/>
      <c r="L314" s="49"/>
      <c r="M314" s="49"/>
      <c r="N314" s="49"/>
      <c r="O314" s="49"/>
      <c r="P314" s="49"/>
      <c r="Q314" s="49"/>
      <c r="R314" s="49"/>
      <c r="S314" s="49"/>
      <c r="T314" s="49"/>
      <c r="U314" s="49"/>
      <c r="V314" s="49"/>
      <c r="W314" s="49"/>
      <c r="X314" s="49"/>
      <c r="Y314" s="49"/>
      <c r="Z314" s="49"/>
    </row>
    <row r="315" ht="45.0" customHeight="1">
      <c r="A315" s="18"/>
      <c r="B315" s="85"/>
      <c r="C315" s="42" t="s">
        <v>1799</v>
      </c>
      <c r="D315" s="72">
        <v>0.0</v>
      </c>
      <c r="E315" s="25" t="s">
        <v>170</v>
      </c>
      <c r="F315" s="39"/>
      <c r="G315" s="42"/>
      <c r="H315" s="48"/>
      <c r="I315" s="48"/>
      <c r="J315" s="49"/>
      <c r="K315" s="49"/>
      <c r="L315" s="49"/>
      <c r="M315" s="49"/>
      <c r="N315" s="49"/>
      <c r="O315" s="49"/>
      <c r="P315" s="49"/>
      <c r="Q315" s="49"/>
      <c r="R315" s="49"/>
      <c r="S315" s="49"/>
      <c r="T315" s="49"/>
      <c r="U315" s="49"/>
      <c r="V315" s="49"/>
      <c r="W315" s="49"/>
      <c r="X315" s="49"/>
      <c r="Y315" s="49"/>
      <c r="Z315" s="49"/>
    </row>
    <row r="316" ht="60.0" customHeight="1">
      <c r="A316" s="18"/>
      <c r="B316" s="85"/>
      <c r="C316" s="42" t="s">
        <v>1804</v>
      </c>
      <c r="D316" s="72">
        <v>1.0</v>
      </c>
      <c r="E316" s="25" t="s">
        <v>170</v>
      </c>
      <c r="F316" s="39"/>
      <c r="G316" s="42" t="s">
        <v>1806</v>
      </c>
      <c r="H316" s="48"/>
      <c r="I316" s="48"/>
      <c r="J316" s="49"/>
      <c r="K316" s="49"/>
      <c r="L316" s="49"/>
      <c r="M316" s="49"/>
      <c r="N316" s="49"/>
      <c r="O316" s="49"/>
      <c r="P316" s="49"/>
      <c r="Q316" s="49"/>
      <c r="R316" s="49"/>
      <c r="S316" s="49"/>
      <c r="T316" s="49"/>
      <c r="U316" s="49"/>
      <c r="V316" s="49"/>
      <c r="W316" s="49"/>
      <c r="X316" s="49"/>
      <c r="Y316" s="49"/>
      <c r="Z316" s="49"/>
    </row>
    <row r="317" ht="45.0" customHeight="1">
      <c r="A317" s="18" t="s">
        <v>1807</v>
      </c>
      <c r="B317" s="85" t="s">
        <v>1808</v>
      </c>
      <c r="C317" s="42" t="s">
        <v>1809</v>
      </c>
      <c r="D317" s="72">
        <v>2.0</v>
      </c>
      <c r="E317" s="25" t="s">
        <v>327</v>
      </c>
      <c r="F317" s="42" t="s">
        <v>1810</v>
      </c>
      <c r="G317" s="42"/>
      <c r="H317" s="48"/>
      <c r="I317" s="48"/>
      <c r="J317" s="49"/>
      <c r="K317" s="49"/>
      <c r="L317" s="49"/>
      <c r="M317" s="49"/>
      <c r="N317" s="49"/>
      <c r="O317" s="49"/>
      <c r="P317" s="49"/>
      <c r="Q317" s="49"/>
      <c r="R317" s="49"/>
      <c r="S317" s="49"/>
      <c r="T317" s="49"/>
      <c r="U317" s="49"/>
      <c r="V317" s="49"/>
      <c r="W317" s="49"/>
      <c r="X317" s="49"/>
      <c r="Y317" s="49"/>
      <c r="Z317" s="49"/>
    </row>
    <row r="318" ht="75.0" customHeight="1">
      <c r="A318" s="18"/>
      <c r="B318" s="85"/>
      <c r="C318" s="42" t="s">
        <v>1812</v>
      </c>
      <c r="D318" s="72">
        <v>0.0</v>
      </c>
      <c r="E318" s="25" t="s">
        <v>170</v>
      </c>
      <c r="F318" s="42"/>
      <c r="G318" s="42"/>
      <c r="H318" s="48"/>
      <c r="I318" s="48"/>
      <c r="J318" s="49"/>
      <c r="K318" s="49"/>
      <c r="L318" s="49"/>
      <c r="M318" s="49"/>
      <c r="N318" s="49"/>
      <c r="O318" s="49"/>
      <c r="P318" s="49"/>
      <c r="Q318" s="49"/>
      <c r="R318" s="49"/>
      <c r="S318" s="49"/>
      <c r="T318" s="49"/>
      <c r="U318" s="49"/>
      <c r="V318" s="49"/>
      <c r="W318" s="49"/>
      <c r="X318" s="49"/>
      <c r="Y318" s="49"/>
      <c r="Z318" s="49"/>
    </row>
    <row r="319" ht="60.0" customHeight="1">
      <c r="A319" s="18"/>
      <c r="B319" s="85"/>
      <c r="C319" s="42" t="s">
        <v>1814</v>
      </c>
      <c r="D319" s="72">
        <v>2.0</v>
      </c>
      <c r="E319" s="25" t="s">
        <v>327</v>
      </c>
      <c r="F319" s="42"/>
      <c r="G319" s="42"/>
      <c r="H319" s="48"/>
      <c r="I319" s="48"/>
      <c r="J319" s="49"/>
      <c r="K319" s="49"/>
      <c r="L319" s="49"/>
      <c r="M319" s="49"/>
      <c r="N319" s="49"/>
      <c r="O319" s="49"/>
      <c r="P319" s="49"/>
      <c r="Q319" s="49"/>
      <c r="R319" s="49"/>
      <c r="S319" s="49"/>
      <c r="T319" s="49"/>
      <c r="U319" s="49"/>
      <c r="V319" s="49"/>
      <c r="W319" s="49"/>
      <c r="X319" s="49"/>
      <c r="Y319" s="49"/>
      <c r="Z319" s="49"/>
    </row>
    <row r="320" ht="45.0" customHeight="1">
      <c r="A320" s="18"/>
      <c r="B320" s="85"/>
      <c r="C320" s="42" t="s">
        <v>1815</v>
      </c>
      <c r="D320" s="72">
        <v>2.0</v>
      </c>
      <c r="E320" s="25" t="s">
        <v>327</v>
      </c>
      <c r="F320" s="42" t="s">
        <v>1817</v>
      </c>
      <c r="G320" s="42"/>
      <c r="H320" s="48"/>
      <c r="I320" s="48"/>
      <c r="J320" s="49"/>
      <c r="K320" s="49"/>
      <c r="L320" s="49"/>
      <c r="M320" s="49"/>
      <c r="N320" s="49"/>
      <c r="O320" s="49"/>
      <c r="P320" s="49"/>
      <c r="Q320" s="49"/>
      <c r="R320" s="49"/>
      <c r="S320" s="49"/>
      <c r="T320" s="49"/>
      <c r="U320" s="49"/>
      <c r="V320" s="49"/>
      <c r="W320" s="49"/>
      <c r="X320" s="49"/>
      <c r="Y320" s="49"/>
      <c r="Z320" s="49"/>
    </row>
    <row r="321" ht="60.0" customHeight="1">
      <c r="A321" s="18"/>
      <c r="B321" s="85"/>
      <c r="C321" s="42" t="s">
        <v>1818</v>
      </c>
      <c r="D321" s="72">
        <v>2.0</v>
      </c>
      <c r="E321" s="25" t="s">
        <v>327</v>
      </c>
      <c r="F321" s="95" t="s">
        <v>1821</v>
      </c>
      <c r="G321" s="42"/>
      <c r="H321" s="48"/>
      <c r="I321" s="48"/>
      <c r="J321" s="49"/>
      <c r="K321" s="49"/>
      <c r="L321" s="49"/>
      <c r="M321" s="49"/>
      <c r="N321" s="49"/>
      <c r="O321" s="49"/>
      <c r="P321" s="49"/>
      <c r="Q321" s="49"/>
      <c r="R321" s="49"/>
      <c r="S321" s="49"/>
      <c r="T321" s="49"/>
      <c r="U321" s="49"/>
      <c r="V321" s="49"/>
      <c r="W321" s="49"/>
      <c r="X321" s="49"/>
      <c r="Y321" s="49"/>
      <c r="Z321" s="49"/>
    </row>
    <row r="322" ht="45.0" customHeight="1">
      <c r="A322" s="18"/>
      <c r="B322" s="85"/>
      <c r="C322" s="42" t="s">
        <v>1823</v>
      </c>
      <c r="D322" s="72">
        <v>0.0</v>
      </c>
      <c r="E322" s="25" t="s">
        <v>930</v>
      </c>
      <c r="F322" s="52" t="s">
        <v>1825</v>
      </c>
      <c r="G322" s="42"/>
      <c r="H322" s="48"/>
      <c r="I322" s="48"/>
      <c r="J322" s="49"/>
      <c r="K322" s="49"/>
      <c r="L322" s="49"/>
      <c r="M322" s="49"/>
      <c r="N322" s="49"/>
      <c r="O322" s="49"/>
      <c r="P322" s="49"/>
      <c r="Q322" s="49"/>
      <c r="R322" s="49"/>
      <c r="S322" s="49"/>
      <c r="T322" s="49"/>
      <c r="U322" s="49"/>
      <c r="V322" s="49"/>
      <c r="W322" s="49"/>
      <c r="X322" s="49"/>
      <c r="Y322" s="49"/>
      <c r="Z322" s="49"/>
    </row>
    <row r="323" ht="30.0" customHeight="1">
      <c r="A323" s="18"/>
      <c r="B323" s="85"/>
      <c r="C323" s="42" t="s">
        <v>1827</v>
      </c>
      <c r="D323" s="72">
        <v>2.0</v>
      </c>
      <c r="E323" s="25" t="s">
        <v>327</v>
      </c>
      <c r="F323" s="42" t="s">
        <v>1828</v>
      </c>
      <c r="G323" s="42"/>
      <c r="H323" s="48"/>
      <c r="I323" s="48"/>
      <c r="J323" s="49"/>
      <c r="K323" s="49"/>
      <c r="L323" s="49"/>
      <c r="M323" s="49"/>
      <c r="N323" s="49"/>
      <c r="O323" s="49"/>
      <c r="P323" s="49"/>
      <c r="Q323" s="49"/>
      <c r="R323" s="49"/>
      <c r="S323" s="49"/>
      <c r="T323" s="49"/>
      <c r="U323" s="49"/>
      <c r="V323" s="49"/>
      <c r="W323" s="49"/>
      <c r="X323" s="49"/>
      <c r="Y323" s="49"/>
      <c r="Z323" s="49"/>
    </row>
    <row r="324" ht="90.0" customHeight="1">
      <c r="A324" s="18"/>
      <c r="B324" s="85"/>
      <c r="C324" s="42" t="s">
        <v>1829</v>
      </c>
      <c r="D324" s="72">
        <v>2.0</v>
      </c>
      <c r="E324" s="25" t="s">
        <v>327</v>
      </c>
      <c r="F324" s="39" t="s">
        <v>1831</v>
      </c>
      <c r="G324" s="42"/>
      <c r="H324" s="48"/>
      <c r="I324" s="48"/>
      <c r="J324" s="49"/>
      <c r="K324" s="49"/>
      <c r="L324" s="49"/>
      <c r="M324" s="49"/>
      <c r="N324" s="49"/>
      <c r="O324" s="49"/>
      <c r="P324" s="49"/>
      <c r="Q324" s="49"/>
      <c r="R324" s="49"/>
      <c r="S324" s="49"/>
      <c r="T324" s="49"/>
      <c r="U324" s="49"/>
      <c r="V324" s="49"/>
      <c r="W324" s="49"/>
      <c r="X324" s="49"/>
      <c r="Y324" s="49"/>
      <c r="Z324" s="49"/>
    </row>
    <row r="325">
      <c r="A325" s="18" t="s">
        <v>1833</v>
      </c>
      <c r="B325" s="115" t="s">
        <v>1835</v>
      </c>
      <c r="C325" s="5"/>
      <c r="D325" s="5"/>
      <c r="E325" s="5"/>
      <c r="F325" s="5"/>
      <c r="G325" s="6"/>
      <c r="H325" s="48">
        <f>SUM(D326:D340)</f>
        <v>10</v>
      </c>
      <c r="I325" s="48">
        <f>COUNT(D326:D340)*2</f>
        <v>28</v>
      </c>
      <c r="J325" s="49"/>
      <c r="K325" s="49"/>
      <c r="L325" s="49"/>
      <c r="M325" s="49"/>
      <c r="N325" s="49"/>
      <c r="O325" s="49"/>
      <c r="P325" s="49"/>
      <c r="Q325" s="49"/>
      <c r="R325" s="49"/>
      <c r="S325" s="49"/>
      <c r="T325" s="49"/>
      <c r="U325" s="49"/>
      <c r="V325" s="49"/>
      <c r="W325" s="49"/>
      <c r="X325" s="49"/>
      <c r="Y325" s="49"/>
      <c r="Z325" s="49"/>
    </row>
    <row r="326" ht="75.0" customHeight="1">
      <c r="A326" s="18" t="s">
        <v>1839</v>
      </c>
      <c r="B326" s="85" t="s">
        <v>1840</v>
      </c>
      <c r="C326" s="42" t="s">
        <v>1841</v>
      </c>
      <c r="D326" s="72">
        <v>2.0</v>
      </c>
      <c r="E326" s="28" t="s">
        <v>327</v>
      </c>
      <c r="F326" s="117" t="s">
        <v>1843</v>
      </c>
      <c r="G326" s="42"/>
      <c r="H326" s="48"/>
      <c r="I326" s="48"/>
      <c r="J326" s="49"/>
      <c r="K326" s="49"/>
      <c r="L326" s="49"/>
      <c r="M326" s="49"/>
      <c r="N326" s="49"/>
      <c r="O326" s="49"/>
      <c r="P326" s="49"/>
      <c r="Q326" s="49"/>
      <c r="R326" s="49"/>
      <c r="S326" s="49"/>
      <c r="T326" s="49"/>
      <c r="U326" s="49"/>
      <c r="V326" s="49"/>
      <c r="W326" s="49"/>
      <c r="X326" s="49"/>
      <c r="Y326" s="49"/>
      <c r="Z326" s="49"/>
    </row>
    <row r="327" ht="45.0" customHeight="1">
      <c r="A327" s="18"/>
      <c r="B327" s="85"/>
      <c r="C327" s="42" t="s">
        <v>1844</v>
      </c>
      <c r="D327" s="72">
        <v>2.0</v>
      </c>
      <c r="E327" s="28" t="s">
        <v>327</v>
      </c>
      <c r="F327" s="28" t="s">
        <v>1845</v>
      </c>
      <c r="G327" s="42"/>
      <c r="H327" s="48"/>
      <c r="I327" s="48"/>
      <c r="J327" s="49"/>
      <c r="K327" s="49"/>
      <c r="L327" s="49"/>
      <c r="M327" s="49"/>
      <c r="N327" s="49"/>
      <c r="O327" s="49"/>
      <c r="P327" s="49"/>
      <c r="Q327" s="49"/>
      <c r="R327" s="49"/>
      <c r="S327" s="49"/>
      <c r="T327" s="49"/>
      <c r="U327" s="49"/>
      <c r="V327" s="49"/>
      <c r="W327" s="49"/>
      <c r="X327" s="49"/>
      <c r="Y327" s="49"/>
      <c r="Z327" s="49"/>
    </row>
    <row r="328" ht="45.0" customHeight="1">
      <c r="A328" s="18"/>
      <c r="B328" s="85"/>
      <c r="C328" s="42" t="s">
        <v>1846</v>
      </c>
      <c r="D328" s="72"/>
      <c r="E328" s="28" t="s">
        <v>118</v>
      </c>
      <c r="F328" s="117" t="s">
        <v>1847</v>
      </c>
      <c r="G328" s="42"/>
      <c r="H328" s="48"/>
      <c r="I328" s="48"/>
      <c r="J328" s="49"/>
      <c r="K328" s="49"/>
      <c r="L328" s="49"/>
      <c r="M328" s="49"/>
      <c r="N328" s="49"/>
      <c r="O328" s="49"/>
      <c r="P328" s="49"/>
      <c r="Q328" s="49"/>
      <c r="R328" s="49"/>
      <c r="S328" s="49"/>
      <c r="T328" s="49"/>
      <c r="U328" s="49"/>
      <c r="V328" s="49"/>
      <c r="W328" s="49"/>
      <c r="X328" s="49"/>
      <c r="Y328" s="49"/>
      <c r="Z328" s="49"/>
    </row>
    <row r="329" ht="45.0" customHeight="1">
      <c r="A329" s="18"/>
      <c r="B329" s="85"/>
      <c r="C329" s="42" t="s">
        <v>1848</v>
      </c>
      <c r="D329" s="72">
        <v>0.0</v>
      </c>
      <c r="E329" s="28" t="s">
        <v>87</v>
      </c>
      <c r="F329" s="117" t="s">
        <v>1849</v>
      </c>
      <c r="G329" s="42"/>
      <c r="H329" s="48"/>
      <c r="I329" s="48"/>
      <c r="J329" s="49"/>
      <c r="K329" s="49"/>
      <c r="L329" s="49"/>
      <c r="M329" s="49"/>
      <c r="N329" s="49"/>
      <c r="O329" s="49"/>
      <c r="P329" s="49"/>
      <c r="Q329" s="49"/>
      <c r="R329" s="49"/>
      <c r="S329" s="49"/>
      <c r="T329" s="49"/>
      <c r="U329" s="49"/>
      <c r="V329" s="49"/>
      <c r="W329" s="49"/>
      <c r="X329" s="49"/>
      <c r="Y329" s="49"/>
      <c r="Z329" s="49"/>
    </row>
    <row r="330" ht="120.0" customHeight="1">
      <c r="A330" s="18"/>
      <c r="B330" s="85"/>
      <c r="C330" s="42" t="s">
        <v>1851</v>
      </c>
      <c r="D330" s="72">
        <v>0.0</v>
      </c>
      <c r="E330" s="28" t="s">
        <v>327</v>
      </c>
      <c r="F330" s="117" t="s">
        <v>1852</v>
      </c>
      <c r="G330" s="42"/>
      <c r="H330" s="48"/>
      <c r="I330" s="48"/>
      <c r="J330" s="49"/>
      <c r="K330" s="49"/>
      <c r="L330" s="49"/>
      <c r="M330" s="49"/>
      <c r="N330" s="49"/>
      <c r="O330" s="49"/>
      <c r="P330" s="49"/>
      <c r="Q330" s="49"/>
      <c r="R330" s="49"/>
      <c r="S330" s="49"/>
      <c r="T330" s="49"/>
      <c r="U330" s="49"/>
      <c r="V330" s="49"/>
      <c r="W330" s="49"/>
      <c r="X330" s="49"/>
      <c r="Y330" s="49"/>
      <c r="Z330" s="49"/>
    </row>
    <row r="331" ht="31.5" customHeight="1">
      <c r="A331" s="18" t="s">
        <v>1853</v>
      </c>
      <c r="B331" s="85" t="s">
        <v>1854</v>
      </c>
      <c r="C331" s="42" t="s">
        <v>1855</v>
      </c>
      <c r="D331" s="72">
        <v>2.0</v>
      </c>
      <c r="E331" s="28" t="s">
        <v>327</v>
      </c>
      <c r="F331" s="117" t="s">
        <v>1857</v>
      </c>
      <c r="G331" s="42"/>
      <c r="H331" s="48"/>
      <c r="I331" s="48"/>
      <c r="J331" s="49"/>
      <c r="K331" s="49"/>
      <c r="L331" s="49"/>
      <c r="M331" s="49"/>
      <c r="N331" s="49"/>
      <c r="O331" s="49"/>
      <c r="P331" s="49"/>
      <c r="Q331" s="49"/>
      <c r="R331" s="49"/>
      <c r="S331" s="49"/>
      <c r="T331" s="49"/>
      <c r="U331" s="49"/>
      <c r="V331" s="49"/>
      <c r="W331" s="49"/>
      <c r="X331" s="49"/>
      <c r="Y331" s="49"/>
      <c r="Z331" s="49"/>
    </row>
    <row r="332" ht="60.0" customHeight="1">
      <c r="A332" s="18"/>
      <c r="B332" s="85"/>
      <c r="C332" s="42" t="s">
        <v>1859</v>
      </c>
      <c r="D332" s="72">
        <v>0.0</v>
      </c>
      <c r="E332" s="28" t="s">
        <v>327</v>
      </c>
      <c r="F332" s="117" t="s">
        <v>1861</v>
      </c>
      <c r="G332" s="42"/>
      <c r="H332" s="48"/>
      <c r="I332" s="48"/>
      <c r="J332" s="49"/>
      <c r="K332" s="49"/>
      <c r="L332" s="49"/>
      <c r="M332" s="49"/>
      <c r="N332" s="49"/>
      <c r="O332" s="49"/>
      <c r="P332" s="49"/>
      <c r="Q332" s="49"/>
      <c r="R332" s="49"/>
      <c r="S332" s="49"/>
      <c r="T332" s="49"/>
      <c r="U332" s="49"/>
      <c r="V332" s="49"/>
      <c r="W332" s="49"/>
      <c r="X332" s="49"/>
      <c r="Y332" s="49"/>
      <c r="Z332" s="49"/>
    </row>
    <row r="333" ht="15.75" customHeight="1">
      <c r="A333" s="18"/>
      <c r="B333" s="85"/>
      <c r="C333" s="42" t="s">
        <v>1863</v>
      </c>
      <c r="D333" s="72">
        <v>0.0</v>
      </c>
      <c r="E333" s="28" t="s">
        <v>327</v>
      </c>
      <c r="F333" s="117"/>
      <c r="G333" s="42"/>
      <c r="H333" s="48"/>
      <c r="I333" s="48"/>
      <c r="J333" s="49"/>
      <c r="K333" s="49"/>
      <c r="L333" s="49"/>
      <c r="M333" s="49"/>
      <c r="N333" s="49"/>
      <c r="O333" s="49"/>
      <c r="P333" s="49"/>
      <c r="Q333" s="49"/>
      <c r="R333" s="49"/>
      <c r="S333" s="49"/>
      <c r="T333" s="49"/>
      <c r="U333" s="49"/>
      <c r="V333" s="49"/>
      <c r="W333" s="49"/>
      <c r="X333" s="49"/>
      <c r="Y333" s="49"/>
      <c r="Z333" s="49"/>
    </row>
    <row r="334" ht="60.0" customHeight="1">
      <c r="A334" s="18"/>
      <c r="B334" s="85"/>
      <c r="C334" s="42" t="s">
        <v>1864</v>
      </c>
      <c r="D334" s="72">
        <v>0.0</v>
      </c>
      <c r="E334" s="28" t="s">
        <v>327</v>
      </c>
      <c r="F334" s="117" t="s">
        <v>1865</v>
      </c>
      <c r="G334" s="42"/>
      <c r="H334" s="48"/>
      <c r="I334" s="48"/>
      <c r="J334" s="49"/>
      <c r="K334" s="49"/>
      <c r="L334" s="49"/>
      <c r="M334" s="49"/>
      <c r="N334" s="49"/>
      <c r="O334" s="49"/>
      <c r="P334" s="49"/>
      <c r="Q334" s="49"/>
      <c r="R334" s="49"/>
      <c r="S334" s="49"/>
      <c r="T334" s="49"/>
      <c r="U334" s="49"/>
      <c r="V334" s="49"/>
      <c r="W334" s="49"/>
      <c r="X334" s="49"/>
      <c r="Y334" s="49"/>
      <c r="Z334" s="49"/>
    </row>
    <row r="335" ht="60.0" customHeight="1">
      <c r="A335" s="18" t="s">
        <v>1866</v>
      </c>
      <c r="B335" s="85" t="s">
        <v>1867</v>
      </c>
      <c r="C335" s="42" t="s">
        <v>1868</v>
      </c>
      <c r="D335" s="72">
        <v>2.0</v>
      </c>
      <c r="E335" s="28" t="s">
        <v>327</v>
      </c>
      <c r="F335" s="117" t="s">
        <v>1869</v>
      </c>
      <c r="G335" s="42"/>
      <c r="H335" s="48"/>
      <c r="I335" s="48"/>
      <c r="J335" s="49"/>
      <c r="K335" s="49"/>
      <c r="L335" s="49"/>
      <c r="M335" s="49"/>
      <c r="N335" s="49"/>
      <c r="O335" s="49"/>
      <c r="P335" s="49"/>
      <c r="Q335" s="49"/>
      <c r="R335" s="49"/>
      <c r="S335" s="49"/>
      <c r="T335" s="49"/>
      <c r="U335" s="49"/>
      <c r="V335" s="49"/>
      <c r="W335" s="49"/>
      <c r="X335" s="49"/>
      <c r="Y335" s="49"/>
      <c r="Z335" s="49"/>
    </row>
    <row r="336" ht="30.0" customHeight="1">
      <c r="A336" s="18"/>
      <c r="B336" s="85"/>
      <c r="C336" s="42" t="s">
        <v>1870</v>
      </c>
      <c r="D336" s="72">
        <v>0.0</v>
      </c>
      <c r="E336" s="28" t="s">
        <v>327</v>
      </c>
      <c r="F336" s="117" t="s">
        <v>1871</v>
      </c>
      <c r="G336" s="42"/>
      <c r="H336" s="48"/>
      <c r="I336" s="48"/>
      <c r="J336" s="49"/>
      <c r="K336" s="49"/>
      <c r="L336" s="49"/>
      <c r="M336" s="49"/>
      <c r="N336" s="49"/>
      <c r="O336" s="49"/>
      <c r="P336" s="49"/>
      <c r="Q336" s="49"/>
      <c r="R336" s="49"/>
      <c r="S336" s="49"/>
      <c r="T336" s="49"/>
      <c r="U336" s="49"/>
      <c r="V336" s="49"/>
      <c r="W336" s="49"/>
      <c r="X336" s="49"/>
      <c r="Y336" s="49"/>
      <c r="Z336" s="49"/>
    </row>
    <row r="337" ht="45.0" customHeight="1">
      <c r="A337" s="18"/>
      <c r="B337" s="85"/>
      <c r="C337" s="42" t="s">
        <v>1873</v>
      </c>
      <c r="D337" s="72">
        <v>0.0</v>
      </c>
      <c r="E337" s="28" t="s">
        <v>327</v>
      </c>
      <c r="F337" s="117"/>
      <c r="G337" s="42"/>
      <c r="H337" s="48"/>
      <c r="I337" s="48"/>
      <c r="J337" s="49"/>
      <c r="K337" s="49"/>
      <c r="L337" s="49"/>
      <c r="M337" s="49"/>
      <c r="N337" s="49"/>
      <c r="O337" s="49"/>
      <c r="P337" s="49"/>
      <c r="Q337" s="49"/>
      <c r="R337" s="49"/>
      <c r="S337" s="49"/>
      <c r="T337" s="49"/>
      <c r="U337" s="49"/>
      <c r="V337" s="49"/>
      <c r="W337" s="49"/>
      <c r="X337" s="49"/>
      <c r="Y337" s="49"/>
      <c r="Z337" s="49"/>
    </row>
    <row r="338" ht="30.0" customHeight="1">
      <c r="A338" s="18"/>
      <c r="B338" s="85"/>
      <c r="C338" s="42" t="s">
        <v>1875</v>
      </c>
      <c r="D338" s="72">
        <v>0.0</v>
      </c>
      <c r="E338" s="28" t="s">
        <v>327</v>
      </c>
      <c r="F338" s="117" t="s">
        <v>1876</v>
      </c>
      <c r="G338" s="42"/>
      <c r="H338" s="48"/>
      <c r="I338" s="48"/>
      <c r="J338" s="49"/>
      <c r="K338" s="49"/>
      <c r="L338" s="49"/>
      <c r="M338" s="49"/>
      <c r="N338" s="49"/>
      <c r="O338" s="49"/>
      <c r="P338" s="49"/>
      <c r="Q338" s="49"/>
      <c r="R338" s="49"/>
      <c r="S338" s="49"/>
      <c r="T338" s="49"/>
      <c r="U338" s="49"/>
      <c r="V338" s="49"/>
      <c r="W338" s="49"/>
      <c r="X338" s="49"/>
      <c r="Y338" s="49"/>
      <c r="Z338" s="49"/>
    </row>
    <row r="339" ht="31.5" customHeight="1">
      <c r="A339" s="18" t="s">
        <v>1878</v>
      </c>
      <c r="B339" s="85" t="s">
        <v>1879</v>
      </c>
      <c r="C339" s="42" t="s">
        <v>1880</v>
      </c>
      <c r="D339" s="72">
        <v>2.0</v>
      </c>
      <c r="E339" s="28" t="s">
        <v>327</v>
      </c>
      <c r="F339" s="117"/>
      <c r="G339" s="42"/>
      <c r="H339" s="48"/>
      <c r="I339" s="48"/>
      <c r="J339" s="49"/>
      <c r="K339" s="49"/>
      <c r="L339" s="49"/>
      <c r="M339" s="49"/>
      <c r="N339" s="49"/>
      <c r="O339" s="49"/>
      <c r="P339" s="49"/>
      <c r="Q339" s="49"/>
      <c r="R339" s="49"/>
      <c r="S339" s="49"/>
      <c r="T339" s="49"/>
      <c r="U339" s="49"/>
      <c r="V339" s="49"/>
      <c r="W339" s="49"/>
      <c r="X339" s="49"/>
      <c r="Y339" s="49"/>
      <c r="Z339" s="49"/>
    </row>
    <row r="340" ht="60.0" customHeight="1">
      <c r="A340" s="18"/>
      <c r="B340" s="85"/>
      <c r="C340" s="42" t="s">
        <v>1882</v>
      </c>
      <c r="D340" s="72">
        <v>0.0</v>
      </c>
      <c r="E340" s="28" t="s">
        <v>327</v>
      </c>
      <c r="F340" s="117" t="s">
        <v>1884</v>
      </c>
      <c r="G340" s="42"/>
      <c r="H340" s="48"/>
      <c r="I340" s="48"/>
      <c r="J340" s="49"/>
      <c r="K340" s="49"/>
      <c r="L340" s="49"/>
      <c r="M340" s="49"/>
      <c r="N340" s="49"/>
      <c r="O340" s="49"/>
      <c r="P340" s="49"/>
      <c r="Q340" s="49"/>
      <c r="R340" s="49"/>
      <c r="S340" s="49"/>
      <c r="T340" s="49"/>
      <c r="U340" s="49"/>
      <c r="V340" s="49"/>
      <c r="W340" s="49"/>
      <c r="X340" s="49"/>
      <c r="Y340" s="49"/>
      <c r="Z340" s="49"/>
    </row>
    <row r="341" ht="18.75" customHeight="1">
      <c r="A341" s="18"/>
      <c r="B341" s="203" t="s">
        <v>1886</v>
      </c>
      <c r="C341" s="5"/>
      <c r="D341" s="5"/>
      <c r="E341" s="5"/>
      <c r="F341" s="5"/>
      <c r="G341" s="6"/>
      <c r="H341" s="48"/>
      <c r="I341" s="48"/>
      <c r="J341" s="49"/>
      <c r="K341" s="49"/>
      <c r="L341" s="49"/>
      <c r="M341" s="49"/>
      <c r="N341" s="49"/>
      <c r="O341" s="49"/>
      <c r="P341" s="49"/>
      <c r="Q341" s="49"/>
      <c r="R341" s="49"/>
      <c r="S341" s="49"/>
      <c r="T341" s="49"/>
      <c r="U341" s="49"/>
      <c r="V341" s="49"/>
      <c r="W341" s="49"/>
      <c r="X341" s="49"/>
      <c r="Y341" s="49"/>
      <c r="Z341" s="49"/>
    </row>
    <row r="342">
      <c r="A342" s="18" t="s">
        <v>1891</v>
      </c>
      <c r="B342" s="68" t="s">
        <v>1892</v>
      </c>
      <c r="C342" s="5"/>
      <c r="D342" s="5"/>
      <c r="E342" s="5"/>
      <c r="F342" s="5"/>
      <c r="G342" s="6"/>
      <c r="H342" s="48">
        <f>SUM(D343:D371)</f>
        <v>32</v>
      </c>
      <c r="I342" s="48">
        <f>COUNT(D343:D371)*2</f>
        <v>56</v>
      </c>
      <c r="J342" s="49"/>
      <c r="K342" s="49"/>
      <c r="L342" s="49"/>
      <c r="M342" s="49"/>
      <c r="N342" s="49"/>
      <c r="O342" s="49"/>
      <c r="P342" s="49"/>
      <c r="Q342" s="49"/>
      <c r="R342" s="49"/>
      <c r="S342" s="49"/>
      <c r="T342" s="49"/>
      <c r="U342" s="49"/>
      <c r="V342" s="49"/>
      <c r="W342" s="49"/>
      <c r="X342" s="49"/>
      <c r="Y342" s="49"/>
      <c r="Z342" s="49"/>
    </row>
    <row r="343" ht="47.25" customHeight="1">
      <c r="A343" s="18" t="s">
        <v>1893</v>
      </c>
      <c r="B343" s="85" t="s">
        <v>1894</v>
      </c>
      <c r="C343" s="42" t="s">
        <v>1895</v>
      </c>
      <c r="D343" s="72">
        <v>2.0</v>
      </c>
      <c r="E343" s="21" t="s">
        <v>44</v>
      </c>
      <c r="F343" s="42" t="s">
        <v>1896</v>
      </c>
      <c r="G343" s="42"/>
      <c r="H343" s="48"/>
      <c r="I343" s="48"/>
      <c r="J343" s="49"/>
      <c r="K343" s="49"/>
      <c r="L343" s="49"/>
      <c r="M343" s="49"/>
      <c r="N343" s="49"/>
      <c r="O343" s="49"/>
      <c r="P343" s="49"/>
      <c r="Q343" s="49"/>
      <c r="R343" s="49"/>
      <c r="S343" s="49"/>
      <c r="T343" s="49"/>
      <c r="U343" s="49"/>
      <c r="V343" s="49"/>
      <c r="W343" s="49"/>
      <c r="X343" s="49"/>
      <c r="Y343" s="49"/>
      <c r="Z343" s="49"/>
    </row>
    <row r="344" ht="45.0" customHeight="1">
      <c r="A344" s="18"/>
      <c r="B344" s="85"/>
      <c r="C344" s="42" t="s">
        <v>1897</v>
      </c>
      <c r="D344" s="72">
        <v>2.0</v>
      </c>
      <c r="E344" s="21" t="s">
        <v>44</v>
      </c>
      <c r="F344" s="42" t="s">
        <v>1898</v>
      </c>
      <c r="G344" s="42"/>
      <c r="H344" s="48"/>
      <c r="I344" s="48"/>
      <c r="J344" s="49"/>
      <c r="K344" s="49"/>
      <c r="L344" s="49"/>
      <c r="M344" s="49"/>
      <c r="N344" s="49"/>
      <c r="O344" s="49"/>
      <c r="P344" s="49"/>
      <c r="Q344" s="49"/>
      <c r="R344" s="49"/>
      <c r="S344" s="49"/>
      <c r="T344" s="49"/>
      <c r="U344" s="49"/>
      <c r="V344" s="49"/>
      <c r="W344" s="49"/>
      <c r="X344" s="49"/>
      <c r="Y344" s="49"/>
      <c r="Z344" s="49"/>
    </row>
    <row r="345" ht="30.0" customHeight="1">
      <c r="A345" s="18"/>
      <c r="B345" s="85"/>
      <c r="C345" s="42" t="s">
        <v>1899</v>
      </c>
      <c r="D345" s="72">
        <v>2.0</v>
      </c>
      <c r="E345" s="21" t="s">
        <v>44</v>
      </c>
      <c r="F345" s="42" t="s">
        <v>1898</v>
      </c>
      <c r="G345" s="42"/>
      <c r="H345" s="48"/>
      <c r="I345" s="48"/>
      <c r="J345" s="49"/>
      <c r="K345" s="49"/>
      <c r="L345" s="49"/>
      <c r="M345" s="49"/>
      <c r="N345" s="49"/>
      <c r="O345" s="49"/>
      <c r="P345" s="49"/>
      <c r="Q345" s="49"/>
      <c r="R345" s="49"/>
      <c r="S345" s="49"/>
      <c r="T345" s="49"/>
      <c r="U345" s="49"/>
      <c r="V345" s="49"/>
      <c r="W345" s="49"/>
      <c r="X345" s="49"/>
      <c r="Y345" s="49"/>
      <c r="Z345" s="49"/>
    </row>
    <row r="346" ht="47.25" customHeight="1">
      <c r="A346" s="18" t="s">
        <v>1901</v>
      </c>
      <c r="B346" s="85" t="s">
        <v>1903</v>
      </c>
      <c r="C346" s="42" t="s">
        <v>1904</v>
      </c>
      <c r="D346" s="72">
        <v>2.0</v>
      </c>
      <c r="E346" s="21" t="s">
        <v>327</v>
      </c>
      <c r="F346" s="39" t="s">
        <v>1905</v>
      </c>
      <c r="G346" s="108"/>
      <c r="H346" s="48"/>
      <c r="I346" s="48"/>
      <c r="J346" s="49"/>
      <c r="K346" s="49"/>
      <c r="L346" s="49"/>
      <c r="M346" s="49"/>
      <c r="N346" s="49"/>
      <c r="O346" s="49"/>
      <c r="P346" s="49"/>
      <c r="Q346" s="49"/>
      <c r="R346" s="49"/>
      <c r="S346" s="49"/>
      <c r="T346" s="49"/>
      <c r="U346" s="49"/>
      <c r="V346" s="49"/>
      <c r="W346" s="49"/>
      <c r="X346" s="49"/>
      <c r="Y346" s="49"/>
      <c r="Z346" s="49"/>
    </row>
    <row r="347" ht="30.0" customHeight="1">
      <c r="A347" s="18"/>
      <c r="B347" s="85"/>
      <c r="C347" s="42" t="s">
        <v>1907</v>
      </c>
      <c r="D347" s="72">
        <v>2.0</v>
      </c>
      <c r="E347" s="21" t="s">
        <v>327</v>
      </c>
      <c r="F347" s="39" t="s">
        <v>1905</v>
      </c>
      <c r="G347" s="39"/>
      <c r="H347" s="48"/>
      <c r="I347" s="48"/>
      <c r="J347" s="49"/>
      <c r="K347" s="49"/>
      <c r="L347" s="49"/>
      <c r="M347" s="49"/>
      <c r="N347" s="49"/>
      <c r="O347" s="49"/>
      <c r="P347" s="49"/>
      <c r="Q347" s="49"/>
      <c r="R347" s="49"/>
      <c r="S347" s="49"/>
      <c r="T347" s="49"/>
      <c r="U347" s="49"/>
      <c r="V347" s="49"/>
      <c r="W347" s="49"/>
      <c r="X347" s="49"/>
      <c r="Y347" s="49"/>
      <c r="Z347" s="49"/>
    </row>
    <row r="348" ht="45.0" customHeight="1">
      <c r="A348" s="18"/>
      <c r="B348" s="85"/>
      <c r="C348" s="42" t="s">
        <v>1908</v>
      </c>
      <c r="D348" s="72">
        <v>0.0</v>
      </c>
      <c r="E348" s="21" t="s">
        <v>327</v>
      </c>
      <c r="F348" s="39" t="s">
        <v>1905</v>
      </c>
      <c r="G348" s="39"/>
      <c r="H348" s="48"/>
      <c r="I348" s="48"/>
      <c r="J348" s="49"/>
      <c r="K348" s="49"/>
      <c r="L348" s="49"/>
      <c r="M348" s="49"/>
      <c r="N348" s="49"/>
      <c r="O348" s="49"/>
      <c r="P348" s="49"/>
      <c r="Q348" s="49"/>
      <c r="R348" s="49"/>
      <c r="S348" s="49"/>
      <c r="T348" s="49"/>
      <c r="U348" s="49"/>
      <c r="V348" s="49"/>
      <c r="W348" s="49"/>
      <c r="X348" s="49"/>
      <c r="Y348" s="49"/>
      <c r="Z348" s="49"/>
    </row>
    <row r="349" ht="60.0" customHeight="1">
      <c r="A349" s="18"/>
      <c r="B349" s="85"/>
      <c r="C349" s="42" t="s">
        <v>1909</v>
      </c>
      <c r="D349" s="72">
        <v>2.0</v>
      </c>
      <c r="E349" s="21" t="s">
        <v>327</v>
      </c>
      <c r="F349" s="39" t="s">
        <v>1910</v>
      </c>
      <c r="G349" s="39"/>
      <c r="H349" s="48"/>
      <c r="I349" s="48"/>
      <c r="J349" s="49"/>
      <c r="K349" s="49"/>
      <c r="L349" s="49"/>
      <c r="M349" s="49"/>
      <c r="N349" s="49"/>
      <c r="O349" s="49"/>
      <c r="P349" s="49"/>
      <c r="Q349" s="49"/>
      <c r="R349" s="49"/>
      <c r="S349" s="49"/>
      <c r="T349" s="49"/>
      <c r="U349" s="49"/>
      <c r="V349" s="49"/>
      <c r="W349" s="49"/>
      <c r="X349" s="49"/>
      <c r="Y349" s="49"/>
      <c r="Z349" s="49"/>
    </row>
    <row r="350" ht="75.0" customHeight="1">
      <c r="A350" s="18"/>
      <c r="B350" s="85"/>
      <c r="C350" s="42" t="s">
        <v>1912</v>
      </c>
      <c r="D350" s="72">
        <v>0.0</v>
      </c>
      <c r="E350" s="21" t="s">
        <v>327</v>
      </c>
      <c r="F350" s="39" t="s">
        <v>1913</v>
      </c>
      <c r="G350" s="42"/>
      <c r="H350" s="48"/>
      <c r="I350" s="48"/>
      <c r="J350" s="49"/>
      <c r="K350" s="49"/>
      <c r="L350" s="49"/>
      <c r="M350" s="49"/>
      <c r="N350" s="49"/>
      <c r="O350" s="49"/>
      <c r="P350" s="49"/>
      <c r="Q350" s="49"/>
      <c r="R350" s="49"/>
      <c r="S350" s="49"/>
      <c r="T350" s="49"/>
      <c r="U350" s="49"/>
      <c r="V350" s="49"/>
      <c r="W350" s="49"/>
      <c r="X350" s="49"/>
      <c r="Y350" s="49"/>
      <c r="Z350" s="49"/>
    </row>
    <row r="351" ht="30.0" customHeight="1">
      <c r="A351" s="18"/>
      <c r="B351" s="85"/>
      <c r="C351" s="42" t="s">
        <v>1915</v>
      </c>
      <c r="D351" s="72">
        <v>2.0</v>
      </c>
      <c r="E351" s="21" t="s">
        <v>327</v>
      </c>
      <c r="F351" s="39" t="s">
        <v>1916</v>
      </c>
      <c r="G351" s="42"/>
      <c r="H351" s="48"/>
      <c r="I351" s="48"/>
      <c r="J351" s="49"/>
      <c r="K351" s="49"/>
      <c r="L351" s="49"/>
      <c r="M351" s="49"/>
      <c r="N351" s="49"/>
      <c r="O351" s="49"/>
      <c r="P351" s="49"/>
      <c r="Q351" s="49"/>
      <c r="R351" s="49"/>
      <c r="S351" s="49"/>
      <c r="T351" s="49"/>
      <c r="U351" s="49"/>
      <c r="V351" s="49"/>
      <c r="W351" s="49"/>
      <c r="X351" s="49"/>
      <c r="Y351" s="49"/>
      <c r="Z351" s="49"/>
    </row>
    <row r="352" ht="47.25" customHeight="1">
      <c r="A352" s="18" t="s">
        <v>1917</v>
      </c>
      <c r="B352" s="85" t="s">
        <v>1918</v>
      </c>
      <c r="C352" s="42" t="s">
        <v>1919</v>
      </c>
      <c r="D352" s="72">
        <v>2.0</v>
      </c>
      <c r="E352" s="21" t="s">
        <v>327</v>
      </c>
      <c r="F352" s="42" t="s">
        <v>1921</v>
      </c>
      <c r="G352" s="42"/>
      <c r="H352" s="48"/>
      <c r="I352" s="48"/>
      <c r="J352" s="49"/>
      <c r="K352" s="49"/>
      <c r="L352" s="49"/>
      <c r="M352" s="49"/>
      <c r="N352" s="49"/>
      <c r="O352" s="49"/>
      <c r="P352" s="49"/>
      <c r="Q352" s="49"/>
      <c r="R352" s="49"/>
      <c r="S352" s="49"/>
      <c r="T352" s="49"/>
      <c r="U352" s="49"/>
      <c r="V352" s="49"/>
      <c r="W352" s="49"/>
      <c r="X352" s="49"/>
      <c r="Y352" s="49"/>
      <c r="Z352" s="49"/>
    </row>
    <row r="353" ht="45.0" customHeight="1">
      <c r="A353" s="18"/>
      <c r="B353" s="85"/>
      <c r="C353" s="42" t="s">
        <v>1923</v>
      </c>
      <c r="D353" s="72">
        <v>2.0</v>
      </c>
      <c r="E353" s="21" t="s">
        <v>327</v>
      </c>
      <c r="F353" s="42" t="s">
        <v>1921</v>
      </c>
      <c r="G353" s="42"/>
      <c r="H353" s="48"/>
      <c r="I353" s="48"/>
      <c r="J353" s="49"/>
      <c r="K353" s="49"/>
      <c r="L353" s="49"/>
      <c r="M353" s="49"/>
      <c r="N353" s="49"/>
      <c r="O353" s="49"/>
      <c r="P353" s="49"/>
      <c r="Q353" s="49"/>
      <c r="R353" s="49"/>
      <c r="S353" s="49"/>
      <c r="T353" s="49"/>
      <c r="U353" s="49"/>
      <c r="V353" s="49"/>
      <c r="W353" s="49"/>
      <c r="X353" s="49"/>
      <c r="Y353" s="49"/>
      <c r="Z353" s="49"/>
    </row>
    <row r="354" ht="30.0" customHeight="1">
      <c r="A354" s="18"/>
      <c r="B354" s="85"/>
      <c r="C354" s="42" t="s">
        <v>416</v>
      </c>
      <c r="D354" s="72">
        <v>1.0</v>
      </c>
      <c r="E354" s="21" t="s">
        <v>327</v>
      </c>
      <c r="F354" s="42" t="s">
        <v>1921</v>
      </c>
      <c r="G354" s="42"/>
      <c r="H354" s="48"/>
      <c r="I354" s="48"/>
      <c r="J354" s="49"/>
      <c r="K354" s="49"/>
      <c r="L354" s="49"/>
      <c r="M354" s="49"/>
      <c r="N354" s="49"/>
      <c r="O354" s="49"/>
      <c r="P354" s="49"/>
      <c r="Q354" s="49"/>
      <c r="R354" s="49"/>
      <c r="S354" s="49"/>
      <c r="T354" s="49"/>
      <c r="U354" s="49"/>
      <c r="V354" s="49"/>
      <c r="W354" s="49"/>
      <c r="X354" s="49"/>
      <c r="Y354" s="49"/>
      <c r="Z354" s="49"/>
    </row>
    <row r="355" ht="30.0" customHeight="1">
      <c r="A355" s="18"/>
      <c r="B355" s="85"/>
      <c r="C355" s="42" t="s">
        <v>1928</v>
      </c>
      <c r="D355" s="72">
        <v>1.0</v>
      </c>
      <c r="E355" s="21" t="s">
        <v>327</v>
      </c>
      <c r="F355" s="42" t="s">
        <v>1921</v>
      </c>
      <c r="G355" s="42"/>
      <c r="H355" s="48"/>
      <c r="I355" s="48"/>
      <c r="J355" s="49"/>
      <c r="K355" s="49"/>
      <c r="L355" s="49"/>
      <c r="M355" s="49"/>
      <c r="N355" s="49"/>
      <c r="O355" s="49"/>
      <c r="P355" s="49"/>
      <c r="Q355" s="49"/>
      <c r="R355" s="49"/>
      <c r="S355" s="49"/>
      <c r="T355" s="49"/>
      <c r="U355" s="49"/>
      <c r="V355" s="49"/>
      <c r="W355" s="49"/>
      <c r="X355" s="49"/>
      <c r="Y355" s="49"/>
      <c r="Z355" s="49"/>
    </row>
    <row r="356" ht="30.0" customHeight="1">
      <c r="A356" s="18"/>
      <c r="B356" s="85"/>
      <c r="C356" s="42" t="s">
        <v>1930</v>
      </c>
      <c r="D356" s="72">
        <v>0.0</v>
      </c>
      <c r="E356" s="21" t="s">
        <v>327</v>
      </c>
      <c r="F356" s="42" t="s">
        <v>1921</v>
      </c>
      <c r="G356" s="42"/>
      <c r="H356" s="48"/>
      <c r="I356" s="48"/>
      <c r="J356" s="49"/>
      <c r="K356" s="49"/>
      <c r="L356" s="49"/>
      <c r="M356" s="49"/>
      <c r="N356" s="49"/>
      <c r="O356" s="49"/>
      <c r="P356" s="49"/>
      <c r="Q356" s="49"/>
      <c r="R356" s="49"/>
      <c r="S356" s="49"/>
      <c r="T356" s="49"/>
      <c r="U356" s="49"/>
      <c r="V356" s="49"/>
      <c r="W356" s="49"/>
      <c r="X356" s="49"/>
      <c r="Y356" s="49"/>
      <c r="Z356" s="49"/>
    </row>
    <row r="357" ht="30.0" customHeight="1">
      <c r="A357" s="18"/>
      <c r="B357" s="85"/>
      <c r="C357" s="42" t="s">
        <v>1933</v>
      </c>
      <c r="D357" s="72"/>
      <c r="E357" s="21" t="s">
        <v>327</v>
      </c>
      <c r="F357" s="42" t="s">
        <v>1921</v>
      </c>
      <c r="G357" s="42"/>
      <c r="H357" s="48"/>
      <c r="I357" s="48"/>
      <c r="J357" s="49"/>
      <c r="K357" s="49"/>
      <c r="L357" s="49"/>
      <c r="M357" s="49"/>
      <c r="N357" s="49"/>
      <c r="O357" s="49"/>
      <c r="P357" s="49"/>
      <c r="Q357" s="49"/>
      <c r="R357" s="49"/>
      <c r="S357" s="49"/>
      <c r="T357" s="49"/>
      <c r="U357" s="49"/>
      <c r="V357" s="49"/>
      <c r="W357" s="49"/>
      <c r="X357" s="49"/>
      <c r="Y357" s="49"/>
      <c r="Z357" s="49"/>
    </row>
    <row r="358" ht="30.0" customHeight="1">
      <c r="A358" s="18"/>
      <c r="B358" s="85"/>
      <c r="C358" s="42" t="s">
        <v>1935</v>
      </c>
      <c r="D358" s="72">
        <v>2.0</v>
      </c>
      <c r="E358" s="21" t="s">
        <v>327</v>
      </c>
      <c r="F358" s="42" t="s">
        <v>1921</v>
      </c>
      <c r="G358" s="42"/>
      <c r="H358" s="48"/>
      <c r="I358" s="48"/>
      <c r="J358" s="49"/>
      <c r="K358" s="49"/>
      <c r="L358" s="49"/>
      <c r="M358" s="49"/>
      <c r="N358" s="49"/>
      <c r="O358" s="49"/>
      <c r="P358" s="49"/>
      <c r="Q358" s="49"/>
      <c r="R358" s="49"/>
      <c r="S358" s="49"/>
      <c r="T358" s="49"/>
      <c r="U358" s="49"/>
      <c r="V358" s="49"/>
      <c r="W358" s="49"/>
      <c r="X358" s="49"/>
      <c r="Y358" s="49"/>
      <c r="Z358" s="49"/>
    </row>
    <row r="359" ht="30.0" customHeight="1">
      <c r="A359" s="18"/>
      <c r="B359" s="85"/>
      <c r="C359" s="42" t="s">
        <v>1936</v>
      </c>
      <c r="D359" s="72">
        <v>0.0</v>
      </c>
      <c r="E359" s="21" t="s">
        <v>327</v>
      </c>
      <c r="F359" s="42" t="s">
        <v>1921</v>
      </c>
      <c r="G359" s="42"/>
      <c r="H359" s="48"/>
      <c r="I359" s="48"/>
      <c r="J359" s="49"/>
      <c r="K359" s="49"/>
      <c r="L359" s="49"/>
      <c r="M359" s="49"/>
      <c r="N359" s="49"/>
      <c r="O359" s="49"/>
      <c r="P359" s="49"/>
      <c r="Q359" s="49"/>
      <c r="R359" s="49"/>
      <c r="S359" s="49"/>
      <c r="T359" s="49"/>
      <c r="U359" s="49"/>
      <c r="V359" s="49"/>
      <c r="W359" s="49"/>
      <c r="X359" s="49"/>
      <c r="Y359" s="49"/>
      <c r="Z359" s="49"/>
    </row>
    <row r="360" ht="30.0" customHeight="1">
      <c r="A360" s="18"/>
      <c r="B360" s="85"/>
      <c r="C360" s="42" t="s">
        <v>1937</v>
      </c>
      <c r="D360" s="72">
        <v>2.0</v>
      </c>
      <c r="E360" s="21" t="s">
        <v>327</v>
      </c>
      <c r="F360" s="42" t="s">
        <v>1921</v>
      </c>
      <c r="G360" s="42"/>
      <c r="H360" s="48"/>
      <c r="I360" s="48"/>
      <c r="J360" s="49"/>
      <c r="K360" s="49"/>
      <c r="L360" s="49"/>
      <c r="M360" s="49"/>
      <c r="N360" s="49"/>
      <c r="O360" s="49"/>
      <c r="P360" s="49"/>
      <c r="Q360" s="49"/>
      <c r="R360" s="49"/>
      <c r="S360" s="49"/>
      <c r="T360" s="49"/>
      <c r="U360" s="49"/>
      <c r="V360" s="49"/>
      <c r="W360" s="49"/>
      <c r="X360" s="49"/>
      <c r="Y360" s="49"/>
      <c r="Z360" s="49"/>
    </row>
    <row r="361" ht="225.0" customHeight="1">
      <c r="A361" s="18" t="s">
        <v>1938</v>
      </c>
      <c r="B361" s="85" t="s">
        <v>1939</v>
      </c>
      <c r="C361" s="42" t="s">
        <v>1940</v>
      </c>
      <c r="D361" s="72">
        <v>2.0</v>
      </c>
      <c r="E361" s="21" t="s">
        <v>327</v>
      </c>
      <c r="F361" s="42" t="s">
        <v>1941</v>
      </c>
      <c r="G361" s="42"/>
      <c r="H361" s="48"/>
      <c r="I361" s="48"/>
      <c r="J361" s="49"/>
      <c r="K361" s="49"/>
      <c r="L361" s="49"/>
      <c r="M361" s="49"/>
      <c r="N361" s="49"/>
      <c r="O361" s="49"/>
      <c r="P361" s="49"/>
      <c r="Q361" s="49"/>
      <c r="R361" s="49"/>
      <c r="S361" s="49"/>
      <c r="T361" s="49"/>
      <c r="U361" s="49"/>
      <c r="V361" s="49"/>
      <c r="W361" s="49"/>
      <c r="X361" s="49"/>
      <c r="Y361" s="49"/>
      <c r="Z361" s="49"/>
    </row>
    <row r="362" ht="30.0" customHeight="1">
      <c r="A362" s="18"/>
      <c r="B362" s="85"/>
      <c r="C362" s="42" t="s">
        <v>1942</v>
      </c>
      <c r="D362" s="72">
        <v>0.0</v>
      </c>
      <c r="E362" s="21" t="s">
        <v>327</v>
      </c>
      <c r="F362" s="42" t="s">
        <v>1943</v>
      </c>
      <c r="G362" s="42"/>
      <c r="H362" s="48"/>
      <c r="I362" s="48"/>
      <c r="J362" s="49"/>
      <c r="K362" s="49"/>
      <c r="L362" s="49"/>
      <c r="M362" s="49"/>
      <c r="N362" s="49"/>
      <c r="O362" s="49"/>
      <c r="P362" s="49"/>
      <c r="Q362" s="49"/>
      <c r="R362" s="49"/>
      <c r="S362" s="49"/>
      <c r="T362" s="49"/>
      <c r="U362" s="49"/>
      <c r="V362" s="49"/>
      <c r="W362" s="49"/>
      <c r="X362" s="49"/>
      <c r="Y362" s="49"/>
      <c r="Z362" s="49"/>
    </row>
    <row r="363" ht="45.0" customHeight="1">
      <c r="A363" s="18"/>
      <c r="B363" s="85"/>
      <c r="C363" s="42" t="s">
        <v>1945</v>
      </c>
      <c r="D363" s="72">
        <v>0.0</v>
      </c>
      <c r="E363" s="21" t="s">
        <v>327</v>
      </c>
      <c r="F363" s="42" t="s">
        <v>1943</v>
      </c>
      <c r="G363" s="42"/>
      <c r="H363" s="48"/>
      <c r="I363" s="48"/>
      <c r="J363" s="49"/>
      <c r="K363" s="49"/>
      <c r="L363" s="49"/>
      <c r="M363" s="49"/>
      <c r="N363" s="49"/>
      <c r="O363" s="49"/>
      <c r="P363" s="49"/>
      <c r="Q363" s="49"/>
      <c r="R363" s="49"/>
      <c r="S363" s="49"/>
      <c r="T363" s="49"/>
      <c r="U363" s="49"/>
      <c r="V363" s="49"/>
      <c r="W363" s="49"/>
      <c r="X363" s="49"/>
      <c r="Y363" s="49"/>
      <c r="Z363" s="49"/>
    </row>
    <row r="364" ht="45.0" customHeight="1">
      <c r="A364" s="18"/>
      <c r="B364" s="85"/>
      <c r="C364" s="42" t="s">
        <v>1946</v>
      </c>
      <c r="D364" s="72">
        <v>0.0</v>
      </c>
      <c r="E364" s="21" t="s">
        <v>327</v>
      </c>
      <c r="F364" s="42" t="s">
        <v>1943</v>
      </c>
      <c r="G364" s="42"/>
      <c r="H364" s="48"/>
      <c r="I364" s="48"/>
      <c r="J364" s="49"/>
      <c r="K364" s="49"/>
      <c r="L364" s="49"/>
      <c r="M364" s="49"/>
      <c r="N364" s="49"/>
      <c r="O364" s="49"/>
      <c r="P364" s="49"/>
      <c r="Q364" s="49"/>
      <c r="R364" s="49"/>
      <c r="S364" s="49"/>
      <c r="T364" s="49"/>
      <c r="U364" s="49"/>
      <c r="V364" s="49"/>
      <c r="W364" s="49"/>
      <c r="X364" s="49"/>
      <c r="Y364" s="49"/>
      <c r="Z364" s="49"/>
    </row>
    <row r="365" ht="47.25" customHeight="1">
      <c r="A365" s="18" t="s">
        <v>1947</v>
      </c>
      <c r="B365" s="85" t="s">
        <v>1948</v>
      </c>
      <c r="C365" s="42" t="s">
        <v>1949</v>
      </c>
      <c r="D365" s="72">
        <v>1.0</v>
      </c>
      <c r="E365" s="21" t="s">
        <v>327</v>
      </c>
      <c r="F365" s="42"/>
      <c r="G365" s="39"/>
      <c r="H365" s="48"/>
      <c r="I365" s="48"/>
      <c r="J365" s="49"/>
      <c r="K365" s="49"/>
      <c r="L365" s="49"/>
      <c r="M365" s="49"/>
      <c r="N365" s="49"/>
      <c r="O365" s="49"/>
      <c r="P365" s="49"/>
      <c r="Q365" s="49"/>
      <c r="R365" s="49"/>
      <c r="S365" s="49"/>
      <c r="T365" s="49"/>
      <c r="U365" s="49"/>
      <c r="V365" s="49"/>
      <c r="W365" s="49"/>
      <c r="X365" s="49"/>
      <c r="Y365" s="49"/>
      <c r="Z365" s="49"/>
    </row>
    <row r="366" ht="63.0" customHeight="1">
      <c r="A366" s="18" t="s">
        <v>1950</v>
      </c>
      <c r="B366" s="85" t="s">
        <v>1951</v>
      </c>
      <c r="C366" s="42" t="s">
        <v>1952</v>
      </c>
      <c r="D366" s="72">
        <v>1.0</v>
      </c>
      <c r="E366" s="21" t="s">
        <v>327</v>
      </c>
      <c r="F366" s="42"/>
      <c r="G366" s="39" t="s">
        <v>1953</v>
      </c>
      <c r="H366" s="48"/>
      <c r="I366" s="48"/>
      <c r="J366" s="49"/>
      <c r="K366" s="49"/>
      <c r="L366" s="49"/>
      <c r="M366" s="49"/>
      <c r="N366" s="49"/>
      <c r="O366" s="49"/>
      <c r="P366" s="49"/>
      <c r="Q366" s="49"/>
      <c r="R366" s="49"/>
      <c r="S366" s="49"/>
      <c r="T366" s="49"/>
      <c r="U366" s="49"/>
      <c r="V366" s="49"/>
      <c r="W366" s="49"/>
      <c r="X366" s="49"/>
      <c r="Y366" s="49"/>
      <c r="Z366" s="49"/>
    </row>
    <row r="367" ht="94.5" customHeight="1">
      <c r="A367" s="18" t="s">
        <v>1954</v>
      </c>
      <c r="B367" s="85" t="s">
        <v>1955</v>
      </c>
      <c r="C367" s="42" t="s">
        <v>1956</v>
      </c>
      <c r="D367" s="72">
        <v>1.0</v>
      </c>
      <c r="E367" s="21" t="s">
        <v>327</v>
      </c>
      <c r="F367" s="39" t="s">
        <v>1957</v>
      </c>
      <c r="G367" s="42" t="s">
        <v>1953</v>
      </c>
      <c r="H367" s="48"/>
      <c r="I367" s="48"/>
      <c r="J367" s="49"/>
      <c r="K367" s="49"/>
      <c r="L367" s="49"/>
      <c r="M367" s="49"/>
      <c r="N367" s="49"/>
      <c r="O367" s="49"/>
      <c r="P367" s="49"/>
      <c r="Q367" s="49"/>
      <c r="R367" s="49"/>
      <c r="S367" s="49"/>
      <c r="T367" s="49"/>
      <c r="U367" s="49"/>
      <c r="V367" s="49"/>
      <c r="W367" s="49"/>
      <c r="X367" s="49"/>
      <c r="Y367" s="49"/>
      <c r="Z367" s="49"/>
    </row>
    <row r="368" ht="75.0" customHeight="1">
      <c r="A368" s="18"/>
      <c r="B368" s="85"/>
      <c r="C368" s="42" t="s">
        <v>1959</v>
      </c>
      <c r="D368" s="72">
        <v>0.0</v>
      </c>
      <c r="E368" s="21" t="s">
        <v>327</v>
      </c>
      <c r="F368" s="39"/>
      <c r="G368" s="42"/>
      <c r="H368" s="48"/>
      <c r="I368" s="48"/>
      <c r="J368" s="49"/>
      <c r="K368" s="49"/>
      <c r="L368" s="49"/>
      <c r="M368" s="49"/>
      <c r="N368" s="49"/>
      <c r="O368" s="49"/>
      <c r="P368" s="49"/>
      <c r="Q368" s="49"/>
      <c r="R368" s="49"/>
      <c r="S368" s="49"/>
      <c r="T368" s="49"/>
      <c r="U368" s="49"/>
      <c r="V368" s="49"/>
      <c r="W368" s="49"/>
      <c r="X368" s="49"/>
      <c r="Y368" s="49"/>
      <c r="Z368" s="49"/>
    </row>
    <row r="369" ht="105.0" customHeight="1">
      <c r="A369" s="18"/>
      <c r="B369" s="85"/>
      <c r="C369" s="42" t="s">
        <v>1963</v>
      </c>
      <c r="D369" s="72">
        <v>1.0</v>
      </c>
      <c r="E369" s="21" t="s">
        <v>87</v>
      </c>
      <c r="F369" s="39" t="s">
        <v>1964</v>
      </c>
      <c r="G369" s="42" t="s">
        <v>1965</v>
      </c>
      <c r="H369" s="48"/>
      <c r="I369" s="48"/>
      <c r="J369" s="49"/>
      <c r="K369" s="49"/>
      <c r="L369" s="49"/>
      <c r="M369" s="49"/>
      <c r="N369" s="49"/>
      <c r="O369" s="49"/>
      <c r="P369" s="49"/>
      <c r="Q369" s="49"/>
      <c r="R369" s="49"/>
      <c r="S369" s="49"/>
      <c r="T369" s="49"/>
      <c r="U369" s="49"/>
      <c r="V369" s="49"/>
      <c r="W369" s="49"/>
      <c r="X369" s="49"/>
      <c r="Y369" s="49"/>
      <c r="Z369" s="49"/>
    </row>
    <row r="370" ht="47.25" customHeight="1">
      <c r="A370" s="18" t="s">
        <v>1966</v>
      </c>
      <c r="B370" s="85" t="s">
        <v>1967</v>
      </c>
      <c r="C370" s="42" t="s">
        <v>1968</v>
      </c>
      <c r="D370" s="72">
        <v>2.0</v>
      </c>
      <c r="E370" s="21" t="s">
        <v>327</v>
      </c>
      <c r="F370" s="42"/>
      <c r="G370" s="42"/>
      <c r="H370" s="48"/>
      <c r="I370" s="48"/>
      <c r="J370" s="49"/>
      <c r="K370" s="49"/>
      <c r="L370" s="49"/>
      <c r="M370" s="49"/>
      <c r="N370" s="49"/>
      <c r="O370" s="49"/>
      <c r="P370" s="49"/>
      <c r="Q370" s="49"/>
      <c r="R370" s="49"/>
      <c r="S370" s="49"/>
      <c r="T370" s="49"/>
      <c r="U370" s="49"/>
      <c r="V370" s="49"/>
      <c r="W370" s="49"/>
      <c r="X370" s="49"/>
      <c r="Y370" s="49"/>
      <c r="Z370" s="49"/>
    </row>
    <row r="371" ht="47.25" customHeight="1">
      <c r="A371" s="18" t="s">
        <v>1969</v>
      </c>
      <c r="B371" s="85" t="s">
        <v>1970</v>
      </c>
      <c r="C371" s="42" t="s">
        <v>1971</v>
      </c>
      <c r="D371" s="72">
        <v>0.0</v>
      </c>
      <c r="E371" s="21" t="s">
        <v>327</v>
      </c>
      <c r="F371" s="42" t="s">
        <v>1973</v>
      </c>
      <c r="G371" s="42"/>
      <c r="H371" s="48"/>
      <c r="I371" s="48"/>
      <c r="J371" s="49"/>
      <c r="K371" s="49"/>
      <c r="L371" s="49"/>
      <c r="M371" s="49"/>
      <c r="N371" s="49"/>
      <c r="O371" s="49"/>
      <c r="P371" s="49"/>
      <c r="Q371" s="49"/>
      <c r="R371" s="49"/>
      <c r="S371" s="49"/>
      <c r="T371" s="49"/>
      <c r="U371" s="49"/>
      <c r="V371" s="49"/>
      <c r="W371" s="49"/>
      <c r="X371" s="49"/>
      <c r="Y371" s="49"/>
      <c r="Z371" s="49"/>
    </row>
    <row r="372" ht="18.75" customHeight="1">
      <c r="A372" s="62" t="s">
        <v>1159</v>
      </c>
      <c r="B372" s="5"/>
      <c r="C372" s="5"/>
      <c r="D372" s="5"/>
      <c r="E372" s="5"/>
      <c r="F372" s="5"/>
      <c r="G372" s="66"/>
      <c r="H372" s="48">
        <f t="shared" ref="H372:I372" si="6">H373+H378+H387+H391+H400+H411</f>
        <v>12</v>
      </c>
      <c r="I372" s="48">
        <f t="shared" si="6"/>
        <v>92</v>
      </c>
      <c r="J372" s="49"/>
      <c r="K372" s="49"/>
      <c r="L372" s="49"/>
      <c r="M372" s="49"/>
      <c r="N372" s="49"/>
      <c r="O372" s="49"/>
      <c r="P372" s="49"/>
      <c r="Q372" s="49"/>
      <c r="R372" s="49"/>
      <c r="S372" s="49"/>
      <c r="T372" s="49"/>
      <c r="U372" s="49"/>
      <c r="V372" s="49"/>
      <c r="W372" s="49"/>
      <c r="X372" s="49"/>
      <c r="Y372" s="49"/>
      <c r="Z372" s="49"/>
    </row>
    <row r="373" ht="18.75" customHeight="1">
      <c r="A373" s="18" t="s">
        <v>1984</v>
      </c>
      <c r="B373" s="68" t="s">
        <v>1164</v>
      </c>
      <c r="C373" s="5"/>
      <c r="D373" s="5"/>
      <c r="E373" s="5"/>
      <c r="F373" s="5"/>
      <c r="G373" s="6"/>
      <c r="H373" s="48">
        <f>SUM(D374:D377)</f>
        <v>0</v>
      </c>
      <c r="I373" s="48">
        <f>COUNT(D374:D377)*2</f>
        <v>8</v>
      </c>
      <c r="J373" s="49"/>
      <c r="K373" s="49"/>
      <c r="L373" s="49"/>
      <c r="M373" s="49"/>
      <c r="N373" s="49"/>
      <c r="O373" s="49"/>
      <c r="P373" s="49"/>
      <c r="Q373" s="49"/>
      <c r="R373" s="49"/>
      <c r="S373" s="49"/>
      <c r="T373" s="49"/>
      <c r="U373" s="49"/>
      <c r="V373" s="49"/>
      <c r="W373" s="49"/>
      <c r="X373" s="49"/>
      <c r="Y373" s="49"/>
      <c r="Z373" s="49"/>
    </row>
    <row r="374" ht="47.25" customHeight="1">
      <c r="A374" s="154" t="s">
        <v>1986</v>
      </c>
      <c r="B374" s="85" t="s">
        <v>1169</v>
      </c>
      <c r="C374" s="23" t="s">
        <v>1170</v>
      </c>
      <c r="D374" s="21">
        <v>0.0</v>
      </c>
      <c r="E374" s="21" t="s">
        <v>327</v>
      </c>
      <c r="F374" s="25" t="s">
        <v>1989</v>
      </c>
      <c r="G374" s="39"/>
      <c r="H374" s="48"/>
      <c r="I374" s="48"/>
      <c r="J374" s="49"/>
      <c r="K374" s="49"/>
      <c r="L374" s="49"/>
      <c r="M374" s="49"/>
      <c r="N374" s="49"/>
      <c r="O374" s="49"/>
      <c r="P374" s="49"/>
      <c r="Q374" s="49"/>
      <c r="R374" s="49"/>
      <c r="S374" s="49"/>
      <c r="T374" s="49"/>
      <c r="U374" s="49"/>
      <c r="V374" s="49"/>
      <c r="W374" s="49"/>
      <c r="X374" s="49"/>
      <c r="Y374" s="49"/>
      <c r="Z374" s="49"/>
    </row>
    <row r="375" ht="30.0" customHeight="1">
      <c r="A375" s="154"/>
      <c r="B375" s="85"/>
      <c r="C375" s="23" t="s">
        <v>1992</v>
      </c>
      <c r="D375" s="21">
        <v>0.0</v>
      </c>
      <c r="E375" s="21" t="s">
        <v>327</v>
      </c>
      <c r="F375" s="25"/>
      <c r="G375" s="39"/>
      <c r="H375" s="48"/>
      <c r="I375" s="48"/>
      <c r="J375" s="49"/>
      <c r="K375" s="49"/>
      <c r="L375" s="49"/>
      <c r="M375" s="49"/>
      <c r="N375" s="49"/>
      <c r="O375" s="49"/>
      <c r="P375" s="49"/>
      <c r="Q375" s="49"/>
      <c r="R375" s="49"/>
      <c r="S375" s="49"/>
      <c r="T375" s="49"/>
      <c r="U375" s="49"/>
      <c r="V375" s="49"/>
      <c r="W375" s="49"/>
      <c r="X375" s="49"/>
      <c r="Y375" s="49"/>
      <c r="Z375" s="49"/>
    </row>
    <row r="376" ht="47.25" customHeight="1">
      <c r="A376" s="154" t="s">
        <v>1993</v>
      </c>
      <c r="B376" s="85" t="s">
        <v>1174</v>
      </c>
      <c r="C376" s="136" t="s">
        <v>1175</v>
      </c>
      <c r="D376" s="21">
        <v>0.0</v>
      </c>
      <c r="E376" s="21" t="s">
        <v>327</v>
      </c>
      <c r="F376" s="42" t="s">
        <v>1997</v>
      </c>
      <c r="G376" s="39"/>
      <c r="H376" s="48"/>
      <c r="I376" s="48"/>
      <c r="J376" s="49"/>
      <c r="K376" s="49"/>
      <c r="L376" s="49"/>
      <c r="M376" s="49"/>
      <c r="N376" s="49"/>
      <c r="O376" s="49"/>
      <c r="P376" s="49"/>
      <c r="Q376" s="49"/>
      <c r="R376" s="49"/>
      <c r="S376" s="49"/>
      <c r="T376" s="49"/>
      <c r="U376" s="49"/>
      <c r="V376" s="49"/>
      <c r="W376" s="49"/>
      <c r="X376" s="49"/>
      <c r="Y376" s="49"/>
      <c r="Z376" s="49"/>
    </row>
    <row r="377" ht="31.5" customHeight="1">
      <c r="A377" s="154" t="s">
        <v>1177</v>
      </c>
      <c r="B377" s="205" t="s">
        <v>1178</v>
      </c>
      <c r="C377" s="23" t="s">
        <v>1180</v>
      </c>
      <c r="D377" s="72">
        <v>0.0</v>
      </c>
      <c r="E377" s="21" t="s">
        <v>327</v>
      </c>
      <c r="F377" s="39"/>
      <c r="G377" s="39"/>
      <c r="H377" s="48"/>
      <c r="I377" s="48"/>
      <c r="J377" s="49"/>
      <c r="K377" s="49"/>
      <c r="L377" s="49"/>
      <c r="M377" s="49"/>
      <c r="N377" s="49"/>
      <c r="O377" s="49"/>
      <c r="P377" s="49"/>
      <c r="Q377" s="49"/>
      <c r="R377" s="49"/>
      <c r="S377" s="49"/>
      <c r="T377" s="49"/>
      <c r="U377" s="49"/>
      <c r="V377" s="49"/>
      <c r="W377" s="49"/>
      <c r="X377" s="49"/>
      <c r="Y377" s="49"/>
      <c r="Z377" s="49"/>
    </row>
    <row r="378" ht="18.75" customHeight="1">
      <c r="A378" s="18" t="s">
        <v>2005</v>
      </c>
      <c r="B378" s="68" t="s">
        <v>1182</v>
      </c>
      <c r="C378" s="5"/>
      <c r="D378" s="5"/>
      <c r="E378" s="5"/>
      <c r="F378" s="5"/>
      <c r="G378" s="6"/>
      <c r="H378" s="48">
        <f>SUM(D379:D386)</f>
        <v>0</v>
      </c>
      <c r="I378" s="48">
        <f>COUNT(D379:D386)*2</f>
        <v>16</v>
      </c>
      <c r="J378" s="49"/>
      <c r="K378" s="49"/>
      <c r="L378" s="49"/>
      <c r="M378" s="49"/>
      <c r="N378" s="49"/>
      <c r="O378" s="49"/>
      <c r="P378" s="49"/>
      <c r="Q378" s="49"/>
      <c r="R378" s="49"/>
      <c r="S378" s="49"/>
      <c r="T378" s="49"/>
      <c r="U378" s="49"/>
      <c r="V378" s="49"/>
      <c r="W378" s="49"/>
      <c r="X378" s="49"/>
      <c r="Y378" s="49"/>
      <c r="Z378" s="49"/>
    </row>
    <row r="379" ht="31.5" customHeight="1">
      <c r="A379" s="154" t="s">
        <v>2018</v>
      </c>
      <c r="B379" s="85" t="s">
        <v>1185</v>
      </c>
      <c r="C379" s="23" t="s">
        <v>1186</v>
      </c>
      <c r="D379" s="21">
        <v>0.0</v>
      </c>
      <c r="E379" s="21" t="s">
        <v>87</v>
      </c>
      <c r="F379" s="39" t="s">
        <v>2019</v>
      </c>
      <c r="G379" s="39"/>
      <c r="H379" s="48"/>
      <c r="I379" s="48"/>
      <c r="J379" s="49"/>
      <c r="K379" s="49"/>
      <c r="L379" s="49"/>
      <c r="M379" s="49"/>
      <c r="N379" s="49"/>
      <c r="O379" s="49"/>
      <c r="P379" s="49"/>
      <c r="Q379" s="49"/>
      <c r="R379" s="49"/>
      <c r="S379" s="49"/>
      <c r="T379" s="49"/>
      <c r="U379" s="49"/>
      <c r="V379" s="49"/>
      <c r="W379" s="49"/>
      <c r="X379" s="49"/>
      <c r="Y379" s="49"/>
      <c r="Z379" s="49"/>
    </row>
    <row r="380" ht="30.0" customHeight="1">
      <c r="A380" s="154"/>
      <c r="B380" s="85"/>
      <c r="C380" s="23" t="s">
        <v>1187</v>
      </c>
      <c r="D380" s="21">
        <v>0.0</v>
      </c>
      <c r="E380" s="21" t="s">
        <v>116</v>
      </c>
      <c r="F380" s="39" t="s">
        <v>2021</v>
      </c>
      <c r="G380" s="39"/>
      <c r="H380" s="48"/>
      <c r="I380" s="48"/>
      <c r="J380" s="49"/>
      <c r="K380" s="49"/>
      <c r="L380" s="49"/>
      <c r="M380" s="49"/>
      <c r="N380" s="49"/>
      <c r="O380" s="49"/>
      <c r="P380" s="49"/>
      <c r="Q380" s="49"/>
      <c r="R380" s="49"/>
      <c r="S380" s="49"/>
      <c r="T380" s="49"/>
      <c r="U380" s="49"/>
      <c r="V380" s="49"/>
      <c r="W380" s="49"/>
      <c r="X380" s="49"/>
      <c r="Y380" s="49"/>
      <c r="Z380" s="49"/>
    </row>
    <row r="381" ht="45.0" customHeight="1">
      <c r="A381" s="154"/>
      <c r="B381" s="85"/>
      <c r="C381" s="23" t="s">
        <v>1189</v>
      </c>
      <c r="D381" s="21">
        <v>0.0</v>
      </c>
      <c r="E381" s="21" t="s">
        <v>116</v>
      </c>
      <c r="F381" s="39" t="s">
        <v>1190</v>
      </c>
      <c r="G381" s="39"/>
      <c r="H381" s="48"/>
      <c r="I381" s="48"/>
      <c r="J381" s="49"/>
      <c r="K381" s="49"/>
      <c r="L381" s="49"/>
      <c r="M381" s="49"/>
      <c r="N381" s="49"/>
      <c r="O381" s="49"/>
      <c r="P381" s="49"/>
      <c r="Q381" s="49"/>
      <c r="R381" s="49"/>
      <c r="S381" s="49"/>
      <c r="T381" s="49"/>
      <c r="U381" s="49"/>
      <c r="V381" s="49"/>
      <c r="W381" s="49"/>
      <c r="X381" s="49"/>
      <c r="Y381" s="49"/>
      <c r="Z381" s="49"/>
    </row>
    <row r="382" ht="30.0" customHeight="1">
      <c r="A382" s="154"/>
      <c r="B382" s="85"/>
      <c r="C382" s="23" t="s">
        <v>1191</v>
      </c>
      <c r="D382" s="21">
        <v>0.0</v>
      </c>
      <c r="E382" s="21" t="s">
        <v>116</v>
      </c>
      <c r="F382" s="39" t="s">
        <v>2026</v>
      </c>
      <c r="G382" s="39"/>
      <c r="H382" s="48"/>
      <c r="I382" s="48"/>
      <c r="J382" s="49"/>
      <c r="K382" s="49"/>
      <c r="L382" s="49"/>
      <c r="M382" s="49"/>
      <c r="N382" s="49"/>
      <c r="O382" s="49"/>
      <c r="P382" s="49"/>
      <c r="Q382" s="49"/>
      <c r="R382" s="49"/>
      <c r="S382" s="49"/>
      <c r="T382" s="49"/>
      <c r="U382" s="49"/>
      <c r="V382" s="49"/>
      <c r="W382" s="49"/>
      <c r="X382" s="49"/>
      <c r="Y382" s="49"/>
      <c r="Z382" s="49"/>
    </row>
    <row r="383" ht="45.0" customHeight="1">
      <c r="A383" s="154"/>
      <c r="B383" s="85"/>
      <c r="C383" s="23" t="s">
        <v>1194</v>
      </c>
      <c r="D383" s="21">
        <v>0.0</v>
      </c>
      <c r="E383" s="21" t="s">
        <v>87</v>
      </c>
      <c r="F383" s="39" t="s">
        <v>1197</v>
      </c>
      <c r="G383" s="39"/>
      <c r="H383" s="48"/>
      <c r="I383" s="48"/>
      <c r="J383" s="49"/>
      <c r="K383" s="49"/>
      <c r="L383" s="49"/>
      <c r="M383" s="49"/>
      <c r="N383" s="49"/>
      <c r="O383" s="49"/>
      <c r="P383" s="49"/>
      <c r="Q383" s="49"/>
      <c r="R383" s="49"/>
      <c r="S383" s="49"/>
      <c r="T383" s="49"/>
      <c r="U383" s="49"/>
      <c r="V383" s="49"/>
      <c r="W383" s="49"/>
      <c r="X383" s="49"/>
      <c r="Y383" s="49"/>
      <c r="Z383" s="49"/>
    </row>
    <row r="384" ht="31.5" customHeight="1">
      <c r="A384" s="154" t="s">
        <v>2030</v>
      </c>
      <c r="B384" s="85" t="s">
        <v>1200</v>
      </c>
      <c r="C384" s="23" t="s">
        <v>1201</v>
      </c>
      <c r="D384" s="21">
        <v>0.0</v>
      </c>
      <c r="E384" s="21" t="s">
        <v>56</v>
      </c>
      <c r="F384" s="39" t="s">
        <v>1203</v>
      </c>
      <c r="G384" s="39"/>
      <c r="H384" s="48"/>
      <c r="I384" s="48"/>
      <c r="J384" s="49"/>
      <c r="K384" s="49"/>
      <c r="L384" s="49"/>
      <c r="M384" s="49"/>
      <c r="N384" s="49"/>
      <c r="O384" s="49"/>
      <c r="P384" s="49"/>
      <c r="Q384" s="49"/>
      <c r="R384" s="49"/>
      <c r="S384" s="49"/>
      <c r="T384" s="49"/>
      <c r="U384" s="49"/>
      <c r="V384" s="49"/>
      <c r="W384" s="49"/>
      <c r="X384" s="49"/>
      <c r="Y384" s="49"/>
      <c r="Z384" s="49"/>
    </row>
    <row r="385" ht="30.0" customHeight="1">
      <c r="A385" s="154"/>
      <c r="B385" s="85"/>
      <c r="C385" s="23" t="s">
        <v>2033</v>
      </c>
      <c r="D385" s="21">
        <v>0.0</v>
      </c>
      <c r="E385" s="21" t="s">
        <v>155</v>
      </c>
      <c r="F385" s="25"/>
      <c r="G385" s="39"/>
      <c r="H385" s="48"/>
      <c r="I385" s="48"/>
      <c r="J385" s="49"/>
      <c r="K385" s="49"/>
      <c r="L385" s="49"/>
      <c r="M385" s="49"/>
      <c r="N385" s="49"/>
      <c r="O385" s="49"/>
      <c r="P385" s="49"/>
      <c r="Q385" s="49"/>
      <c r="R385" s="49"/>
      <c r="S385" s="49"/>
      <c r="T385" s="49"/>
      <c r="U385" s="49"/>
      <c r="V385" s="49"/>
      <c r="W385" s="49"/>
      <c r="X385" s="49"/>
      <c r="Y385" s="49"/>
      <c r="Z385" s="49"/>
    </row>
    <row r="386" ht="31.5" customHeight="1">
      <c r="A386" s="154" t="s">
        <v>2034</v>
      </c>
      <c r="B386" s="85" t="s">
        <v>1210</v>
      </c>
      <c r="C386" s="23" t="s">
        <v>1211</v>
      </c>
      <c r="D386" s="21">
        <v>0.0</v>
      </c>
      <c r="E386" s="21" t="s">
        <v>87</v>
      </c>
      <c r="F386" s="25"/>
      <c r="G386" s="39"/>
      <c r="H386" s="48"/>
      <c r="I386" s="48"/>
      <c r="J386" s="49"/>
      <c r="K386" s="49"/>
      <c r="L386" s="49"/>
      <c r="M386" s="49"/>
      <c r="N386" s="49"/>
      <c r="O386" s="49"/>
      <c r="P386" s="49"/>
      <c r="Q386" s="49"/>
      <c r="R386" s="49"/>
      <c r="S386" s="49"/>
      <c r="T386" s="49"/>
      <c r="U386" s="49"/>
      <c r="V386" s="49"/>
      <c r="W386" s="49"/>
      <c r="X386" s="49"/>
      <c r="Y386" s="49"/>
      <c r="Z386" s="49"/>
    </row>
    <row r="387" ht="18.75" customHeight="1">
      <c r="A387" s="18" t="s">
        <v>2035</v>
      </c>
      <c r="B387" s="68" t="s">
        <v>1231</v>
      </c>
      <c r="C387" s="5"/>
      <c r="D387" s="5"/>
      <c r="E387" s="5"/>
      <c r="F387" s="5"/>
      <c r="G387" s="6"/>
      <c r="H387" s="48">
        <f>SUM(D388:D390)</f>
        <v>0</v>
      </c>
      <c r="I387" s="48">
        <f>COUNT(D388:D390)*2</f>
        <v>6</v>
      </c>
      <c r="J387" s="49"/>
      <c r="K387" s="49"/>
      <c r="L387" s="49"/>
      <c r="M387" s="49"/>
      <c r="N387" s="49"/>
      <c r="O387" s="49"/>
      <c r="P387" s="49"/>
      <c r="Q387" s="49"/>
      <c r="R387" s="49"/>
      <c r="S387" s="49"/>
      <c r="T387" s="49"/>
      <c r="U387" s="49"/>
      <c r="V387" s="49"/>
      <c r="W387" s="49"/>
      <c r="X387" s="49"/>
      <c r="Y387" s="49"/>
      <c r="Z387" s="49"/>
    </row>
    <row r="388" ht="47.25" customHeight="1">
      <c r="A388" s="154" t="s">
        <v>2045</v>
      </c>
      <c r="B388" s="90" t="s">
        <v>1244</v>
      </c>
      <c r="C388" s="42" t="s">
        <v>1245</v>
      </c>
      <c r="D388" s="72">
        <v>0.0</v>
      </c>
      <c r="E388" s="21" t="s">
        <v>116</v>
      </c>
      <c r="F388" s="39"/>
      <c r="G388" s="39"/>
      <c r="H388" s="48"/>
      <c r="I388" s="48"/>
      <c r="J388" s="49"/>
      <c r="K388" s="49"/>
      <c r="L388" s="49"/>
      <c r="M388" s="49"/>
      <c r="N388" s="49"/>
      <c r="O388" s="49"/>
      <c r="P388" s="49"/>
      <c r="Q388" s="49"/>
      <c r="R388" s="49"/>
      <c r="S388" s="49"/>
      <c r="T388" s="49"/>
      <c r="U388" s="49"/>
      <c r="V388" s="49"/>
      <c r="W388" s="49"/>
      <c r="X388" s="49"/>
      <c r="Y388" s="49"/>
      <c r="Z388" s="49"/>
    </row>
    <row r="389" ht="15.75" customHeight="1">
      <c r="A389" s="154"/>
      <c r="B389" s="90"/>
      <c r="C389" s="42" t="s">
        <v>1247</v>
      </c>
      <c r="D389" s="72">
        <v>0.0</v>
      </c>
      <c r="E389" s="21" t="s">
        <v>116</v>
      </c>
      <c r="F389" s="39"/>
      <c r="G389" s="39"/>
      <c r="H389" s="48"/>
      <c r="I389" s="48"/>
      <c r="J389" s="49"/>
      <c r="K389" s="49"/>
      <c r="L389" s="49"/>
      <c r="M389" s="49"/>
      <c r="N389" s="49"/>
      <c r="O389" s="49"/>
      <c r="P389" s="49"/>
      <c r="Q389" s="49"/>
      <c r="R389" s="49"/>
      <c r="S389" s="49"/>
      <c r="T389" s="49"/>
      <c r="U389" s="49"/>
      <c r="V389" s="49"/>
      <c r="W389" s="49"/>
      <c r="X389" s="49"/>
      <c r="Y389" s="49"/>
      <c r="Z389" s="49"/>
    </row>
    <row r="390" ht="45.0" customHeight="1">
      <c r="A390" s="154" t="s">
        <v>2057</v>
      </c>
      <c r="B390" s="85" t="s">
        <v>1253</v>
      </c>
      <c r="C390" s="23" t="s">
        <v>1254</v>
      </c>
      <c r="D390" s="72">
        <v>0.0</v>
      </c>
      <c r="E390" s="21" t="s">
        <v>116</v>
      </c>
      <c r="F390" s="39"/>
      <c r="G390" s="39"/>
      <c r="H390" s="48"/>
      <c r="I390" s="48"/>
      <c r="J390" s="49"/>
      <c r="K390" s="49"/>
      <c r="L390" s="49"/>
      <c r="M390" s="49"/>
      <c r="N390" s="49"/>
      <c r="O390" s="49"/>
      <c r="P390" s="49"/>
      <c r="Q390" s="49"/>
      <c r="R390" s="49"/>
      <c r="S390" s="49"/>
      <c r="T390" s="49"/>
      <c r="U390" s="49"/>
      <c r="V390" s="49"/>
      <c r="W390" s="49"/>
      <c r="X390" s="49"/>
      <c r="Y390" s="49"/>
      <c r="Z390" s="49"/>
    </row>
    <row r="391" ht="18.75" customHeight="1">
      <c r="A391" s="18" t="s">
        <v>2058</v>
      </c>
      <c r="B391" s="68" t="s">
        <v>1259</v>
      </c>
      <c r="C391" s="5"/>
      <c r="D391" s="5"/>
      <c r="E391" s="5"/>
      <c r="F391" s="5"/>
      <c r="G391" s="6"/>
      <c r="H391" s="48">
        <f>SUM(D392:D399)</f>
        <v>2</v>
      </c>
      <c r="I391" s="48">
        <f>COUNT(D392:D399)*2</f>
        <v>16</v>
      </c>
      <c r="J391" s="49"/>
      <c r="K391" s="49"/>
      <c r="L391" s="49"/>
      <c r="M391" s="49"/>
      <c r="N391" s="49"/>
      <c r="O391" s="49"/>
      <c r="P391" s="49"/>
      <c r="Q391" s="49"/>
      <c r="R391" s="49"/>
      <c r="S391" s="49"/>
      <c r="T391" s="49"/>
      <c r="U391" s="49"/>
      <c r="V391" s="49"/>
      <c r="W391" s="49"/>
      <c r="X391" s="49"/>
      <c r="Y391" s="49"/>
      <c r="Z391" s="49"/>
    </row>
    <row r="392" ht="105.0" customHeight="1">
      <c r="A392" s="154" t="s">
        <v>2067</v>
      </c>
      <c r="B392" s="39" t="s">
        <v>1262</v>
      </c>
      <c r="C392" s="23" t="s">
        <v>2070</v>
      </c>
      <c r="D392" s="21">
        <v>0.0</v>
      </c>
      <c r="E392" s="21" t="s">
        <v>56</v>
      </c>
      <c r="F392" s="39" t="s">
        <v>2072</v>
      </c>
      <c r="G392" s="39"/>
      <c r="H392" s="48"/>
      <c r="I392" s="48"/>
      <c r="J392" s="49"/>
      <c r="K392" s="49"/>
      <c r="L392" s="49"/>
      <c r="M392" s="49"/>
      <c r="N392" s="49"/>
      <c r="O392" s="49"/>
      <c r="P392" s="49"/>
      <c r="Q392" s="49"/>
      <c r="R392" s="49"/>
      <c r="S392" s="49"/>
      <c r="T392" s="49"/>
      <c r="U392" s="49"/>
      <c r="V392" s="49"/>
      <c r="W392" s="49"/>
      <c r="X392" s="49"/>
      <c r="Y392" s="49"/>
      <c r="Z392" s="49"/>
    </row>
    <row r="393" ht="165.0" customHeight="1">
      <c r="A393" s="154"/>
      <c r="B393" s="39"/>
      <c r="C393" s="23" t="s">
        <v>2077</v>
      </c>
      <c r="D393" s="21">
        <v>0.0</v>
      </c>
      <c r="E393" s="21" t="s">
        <v>56</v>
      </c>
      <c r="F393" s="39" t="s">
        <v>2078</v>
      </c>
      <c r="G393" s="39"/>
      <c r="H393" s="48"/>
      <c r="I393" s="48"/>
      <c r="J393" s="49"/>
      <c r="K393" s="49"/>
      <c r="L393" s="49"/>
      <c r="M393" s="49"/>
      <c r="N393" s="49"/>
      <c r="O393" s="49"/>
      <c r="P393" s="49"/>
      <c r="Q393" s="49"/>
      <c r="R393" s="49"/>
      <c r="S393" s="49"/>
      <c r="T393" s="49"/>
      <c r="U393" s="49"/>
      <c r="V393" s="49"/>
      <c r="W393" s="49"/>
      <c r="X393" s="49"/>
      <c r="Y393" s="49"/>
      <c r="Z393" s="49"/>
    </row>
    <row r="394" ht="45.0" customHeight="1">
      <c r="A394" s="154"/>
      <c r="B394" s="39"/>
      <c r="C394" s="42" t="s">
        <v>1270</v>
      </c>
      <c r="D394" s="72">
        <v>0.0</v>
      </c>
      <c r="E394" s="21" t="s">
        <v>56</v>
      </c>
      <c r="F394" s="42" t="s">
        <v>1271</v>
      </c>
      <c r="G394" s="39"/>
      <c r="H394" s="48"/>
      <c r="I394" s="48"/>
      <c r="J394" s="49"/>
      <c r="K394" s="49"/>
      <c r="L394" s="49"/>
      <c r="M394" s="49"/>
      <c r="N394" s="49"/>
      <c r="O394" s="49"/>
      <c r="P394" s="49"/>
      <c r="Q394" s="49"/>
      <c r="R394" s="49"/>
      <c r="S394" s="49"/>
      <c r="T394" s="49"/>
      <c r="U394" s="49"/>
      <c r="V394" s="49"/>
      <c r="W394" s="49"/>
      <c r="X394" s="49"/>
      <c r="Y394" s="49"/>
      <c r="Z394" s="49"/>
    </row>
    <row r="395" ht="45.0" customHeight="1">
      <c r="A395" s="154"/>
      <c r="B395" s="39"/>
      <c r="C395" s="42" t="s">
        <v>1272</v>
      </c>
      <c r="D395" s="21">
        <v>0.0</v>
      </c>
      <c r="E395" s="21" t="s">
        <v>56</v>
      </c>
      <c r="F395" s="25" t="s">
        <v>1273</v>
      </c>
      <c r="G395" s="39"/>
      <c r="H395" s="48"/>
      <c r="I395" s="48"/>
      <c r="J395" s="49"/>
      <c r="K395" s="49"/>
      <c r="L395" s="49"/>
      <c r="M395" s="49"/>
      <c r="N395" s="49"/>
      <c r="O395" s="49"/>
      <c r="P395" s="49"/>
      <c r="Q395" s="49"/>
      <c r="R395" s="49"/>
      <c r="S395" s="49"/>
      <c r="T395" s="49"/>
      <c r="U395" s="49"/>
      <c r="V395" s="49"/>
      <c r="W395" s="49"/>
      <c r="X395" s="49"/>
      <c r="Y395" s="49"/>
      <c r="Z395" s="49"/>
    </row>
    <row r="396" ht="45.0" customHeight="1">
      <c r="A396" s="154"/>
      <c r="B396" s="39"/>
      <c r="C396" s="139" t="s">
        <v>2079</v>
      </c>
      <c r="D396" s="125">
        <v>0.0</v>
      </c>
      <c r="E396" s="21" t="s">
        <v>56</v>
      </c>
      <c r="F396" s="39"/>
      <c r="G396" s="39"/>
      <c r="H396" s="48"/>
      <c r="I396" s="48"/>
      <c r="J396" s="49"/>
      <c r="K396" s="49"/>
      <c r="L396" s="49"/>
      <c r="M396" s="49"/>
      <c r="N396" s="49"/>
      <c r="O396" s="49"/>
      <c r="P396" s="49"/>
      <c r="Q396" s="49"/>
      <c r="R396" s="49"/>
      <c r="S396" s="49"/>
      <c r="T396" s="49"/>
      <c r="U396" s="49"/>
      <c r="V396" s="49"/>
      <c r="W396" s="49"/>
      <c r="X396" s="49"/>
      <c r="Y396" s="49"/>
      <c r="Z396" s="49"/>
    </row>
    <row r="397" ht="60.0" customHeight="1">
      <c r="A397" s="154" t="s">
        <v>2080</v>
      </c>
      <c r="B397" s="39" t="s">
        <v>1280</v>
      </c>
      <c r="C397" s="139" t="s">
        <v>1281</v>
      </c>
      <c r="D397" s="125">
        <v>0.0</v>
      </c>
      <c r="E397" s="125" t="s">
        <v>116</v>
      </c>
      <c r="F397" s="42" t="s">
        <v>1282</v>
      </c>
      <c r="G397" s="39"/>
      <c r="H397" s="48"/>
      <c r="I397" s="48"/>
      <c r="J397" s="49"/>
      <c r="K397" s="49"/>
      <c r="L397" s="49"/>
      <c r="M397" s="49"/>
      <c r="N397" s="49"/>
      <c r="O397" s="49"/>
      <c r="P397" s="49"/>
      <c r="Q397" s="49"/>
      <c r="R397" s="49"/>
      <c r="S397" s="49"/>
      <c r="T397" s="49"/>
      <c r="U397" s="49"/>
      <c r="V397" s="49"/>
      <c r="W397" s="49"/>
      <c r="X397" s="49"/>
      <c r="Y397" s="49"/>
      <c r="Z397" s="49"/>
    </row>
    <row r="398" ht="45.0" customHeight="1">
      <c r="A398" s="154"/>
      <c r="B398" s="39"/>
      <c r="C398" s="139" t="s">
        <v>1283</v>
      </c>
      <c r="D398" s="125">
        <v>2.0</v>
      </c>
      <c r="E398" s="125" t="s">
        <v>116</v>
      </c>
      <c r="F398" s="42" t="s">
        <v>1286</v>
      </c>
      <c r="G398" s="39"/>
      <c r="H398" s="48"/>
      <c r="I398" s="48"/>
      <c r="J398" s="49"/>
      <c r="K398" s="49"/>
      <c r="L398" s="49"/>
      <c r="M398" s="49"/>
      <c r="N398" s="49"/>
      <c r="O398" s="49"/>
      <c r="P398" s="49"/>
      <c r="Q398" s="49"/>
      <c r="R398" s="49"/>
      <c r="S398" s="49"/>
      <c r="T398" s="49"/>
      <c r="U398" s="49"/>
      <c r="V398" s="49"/>
      <c r="W398" s="49"/>
      <c r="X398" s="49"/>
      <c r="Y398" s="49"/>
      <c r="Z398" s="49"/>
    </row>
    <row r="399" ht="30.0" customHeight="1">
      <c r="A399" s="154"/>
      <c r="B399" s="39"/>
      <c r="C399" s="23" t="s">
        <v>1293</v>
      </c>
      <c r="D399" s="72">
        <v>0.0</v>
      </c>
      <c r="E399" s="125" t="s">
        <v>116</v>
      </c>
      <c r="F399" s="39"/>
      <c r="G399" s="39"/>
      <c r="H399" s="48"/>
      <c r="I399" s="48"/>
      <c r="J399" s="49"/>
      <c r="K399" s="49"/>
      <c r="L399" s="49"/>
      <c r="M399" s="49"/>
      <c r="N399" s="49"/>
      <c r="O399" s="49"/>
      <c r="P399" s="49"/>
      <c r="Q399" s="49"/>
      <c r="R399" s="49"/>
      <c r="S399" s="49"/>
      <c r="T399" s="49"/>
      <c r="U399" s="49"/>
      <c r="V399" s="49"/>
      <c r="W399" s="49"/>
      <c r="X399" s="49"/>
      <c r="Y399" s="49"/>
      <c r="Z399" s="49"/>
    </row>
    <row r="400" ht="18.75" customHeight="1">
      <c r="A400" s="18" t="s">
        <v>2092</v>
      </c>
      <c r="B400" s="68" t="s">
        <v>1296</v>
      </c>
      <c r="C400" s="5"/>
      <c r="D400" s="5"/>
      <c r="E400" s="5"/>
      <c r="F400" s="5"/>
      <c r="G400" s="6"/>
      <c r="H400" s="48">
        <f>SUM(D401:D410)</f>
        <v>6</v>
      </c>
      <c r="I400" s="48">
        <f>COUNT(D401:D410)*2</f>
        <v>20</v>
      </c>
      <c r="J400" s="49"/>
      <c r="K400" s="49"/>
      <c r="L400" s="49"/>
      <c r="M400" s="49"/>
      <c r="N400" s="49"/>
      <c r="O400" s="49"/>
      <c r="P400" s="49"/>
      <c r="Q400" s="49"/>
      <c r="R400" s="49"/>
      <c r="S400" s="49"/>
      <c r="T400" s="49"/>
      <c r="U400" s="49"/>
      <c r="V400" s="49"/>
      <c r="W400" s="49"/>
      <c r="X400" s="49"/>
      <c r="Y400" s="49"/>
      <c r="Z400" s="49"/>
    </row>
    <row r="401" ht="45.0" customHeight="1">
      <c r="A401" s="154" t="s">
        <v>2110</v>
      </c>
      <c r="B401" s="42" t="s">
        <v>1299</v>
      </c>
      <c r="C401" s="42" t="s">
        <v>1300</v>
      </c>
      <c r="D401" s="72">
        <v>2.0</v>
      </c>
      <c r="E401" s="21" t="s">
        <v>87</v>
      </c>
      <c r="F401" s="42"/>
      <c r="G401" s="39"/>
      <c r="H401" s="48"/>
      <c r="I401" s="48"/>
      <c r="J401" s="49"/>
      <c r="K401" s="49"/>
      <c r="L401" s="49"/>
      <c r="M401" s="49"/>
      <c r="N401" s="49"/>
      <c r="O401" s="49"/>
      <c r="P401" s="49"/>
      <c r="Q401" s="49"/>
      <c r="R401" s="49"/>
      <c r="S401" s="49"/>
      <c r="T401" s="49"/>
      <c r="U401" s="49"/>
      <c r="V401" s="49"/>
      <c r="W401" s="49"/>
      <c r="X401" s="49"/>
      <c r="Y401" s="49"/>
      <c r="Z401" s="49"/>
    </row>
    <row r="402" ht="45.0" customHeight="1">
      <c r="A402" s="154"/>
      <c r="B402" s="42"/>
      <c r="C402" s="42" t="s">
        <v>2112</v>
      </c>
      <c r="D402" s="72">
        <v>0.0</v>
      </c>
      <c r="E402" s="21" t="s">
        <v>87</v>
      </c>
      <c r="F402" s="42" t="s">
        <v>2113</v>
      </c>
      <c r="G402" s="39"/>
      <c r="H402" s="48"/>
      <c r="I402" s="48"/>
      <c r="J402" s="49"/>
      <c r="K402" s="49"/>
      <c r="L402" s="49"/>
      <c r="M402" s="49"/>
      <c r="N402" s="49"/>
      <c r="O402" s="49"/>
      <c r="P402" s="49"/>
      <c r="Q402" s="49"/>
      <c r="R402" s="49"/>
      <c r="S402" s="49"/>
      <c r="T402" s="49"/>
      <c r="U402" s="49"/>
      <c r="V402" s="49"/>
      <c r="W402" s="49"/>
      <c r="X402" s="49"/>
      <c r="Y402" s="49"/>
      <c r="Z402" s="49"/>
    </row>
    <row r="403" ht="30.0" customHeight="1">
      <c r="A403" s="154"/>
      <c r="B403" s="42"/>
      <c r="C403" s="42" t="s">
        <v>2114</v>
      </c>
      <c r="D403" s="72">
        <v>0.0</v>
      </c>
      <c r="E403" s="21" t="s">
        <v>87</v>
      </c>
      <c r="F403" s="42"/>
      <c r="G403" s="39"/>
      <c r="H403" s="48"/>
      <c r="I403" s="48"/>
      <c r="J403" s="49"/>
      <c r="K403" s="49"/>
      <c r="L403" s="49"/>
      <c r="M403" s="49"/>
      <c r="N403" s="49"/>
      <c r="O403" s="49"/>
      <c r="P403" s="49"/>
      <c r="Q403" s="49"/>
      <c r="R403" s="49"/>
      <c r="S403" s="49"/>
      <c r="T403" s="49"/>
      <c r="U403" s="49"/>
      <c r="V403" s="49"/>
      <c r="W403" s="49"/>
      <c r="X403" s="49"/>
      <c r="Y403" s="49"/>
      <c r="Z403" s="49"/>
    </row>
    <row r="404" ht="45.0" customHeight="1">
      <c r="A404" s="154" t="s">
        <v>2115</v>
      </c>
      <c r="B404" s="39" t="s">
        <v>1302</v>
      </c>
      <c r="C404" s="23" t="s">
        <v>1303</v>
      </c>
      <c r="D404" s="21">
        <v>0.0</v>
      </c>
      <c r="E404" s="21" t="s">
        <v>116</v>
      </c>
      <c r="F404" s="25" t="s">
        <v>2116</v>
      </c>
      <c r="G404" s="39"/>
      <c r="H404" s="48"/>
      <c r="I404" s="48"/>
      <c r="J404" s="49"/>
      <c r="K404" s="49"/>
      <c r="L404" s="49"/>
      <c r="M404" s="49"/>
      <c r="N404" s="49"/>
      <c r="O404" s="49"/>
      <c r="P404" s="49"/>
      <c r="Q404" s="49"/>
      <c r="R404" s="49"/>
      <c r="S404" s="49"/>
      <c r="T404" s="49"/>
      <c r="U404" s="49"/>
      <c r="V404" s="49"/>
      <c r="W404" s="49"/>
      <c r="X404" s="49"/>
      <c r="Y404" s="49"/>
      <c r="Z404" s="49"/>
    </row>
    <row r="405" ht="45.0" customHeight="1">
      <c r="A405" s="154"/>
      <c r="B405" s="39"/>
      <c r="C405" s="23" t="s">
        <v>1305</v>
      </c>
      <c r="D405" s="21">
        <v>0.0</v>
      </c>
      <c r="E405" s="21" t="s">
        <v>116</v>
      </c>
      <c r="F405" s="25" t="s">
        <v>1306</v>
      </c>
      <c r="G405" s="39"/>
      <c r="H405" s="48"/>
      <c r="I405" s="48"/>
      <c r="J405" s="49"/>
      <c r="K405" s="49"/>
      <c r="L405" s="49"/>
      <c r="M405" s="49"/>
      <c r="N405" s="49"/>
      <c r="O405" s="49"/>
      <c r="P405" s="49"/>
      <c r="Q405" s="49"/>
      <c r="R405" s="49"/>
      <c r="S405" s="49"/>
      <c r="T405" s="49"/>
      <c r="U405" s="49"/>
      <c r="V405" s="49"/>
      <c r="W405" s="49"/>
      <c r="X405" s="49"/>
      <c r="Y405" s="49"/>
      <c r="Z405" s="49"/>
    </row>
    <row r="406" ht="45.0" customHeight="1">
      <c r="A406" s="154" t="s">
        <v>2118</v>
      </c>
      <c r="B406" s="39" t="s">
        <v>1308</v>
      </c>
      <c r="C406" s="23" t="s">
        <v>2119</v>
      </c>
      <c r="D406" s="21">
        <v>0.0</v>
      </c>
      <c r="E406" s="21" t="s">
        <v>327</v>
      </c>
      <c r="F406" s="25" t="s">
        <v>2120</v>
      </c>
      <c r="G406" s="39"/>
      <c r="H406" s="48"/>
      <c r="I406" s="48"/>
      <c r="J406" s="49"/>
      <c r="K406" s="49"/>
      <c r="L406" s="49"/>
      <c r="M406" s="49"/>
      <c r="N406" s="49"/>
      <c r="O406" s="49"/>
      <c r="P406" s="49"/>
      <c r="Q406" s="49"/>
      <c r="R406" s="49"/>
      <c r="S406" s="49"/>
      <c r="T406" s="49"/>
      <c r="U406" s="49"/>
      <c r="V406" s="49"/>
      <c r="W406" s="49"/>
      <c r="X406" s="49"/>
      <c r="Y406" s="49"/>
      <c r="Z406" s="49"/>
    </row>
    <row r="407" ht="30.0" customHeight="1">
      <c r="A407" s="154"/>
      <c r="B407" s="39"/>
      <c r="C407" s="23" t="s">
        <v>2121</v>
      </c>
      <c r="D407" s="21">
        <v>2.0</v>
      </c>
      <c r="E407" s="21" t="s">
        <v>327</v>
      </c>
      <c r="F407" s="25"/>
      <c r="G407" s="39"/>
      <c r="H407" s="48"/>
      <c r="I407" s="48"/>
      <c r="J407" s="49"/>
      <c r="K407" s="49"/>
      <c r="L407" s="49"/>
      <c r="M407" s="49"/>
      <c r="N407" s="49"/>
      <c r="O407" s="49"/>
      <c r="P407" s="49"/>
      <c r="Q407" s="49"/>
      <c r="R407" s="49"/>
      <c r="S407" s="49"/>
      <c r="T407" s="49"/>
      <c r="U407" s="49"/>
      <c r="V407" s="49"/>
      <c r="W407" s="49"/>
      <c r="X407" s="49"/>
      <c r="Y407" s="49"/>
      <c r="Z407" s="49"/>
    </row>
    <row r="408" ht="45.0" customHeight="1">
      <c r="A408" s="154"/>
      <c r="B408" s="39"/>
      <c r="C408" s="42" t="s">
        <v>2123</v>
      </c>
      <c r="D408" s="72">
        <v>0.0</v>
      </c>
      <c r="E408" s="21" t="s">
        <v>327</v>
      </c>
      <c r="F408" s="25"/>
      <c r="G408" s="39"/>
      <c r="H408" s="48"/>
      <c r="I408" s="48"/>
      <c r="J408" s="49"/>
      <c r="K408" s="49"/>
      <c r="L408" s="49"/>
      <c r="M408" s="49"/>
      <c r="N408" s="49"/>
      <c r="O408" s="49"/>
      <c r="P408" s="49"/>
      <c r="Q408" s="49"/>
      <c r="R408" s="49"/>
      <c r="S408" s="49"/>
      <c r="T408" s="49"/>
      <c r="U408" s="49"/>
      <c r="V408" s="49"/>
      <c r="W408" s="49"/>
      <c r="X408" s="49"/>
      <c r="Y408" s="49"/>
      <c r="Z408" s="49"/>
    </row>
    <row r="409" ht="30.0" customHeight="1">
      <c r="A409" s="154"/>
      <c r="B409" s="39"/>
      <c r="C409" s="23" t="s">
        <v>1316</v>
      </c>
      <c r="D409" s="21">
        <v>1.0</v>
      </c>
      <c r="E409" s="21" t="s">
        <v>116</v>
      </c>
      <c r="F409" s="25" t="s">
        <v>1318</v>
      </c>
      <c r="G409" s="39" t="s">
        <v>1223</v>
      </c>
      <c r="H409" s="48"/>
      <c r="I409" s="48"/>
      <c r="J409" s="49"/>
      <c r="K409" s="49"/>
      <c r="L409" s="49"/>
      <c r="M409" s="49"/>
      <c r="N409" s="49"/>
      <c r="O409" s="49"/>
      <c r="P409" s="49"/>
      <c r="Q409" s="49"/>
      <c r="R409" s="49"/>
      <c r="S409" s="49"/>
      <c r="T409" s="49"/>
      <c r="U409" s="49"/>
      <c r="V409" s="49"/>
      <c r="W409" s="49"/>
      <c r="X409" s="49"/>
      <c r="Y409" s="49"/>
      <c r="Z409" s="49"/>
    </row>
    <row r="410" ht="60.0" customHeight="1">
      <c r="A410" s="154"/>
      <c r="B410" s="39"/>
      <c r="C410" s="23" t="s">
        <v>1319</v>
      </c>
      <c r="D410" s="21">
        <v>1.0</v>
      </c>
      <c r="E410" s="21" t="s">
        <v>116</v>
      </c>
      <c r="F410" s="25" t="s">
        <v>1320</v>
      </c>
      <c r="G410" s="39" t="s">
        <v>2128</v>
      </c>
      <c r="H410" s="48"/>
      <c r="I410" s="48"/>
      <c r="J410" s="49"/>
      <c r="K410" s="49"/>
      <c r="L410" s="49"/>
      <c r="M410" s="49"/>
      <c r="N410" s="49"/>
      <c r="O410" s="49"/>
      <c r="P410" s="49"/>
      <c r="Q410" s="49"/>
      <c r="R410" s="49"/>
      <c r="S410" s="49"/>
      <c r="T410" s="49"/>
      <c r="U410" s="49"/>
      <c r="V410" s="49"/>
      <c r="W410" s="49"/>
      <c r="X410" s="49"/>
      <c r="Y410" s="49"/>
      <c r="Z410" s="49"/>
    </row>
    <row r="411" ht="18.75" customHeight="1">
      <c r="A411" s="18" t="s">
        <v>2129</v>
      </c>
      <c r="B411" s="68" t="s">
        <v>1328</v>
      </c>
      <c r="C411" s="5"/>
      <c r="D411" s="5"/>
      <c r="E411" s="5"/>
      <c r="F411" s="5"/>
      <c r="G411" s="6"/>
      <c r="H411" s="48">
        <f>SUM(D412:D424)</f>
        <v>4</v>
      </c>
      <c r="I411" s="48">
        <f>COUNT(D412:D424)*2</f>
        <v>26</v>
      </c>
      <c r="J411" s="49"/>
      <c r="K411" s="49"/>
      <c r="L411" s="49"/>
      <c r="M411" s="49"/>
      <c r="N411" s="49"/>
      <c r="O411" s="49"/>
      <c r="P411" s="49"/>
      <c r="Q411" s="49"/>
      <c r="R411" s="49"/>
      <c r="S411" s="49"/>
      <c r="T411" s="49"/>
      <c r="U411" s="49"/>
      <c r="V411" s="49"/>
      <c r="W411" s="49"/>
      <c r="X411" s="49"/>
      <c r="Y411" s="49"/>
      <c r="Z411" s="49"/>
    </row>
    <row r="412" ht="45.0" customHeight="1">
      <c r="A412" s="154" t="s">
        <v>2133</v>
      </c>
      <c r="B412" s="90" t="s">
        <v>1335</v>
      </c>
      <c r="C412" s="42" t="s">
        <v>1336</v>
      </c>
      <c r="D412" s="72">
        <v>0.0</v>
      </c>
      <c r="E412" s="21" t="s">
        <v>87</v>
      </c>
      <c r="F412" s="39"/>
      <c r="G412" s="39"/>
      <c r="H412" s="48"/>
      <c r="I412" s="48"/>
      <c r="J412" s="49"/>
      <c r="K412" s="49"/>
      <c r="L412" s="49"/>
      <c r="M412" s="49"/>
      <c r="N412" s="49"/>
      <c r="O412" s="49"/>
      <c r="P412" s="49"/>
      <c r="Q412" s="49"/>
      <c r="R412" s="49"/>
      <c r="S412" s="49"/>
      <c r="T412" s="49"/>
      <c r="U412" s="49"/>
      <c r="V412" s="49"/>
      <c r="W412" s="49"/>
      <c r="X412" s="49"/>
      <c r="Y412" s="49"/>
      <c r="Z412" s="49"/>
    </row>
    <row r="413" ht="30.0" customHeight="1">
      <c r="A413" s="154"/>
      <c r="B413" s="90"/>
      <c r="C413" s="42" t="s">
        <v>1337</v>
      </c>
      <c r="D413" s="72">
        <v>0.0</v>
      </c>
      <c r="E413" s="21" t="s">
        <v>87</v>
      </c>
      <c r="F413" s="39"/>
      <c r="G413" s="39"/>
      <c r="H413" s="48"/>
      <c r="I413" s="48"/>
      <c r="J413" s="49"/>
      <c r="K413" s="49"/>
      <c r="L413" s="49"/>
      <c r="M413" s="49"/>
      <c r="N413" s="49"/>
      <c r="O413" s="49"/>
      <c r="P413" s="49"/>
      <c r="Q413" s="49"/>
      <c r="R413" s="49"/>
      <c r="S413" s="49"/>
      <c r="T413" s="49"/>
      <c r="U413" s="49"/>
      <c r="V413" s="49"/>
      <c r="W413" s="49"/>
      <c r="X413" s="49"/>
      <c r="Y413" s="49"/>
      <c r="Z413" s="49"/>
    </row>
    <row r="414" ht="45.0" customHeight="1">
      <c r="A414" s="154"/>
      <c r="B414" s="90"/>
      <c r="C414" s="42" t="s">
        <v>1339</v>
      </c>
      <c r="D414" s="72">
        <v>0.0</v>
      </c>
      <c r="E414" s="21" t="s">
        <v>116</v>
      </c>
      <c r="F414" s="39"/>
      <c r="G414" s="39"/>
      <c r="H414" s="48"/>
      <c r="I414" s="48"/>
      <c r="J414" s="49"/>
      <c r="K414" s="49"/>
      <c r="L414" s="49"/>
      <c r="M414" s="49"/>
      <c r="N414" s="49"/>
      <c r="O414" s="49"/>
      <c r="P414" s="49"/>
      <c r="Q414" s="49"/>
      <c r="R414" s="49"/>
      <c r="S414" s="49"/>
      <c r="T414" s="49"/>
      <c r="U414" s="49"/>
      <c r="V414" s="49"/>
      <c r="W414" s="49"/>
      <c r="X414" s="49"/>
      <c r="Y414" s="49"/>
      <c r="Z414" s="49"/>
    </row>
    <row r="415" ht="45.0" customHeight="1">
      <c r="A415" s="154"/>
      <c r="B415" s="90"/>
      <c r="C415" s="42" t="s">
        <v>1340</v>
      </c>
      <c r="D415" s="72">
        <v>0.0</v>
      </c>
      <c r="E415" s="21" t="s">
        <v>87</v>
      </c>
      <c r="F415" s="39"/>
      <c r="G415" s="39"/>
      <c r="H415" s="48"/>
      <c r="I415" s="48"/>
      <c r="J415" s="49"/>
      <c r="K415" s="49"/>
      <c r="L415" s="49"/>
      <c r="M415" s="49"/>
      <c r="N415" s="49"/>
      <c r="O415" s="49"/>
      <c r="P415" s="49"/>
      <c r="Q415" s="49"/>
      <c r="R415" s="49"/>
      <c r="S415" s="49"/>
      <c r="T415" s="49"/>
      <c r="U415" s="49"/>
      <c r="V415" s="49"/>
      <c r="W415" s="49"/>
      <c r="X415" s="49"/>
      <c r="Y415" s="49"/>
      <c r="Z415" s="49"/>
    </row>
    <row r="416" ht="30.0" customHeight="1">
      <c r="A416" s="154"/>
      <c r="B416" s="90"/>
      <c r="C416" s="23" t="s">
        <v>1342</v>
      </c>
      <c r="D416" s="72">
        <v>0.0</v>
      </c>
      <c r="E416" s="21" t="s">
        <v>87</v>
      </c>
      <c r="F416" s="39"/>
      <c r="G416" s="39"/>
      <c r="H416" s="48"/>
      <c r="I416" s="48"/>
      <c r="J416" s="49"/>
      <c r="K416" s="49"/>
      <c r="L416" s="49"/>
      <c r="M416" s="49"/>
      <c r="N416" s="49"/>
      <c r="O416" s="49"/>
      <c r="P416" s="49"/>
      <c r="Q416" s="49"/>
      <c r="R416" s="49"/>
      <c r="S416" s="49"/>
      <c r="T416" s="49"/>
      <c r="U416" s="49"/>
      <c r="V416" s="49"/>
      <c r="W416" s="49"/>
      <c r="X416" s="49"/>
      <c r="Y416" s="49"/>
      <c r="Z416" s="49"/>
    </row>
    <row r="417" ht="31.5" customHeight="1">
      <c r="A417" s="154" t="s">
        <v>2143</v>
      </c>
      <c r="B417" s="90" t="s">
        <v>1344</v>
      </c>
      <c r="C417" s="23" t="s">
        <v>1345</v>
      </c>
      <c r="D417" s="21">
        <v>0.0</v>
      </c>
      <c r="E417" s="21" t="s">
        <v>87</v>
      </c>
      <c r="F417" s="39" t="s">
        <v>2144</v>
      </c>
      <c r="G417" s="39"/>
      <c r="H417" s="48"/>
      <c r="I417" s="48"/>
      <c r="J417" s="49"/>
      <c r="K417" s="49"/>
      <c r="L417" s="49"/>
      <c r="M417" s="49"/>
      <c r="N417" s="49"/>
      <c r="O417" s="49"/>
      <c r="P417" s="49"/>
      <c r="Q417" s="49"/>
      <c r="R417" s="49"/>
      <c r="S417" s="49"/>
      <c r="T417" s="49"/>
      <c r="U417" s="49"/>
      <c r="V417" s="49"/>
      <c r="W417" s="49"/>
      <c r="X417" s="49"/>
      <c r="Y417" s="49"/>
      <c r="Z417" s="49"/>
    </row>
    <row r="418" ht="60.0" customHeight="1">
      <c r="A418" s="154"/>
      <c r="B418" s="90"/>
      <c r="C418" s="23" t="s">
        <v>1347</v>
      </c>
      <c r="D418" s="21">
        <v>1.0</v>
      </c>
      <c r="E418" s="21" t="s">
        <v>87</v>
      </c>
      <c r="F418" s="39" t="s">
        <v>1350</v>
      </c>
      <c r="G418" s="39"/>
      <c r="H418" s="48"/>
      <c r="I418" s="48"/>
      <c r="J418" s="49"/>
      <c r="K418" s="49"/>
      <c r="L418" s="49"/>
      <c r="M418" s="49"/>
      <c r="N418" s="49"/>
      <c r="O418" s="49"/>
      <c r="P418" s="49"/>
      <c r="Q418" s="49"/>
      <c r="R418" s="49"/>
      <c r="S418" s="49"/>
      <c r="T418" s="49"/>
      <c r="U418" s="49"/>
      <c r="V418" s="49"/>
      <c r="W418" s="49"/>
      <c r="X418" s="49"/>
      <c r="Y418" s="49"/>
      <c r="Z418" s="49"/>
    </row>
    <row r="419" ht="30.0" customHeight="1">
      <c r="A419" s="154"/>
      <c r="B419" s="90"/>
      <c r="C419" s="94" t="s">
        <v>1351</v>
      </c>
      <c r="D419" s="21">
        <v>0.0</v>
      </c>
      <c r="E419" s="21" t="s">
        <v>116</v>
      </c>
      <c r="F419" s="23" t="s">
        <v>1352</v>
      </c>
      <c r="G419" s="39"/>
      <c r="H419" s="48"/>
      <c r="I419" s="48"/>
      <c r="J419" s="49"/>
      <c r="K419" s="49"/>
      <c r="L419" s="49"/>
      <c r="M419" s="49"/>
      <c r="N419" s="49"/>
      <c r="O419" s="49"/>
      <c r="P419" s="49"/>
      <c r="Q419" s="49"/>
      <c r="R419" s="49"/>
      <c r="S419" s="49"/>
      <c r="T419" s="49"/>
      <c r="U419" s="49"/>
      <c r="V419" s="49"/>
      <c r="W419" s="49"/>
      <c r="X419" s="49"/>
      <c r="Y419" s="49"/>
      <c r="Z419" s="49"/>
    </row>
    <row r="420" ht="45.0" customHeight="1">
      <c r="A420" s="154"/>
      <c r="B420" s="90"/>
      <c r="C420" s="23" t="s">
        <v>1354</v>
      </c>
      <c r="D420" s="21">
        <v>0.0</v>
      </c>
      <c r="E420" s="21" t="s">
        <v>116</v>
      </c>
      <c r="F420" s="39" t="s">
        <v>1355</v>
      </c>
      <c r="G420" s="39"/>
      <c r="H420" s="48"/>
      <c r="I420" s="48"/>
      <c r="J420" s="49"/>
      <c r="K420" s="49"/>
      <c r="L420" s="49"/>
      <c r="M420" s="49"/>
      <c r="N420" s="49"/>
      <c r="O420" s="49"/>
      <c r="P420" s="49"/>
      <c r="Q420" s="49"/>
      <c r="R420" s="49"/>
      <c r="S420" s="49"/>
      <c r="T420" s="49"/>
      <c r="U420" s="49"/>
      <c r="V420" s="49"/>
      <c r="W420" s="49"/>
      <c r="X420" s="49"/>
      <c r="Y420" s="49"/>
      <c r="Z420" s="49"/>
    </row>
    <row r="421" ht="60.0" customHeight="1">
      <c r="A421" s="154"/>
      <c r="B421" s="90"/>
      <c r="C421" s="23" t="s">
        <v>2149</v>
      </c>
      <c r="D421" s="21">
        <v>0.0</v>
      </c>
      <c r="E421" s="21" t="s">
        <v>155</v>
      </c>
      <c r="F421" s="39" t="s">
        <v>2150</v>
      </c>
      <c r="G421" s="39"/>
      <c r="H421" s="48"/>
      <c r="I421" s="48"/>
      <c r="J421" s="49"/>
      <c r="K421" s="49"/>
      <c r="L421" s="49"/>
      <c r="M421" s="49"/>
      <c r="N421" s="49"/>
      <c r="O421" s="49"/>
      <c r="P421" s="49"/>
      <c r="Q421" s="49"/>
      <c r="R421" s="49"/>
      <c r="S421" s="49"/>
      <c r="T421" s="49"/>
      <c r="U421" s="49"/>
      <c r="V421" s="49"/>
      <c r="W421" s="49"/>
      <c r="X421" s="49"/>
      <c r="Y421" s="49"/>
      <c r="Z421" s="49"/>
    </row>
    <row r="422" ht="47.25" customHeight="1">
      <c r="A422" s="154" t="s">
        <v>2151</v>
      </c>
      <c r="B422" s="90" t="s">
        <v>1359</v>
      </c>
      <c r="C422" s="52" t="s">
        <v>1363</v>
      </c>
      <c r="D422" s="72">
        <v>2.0</v>
      </c>
      <c r="E422" s="122" t="s">
        <v>56</v>
      </c>
      <c r="F422" s="39"/>
      <c r="G422" s="39"/>
      <c r="H422" s="48"/>
      <c r="I422" s="48"/>
      <c r="J422" s="49"/>
      <c r="K422" s="49"/>
      <c r="L422" s="49"/>
      <c r="M422" s="49"/>
      <c r="N422" s="49"/>
      <c r="O422" s="49"/>
      <c r="P422" s="49"/>
      <c r="Q422" s="49"/>
      <c r="R422" s="49"/>
      <c r="S422" s="49"/>
      <c r="T422" s="49"/>
      <c r="U422" s="49"/>
      <c r="V422" s="49"/>
      <c r="W422" s="49"/>
      <c r="X422" s="49"/>
      <c r="Y422" s="49"/>
      <c r="Z422" s="49"/>
    </row>
    <row r="423" ht="45.0" customHeight="1">
      <c r="A423" s="154"/>
      <c r="B423" s="42"/>
      <c r="C423" s="42" t="s">
        <v>1374</v>
      </c>
      <c r="D423" s="72">
        <v>1.0</v>
      </c>
      <c r="E423" s="21" t="s">
        <v>56</v>
      </c>
      <c r="F423" s="39"/>
      <c r="G423" s="39"/>
      <c r="H423" s="48"/>
      <c r="I423" s="48"/>
      <c r="J423" s="49"/>
      <c r="K423" s="49"/>
      <c r="L423" s="49"/>
      <c r="M423" s="49"/>
      <c r="N423" s="49"/>
      <c r="O423" s="49"/>
      <c r="P423" s="49"/>
      <c r="Q423" s="49"/>
      <c r="R423" s="49"/>
      <c r="S423" s="49"/>
      <c r="T423" s="49"/>
      <c r="U423" s="49"/>
      <c r="V423" s="49"/>
      <c r="W423" s="49"/>
      <c r="X423" s="49"/>
      <c r="Y423" s="49"/>
      <c r="Z423" s="49"/>
    </row>
    <row r="424" ht="30.0" customHeight="1">
      <c r="A424" s="154"/>
      <c r="B424" s="39"/>
      <c r="C424" s="119" t="s">
        <v>2155</v>
      </c>
      <c r="D424" s="72">
        <v>0.0</v>
      </c>
      <c r="E424" s="21" t="s">
        <v>327</v>
      </c>
      <c r="F424" s="39"/>
      <c r="G424" s="39"/>
      <c r="H424" s="48"/>
      <c r="I424" s="48"/>
      <c r="J424" s="49"/>
      <c r="K424" s="49"/>
      <c r="L424" s="49"/>
      <c r="M424" s="49"/>
      <c r="N424" s="49"/>
      <c r="O424" s="49"/>
      <c r="P424" s="49"/>
      <c r="Q424" s="49"/>
      <c r="R424" s="49"/>
      <c r="S424" s="49"/>
      <c r="T424" s="49"/>
      <c r="U424" s="49"/>
      <c r="V424" s="49"/>
      <c r="W424" s="49"/>
      <c r="X424" s="49"/>
      <c r="Y424" s="49"/>
      <c r="Z424" s="49"/>
    </row>
    <row r="425" ht="18.75" customHeight="1">
      <c r="A425" s="62" t="s">
        <v>2157</v>
      </c>
      <c r="B425" s="5"/>
      <c r="C425" s="5"/>
      <c r="D425" s="5"/>
      <c r="E425" s="5"/>
      <c r="F425" s="5"/>
      <c r="G425" s="66"/>
      <c r="H425" s="48">
        <f t="shared" ref="H425:I425" si="7">H426+H428+H430+H435+H451+H458+H462</f>
        <v>6</v>
      </c>
      <c r="I425" s="48">
        <f t="shared" si="7"/>
        <v>72</v>
      </c>
      <c r="J425" s="49"/>
      <c r="K425" s="49"/>
      <c r="L425" s="49"/>
      <c r="M425" s="49"/>
      <c r="N425" s="49"/>
      <c r="O425" s="49"/>
      <c r="P425" s="49"/>
      <c r="Q425" s="49"/>
      <c r="R425" s="49"/>
      <c r="S425" s="49"/>
      <c r="T425" s="49"/>
      <c r="U425" s="49"/>
      <c r="V425" s="49"/>
      <c r="W425" s="49"/>
      <c r="X425" s="49"/>
      <c r="Y425" s="49"/>
      <c r="Z425" s="49"/>
    </row>
    <row r="426">
      <c r="A426" s="18" t="s">
        <v>2165</v>
      </c>
      <c r="B426" s="68" t="s">
        <v>2166</v>
      </c>
      <c r="C426" s="5"/>
      <c r="D426" s="5"/>
      <c r="E426" s="5"/>
      <c r="F426" s="5"/>
      <c r="G426" s="6"/>
      <c r="H426" s="48">
        <f>SUM(D427)</f>
        <v>1</v>
      </c>
      <c r="I426" s="48">
        <f>COUNT(D427)*2</f>
        <v>2</v>
      </c>
      <c r="J426" s="49"/>
      <c r="K426" s="49"/>
      <c r="L426" s="49"/>
      <c r="M426" s="49"/>
      <c r="N426" s="49"/>
      <c r="O426" s="49"/>
      <c r="P426" s="49"/>
      <c r="Q426" s="49"/>
      <c r="R426" s="49"/>
      <c r="S426" s="49"/>
      <c r="T426" s="49"/>
      <c r="U426" s="49"/>
      <c r="V426" s="49"/>
      <c r="W426" s="49"/>
      <c r="X426" s="49"/>
      <c r="Y426" s="49"/>
      <c r="Z426" s="49"/>
    </row>
    <row r="427" ht="63.0" customHeight="1">
      <c r="A427" s="18" t="s">
        <v>2167</v>
      </c>
      <c r="B427" s="85" t="s">
        <v>2168</v>
      </c>
      <c r="C427" s="19" t="s">
        <v>2169</v>
      </c>
      <c r="D427" s="72">
        <v>1.0</v>
      </c>
      <c r="E427" s="21" t="s">
        <v>327</v>
      </c>
      <c r="F427" s="42" t="s">
        <v>2170</v>
      </c>
      <c r="G427" s="42"/>
      <c r="H427" s="48"/>
      <c r="I427" s="48"/>
      <c r="J427" s="49"/>
      <c r="K427" s="49"/>
      <c r="L427" s="49"/>
      <c r="M427" s="49"/>
      <c r="N427" s="49"/>
      <c r="O427" s="49"/>
      <c r="P427" s="49"/>
      <c r="Q427" s="49"/>
      <c r="R427" s="49"/>
      <c r="S427" s="49"/>
      <c r="T427" s="49"/>
      <c r="U427" s="49"/>
      <c r="V427" s="49"/>
      <c r="W427" s="49"/>
      <c r="X427" s="49"/>
      <c r="Y427" s="49"/>
      <c r="Z427" s="49"/>
    </row>
    <row r="428" ht="18.75" customHeight="1">
      <c r="A428" s="18" t="s">
        <v>2171</v>
      </c>
      <c r="B428" s="68" t="s">
        <v>2172</v>
      </c>
      <c r="C428" s="5"/>
      <c r="D428" s="5"/>
      <c r="E428" s="5"/>
      <c r="F428" s="5"/>
      <c r="G428" s="6"/>
      <c r="H428" s="48">
        <f>SUM(D429)</f>
        <v>0</v>
      </c>
      <c r="I428" s="48">
        <f>COUNT(D429)*2</f>
        <v>2</v>
      </c>
      <c r="J428" s="49"/>
      <c r="K428" s="49"/>
      <c r="L428" s="49"/>
      <c r="M428" s="49"/>
      <c r="N428" s="49"/>
      <c r="O428" s="49"/>
      <c r="P428" s="49"/>
      <c r="Q428" s="49"/>
      <c r="R428" s="49"/>
      <c r="S428" s="49"/>
      <c r="T428" s="49"/>
      <c r="U428" s="49"/>
      <c r="V428" s="49"/>
      <c r="W428" s="49"/>
      <c r="X428" s="49"/>
      <c r="Y428" s="49"/>
      <c r="Z428" s="49"/>
    </row>
    <row r="429" ht="45.0" customHeight="1">
      <c r="A429" s="18" t="s">
        <v>2179</v>
      </c>
      <c r="B429" s="90" t="s">
        <v>2180</v>
      </c>
      <c r="C429" s="42" t="s">
        <v>2182</v>
      </c>
      <c r="D429" s="95">
        <v>0.0</v>
      </c>
      <c r="E429" s="21" t="s">
        <v>715</v>
      </c>
      <c r="F429" s="42"/>
      <c r="G429" s="42"/>
      <c r="H429" s="48"/>
      <c r="I429" s="48"/>
      <c r="J429" s="49"/>
      <c r="K429" s="49"/>
      <c r="L429" s="49"/>
      <c r="M429" s="49"/>
      <c r="N429" s="49"/>
      <c r="O429" s="49"/>
      <c r="P429" s="49"/>
      <c r="Q429" s="49"/>
      <c r="R429" s="49"/>
      <c r="S429" s="49"/>
      <c r="T429" s="49"/>
      <c r="U429" s="49"/>
      <c r="V429" s="49"/>
      <c r="W429" s="49"/>
      <c r="X429" s="49"/>
      <c r="Y429" s="49"/>
      <c r="Z429" s="49"/>
    </row>
    <row r="430" ht="18.75" customHeight="1">
      <c r="A430" s="18" t="s">
        <v>2183</v>
      </c>
      <c r="B430" s="68" t="s">
        <v>1396</v>
      </c>
      <c r="C430" s="5"/>
      <c r="D430" s="5"/>
      <c r="E430" s="5"/>
      <c r="F430" s="5"/>
      <c r="G430" s="6"/>
      <c r="H430" s="48">
        <f>SUM(D431:D434)</f>
        <v>5</v>
      </c>
      <c r="I430" s="48">
        <f>COUNT(D431:D434)*2</f>
        <v>8</v>
      </c>
      <c r="J430" s="49"/>
      <c r="K430" s="49"/>
      <c r="L430" s="49"/>
      <c r="M430" s="49"/>
      <c r="N430" s="49"/>
      <c r="O430" s="49"/>
      <c r="P430" s="49"/>
      <c r="Q430" s="49"/>
      <c r="R430" s="49"/>
      <c r="S430" s="49"/>
      <c r="T430" s="49"/>
      <c r="U430" s="49"/>
      <c r="V430" s="49"/>
      <c r="W430" s="49"/>
      <c r="X430" s="49"/>
      <c r="Y430" s="49"/>
      <c r="Z430" s="49"/>
    </row>
    <row r="431" ht="60.0" customHeight="1">
      <c r="A431" s="18" t="s">
        <v>2186</v>
      </c>
      <c r="B431" s="90" t="s">
        <v>1406</v>
      </c>
      <c r="C431" s="23" t="s">
        <v>2189</v>
      </c>
      <c r="D431" s="72">
        <v>1.0</v>
      </c>
      <c r="E431" s="21" t="s">
        <v>327</v>
      </c>
      <c r="F431" s="42"/>
      <c r="G431" s="42"/>
      <c r="H431" s="48"/>
      <c r="I431" s="48"/>
      <c r="J431" s="49"/>
      <c r="K431" s="49"/>
      <c r="L431" s="49"/>
      <c r="M431" s="49"/>
      <c r="N431" s="49"/>
      <c r="O431" s="49"/>
      <c r="P431" s="49"/>
      <c r="Q431" s="49"/>
      <c r="R431" s="49"/>
      <c r="S431" s="49"/>
      <c r="T431" s="49"/>
      <c r="U431" s="49"/>
      <c r="V431" s="49"/>
      <c r="W431" s="49"/>
      <c r="X431" s="49"/>
      <c r="Y431" s="49"/>
      <c r="Z431" s="49"/>
    </row>
    <row r="432" ht="47.25" customHeight="1">
      <c r="A432" s="18" t="s">
        <v>2190</v>
      </c>
      <c r="B432" s="90" t="s">
        <v>1413</v>
      </c>
      <c r="C432" s="42" t="s">
        <v>2191</v>
      </c>
      <c r="D432" s="72">
        <v>0.0</v>
      </c>
      <c r="E432" s="21" t="s">
        <v>327</v>
      </c>
      <c r="F432" s="42"/>
      <c r="G432" s="42"/>
      <c r="H432" s="48"/>
      <c r="I432" s="48"/>
      <c r="J432" s="49"/>
      <c r="K432" s="49"/>
      <c r="L432" s="49"/>
      <c r="M432" s="49"/>
      <c r="N432" s="49"/>
      <c r="O432" s="49"/>
      <c r="P432" s="49"/>
      <c r="Q432" s="49"/>
      <c r="R432" s="49"/>
      <c r="S432" s="49"/>
      <c r="T432" s="49"/>
      <c r="U432" s="49"/>
      <c r="V432" s="49"/>
      <c r="W432" s="49"/>
      <c r="X432" s="49"/>
      <c r="Y432" s="49"/>
      <c r="Z432" s="49"/>
    </row>
    <row r="433" ht="47.25" customHeight="1">
      <c r="A433" s="18" t="s">
        <v>2193</v>
      </c>
      <c r="B433" s="85" t="s">
        <v>1417</v>
      </c>
      <c r="C433" s="85" t="s">
        <v>1419</v>
      </c>
      <c r="D433" s="72">
        <v>2.0</v>
      </c>
      <c r="E433" s="21" t="s">
        <v>327</v>
      </c>
      <c r="F433" s="42"/>
      <c r="G433" s="42"/>
      <c r="H433" s="48"/>
      <c r="I433" s="48"/>
      <c r="J433" s="49"/>
      <c r="K433" s="49"/>
      <c r="L433" s="49"/>
      <c r="M433" s="49"/>
      <c r="N433" s="49"/>
      <c r="O433" s="49"/>
      <c r="P433" s="49"/>
      <c r="Q433" s="49"/>
      <c r="R433" s="49"/>
      <c r="S433" s="49"/>
      <c r="T433" s="49"/>
      <c r="U433" s="49"/>
      <c r="V433" s="49"/>
      <c r="W433" s="49"/>
      <c r="X433" s="49"/>
      <c r="Y433" s="49"/>
      <c r="Z433" s="49"/>
    </row>
    <row r="434" ht="47.25" customHeight="1">
      <c r="A434" s="18"/>
      <c r="B434" s="108"/>
      <c r="C434" s="85" t="s">
        <v>1421</v>
      </c>
      <c r="D434" s="72">
        <v>2.0</v>
      </c>
      <c r="E434" s="21" t="s">
        <v>155</v>
      </c>
      <c r="F434" s="42"/>
      <c r="G434" s="42"/>
      <c r="H434" s="48"/>
      <c r="I434" s="48"/>
      <c r="J434" s="49"/>
      <c r="K434" s="49"/>
      <c r="L434" s="49"/>
      <c r="M434" s="49"/>
      <c r="N434" s="49"/>
      <c r="O434" s="49"/>
      <c r="P434" s="49"/>
      <c r="Q434" s="49"/>
      <c r="R434" s="49"/>
      <c r="S434" s="49"/>
      <c r="T434" s="49"/>
      <c r="U434" s="49"/>
      <c r="V434" s="49"/>
      <c r="W434" s="49"/>
      <c r="X434" s="49"/>
      <c r="Y434" s="49"/>
      <c r="Z434" s="49"/>
    </row>
    <row r="435" ht="18.75" customHeight="1">
      <c r="A435" s="18" t="s">
        <v>2201</v>
      </c>
      <c r="B435" s="68" t="s">
        <v>1424</v>
      </c>
      <c r="C435" s="5"/>
      <c r="D435" s="5"/>
      <c r="E435" s="5"/>
      <c r="F435" s="5"/>
      <c r="G435" s="6"/>
      <c r="H435" s="48">
        <f>SUM(D436:D450)</f>
        <v>0</v>
      </c>
      <c r="I435" s="48">
        <f>COUNT(D436:D450)*2</f>
        <v>30</v>
      </c>
      <c r="J435" s="49"/>
      <c r="K435" s="49"/>
      <c r="L435" s="49"/>
      <c r="M435" s="49"/>
      <c r="N435" s="49"/>
      <c r="O435" s="49"/>
      <c r="P435" s="49"/>
      <c r="Q435" s="49"/>
      <c r="R435" s="49"/>
      <c r="S435" s="49"/>
      <c r="T435" s="49"/>
      <c r="U435" s="49"/>
      <c r="V435" s="49"/>
      <c r="W435" s="49"/>
      <c r="X435" s="49"/>
      <c r="Y435" s="49"/>
      <c r="Z435" s="49"/>
    </row>
    <row r="436" ht="60.0" customHeight="1">
      <c r="A436" s="18" t="s">
        <v>2203</v>
      </c>
      <c r="B436" s="90" t="s">
        <v>1430</v>
      </c>
      <c r="C436" s="52" t="s">
        <v>1432</v>
      </c>
      <c r="D436" s="72">
        <v>0.0</v>
      </c>
      <c r="E436" s="21" t="s">
        <v>715</v>
      </c>
      <c r="F436" s="42"/>
      <c r="G436" s="42"/>
      <c r="H436" s="48"/>
      <c r="I436" s="48"/>
      <c r="J436" s="49"/>
      <c r="K436" s="49"/>
      <c r="L436" s="49"/>
      <c r="M436" s="49"/>
      <c r="N436" s="49"/>
      <c r="O436" s="49"/>
      <c r="P436" s="49"/>
      <c r="Q436" s="49"/>
      <c r="R436" s="49"/>
      <c r="S436" s="49"/>
      <c r="T436" s="49"/>
      <c r="U436" s="49"/>
      <c r="V436" s="49"/>
      <c r="W436" s="49"/>
      <c r="X436" s="49"/>
      <c r="Y436" s="49"/>
      <c r="Z436" s="49"/>
    </row>
    <row r="437" ht="30.0" customHeight="1">
      <c r="A437" s="18"/>
      <c r="B437" s="90"/>
      <c r="C437" s="23" t="s">
        <v>1435</v>
      </c>
      <c r="D437" s="21">
        <v>0.0</v>
      </c>
      <c r="E437" s="21" t="s">
        <v>114</v>
      </c>
      <c r="F437" s="42"/>
      <c r="G437" s="42"/>
      <c r="H437" s="48"/>
      <c r="I437" s="48"/>
      <c r="J437" s="49"/>
      <c r="K437" s="49"/>
      <c r="L437" s="49"/>
      <c r="M437" s="49"/>
      <c r="N437" s="49"/>
      <c r="O437" s="49"/>
      <c r="P437" s="49"/>
      <c r="Q437" s="49"/>
      <c r="R437" s="49"/>
      <c r="S437" s="49"/>
      <c r="T437" s="49"/>
      <c r="U437" s="49"/>
      <c r="V437" s="49"/>
      <c r="W437" s="49"/>
      <c r="X437" s="49"/>
      <c r="Y437" s="49"/>
      <c r="Z437" s="49"/>
    </row>
    <row r="438" ht="47.25" customHeight="1">
      <c r="A438" s="18" t="s">
        <v>2204</v>
      </c>
      <c r="B438" s="90" t="s">
        <v>1439</v>
      </c>
      <c r="C438" s="42" t="s">
        <v>2205</v>
      </c>
      <c r="D438" s="72">
        <v>0.0</v>
      </c>
      <c r="E438" s="21" t="s">
        <v>715</v>
      </c>
      <c r="F438" s="42"/>
      <c r="G438" s="42"/>
      <c r="H438" s="48"/>
      <c r="I438" s="48"/>
      <c r="J438" s="49"/>
      <c r="K438" s="49"/>
      <c r="L438" s="49"/>
      <c r="M438" s="49"/>
      <c r="N438" s="49"/>
      <c r="O438" s="49"/>
      <c r="P438" s="49"/>
      <c r="Q438" s="49"/>
      <c r="R438" s="49"/>
      <c r="S438" s="49"/>
      <c r="T438" s="49"/>
      <c r="U438" s="49"/>
      <c r="V438" s="49"/>
      <c r="W438" s="49"/>
      <c r="X438" s="49"/>
      <c r="Y438" s="49"/>
      <c r="Z438" s="49"/>
    </row>
    <row r="439" ht="45.0" customHeight="1">
      <c r="A439" s="18"/>
      <c r="B439" s="90"/>
      <c r="C439" s="52" t="s">
        <v>2206</v>
      </c>
      <c r="D439" s="72">
        <v>0.0</v>
      </c>
      <c r="E439" s="21" t="s">
        <v>715</v>
      </c>
      <c r="F439" s="42"/>
      <c r="G439" s="42"/>
      <c r="H439" s="48"/>
      <c r="I439" s="48"/>
      <c r="J439" s="49"/>
      <c r="K439" s="49"/>
      <c r="L439" s="49"/>
      <c r="M439" s="49"/>
      <c r="N439" s="49"/>
      <c r="O439" s="49"/>
      <c r="P439" s="49"/>
      <c r="Q439" s="49"/>
      <c r="R439" s="49"/>
      <c r="S439" s="49"/>
      <c r="T439" s="49"/>
      <c r="U439" s="49"/>
      <c r="V439" s="49"/>
      <c r="W439" s="49"/>
      <c r="X439" s="49"/>
      <c r="Y439" s="49"/>
      <c r="Z439" s="49"/>
    </row>
    <row r="440" ht="45.0" customHeight="1">
      <c r="A440" s="18"/>
      <c r="B440" s="90"/>
      <c r="C440" s="42" t="s">
        <v>2208</v>
      </c>
      <c r="D440" s="72">
        <v>0.0</v>
      </c>
      <c r="E440" s="21" t="s">
        <v>715</v>
      </c>
      <c r="F440" s="42"/>
      <c r="G440" s="42"/>
      <c r="H440" s="48"/>
      <c r="I440" s="48"/>
      <c r="J440" s="49"/>
      <c r="K440" s="49"/>
      <c r="L440" s="49"/>
      <c r="M440" s="49"/>
      <c r="N440" s="49"/>
      <c r="O440" s="49"/>
      <c r="P440" s="49"/>
      <c r="Q440" s="49"/>
      <c r="R440" s="49"/>
      <c r="S440" s="49"/>
      <c r="T440" s="49"/>
      <c r="U440" s="49"/>
      <c r="V440" s="49"/>
      <c r="W440" s="49"/>
      <c r="X440" s="49"/>
      <c r="Y440" s="49"/>
      <c r="Z440" s="49"/>
    </row>
    <row r="441" ht="45.0" customHeight="1">
      <c r="A441" s="18"/>
      <c r="B441" s="90"/>
      <c r="C441" s="42" t="s">
        <v>2211</v>
      </c>
      <c r="D441" s="72">
        <v>0.0</v>
      </c>
      <c r="E441" s="21" t="s">
        <v>715</v>
      </c>
      <c r="F441" s="42"/>
      <c r="G441" s="42"/>
      <c r="H441" s="48"/>
      <c r="I441" s="48"/>
      <c r="J441" s="49"/>
      <c r="K441" s="49"/>
      <c r="L441" s="49"/>
      <c r="M441" s="49"/>
      <c r="N441" s="49"/>
      <c r="O441" s="49"/>
      <c r="P441" s="49"/>
      <c r="Q441" s="49"/>
      <c r="R441" s="49"/>
      <c r="S441" s="49"/>
      <c r="T441" s="49"/>
      <c r="U441" s="49"/>
      <c r="V441" s="49"/>
      <c r="W441" s="49"/>
      <c r="X441" s="49"/>
      <c r="Y441" s="49"/>
      <c r="Z441" s="49"/>
    </row>
    <row r="442" ht="45.0" customHeight="1">
      <c r="A442" s="18"/>
      <c r="B442" s="90"/>
      <c r="C442" s="42" t="s">
        <v>2212</v>
      </c>
      <c r="D442" s="72">
        <v>0.0</v>
      </c>
      <c r="E442" s="21" t="s">
        <v>715</v>
      </c>
      <c r="F442" s="42"/>
      <c r="G442" s="42"/>
      <c r="H442" s="48"/>
      <c r="I442" s="48"/>
      <c r="J442" s="49"/>
      <c r="K442" s="49"/>
      <c r="L442" s="49"/>
      <c r="M442" s="49"/>
      <c r="N442" s="49"/>
      <c r="O442" s="49"/>
      <c r="P442" s="49"/>
      <c r="Q442" s="49"/>
      <c r="R442" s="49"/>
      <c r="S442" s="49"/>
      <c r="T442" s="49"/>
      <c r="U442" s="49"/>
      <c r="V442" s="49"/>
      <c r="W442" s="49"/>
      <c r="X442" s="49"/>
      <c r="Y442" s="49"/>
      <c r="Z442" s="49"/>
    </row>
    <row r="443" ht="45.0" customHeight="1">
      <c r="A443" s="18"/>
      <c r="B443" s="90"/>
      <c r="C443" s="42" t="s">
        <v>2213</v>
      </c>
      <c r="D443" s="72">
        <v>0.0</v>
      </c>
      <c r="E443" s="21" t="s">
        <v>715</v>
      </c>
      <c r="F443" s="42"/>
      <c r="G443" s="42"/>
      <c r="H443" s="48"/>
      <c r="I443" s="48"/>
      <c r="J443" s="49"/>
      <c r="K443" s="49"/>
      <c r="L443" s="49"/>
      <c r="M443" s="49"/>
      <c r="N443" s="49"/>
      <c r="O443" s="49"/>
      <c r="P443" s="49"/>
      <c r="Q443" s="49"/>
      <c r="R443" s="49"/>
      <c r="S443" s="49"/>
      <c r="T443" s="49"/>
      <c r="U443" s="49"/>
      <c r="V443" s="49"/>
      <c r="W443" s="49"/>
      <c r="X443" s="49"/>
      <c r="Y443" s="49"/>
      <c r="Z443" s="49"/>
    </row>
    <row r="444" ht="60.0" customHeight="1">
      <c r="A444" s="18"/>
      <c r="B444" s="90"/>
      <c r="C444" s="42" t="s">
        <v>2214</v>
      </c>
      <c r="D444" s="72">
        <v>0.0</v>
      </c>
      <c r="E444" s="21" t="s">
        <v>715</v>
      </c>
      <c r="F444" s="42"/>
      <c r="G444" s="42"/>
      <c r="H444" s="48"/>
      <c r="I444" s="48"/>
      <c r="J444" s="49"/>
      <c r="K444" s="49"/>
      <c r="L444" s="49"/>
      <c r="M444" s="49"/>
      <c r="N444" s="49"/>
      <c r="O444" s="49"/>
      <c r="P444" s="49"/>
      <c r="Q444" s="49"/>
      <c r="R444" s="49"/>
      <c r="S444" s="49"/>
      <c r="T444" s="49"/>
      <c r="U444" s="49"/>
      <c r="V444" s="49"/>
      <c r="W444" s="49"/>
      <c r="X444" s="49"/>
      <c r="Y444" s="49"/>
      <c r="Z444" s="49"/>
    </row>
    <row r="445" ht="60.0" customHeight="1">
      <c r="A445" s="18"/>
      <c r="B445" s="90"/>
      <c r="C445" s="42" t="s">
        <v>2216</v>
      </c>
      <c r="D445" s="72">
        <v>0.0</v>
      </c>
      <c r="E445" s="21" t="s">
        <v>715</v>
      </c>
      <c r="F445" s="42"/>
      <c r="G445" s="42"/>
      <c r="H445" s="48"/>
      <c r="I445" s="48"/>
      <c r="J445" s="49"/>
      <c r="K445" s="49"/>
      <c r="L445" s="49"/>
      <c r="M445" s="49"/>
      <c r="N445" s="49"/>
      <c r="O445" s="49"/>
      <c r="P445" s="49"/>
      <c r="Q445" s="49"/>
      <c r="R445" s="49"/>
      <c r="S445" s="49"/>
      <c r="T445" s="49"/>
      <c r="U445" s="49"/>
      <c r="V445" s="49"/>
      <c r="W445" s="49"/>
      <c r="X445" s="49"/>
      <c r="Y445" s="49"/>
      <c r="Z445" s="49"/>
    </row>
    <row r="446" ht="45.0" customHeight="1">
      <c r="A446" s="18"/>
      <c r="B446" s="90"/>
      <c r="C446" s="42" t="s">
        <v>2217</v>
      </c>
      <c r="D446" s="72">
        <v>0.0</v>
      </c>
      <c r="E446" s="21" t="s">
        <v>715</v>
      </c>
      <c r="F446" s="42"/>
      <c r="G446" s="42"/>
      <c r="H446" s="48"/>
      <c r="I446" s="48"/>
      <c r="J446" s="49"/>
      <c r="K446" s="49"/>
      <c r="L446" s="49"/>
      <c r="M446" s="49"/>
      <c r="N446" s="49"/>
      <c r="O446" s="49"/>
      <c r="P446" s="49"/>
      <c r="Q446" s="49"/>
      <c r="R446" s="49"/>
      <c r="S446" s="49"/>
      <c r="T446" s="49"/>
      <c r="U446" s="49"/>
      <c r="V446" s="49"/>
      <c r="W446" s="49"/>
      <c r="X446" s="49"/>
      <c r="Y446" s="49"/>
      <c r="Z446" s="49"/>
    </row>
    <row r="447" ht="45.0" customHeight="1">
      <c r="A447" s="18"/>
      <c r="B447" s="90"/>
      <c r="C447" s="42" t="s">
        <v>2218</v>
      </c>
      <c r="D447" s="72">
        <v>0.0</v>
      </c>
      <c r="E447" s="21" t="s">
        <v>715</v>
      </c>
      <c r="F447" s="42"/>
      <c r="G447" s="42"/>
      <c r="H447" s="48"/>
      <c r="I447" s="48"/>
      <c r="J447" s="49"/>
      <c r="K447" s="49"/>
      <c r="L447" s="49"/>
      <c r="M447" s="49"/>
      <c r="N447" s="49"/>
      <c r="O447" s="49"/>
      <c r="P447" s="49"/>
      <c r="Q447" s="49"/>
      <c r="R447" s="49"/>
      <c r="S447" s="49"/>
      <c r="T447" s="49"/>
      <c r="U447" s="49"/>
      <c r="V447" s="49"/>
      <c r="W447" s="49"/>
      <c r="X447" s="49"/>
      <c r="Y447" s="49"/>
      <c r="Z447" s="49"/>
    </row>
    <row r="448" ht="60.0" customHeight="1">
      <c r="A448" s="18"/>
      <c r="B448" s="90"/>
      <c r="C448" s="52" t="s">
        <v>2219</v>
      </c>
      <c r="D448" s="72">
        <v>0.0</v>
      </c>
      <c r="E448" s="21" t="s">
        <v>715</v>
      </c>
      <c r="F448" s="42"/>
      <c r="G448" s="42"/>
      <c r="H448" s="48"/>
      <c r="I448" s="48"/>
      <c r="J448" s="49"/>
      <c r="K448" s="49"/>
      <c r="L448" s="49"/>
      <c r="M448" s="49"/>
      <c r="N448" s="49"/>
      <c r="O448" s="49"/>
      <c r="P448" s="49"/>
      <c r="Q448" s="49"/>
      <c r="R448" s="49"/>
      <c r="S448" s="49"/>
      <c r="T448" s="49"/>
      <c r="U448" s="49"/>
      <c r="V448" s="49"/>
      <c r="W448" s="49"/>
      <c r="X448" s="49"/>
      <c r="Y448" s="49"/>
      <c r="Z448" s="49"/>
    </row>
    <row r="449" ht="47.25" customHeight="1">
      <c r="A449" s="18" t="s">
        <v>2220</v>
      </c>
      <c r="B449" s="90" t="s">
        <v>1474</v>
      </c>
      <c r="C449" s="39" t="s">
        <v>2221</v>
      </c>
      <c r="D449" s="72">
        <v>0.0</v>
      </c>
      <c r="E449" s="21" t="s">
        <v>327</v>
      </c>
      <c r="F449" s="42"/>
      <c r="G449" s="42"/>
      <c r="H449" s="48"/>
      <c r="I449" s="48"/>
      <c r="J449" s="49"/>
      <c r="K449" s="49"/>
      <c r="L449" s="49"/>
      <c r="M449" s="49"/>
      <c r="N449" s="49"/>
      <c r="O449" s="49"/>
      <c r="P449" s="49"/>
      <c r="Q449" s="49"/>
      <c r="R449" s="49"/>
      <c r="S449" s="49"/>
      <c r="T449" s="49"/>
      <c r="U449" s="49"/>
      <c r="V449" s="49"/>
      <c r="W449" s="49"/>
      <c r="X449" s="49"/>
      <c r="Y449" s="49"/>
      <c r="Z449" s="49"/>
    </row>
    <row r="450" ht="45.0" customHeight="1">
      <c r="A450" s="18" t="s">
        <v>2222</v>
      </c>
      <c r="B450" s="90" t="s">
        <v>1480</v>
      </c>
      <c r="C450" s="42" t="s">
        <v>1481</v>
      </c>
      <c r="D450" s="72">
        <v>0.0</v>
      </c>
      <c r="E450" s="21" t="s">
        <v>87</v>
      </c>
      <c r="F450" s="42" t="s">
        <v>2223</v>
      </c>
      <c r="G450" s="42"/>
      <c r="H450" s="48"/>
      <c r="I450" s="48"/>
      <c r="J450" s="49"/>
      <c r="K450" s="49"/>
      <c r="L450" s="49"/>
      <c r="M450" s="49"/>
      <c r="N450" s="49"/>
      <c r="O450" s="49"/>
      <c r="P450" s="49"/>
      <c r="Q450" s="49"/>
      <c r="R450" s="49"/>
      <c r="S450" s="49"/>
      <c r="T450" s="49"/>
      <c r="U450" s="49"/>
      <c r="V450" s="49"/>
      <c r="W450" s="49"/>
      <c r="X450" s="49"/>
      <c r="Y450" s="49"/>
      <c r="Z450" s="49"/>
    </row>
    <row r="451" ht="18.75" customHeight="1">
      <c r="A451" s="18" t="s">
        <v>2224</v>
      </c>
      <c r="B451" s="17" t="s">
        <v>2225</v>
      </c>
      <c r="C451" s="5"/>
      <c r="D451" s="5"/>
      <c r="E451" s="5"/>
      <c r="F451" s="5"/>
      <c r="G451" s="6"/>
      <c r="H451" s="48">
        <f>SUM(D452:D457)</f>
        <v>0</v>
      </c>
      <c r="I451" s="48">
        <f>COUNT(D452:D457)*2</f>
        <v>12</v>
      </c>
      <c r="J451" s="49"/>
      <c r="K451" s="49"/>
      <c r="L451" s="49"/>
      <c r="M451" s="49"/>
      <c r="N451" s="49"/>
      <c r="O451" s="49"/>
      <c r="P451" s="49"/>
      <c r="Q451" s="49"/>
      <c r="R451" s="49"/>
      <c r="S451" s="49"/>
      <c r="T451" s="49"/>
      <c r="U451" s="49"/>
      <c r="V451" s="49"/>
      <c r="W451" s="49"/>
      <c r="X451" s="49"/>
      <c r="Y451" s="49"/>
      <c r="Z451" s="49"/>
    </row>
    <row r="452" ht="31.5" customHeight="1">
      <c r="A452" s="18" t="s">
        <v>2228</v>
      </c>
      <c r="B452" s="19" t="s">
        <v>2229</v>
      </c>
      <c r="C452" s="23" t="s">
        <v>2230</v>
      </c>
      <c r="D452" s="72">
        <v>0.0</v>
      </c>
      <c r="E452" s="21" t="s">
        <v>118</v>
      </c>
      <c r="F452" s="42"/>
      <c r="G452" s="42"/>
      <c r="H452" s="48"/>
      <c r="I452" s="48"/>
      <c r="J452" s="49"/>
      <c r="K452" s="49"/>
      <c r="L452" s="49"/>
      <c r="M452" s="49"/>
      <c r="N452" s="49"/>
      <c r="O452" s="49"/>
      <c r="P452" s="49"/>
      <c r="Q452" s="49"/>
      <c r="R452" s="49"/>
      <c r="S452" s="49"/>
      <c r="T452" s="49"/>
      <c r="U452" s="49"/>
      <c r="V452" s="49"/>
      <c r="W452" s="49"/>
      <c r="X452" s="49"/>
      <c r="Y452" s="49"/>
      <c r="Z452" s="49"/>
    </row>
    <row r="453" ht="31.5" customHeight="1">
      <c r="A453" s="18" t="s">
        <v>2231</v>
      </c>
      <c r="B453" s="19" t="s">
        <v>2232</v>
      </c>
      <c r="C453" s="23" t="s">
        <v>2233</v>
      </c>
      <c r="D453" s="72">
        <v>0.0</v>
      </c>
      <c r="E453" s="21" t="s">
        <v>118</v>
      </c>
      <c r="F453" s="42"/>
      <c r="G453" s="42"/>
      <c r="H453" s="48"/>
      <c r="I453" s="48"/>
      <c r="J453" s="49"/>
      <c r="K453" s="49"/>
      <c r="L453" s="49"/>
      <c r="M453" s="49"/>
      <c r="N453" s="49"/>
      <c r="O453" s="49"/>
      <c r="P453" s="49"/>
      <c r="Q453" s="49"/>
      <c r="R453" s="49"/>
      <c r="S453" s="49"/>
      <c r="T453" s="49"/>
      <c r="U453" s="49"/>
      <c r="V453" s="49"/>
      <c r="W453" s="49"/>
      <c r="X453" s="49"/>
      <c r="Y453" s="49"/>
      <c r="Z453" s="49"/>
    </row>
    <row r="454" ht="30.0" customHeight="1">
      <c r="A454" s="18"/>
      <c r="B454" s="19"/>
      <c r="C454" s="136" t="s">
        <v>2234</v>
      </c>
      <c r="D454" s="72">
        <v>0.0</v>
      </c>
      <c r="E454" s="21" t="s">
        <v>118</v>
      </c>
      <c r="F454" s="42"/>
      <c r="G454" s="42"/>
      <c r="H454" s="48"/>
      <c r="I454" s="48"/>
      <c r="J454" s="49"/>
      <c r="K454" s="49"/>
      <c r="L454" s="49"/>
      <c r="M454" s="49"/>
      <c r="N454" s="49"/>
      <c r="O454" s="49"/>
      <c r="P454" s="49"/>
      <c r="Q454" s="49"/>
      <c r="R454" s="49"/>
      <c r="S454" s="49"/>
      <c r="T454" s="49"/>
      <c r="U454" s="49"/>
      <c r="V454" s="49"/>
      <c r="W454" s="49"/>
      <c r="X454" s="49"/>
      <c r="Y454" s="49"/>
      <c r="Z454" s="49"/>
    </row>
    <row r="455" ht="47.25" customHeight="1">
      <c r="A455" s="18" t="s">
        <v>2235</v>
      </c>
      <c r="B455" s="31" t="s">
        <v>2237</v>
      </c>
      <c r="C455" s="52" t="s">
        <v>2238</v>
      </c>
      <c r="D455" s="72">
        <v>0.0</v>
      </c>
      <c r="E455" s="21" t="s">
        <v>118</v>
      </c>
      <c r="F455" s="42"/>
      <c r="G455" s="42"/>
      <c r="H455" s="48"/>
      <c r="I455" s="48"/>
      <c r="J455" s="49"/>
      <c r="K455" s="49"/>
      <c r="L455" s="49"/>
      <c r="M455" s="49"/>
      <c r="N455" s="49"/>
      <c r="O455" s="49"/>
      <c r="P455" s="49"/>
      <c r="Q455" s="49"/>
      <c r="R455" s="49"/>
      <c r="S455" s="49"/>
      <c r="T455" s="49"/>
      <c r="U455" s="49"/>
      <c r="V455" s="49"/>
      <c r="W455" s="49"/>
      <c r="X455" s="49"/>
      <c r="Y455" s="49"/>
      <c r="Z455" s="49"/>
    </row>
    <row r="456" ht="47.25" customHeight="1">
      <c r="A456" s="18" t="s">
        <v>2239</v>
      </c>
      <c r="B456" s="19" t="s">
        <v>2240</v>
      </c>
      <c r="C456" s="42" t="s">
        <v>2242</v>
      </c>
      <c r="D456" s="72">
        <v>0.0</v>
      </c>
      <c r="E456" s="21" t="s">
        <v>118</v>
      </c>
      <c r="F456" s="42"/>
      <c r="G456" s="42"/>
      <c r="H456" s="48"/>
      <c r="I456" s="48"/>
      <c r="J456" s="49"/>
      <c r="K456" s="49"/>
      <c r="L456" s="49"/>
      <c r="M456" s="49"/>
      <c r="N456" s="49"/>
      <c r="O456" s="49"/>
      <c r="P456" s="49"/>
      <c r="Q456" s="49"/>
      <c r="R456" s="49"/>
      <c r="S456" s="49"/>
      <c r="T456" s="49"/>
      <c r="U456" s="49"/>
      <c r="V456" s="49"/>
      <c r="W456" s="49"/>
      <c r="X456" s="49"/>
      <c r="Y456" s="49"/>
      <c r="Z456" s="49"/>
    </row>
    <row r="457" ht="63.0" customHeight="1">
      <c r="A457" s="18" t="s">
        <v>2244</v>
      </c>
      <c r="B457" s="19" t="s">
        <v>2245</v>
      </c>
      <c r="C457" s="23" t="s">
        <v>2246</v>
      </c>
      <c r="D457" s="72">
        <v>0.0</v>
      </c>
      <c r="E457" s="21" t="s">
        <v>118</v>
      </c>
      <c r="F457" s="42"/>
      <c r="G457" s="42"/>
      <c r="H457" s="48"/>
      <c r="I457" s="48"/>
      <c r="J457" s="49"/>
      <c r="K457" s="49"/>
      <c r="L457" s="49"/>
      <c r="M457" s="49"/>
      <c r="N457" s="49"/>
      <c r="O457" s="49"/>
      <c r="P457" s="49"/>
      <c r="Q457" s="49"/>
      <c r="R457" s="49"/>
      <c r="S457" s="49"/>
      <c r="T457" s="49"/>
      <c r="U457" s="49"/>
      <c r="V457" s="49"/>
      <c r="W457" s="49"/>
      <c r="X457" s="49"/>
      <c r="Y457" s="49"/>
      <c r="Z457" s="49"/>
    </row>
    <row r="458" ht="18.75" customHeight="1">
      <c r="A458" s="18" t="s">
        <v>2248</v>
      </c>
      <c r="B458" s="17" t="s">
        <v>1487</v>
      </c>
      <c r="C458" s="5"/>
      <c r="D458" s="5"/>
      <c r="E458" s="5"/>
      <c r="F458" s="5"/>
      <c r="G458" s="6"/>
      <c r="H458" s="48">
        <f>SUM(D459:D461)</f>
        <v>0</v>
      </c>
      <c r="I458" s="48">
        <f>COUNT(D459:D461)*2</f>
        <v>6</v>
      </c>
      <c r="J458" s="49"/>
      <c r="K458" s="49"/>
      <c r="L458" s="49"/>
      <c r="M458" s="49"/>
      <c r="N458" s="49"/>
      <c r="O458" s="49"/>
      <c r="P458" s="49"/>
      <c r="Q458" s="49"/>
      <c r="R458" s="49"/>
      <c r="S458" s="49"/>
      <c r="T458" s="49"/>
      <c r="U458" s="49"/>
      <c r="V458" s="49"/>
      <c r="W458" s="49"/>
      <c r="X458" s="49"/>
      <c r="Y458" s="49"/>
      <c r="Z458" s="49"/>
    </row>
    <row r="459" ht="63.0" customHeight="1">
      <c r="A459" s="18" t="s">
        <v>2249</v>
      </c>
      <c r="B459" s="19" t="s">
        <v>1491</v>
      </c>
      <c r="C459" s="42" t="s">
        <v>2251</v>
      </c>
      <c r="D459" s="72">
        <v>0.0</v>
      </c>
      <c r="E459" s="21" t="s">
        <v>118</v>
      </c>
      <c r="F459" s="42"/>
      <c r="G459" s="42"/>
      <c r="H459" s="48"/>
      <c r="I459" s="48"/>
      <c r="J459" s="49"/>
      <c r="K459" s="49"/>
      <c r="L459" s="49"/>
      <c r="M459" s="49"/>
      <c r="N459" s="49"/>
      <c r="O459" s="49"/>
      <c r="P459" s="49"/>
      <c r="Q459" s="49"/>
      <c r="R459" s="49"/>
      <c r="S459" s="49"/>
      <c r="T459" s="49"/>
      <c r="U459" s="49"/>
      <c r="V459" s="49"/>
      <c r="W459" s="49"/>
      <c r="X459" s="49"/>
      <c r="Y459" s="49"/>
      <c r="Z459" s="49"/>
    </row>
    <row r="460" ht="47.25" customHeight="1">
      <c r="A460" s="18" t="s">
        <v>2253</v>
      </c>
      <c r="B460" s="19" t="s">
        <v>1496</v>
      </c>
      <c r="C460" s="23" t="s">
        <v>2255</v>
      </c>
      <c r="D460" s="72">
        <v>0.0</v>
      </c>
      <c r="E460" s="21" t="s">
        <v>155</v>
      </c>
      <c r="F460" s="42"/>
      <c r="G460" s="42"/>
      <c r="H460" s="48"/>
      <c r="I460" s="48"/>
      <c r="J460" s="49"/>
      <c r="K460" s="49"/>
      <c r="L460" s="49"/>
      <c r="M460" s="49"/>
      <c r="N460" s="49"/>
      <c r="O460" s="49"/>
      <c r="P460" s="49"/>
      <c r="Q460" s="49"/>
      <c r="R460" s="49"/>
      <c r="S460" s="49"/>
      <c r="T460" s="49"/>
      <c r="U460" s="49"/>
      <c r="V460" s="49"/>
      <c r="W460" s="49"/>
      <c r="X460" s="49"/>
      <c r="Y460" s="49"/>
      <c r="Z460" s="49"/>
    </row>
    <row r="461" ht="47.25" customHeight="1">
      <c r="A461" s="18" t="s">
        <v>1498</v>
      </c>
      <c r="B461" s="19" t="s">
        <v>1499</v>
      </c>
      <c r="C461" s="23" t="s">
        <v>1500</v>
      </c>
      <c r="D461" s="72">
        <v>0.0</v>
      </c>
      <c r="E461" s="21" t="s">
        <v>327</v>
      </c>
      <c r="F461" s="42"/>
      <c r="G461" s="42"/>
      <c r="H461" s="48"/>
      <c r="I461" s="48"/>
      <c r="J461" s="49"/>
      <c r="K461" s="49"/>
      <c r="L461" s="49"/>
      <c r="M461" s="49"/>
      <c r="N461" s="49"/>
      <c r="O461" s="49"/>
      <c r="P461" s="49"/>
      <c r="Q461" s="49"/>
      <c r="R461" s="49"/>
      <c r="S461" s="49"/>
      <c r="T461" s="49"/>
      <c r="U461" s="49"/>
      <c r="V461" s="49"/>
      <c r="W461" s="49"/>
      <c r="X461" s="49"/>
      <c r="Y461" s="49"/>
      <c r="Z461" s="49"/>
    </row>
    <row r="462" ht="37.5" customHeight="1">
      <c r="A462" s="215" t="s">
        <v>2259</v>
      </c>
      <c r="B462" s="68" t="s">
        <v>2269</v>
      </c>
      <c r="C462" s="5"/>
      <c r="D462" s="5"/>
      <c r="E462" s="5"/>
      <c r="F462" s="5"/>
      <c r="G462" s="6"/>
      <c r="H462" s="48">
        <f>SUM(D463:D468)</f>
        <v>0</v>
      </c>
      <c r="I462" s="48">
        <f>COUNT(D463:D468)*2</f>
        <v>12</v>
      </c>
      <c r="J462" s="49"/>
      <c r="K462" s="49"/>
      <c r="L462" s="49"/>
      <c r="M462" s="49"/>
      <c r="N462" s="49"/>
      <c r="O462" s="49"/>
      <c r="P462" s="49"/>
      <c r="Q462" s="49"/>
      <c r="R462" s="49"/>
      <c r="S462" s="49"/>
      <c r="T462" s="49"/>
      <c r="U462" s="49"/>
      <c r="V462" s="49"/>
      <c r="W462" s="49"/>
      <c r="X462" s="49"/>
      <c r="Y462" s="49"/>
      <c r="Z462" s="49"/>
    </row>
    <row r="463" ht="31.5" customHeight="1">
      <c r="A463" s="18" t="s">
        <v>2276</v>
      </c>
      <c r="B463" s="90" t="s">
        <v>2277</v>
      </c>
      <c r="C463" s="42" t="s">
        <v>2278</v>
      </c>
      <c r="D463" s="72">
        <v>0.0</v>
      </c>
      <c r="E463" s="23" t="s">
        <v>327</v>
      </c>
      <c r="F463" s="42"/>
      <c r="G463" s="42"/>
      <c r="H463" s="48"/>
      <c r="I463" s="48"/>
      <c r="J463" s="49"/>
      <c r="K463" s="49"/>
      <c r="L463" s="49"/>
      <c r="M463" s="49"/>
      <c r="N463" s="49"/>
      <c r="O463" s="49"/>
      <c r="P463" s="49"/>
      <c r="Q463" s="49"/>
      <c r="R463" s="49"/>
      <c r="S463" s="49"/>
      <c r="T463" s="49"/>
      <c r="U463" s="49"/>
      <c r="V463" s="49"/>
      <c r="W463" s="49"/>
      <c r="X463" s="49"/>
      <c r="Y463" s="49"/>
      <c r="Z463" s="49"/>
    </row>
    <row r="464" ht="15.75" customHeight="1">
      <c r="A464" s="18"/>
      <c r="B464" s="90"/>
      <c r="C464" s="42" t="s">
        <v>2279</v>
      </c>
      <c r="D464" s="72">
        <v>0.0</v>
      </c>
      <c r="E464" s="23" t="s">
        <v>56</v>
      </c>
      <c r="F464" s="42"/>
      <c r="G464" s="42"/>
      <c r="H464" s="48"/>
      <c r="I464" s="48"/>
      <c r="J464" s="49"/>
      <c r="K464" s="49"/>
      <c r="L464" s="49"/>
      <c r="M464" s="49"/>
      <c r="N464" s="49"/>
      <c r="O464" s="49"/>
      <c r="P464" s="49"/>
      <c r="Q464" s="49"/>
      <c r="R464" s="49"/>
      <c r="S464" s="49"/>
      <c r="T464" s="49"/>
      <c r="U464" s="49"/>
      <c r="V464" s="49"/>
      <c r="W464" s="49"/>
      <c r="X464" s="49"/>
      <c r="Y464" s="49"/>
      <c r="Z464" s="49"/>
    </row>
    <row r="465" ht="15.75" customHeight="1">
      <c r="A465" s="18"/>
      <c r="B465" s="90"/>
      <c r="C465" s="42" t="s">
        <v>2280</v>
      </c>
      <c r="D465" s="72">
        <v>0.0</v>
      </c>
      <c r="E465" s="23" t="s">
        <v>56</v>
      </c>
      <c r="F465" s="42"/>
      <c r="G465" s="42"/>
      <c r="H465" s="48"/>
      <c r="I465" s="48"/>
      <c r="J465" s="49"/>
      <c r="K465" s="49"/>
      <c r="L465" s="49"/>
      <c r="M465" s="49"/>
      <c r="N465" s="49"/>
      <c r="O465" s="49"/>
      <c r="P465" s="49"/>
      <c r="Q465" s="49"/>
      <c r="R465" s="49"/>
      <c r="S465" s="49"/>
      <c r="T465" s="49"/>
      <c r="U465" s="49"/>
      <c r="V465" s="49"/>
      <c r="W465" s="49"/>
      <c r="X465" s="49"/>
      <c r="Y465" s="49"/>
      <c r="Z465" s="49"/>
    </row>
    <row r="466" ht="15.75" customHeight="1">
      <c r="A466" s="18"/>
      <c r="B466" s="90"/>
      <c r="C466" s="42" t="s">
        <v>2282</v>
      </c>
      <c r="D466" s="72">
        <v>0.0</v>
      </c>
      <c r="E466" s="23" t="s">
        <v>327</v>
      </c>
      <c r="F466" s="42"/>
      <c r="G466" s="42"/>
      <c r="H466" s="48"/>
      <c r="I466" s="48"/>
      <c r="J466" s="49"/>
      <c r="K466" s="49"/>
      <c r="L466" s="49"/>
      <c r="M466" s="49"/>
      <c r="N466" s="49"/>
      <c r="O466" s="49"/>
      <c r="P466" s="49"/>
      <c r="Q466" s="49"/>
      <c r="R466" s="49"/>
      <c r="S466" s="49"/>
      <c r="T466" s="49"/>
      <c r="U466" s="49"/>
      <c r="V466" s="49"/>
      <c r="W466" s="49"/>
      <c r="X466" s="49"/>
      <c r="Y466" s="49"/>
      <c r="Z466" s="49"/>
    </row>
    <row r="467" ht="31.5" customHeight="1">
      <c r="A467" s="18" t="s">
        <v>2283</v>
      </c>
      <c r="B467" s="90" t="s">
        <v>2284</v>
      </c>
      <c r="C467" s="42" t="s">
        <v>2285</v>
      </c>
      <c r="D467" s="72">
        <v>0.0</v>
      </c>
      <c r="E467" s="119" t="s">
        <v>327</v>
      </c>
      <c r="F467" s="42"/>
      <c r="G467" s="42"/>
      <c r="H467" s="48"/>
      <c r="I467" s="48"/>
      <c r="J467" s="49"/>
      <c r="K467" s="49"/>
      <c r="L467" s="49"/>
      <c r="M467" s="49"/>
      <c r="N467" s="49"/>
      <c r="O467" s="49"/>
      <c r="P467" s="49"/>
      <c r="Q467" s="49"/>
      <c r="R467" s="49"/>
      <c r="S467" s="49"/>
      <c r="T467" s="49"/>
      <c r="U467" s="49"/>
      <c r="V467" s="49"/>
      <c r="W467" s="49"/>
      <c r="X467" s="49"/>
      <c r="Y467" s="49"/>
      <c r="Z467" s="49"/>
    </row>
    <row r="468" ht="15.75" customHeight="1">
      <c r="A468" s="18"/>
      <c r="B468" s="90"/>
      <c r="C468" s="42" t="s">
        <v>2286</v>
      </c>
      <c r="D468" s="72">
        <v>0.0</v>
      </c>
      <c r="E468" s="119" t="s">
        <v>327</v>
      </c>
      <c r="F468" s="42"/>
      <c r="G468" s="42"/>
      <c r="H468" s="48"/>
      <c r="I468" s="48"/>
      <c r="J468" s="49"/>
      <c r="K468" s="49"/>
      <c r="L468" s="49"/>
      <c r="M468" s="49"/>
      <c r="N468" s="49"/>
      <c r="O468" s="49"/>
      <c r="P468" s="49"/>
      <c r="Q468" s="49"/>
      <c r="R468" s="49"/>
      <c r="S468" s="49"/>
      <c r="T468" s="49"/>
      <c r="U468" s="49"/>
      <c r="V468" s="49"/>
      <c r="W468" s="49"/>
      <c r="X468" s="49"/>
      <c r="Y468" s="49"/>
      <c r="Z468" s="49"/>
    </row>
    <row r="469" ht="18.75" customHeight="1">
      <c r="A469" s="144"/>
      <c r="B469" s="102" t="s">
        <v>1505</v>
      </c>
      <c r="C469" s="5"/>
      <c r="D469" s="5"/>
      <c r="E469" s="5"/>
      <c r="F469" s="5"/>
      <c r="G469" s="6"/>
      <c r="H469" s="48">
        <f t="shared" ref="H469:I469" si="8">H470+H482+H484+H490</f>
        <v>0</v>
      </c>
      <c r="I469" s="48">
        <f t="shared" si="8"/>
        <v>0</v>
      </c>
      <c r="J469" s="49"/>
      <c r="K469" s="49"/>
      <c r="L469" s="49"/>
      <c r="M469" s="49"/>
      <c r="N469" s="49"/>
      <c r="O469" s="49"/>
      <c r="P469" s="49"/>
      <c r="Q469" s="49"/>
      <c r="R469" s="49"/>
      <c r="S469" s="49"/>
      <c r="T469" s="49"/>
      <c r="U469" s="49"/>
      <c r="V469" s="49"/>
      <c r="W469" s="49"/>
      <c r="X469" s="49"/>
      <c r="Y469" s="49"/>
      <c r="Z469" s="49"/>
    </row>
    <row r="470" ht="18.75" customHeight="1">
      <c r="A470" s="18" t="s">
        <v>2288</v>
      </c>
      <c r="B470" s="68" t="s">
        <v>1517</v>
      </c>
      <c r="C470" s="5"/>
      <c r="D470" s="5"/>
      <c r="E470" s="5"/>
      <c r="F470" s="5"/>
      <c r="G470" s="6"/>
      <c r="H470" s="48">
        <f>SUM(D471:D481)</f>
        <v>0</v>
      </c>
      <c r="I470" s="48">
        <f>COUNT(D471:D481)*2</f>
        <v>0</v>
      </c>
      <c r="J470" s="49"/>
      <c r="K470" s="49"/>
      <c r="L470" s="49"/>
      <c r="M470" s="49"/>
      <c r="N470" s="49"/>
      <c r="O470" s="49"/>
      <c r="P470" s="49"/>
      <c r="Q470" s="49"/>
      <c r="R470" s="49"/>
      <c r="S470" s="49"/>
      <c r="T470" s="49"/>
      <c r="U470" s="49"/>
      <c r="V470" s="49"/>
      <c r="W470" s="49"/>
      <c r="X470" s="49"/>
      <c r="Y470" s="49"/>
      <c r="Z470" s="49"/>
    </row>
    <row r="471" ht="30.0" customHeight="1">
      <c r="A471" s="18" t="s">
        <v>2289</v>
      </c>
      <c r="B471" s="42" t="s">
        <v>1530</v>
      </c>
      <c r="C471" s="42" t="s">
        <v>2290</v>
      </c>
      <c r="D471" s="72"/>
      <c r="E471" s="21" t="s">
        <v>715</v>
      </c>
      <c r="F471" s="39"/>
      <c r="G471" s="39"/>
      <c r="H471" s="48"/>
      <c r="I471" s="48"/>
      <c r="J471" s="49"/>
      <c r="K471" s="49"/>
      <c r="L471" s="49"/>
      <c r="M471" s="49"/>
      <c r="N471" s="49"/>
      <c r="O471" s="49"/>
      <c r="P471" s="49"/>
      <c r="Q471" s="49"/>
      <c r="R471" s="49"/>
      <c r="S471" s="49"/>
      <c r="T471" s="49"/>
      <c r="U471" s="49"/>
      <c r="V471" s="49"/>
      <c r="W471" s="49"/>
      <c r="X471" s="49"/>
      <c r="Y471" s="49"/>
      <c r="Z471" s="49"/>
    </row>
    <row r="472" ht="30.0" customHeight="1">
      <c r="A472" s="18"/>
      <c r="B472" s="42"/>
      <c r="C472" s="42" t="s">
        <v>2291</v>
      </c>
      <c r="D472" s="72"/>
      <c r="E472" s="21" t="s">
        <v>715</v>
      </c>
      <c r="F472" s="39"/>
      <c r="G472" s="39"/>
      <c r="H472" s="48"/>
      <c r="I472" s="48"/>
      <c r="J472" s="49"/>
      <c r="K472" s="49"/>
      <c r="L472" s="49"/>
      <c r="M472" s="49"/>
      <c r="N472" s="49"/>
      <c r="O472" s="49"/>
      <c r="P472" s="49"/>
      <c r="Q472" s="49"/>
      <c r="R472" s="49"/>
      <c r="S472" s="49"/>
      <c r="T472" s="49"/>
      <c r="U472" s="49"/>
      <c r="V472" s="49"/>
      <c r="W472" s="49"/>
      <c r="X472" s="49"/>
      <c r="Y472" s="49"/>
      <c r="Z472" s="49"/>
    </row>
    <row r="473" ht="30.0" customHeight="1">
      <c r="A473" s="18"/>
      <c r="B473" s="42"/>
      <c r="C473" s="42" t="s">
        <v>2292</v>
      </c>
      <c r="D473" s="72"/>
      <c r="E473" s="21" t="s">
        <v>715</v>
      </c>
      <c r="F473" s="39"/>
      <c r="G473" s="39"/>
      <c r="H473" s="48"/>
      <c r="I473" s="48"/>
      <c r="J473" s="49"/>
      <c r="K473" s="49"/>
      <c r="L473" s="49"/>
      <c r="M473" s="49"/>
      <c r="N473" s="49"/>
      <c r="O473" s="49"/>
      <c r="P473" s="49"/>
      <c r="Q473" s="49"/>
      <c r="R473" s="49"/>
      <c r="S473" s="49"/>
      <c r="T473" s="49"/>
      <c r="U473" s="49"/>
      <c r="V473" s="49"/>
      <c r="W473" s="49"/>
      <c r="X473" s="49"/>
      <c r="Y473" s="49"/>
      <c r="Z473" s="49"/>
    </row>
    <row r="474">
      <c r="A474" s="18"/>
      <c r="B474" s="42"/>
      <c r="C474" s="42" t="s">
        <v>2293</v>
      </c>
      <c r="D474" s="72"/>
      <c r="E474" s="21" t="s">
        <v>715</v>
      </c>
      <c r="F474" s="39"/>
      <c r="G474" s="39"/>
      <c r="H474" s="48"/>
      <c r="I474" s="48"/>
      <c r="J474" s="49"/>
      <c r="K474" s="49"/>
      <c r="L474" s="49"/>
      <c r="M474" s="49"/>
      <c r="N474" s="49"/>
      <c r="O474" s="49"/>
      <c r="P474" s="49"/>
      <c r="Q474" s="49"/>
      <c r="R474" s="49"/>
      <c r="S474" s="49"/>
      <c r="T474" s="49"/>
      <c r="U474" s="49"/>
      <c r="V474" s="49"/>
      <c r="W474" s="49"/>
      <c r="X474" s="49"/>
      <c r="Y474" s="49"/>
      <c r="Z474" s="49"/>
    </row>
    <row r="475" ht="30.0" customHeight="1">
      <c r="A475" s="18"/>
      <c r="B475" s="42"/>
      <c r="C475" s="42" t="s">
        <v>2295</v>
      </c>
      <c r="D475" s="72"/>
      <c r="E475" s="21" t="s">
        <v>715</v>
      </c>
      <c r="F475" s="39"/>
      <c r="G475" s="39"/>
      <c r="H475" s="48"/>
      <c r="I475" s="48"/>
      <c r="J475" s="49"/>
      <c r="K475" s="49"/>
      <c r="L475" s="49"/>
      <c r="M475" s="49"/>
      <c r="N475" s="49"/>
      <c r="O475" s="49"/>
      <c r="P475" s="49"/>
      <c r="Q475" s="49"/>
      <c r="R475" s="49"/>
      <c r="S475" s="49"/>
      <c r="T475" s="49"/>
      <c r="U475" s="49"/>
      <c r="V475" s="49"/>
      <c r="W475" s="49"/>
      <c r="X475" s="49"/>
      <c r="Y475" s="49"/>
      <c r="Z475" s="49"/>
    </row>
    <row r="476" ht="30.0" customHeight="1">
      <c r="A476" s="18"/>
      <c r="B476" s="42"/>
      <c r="C476" s="42" t="s">
        <v>2296</v>
      </c>
      <c r="D476" s="72"/>
      <c r="E476" s="21" t="s">
        <v>715</v>
      </c>
      <c r="F476" s="39"/>
      <c r="G476" s="39"/>
      <c r="H476" s="48"/>
      <c r="I476" s="48"/>
      <c r="J476" s="49"/>
      <c r="K476" s="49"/>
      <c r="L476" s="49"/>
      <c r="M476" s="49"/>
      <c r="N476" s="49"/>
      <c r="O476" s="49"/>
      <c r="P476" s="49"/>
      <c r="Q476" s="49"/>
      <c r="R476" s="49"/>
      <c r="S476" s="49"/>
      <c r="T476" s="49"/>
      <c r="U476" s="49"/>
      <c r="V476" s="49"/>
      <c r="W476" s="49"/>
      <c r="X476" s="49"/>
      <c r="Y476" s="49"/>
      <c r="Z476" s="49"/>
    </row>
    <row r="477">
      <c r="A477" s="18"/>
      <c r="B477" s="42"/>
      <c r="C477" s="42" t="s">
        <v>2297</v>
      </c>
      <c r="D477" s="72"/>
      <c r="E477" s="21" t="s">
        <v>715</v>
      </c>
      <c r="F477" s="39"/>
      <c r="G477" s="39"/>
      <c r="H477" s="48"/>
      <c r="I477" s="48"/>
      <c r="J477" s="49"/>
      <c r="K477" s="49"/>
      <c r="L477" s="49"/>
      <c r="M477" s="49"/>
      <c r="N477" s="49"/>
      <c r="O477" s="49"/>
      <c r="P477" s="49"/>
      <c r="Q477" s="49"/>
      <c r="R477" s="49"/>
      <c r="S477" s="49"/>
      <c r="T477" s="49"/>
      <c r="U477" s="49"/>
      <c r="V477" s="49"/>
      <c r="W477" s="49"/>
      <c r="X477" s="49"/>
      <c r="Y477" s="49"/>
      <c r="Z477" s="49"/>
    </row>
    <row r="478" ht="30.0" customHeight="1">
      <c r="A478" s="18"/>
      <c r="B478" s="42"/>
      <c r="C478" s="42" t="s">
        <v>2298</v>
      </c>
      <c r="D478" s="72"/>
      <c r="E478" s="21" t="s">
        <v>715</v>
      </c>
      <c r="F478" s="39"/>
      <c r="G478" s="39"/>
      <c r="H478" s="48"/>
      <c r="I478" s="48"/>
      <c r="J478" s="49"/>
      <c r="K478" s="49"/>
      <c r="L478" s="49"/>
      <c r="M478" s="49"/>
      <c r="N478" s="49"/>
      <c r="O478" s="49"/>
      <c r="P478" s="49"/>
      <c r="Q478" s="49"/>
      <c r="R478" s="49"/>
      <c r="S478" s="49"/>
      <c r="T478" s="49"/>
      <c r="U478" s="49"/>
      <c r="V478" s="49"/>
      <c r="W478" s="49"/>
      <c r="X478" s="49"/>
      <c r="Y478" s="49"/>
      <c r="Z478" s="49"/>
    </row>
    <row r="479">
      <c r="A479" s="18"/>
      <c r="B479" s="42"/>
      <c r="C479" s="42" t="s">
        <v>2299</v>
      </c>
      <c r="D479" s="72"/>
      <c r="E479" s="21" t="s">
        <v>715</v>
      </c>
      <c r="F479" s="39"/>
      <c r="G479" s="39"/>
      <c r="H479" s="48"/>
      <c r="I479" s="48"/>
      <c r="J479" s="49"/>
      <c r="K479" s="49"/>
      <c r="L479" s="49"/>
      <c r="M479" s="49"/>
      <c r="N479" s="49"/>
      <c r="O479" s="49"/>
      <c r="P479" s="49"/>
      <c r="Q479" s="49"/>
      <c r="R479" s="49"/>
      <c r="S479" s="49"/>
      <c r="T479" s="49"/>
      <c r="U479" s="49"/>
      <c r="V479" s="49"/>
      <c r="W479" s="49"/>
      <c r="X479" s="49"/>
      <c r="Y479" s="49"/>
      <c r="Z479" s="49"/>
    </row>
    <row r="480" ht="30.0" customHeight="1">
      <c r="A480" s="18"/>
      <c r="B480" s="42"/>
      <c r="C480" s="42" t="s">
        <v>2300</v>
      </c>
      <c r="D480" s="72"/>
      <c r="E480" s="21" t="s">
        <v>715</v>
      </c>
      <c r="F480" s="39"/>
      <c r="G480" s="39"/>
      <c r="H480" s="48"/>
      <c r="I480" s="48"/>
      <c r="J480" s="49"/>
      <c r="K480" s="49"/>
      <c r="L480" s="49"/>
      <c r="M480" s="49"/>
      <c r="N480" s="49"/>
      <c r="O480" s="49"/>
      <c r="P480" s="49"/>
      <c r="Q480" s="49"/>
      <c r="R480" s="49"/>
      <c r="S480" s="49"/>
      <c r="T480" s="49"/>
      <c r="U480" s="49"/>
      <c r="V480" s="49"/>
      <c r="W480" s="49"/>
      <c r="X480" s="49"/>
      <c r="Y480" s="49"/>
      <c r="Z480" s="49"/>
    </row>
    <row r="481" ht="30.0" customHeight="1">
      <c r="A481" s="18" t="s">
        <v>2301</v>
      </c>
      <c r="B481" s="42" t="s">
        <v>1549</v>
      </c>
      <c r="C481" s="42" t="s">
        <v>2302</v>
      </c>
      <c r="D481" s="72"/>
      <c r="E481" s="21" t="s">
        <v>715</v>
      </c>
      <c r="F481" s="39"/>
      <c r="G481" s="39"/>
      <c r="H481" s="48"/>
      <c r="I481" s="48"/>
      <c r="J481" s="49"/>
      <c r="K481" s="49"/>
      <c r="L481" s="49"/>
      <c r="M481" s="49"/>
      <c r="N481" s="49"/>
      <c r="O481" s="49"/>
      <c r="P481" s="49"/>
      <c r="Q481" s="49"/>
      <c r="R481" s="49"/>
      <c r="S481" s="49"/>
      <c r="T481" s="49"/>
      <c r="U481" s="49"/>
      <c r="V481" s="49"/>
      <c r="W481" s="49"/>
      <c r="X481" s="49"/>
      <c r="Y481" s="49"/>
      <c r="Z481" s="49"/>
    </row>
    <row r="482" ht="18.75" customHeight="1">
      <c r="A482" s="18" t="s">
        <v>2304</v>
      </c>
      <c r="B482" s="68" t="s">
        <v>1552</v>
      </c>
      <c r="C482" s="5"/>
      <c r="D482" s="5"/>
      <c r="E482" s="5"/>
      <c r="F482" s="5"/>
      <c r="G482" s="6"/>
      <c r="H482" s="48">
        <f>SUM(D483)</f>
        <v>0</v>
      </c>
      <c r="I482" s="48">
        <f>COUNT(D483)*2</f>
        <v>0</v>
      </c>
      <c r="J482" s="49"/>
      <c r="K482" s="49"/>
      <c r="L482" s="49"/>
      <c r="M482" s="49"/>
      <c r="N482" s="49"/>
      <c r="O482" s="49"/>
      <c r="P482" s="49"/>
      <c r="Q482" s="49"/>
      <c r="R482" s="49"/>
      <c r="S482" s="49"/>
      <c r="T482" s="49"/>
      <c r="U482" s="49"/>
      <c r="V482" s="49"/>
      <c r="W482" s="49"/>
      <c r="X482" s="49"/>
      <c r="Y482" s="49"/>
      <c r="Z482" s="49"/>
    </row>
    <row r="483" ht="30.0" customHeight="1">
      <c r="A483" s="18" t="s">
        <v>2307</v>
      </c>
      <c r="B483" s="42" t="s">
        <v>1559</v>
      </c>
      <c r="C483" s="42" t="s">
        <v>2309</v>
      </c>
      <c r="D483" s="72"/>
      <c r="E483" s="21" t="s">
        <v>715</v>
      </c>
      <c r="F483" s="39"/>
      <c r="G483" s="39"/>
      <c r="H483" s="48"/>
      <c r="I483" s="48"/>
      <c r="J483" s="49"/>
      <c r="K483" s="49"/>
      <c r="L483" s="49"/>
      <c r="M483" s="49"/>
      <c r="N483" s="49"/>
      <c r="O483" s="49"/>
      <c r="P483" s="49"/>
      <c r="Q483" s="49"/>
      <c r="R483" s="49"/>
      <c r="S483" s="49"/>
      <c r="T483" s="49"/>
      <c r="U483" s="49"/>
      <c r="V483" s="49"/>
      <c r="W483" s="49"/>
      <c r="X483" s="49"/>
      <c r="Y483" s="49"/>
      <c r="Z483" s="49"/>
    </row>
    <row r="484" ht="18.75" customHeight="1">
      <c r="A484" s="18" t="s">
        <v>2315</v>
      </c>
      <c r="B484" s="68" t="s">
        <v>1584</v>
      </c>
      <c r="C484" s="5"/>
      <c r="D484" s="5"/>
      <c r="E484" s="5"/>
      <c r="F484" s="5"/>
      <c r="G484" s="6"/>
      <c r="H484" s="48">
        <f>SUM(D485:D489)</f>
        <v>0</v>
      </c>
      <c r="I484" s="48">
        <f>COUNT(D485:D489)*2</f>
        <v>0</v>
      </c>
      <c r="J484" s="49"/>
      <c r="K484" s="49"/>
      <c r="L484" s="49"/>
      <c r="M484" s="49"/>
      <c r="N484" s="49"/>
      <c r="O484" s="49"/>
      <c r="P484" s="49"/>
      <c r="Q484" s="49"/>
      <c r="R484" s="49"/>
      <c r="S484" s="49"/>
      <c r="T484" s="49"/>
      <c r="U484" s="49"/>
      <c r="V484" s="49"/>
      <c r="W484" s="49"/>
      <c r="X484" s="49"/>
      <c r="Y484" s="49"/>
      <c r="Z484" s="49"/>
    </row>
    <row r="485" ht="30.0" customHeight="1">
      <c r="A485" s="18" t="s">
        <v>2319</v>
      </c>
      <c r="B485" s="42" t="s">
        <v>1594</v>
      </c>
      <c r="C485" s="23" t="s">
        <v>2320</v>
      </c>
      <c r="D485" s="72"/>
      <c r="E485" s="21" t="s">
        <v>715</v>
      </c>
      <c r="F485" s="39" t="s">
        <v>2321</v>
      </c>
      <c r="G485" s="39"/>
      <c r="H485" s="48"/>
      <c r="I485" s="48"/>
      <c r="J485" s="49"/>
      <c r="K485" s="49"/>
      <c r="L485" s="49"/>
      <c r="M485" s="49"/>
      <c r="N485" s="49"/>
      <c r="O485" s="49"/>
      <c r="P485" s="49"/>
      <c r="Q485" s="49"/>
      <c r="R485" s="49"/>
      <c r="S485" s="49"/>
      <c r="T485" s="49"/>
      <c r="U485" s="49"/>
      <c r="V485" s="49"/>
      <c r="W485" s="49"/>
      <c r="X485" s="49"/>
      <c r="Y485" s="49"/>
      <c r="Z485" s="49"/>
    </row>
    <row r="486" ht="30.0" customHeight="1">
      <c r="A486" s="18"/>
      <c r="B486" s="42"/>
      <c r="C486" s="42" t="s">
        <v>2322</v>
      </c>
      <c r="D486" s="72"/>
      <c r="E486" s="21" t="s">
        <v>715</v>
      </c>
      <c r="F486" s="39"/>
      <c r="G486" s="39"/>
      <c r="H486" s="48"/>
      <c r="I486" s="48"/>
      <c r="J486" s="49"/>
      <c r="K486" s="49"/>
      <c r="L486" s="49"/>
      <c r="M486" s="49"/>
      <c r="N486" s="49"/>
      <c r="O486" s="49"/>
      <c r="P486" s="49"/>
      <c r="Q486" s="49"/>
      <c r="R486" s="49"/>
      <c r="S486" s="49"/>
      <c r="T486" s="49"/>
      <c r="U486" s="49"/>
      <c r="V486" s="49"/>
      <c r="W486" s="49"/>
      <c r="X486" s="49"/>
      <c r="Y486" s="49"/>
      <c r="Z486" s="49"/>
    </row>
    <row r="487" ht="30.0" customHeight="1">
      <c r="A487" s="18"/>
      <c r="B487" s="42"/>
      <c r="C487" s="42" t="s">
        <v>2324</v>
      </c>
      <c r="D487" s="72"/>
      <c r="E487" s="21" t="s">
        <v>715</v>
      </c>
      <c r="F487" s="39"/>
      <c r="G487" s="39"/>
      <c r="H487" s="48"/>
      <c r="I487" s="48"/>
      <c r="J487" s="49"/>
      <c r="K487" s="49"/>
      <c r="L487" s="49"/>
      <c r="M487" s="49"/>
      <c r="N487" s="49"/>
      <c r="O487" s="49"/>
      <c r="P487" s="49"/>
      <c r="Q487" s="49"/>
      <c r="R487" s="49"/>
      <c r="S487" s="49"/>
      <c r="T487" s="49"/>
      <c r="U487" s="49"/>
      <c r="V487" s="49"/>
      <c r="W487" s="49"/>
      <c r="X487" s="49"/>
      <c r="Y487" s="49"/>
      <c r="Z487" s="49"/>
    </row>
    <row r="488" ht="45.0" customHeight="1">
      <c r="A488" s="18"/>
      <c r="B488" s="42"/>
      <c r="C488" s="42" t="s">
        <v>2327</v>
      </c>
      <c r="D488" s="72"/>
      <c r="E488" s="21" t="s">
        <v>715</v>
      </c>
      <c r="F488" s="39" t="s">
        <v>2328</v>
      </c>
      <c r="G488" s="39"/>
      <c r="H488" s="48"/>
      <c r="I488" s="48"/>
      <c r="J488" s="49"/>
      <c r="K488" s="49"/>
      <c r="L488" s="49"/>
      <c r="M488" s="49"/>
      <c r="N488" s="49"/>
      <c r="O488" s="49"/>
      <c r="P488" s="49"/>
      <c r="Q488" s="49"/>
      <c r="R488" s="49"/>
      <c r="S488" s="49"/>
      <c r="T488" s="49"/>
      <c r="U488" s="49"/>
      <c r="V488" s="49"/>
      <c r="W488" s="49"/>
      <c r="X488" s="49"/>
      <c r="Y488" s="49"/>
      <c r="Z488" s="49"/>
    </row>
    <row r="489" ht="30.0" customHeight="1">
      <c r="A489" s="18"/>
      <c r="B489" s="42"/>
      <c r="C489" s="42" t="s">
        <v>2329</v>
      </c>
      <c r="D489" s="72"/>
      <c r="E489" s="21" t="s">
        <v>715</v>
      </c>
      <c r="F489" s="39"/>
      <c r="G489" s="39"/>
      <c r="H489" s="48"/>
      <c r="I489" s="48"/>
      <c r="J489" s="49"/>
      <c r="K489" s="49"/>
      <c r="L489" s="49"/>
      <c r="M489" s="49"/>
      <c r="N489" s="49"/>
      <c r="O489" s="49"/>
      <c r="P489" s="49"/>
      <c r="Q489" s="49"/>
      <c r="R489" s="49"/>
      <c r="S489" s="49"/>
      <c r="T489" s="49"/>
      <c r="U489" s="49"/>
      <c r="V489" s="49"/>
      <c r="W489" s="49"/>
      <c r="X489" s="49"/>
      <c r="Y489" s="49"/>
      <c r="Z489" s="49"/>
    </row>
    <row r="490" ht="18.75" customHeight="1">
      <c r="A490" s="18" t="s">
        <v>2330</v>
      </c>
      <c r="B490" s="68" t="s">
        <v>1601</v>
      </c>
      <c r="C490" s="5"/>
      <c r="D490" s="5"/>
      <c r="E490" s="5"/>
      <c r="F490" s="5"/>
      <c r="G490" s="6"/>
      <c r="H490" s="48">
        <f>SUM(D491:D497)</f>
        <v>0</v>
      </c>
      <c r="I490" s="48">
        <f>COUNT(D491:D497)*2</f>
        <v>0</v>
      </c>
      <c r="J490" s="49"/>
      <c r="K490" s="49"/>
      <c r="L490" s="49"/>
      <c r="M490" s="49"/>
      <c r="N490" s="49"/>
      <c r="O490" s="49"/>
      <c r="P490" s="49"/>
      <c r="Q490" s="49"/>
      <c r="R490" s="49"/>
      <c r="S490" s="49"/>
      <c r="T490" s="49"/>
      <c r="U490" s="49"/>
      <c r="V490" s="49"/>
      <c r="W490" s="49"/>
      <c r="X490" s="49"/>
      <c r="Y490" s="49"/>
      <c r="Z490" s="49"/>
    </row>
    <row r="491" ht="30.0" customHeight="1">
      <c r="A491" s="18" t="s">
        <v>2332</v>
      </c>
      <c r="B491" s="39" t="s">
        <v>1603</v>
      </c>
      <c r="C491" s="39" t="s">
        <v>2334</v>
      </c>
      <c r="D491" s="72"/>
      <c r="E491" s="21" t="s">
        <v>715</v>
      </c>
      <c r="F491" s="39"/>
      <c r="G491" s="39"/>
      <c r="H491" s="48"/>
      <c r="I491" s="48"/>
      <c r="J491" s="49"/>
      <c r="K491" s="49"/>
      <c r="L491" s="49"/>
      <c r="M491" s="49"/>
      <c r="N491" s="49"/>
      <c r="O491" s="49"/>
      <c r="P491" s="49"/>
      <c r="Q491" s="49"/>
      <c r="R491" s="49"/>
      <c r="S491" s="49"/>
      <c r="T491" s="49"/>
      <c r="U491" s="49"/>
      <c r="V491" s="49"/>
      <c r="W491" s="49"/>
      <c r="X491" s="49"/>
      <c r="Y491" s="49"/>
      <c r="Z491" s="49"/>
    </row>
    <row r="492" ht="30.0" customHeight="1">
      <c r="A492" s="18"/>
      <c r="B492" s="42"/>
      <c r="C492" s="42" t="s">
        <v>2335</v>
      </c>
      <c r="D492" s="72"/>
      <c r="E492" s="21" t="s">
        <v>715</v>
      </c>
      <c r="F492" s="39"/>
      <c r="G492" s="39"/>
      <c r="H492" s="48"/>
      <c r="I492" s="48"/>
      <c r="J492" s="49"/>
      <c r="K492" s="49"/>
      <c r="L492" s="49"/>
      <c r="M492" s="49"/>
      <c r="N492" s="49"/>
      <c r="O492" s="49"/>
      <c r="P492" s="49"/>
      <c r="Q492" s="49"/>
      <c r="R492" s="49"/>
      <c r="S492" s="49"/>
      <c r="T492" s="49"/>
      <c r="U492" s="49"/>
      <c r="V492" s="49"/>
      <c r="W492" s="49"/>
      <c r="X492" s="49"/>
      <c r="Y492" s="49"/>
      <c r="Z492" s="49"/>
    </row>
    <row r="493">
      <c r="A493" s="18"/>
      <c r="B493" s="42"/>
      <c r="C493" s="42" t="s">
        <v>2337</v>
      </c>
      <c r="D493" s="72"/>
      <c r="E493" s="21" t="s">
        <v>715</v>
      </c>
      <c r="F493" s="39"/>
      <c r="G493" s="39"/>
      <c r="H493" s="48"/>
      <c r="I493" s="48"/>
      <c r="J493" s="49"/>
      <c r="K493" s="49"/>
      <c r="L493" s="49"/>
      <c r="M493" s="49"/>
      <c r="N493" s="49"/>
      <c r="O493" s="49"/>
      <c r="P493" s="49"/>
      <c r="Q493" s="49"/>
      <c r="R493" s="49"/>
      <c r="S493" s="49"/>
      <c r="T493" s="49"/>
      <c r="U493" s="49"/>
      <c r="V493" s="49"/>
      <c r="W493" s="49"/>
      <c r="X493" s="49"/>
      <c r="Y493" s="49"/>
      <c r="Z493" s="49"/>
    </row>
    <row r="494">
      <c r="A494" s="18"/>
      <c r="B494" s="42"/>
      <c r="C494" s="42" t="s">
        <v>2338</v>
      </c>
      <c r="D494" s="72"/>
      <c r="E494" s="21" t="s">
        <v>715</v>
      </c>
      <c r="F494" s="39"/>
      <c r="G494" s="39"/>
      <c r="H494" s="48"/>
      <c r="I494" s="48"/>
      <c r="J494" s="49"/>
      <c r="K494" s="49"/>
      <c r="L494" s="49"/>
      <c r="M494" s="49"/>
      <c r="N494" s="49"/>
      <c r="O494" s="49"/>
      <c r="P494" s="49"/>
      <c r="Q494" s="49"/>
      <c r="R494" s="49"/>
      <c r="S494" s="49"/>
      <c r="T494" s="49"/>
      <c r="U494" s="49"/>
      <c r="V494" s="49"/>
      <c r="W494" s="49"/>
      <c r="X494" s="49"/>
      <c r="Y494" s="49"/>
      <c r="Z494" s="49"/>
    </row>
    <row r="495" ht="30.0" customHeight="1">
      <c r="A495" s="18"/>
      <c r="B495" s="42"/>
      <c r="C495" s="42" t="s">
        <v>2339</v>
      </c>
      <c r="D495" s="72"/>
      <c r="E495" s="21" t="s">
        <v>715</v>
      </c>
      <c r="F495" s="39"/>
      <c r="G495" s="39"/>
      <c r="H495" s="48"/>
      <c r="I495" s="48"/>
      <c r="J495" s="49"/>
      <c r="K495" s="49"/>
      <c r="L495" s="49"/>
      <c r="M495" s="49"/>
      <c r="N495" s="49"/>
      <c r="O495" s="49"/>
      <c r="P495" s="49"/>
      <c r="Q495" s="49"/>
      <c r="R495" s="49"/>
      <c r="S495" s="49"/>
      <c r="T495" s="49"/>
      <c r="U495" s="49"/>
      <c r="V495" s="49"/>
      <c r="W495" s="49"/>
      <c r="X495" s="49"/>
      <c r="Y495" s="49"/>
      <c r="Z495" s="49"/>
    </row>
    <row r="496">
      <c r="A496" s="18"/>
      <c r="B496" s="42"/>
      <c r="C496" s="42" t="s">
        <v>2341</v>
      </c>
      <c r="D496" s="72"/>
      <c r="E496" s="21" t="s">
        <v>715</v>
      </c>
      <c r="F496" s="39"/>
      <c r="G496" s="39"/>
      <c r="H496" s="48"/>
      <c r="I496" s="48"/>
      <c r="J496" s="49"/>
      <c r="K496" s="49"/>
      <c r="L496" s="49"/>
      <c r="M496" s="49"/>
      <c r="N496" s="49"/>
      <c r="O496" s="49"/>
      <c r="P496" s="49"/>
      <c r="Q496" s="49"/>
      <c r="R496" s="49"/>
      <c r="S496" s="49"/>
      <c r="T496" s="49"/>
      <c r="U496" s="49"/>
      <c r="V496" s="49"/>
      <c r="W496" s="49"/>
      <c r="X496" s="49"/>
      <c r="Y496" s="49"/>
      <c r="Z496" s="49"/>
    </row>
    <row r="497">
      <c r="A497" s="16"/>
      <c r="B497" s="71"/>
      <c r="C497" s="42" t="s">
        <v>2344</v>
      </c>
      <c r="D497" s="72"/>
      <c r="E497" s="21" t="s">
        <v>715</v>
      </c>
      <c r="F497" s="39"/>
      <c r="G497" s="39"/>
      <c r="H497" s="48"/>
      <c r="I497" s="48"/>
      <c r="J497" s="49"/>
      <c r="K497" s="49"/>
      <c r="L497" s="49"/>
      <c r="M497" s="49"/>
      <c r="N497" s="49"/>
      <c r="O497" s="49"/>
      <c r="P497" s="49"/>
      <c r="Q497" s="49"/>
      <c r="R497" s="49"/>
      <c r="S497" s="49"/>
      <c r="T497" s="49"/>
      <c r="U497" s="49"/>
      <c r="V497" s="49"/>
      <c r="W497" s="49"/>
      <c r="X497" s="49"/>
      <c r="Y497" s="49"/>
      <c r="Z497" s="49"/>
    </row>
    <row r="498">
      <c r="A498" s="108"/>
      <c r="B498" s="108"/>
      <c r="C498" s="108"/>
      <c r="D498" s="95"/>
      <c r="E498" s="108"/>
      <c r="F498" s="108"/>
      <c r="G498" s="108"/>
      <c r="H498" s="48"/>
      <c r="I498" s="48"/>
      <c r="J498" s="49"/>
      <c r="K498" s="49"/>
      <c r="L498" s="49"/>
      <c r="M498" s="49"/>
      <c r="N498" s="49"/>
      <c r="O498" s="49"/>
      <c r="P498" s="49"/>
      <c r="Q498" s="49"/>
      <c r="R498" s="49"/>
      <c r="S498" s="49"/>
      <c r="T498" s="49"/>
      <c r="U498" s="49"/>
      <c r="V498" s="49"/>
      <c r="W498" s="49"/>
      <c r="X498" s="49"/>
      <c r="Y498" s="49"/>
      <c r="Z498" s="49"/>
    </row>
    <row r="499">
      <c r="A499" s="108"/>
      <c r="B499" s="108"/>
      <c r="C499" s="108"/>
      <c r="D499" s="95"/>
      <c r="E499" s="108"/>
      <c r="F499" s="108"/>
      <c r="G499" s="108"/>
      <c r="H499" s="48"/>
      <c r="I499" s="48"/>
      <c r="J499" s="49"/>
      <c r="K499" s="49"/>
      <c r="L499" s="49"/>
      <c r="M499" s="49"/>
      <c r="N499" s="49"/>
      <c r="O499" s="49"/>
      <c r="P499" s="49"/>
      <c r="Q499" s="49"/>
      <c r="R499" s="49"/>
      <c r="S499" s="49"/>
      <c r="T499" s="49"/>
      <c r="U499" s="49"/>
      <c r="V499" s="49"/>
      <c r="W499" s="49"/>
      <c r="X499" s="49"/>
      <c r="Y499" s="49"/>
      <c r="Z499" s="49"/>
    </row>
    <row r="500" ht="46.5" customHeight="1">
      <c r="A500" s="181" t="s">
        <v>2348</v>
      </c>
      <c r="B500" s="5"/>
      <c r="C500" s="6"/>
      <c r="D500" s="95"/>
      <c r="E500" s="108"/>
      <c r="F500" s="108"/>
      <c r="G500" s="108"/>
      <c r="H500" s="48"/>
      <c r="I500" s="48"/>
      <c r="J500" s="49"/>
      <c r="K500" s="49"/>
      <c r="L500" s="49"/>
      <c r="M500" s="49"/>
      <c r="N500" s="49"/>
      <c r="O500" s="49"/>
      <c r="P500" s="49"/>
      <c r="Q500" s="49"/>
      <c r="R500" s="49"/>
      <c r="S500" s="49"/>
      <c r="T500" s="49"/>
      <c r="U500" s="49"/>
      <c r="V500" s="49"/>
      <c r="W500" s="49"/>
      <c r="X500" s="49"/>
      <c r="Y500" s="49"/>
      <c r="Z500" s="49"/>
    </row>
    <row r="501" ht="46.5" customHeight="1">
      <c r="A501" s="184"/>
      <c r="B501" s="185" t="s">
        <v>2349</v>
      </c>
      <c r="C501" s="187">
        <f>D522</f>
        <v>51.13350126</v>
      </c>
      <c r="D501" s="95"/>
      <c r="E501" s="108"/>
      <c r="F501" s="108"/>
      <c r="G501" s="108"/>
      <c r="H501" s="48"/>
      <c r="I501" s="48"/>
      <c r="J501" s="49"/>
      <c r="K501" s="49"/>
      <c r="L501" s="49"/>
      <c r="M501" s="49"/>
      <c r="N501" s="49"/>
      <c r="O501" s="49"/>
      <c r="P501" s="49"/>
      <c r="Q501" s="49"/>
      <c r="R501" s="49"/>
      <c r="S501" s="49"/>
      <c r="T501" s="49"/>
      <c r="U501" s="49"/>
      <c r="V501" s="49"/>
      <c r="W501" s="49"/>
      <c r="X501" s="49"/>
      <c r="Y501" s="49"/>
      <c r="Z501" s="49"/>
    </row>
    <row r="502" ht="26.25" customHeight="1">
      <c r="A502" s="188"/>
      <c r="B502" s="190" t="s">
        <v>1620</v>
      </c>
      <c r="C502" s="6"/>
      <c r="D502" s="95"/>
      <c r="E502" s="108"/>
      <c r="F502" s="108"/>
      <c r="G502" s="108"/>
      <c r="H502" s="48"/>
      <c r="I502" s="48"/>
      <c r="J502" s="49"/>
      <c r="K502" s="49"/>
      <c r="L502" s="49"/>
      <c r="M502" s="49"/>
      <c r="N502" s="49"/>
      <c r="O502" s="49"/>
      <c r="P502" s="49"/>
      <c r="Q502" s="49"/>
      <c r="R502" s="49"/>
      <c r="S502" s="49"/>
      <c r="T502" s="49"/>
      <c r="U502" s="49"/>
      <c r="V502" s="49"/>
      <c r="W502" s="49"/>
      <c r="X502" s="49"/>
      <c r="Y502" s="49"/>
      <c r="Z502" s="49"/>
    </row>
    <row r="503" ht="21.0" customHeight="1">
      <c r="A503" s="18" t="s">
        <v>1631</v>
      </c>
      <c r="B503" s="191" t="s">
        <v>1632</v>
      </c>
      <c r="C503" s="192">
        <f t="shared" ref="C503:C510" si="9">D514</f>
        <v>70.23809524</v>
      </c>
      <c r="D503" s="95"/>
      <c r="E503" s="108"/>
      <c r="F503" s="108"/>
      <c r="G503" s="108"/>
      <c r="H503" s="48"/>
      <c r="I503" s="48"/>
      <c r="J503" s="49"/>
      <c r="K503" s="49"/>
      <c r="L503" s="49"/>
      <c r="M503" s="49"/>
      <c r="N503" s="49"/>
      <c r="O503" s="49"/>
      <c r="P503" s="49"/>
      <c r="Q503" s="49"/>
      <c r="R503" s="49"/>
      <c r="S503" s="49"/>
      <c r="T503" s="49"/>
      <c r="U503" s="49"/>
      <c r="V503" s="49"/>
      <c r="W503" s="49"/>
      <c r="X503" s="49"/>
      <c r="Y503" s="49"/>
      <c r="Z503" s="49"/>
    </row>
    <row r="504" ht="21.0" customHeight="1">
      <c r="A504" s="18" t="s">
        <v>1646</v>
      </c>
      <c r="B504" s="191" t="s">
        <v>1647</v>
      </c>
      <c r="C504" s="192">
        <f t="shared" si="9"/>
        <v>46.05263158</v>
      </c>
      <c r="D504" s="95"/>
      <c r="E504" s="108"/>
      <c r="F504" s="108"/>
      <c r="G504" s="108"/>
      <c r="H504" s="48"/>
      <c r="I504" s="48"/>
      <c r="J504" s="49"/>
      <c r="K504" s="49"/>
      <c r="L504" s="49"/>
      <c r="M504" s="49"/>
      <c r="N504" s="49"/>
      <c r="O504" s="49"/>
      <c r="P504" s="49"/>
      <c r="Q504" s="49"/>
      <c r="R504" s="49"/>
      <c r="S504" s="49"/>
      <c r="T504" s="49"/>
      <c r="U504" s="49"/>
      <c r="V504" s="49"/>
      <c r="W504" s="49"/>
      <c r="X504" s="49"/>
      <c r="Y504" s="49"/>
      <c r="Z504" s="49"/>
    </row>
    <row r="505" ht="21.0" customHeight="1">
      <c r="A505" s="18" t="s">
        <v>1649</v>
      </c>
      <c r="B505" s="191" t="s">
        <v>1650</v>
      </c>
      <c r="C505" s="192">
        <f t="shared" si="9"/>
        <v>48.36065574</v>
      </c>
      <c r="D505" s="95"/>
      <c r="E505" s="108"/>
      <c r="F505" s="108"/>
      <c r="G505" s="108"/>
      <c r="H505" s="48"/>
      <c r="I505" s="48"/>
      <c r="J505" s="49"/>
      <c r="K505" s="49"/>
      <c r="L505" s="49"/>
      <c r="M505" s="49"/>
      <c r="N505" s="49"/>
      <c r="O505" s="49"/>
      <c r="P505" s="49"/>
      <c r="Q505" s="49"/>
      <c r="R505" s="49"/>
      <c r="S505" s="49"/>
      <c r="T505" s="49"/>
      <c r="U505" s="49"/>
      <c r="V505" s="49"/>
      <c r="W505" s="49"/>
      <c r="X505" s="49"/>
      <c r="Y505" s="49"/>
      <c r="Z505" s="49"/>
    </row>
    <row r="506" ht="21.0" customHeight="1">
      <c r="A506" s="18" t="s">
        <v>1653</v>
      </c>
      <c r="B506" s="191" t="s">
        <v>1654</v>
      </c>
      <c r="C506" s="192">
        <f t="shared" si="9"/>
        <v>66.21621622</v>
      </c>
      <c r="D506" s="95"/>
      <c r="E506" s="108"/>
      <c r="F506" s="108"/>
      <c r="G506" s="108"/>
      <c r="H506" s="48"/>
      <c r="I506" s="48"/>
      <c r="J506" s="49"/>
      <c r="K506" s="49"/>
      <c r="L506" s="49"/>
      <c r="M506" s="49"/>
      <c r="N506" s="49"/>
      <c r="O506" s="49"/>
      <c r="P506" s="49"/>
      <c r="Q506" s="49"/>
      <c r="R506" s="49"/>
      <c r="S506" s="49"/>
      <c r="T506" s="49"/>
      <c r="U506" s="49"/>
      <c r="V506" s="49"/>
      <c r="W506" s="49"/>
      <c r="X506" s="49"/>
      <c r="Y506" s="49"/>
      <c r="Z506" s="49"/>
    </row>
    <row r="507" ht="21.0" customHeight="1">
      <c r="A507" s="18" t="s">
        <v>1659</v>
      </c>
      <c r="B507" s="191" t="s">
        <v>1661</v>
      </c>
      <c r="C507" s="192">
        <f t="shared" si="9"/>
        <v>67.88321168</v>
      </c>
      <c r="D507" s="95"/>
      <c r="E507" s="108"/>
      <c r="F507" s="108"/>
      <c r="G507" s="108"/>
      <c r="H507" s="48"/>
      <c r="I507" s="48"/>
      <c r="J507" s="49"/>
      <c r="K507" s="49"/>
      <c r="L507" s="49"/>
      <c r="M507" s="49"/>
      <c r="N507" s="49"/>
      <c r="O507" s="49"/>
      <c r="P507" s="49"/>
      <c r="Q507" s="49"/>
      <c r="R507" s="49"/>
      <c r="S507" s="49"/>
      <c r="T507" s="49"/>
      <c r="U507" s="49"/>
      <c r="V507" s="49"/>
      <c r="W507" s="49"/>
      <c r="X507" s="49"/>
      <c r="Y507" s="49"/>
      <c r="Z507" s="49"/>
    </row>
    <row r="508" ht="21.0" customHeight="1">
      <c r="A508" s="18" t="s">
        <v>1666</v>
      </c>
      <c r="B508" s="191" t="s">
        <v>1667</v>
      </c>
      <c r="C508" s="192">
        <f t="shared" si="9"/>
        <v>13.04347826</v>
      </c>
      <c r="D508" s="95"/>
      <c r="E508" s="108"/>
      <c r="F508" s="108"/>
      <c r="G508" s="108"/>
      <c r="H508" s="48"/>
      <c r="I508" s="48"/>
      <c r="J508" s="49"/>
      <c r="K508" s="49"/>
      <c r="L508" s="49"/>
      <c r="M508" s="49"/>
      <c r="N508" s="49"/>
      <c r="O508" s="49"/>
      <c r="P508" s="49"/>
      <c r="Q508" s="49"/>
      <c r="R508" s="49"/>
      <c r="S508" s="49"/>
      <c r="T508" s="49"/>
      <c r="U508" s="49"/>
      <c r="V508" s="49"/>
      <c r="W508" s="49"/>
      <c r="X508" s="49"/>
      <c r="Y508" s="49"/>
      <c r="Z508" s="49"/>
    </row>
    <row r="509" ht="21.0" customHeight="1">
      <c r="A509" s="18" t="s">
        <v>1671</v>
      </c>
      <c r="B509" s="191" t="s">
        <v>1673</v>
      </c>
      <c r="C509" s="192">
        <f t="shared" si="9"/>
        <v>8.333333333</v>
      </c>
      <c r="D509" s="95"/>
      <c r="E509" s="108"/>
      <c r="F509" s="108"/>
      <c r="G509" s="108"/>
      <c r="H509" s="48"/>
      <c r="I509" s="48"/>
      <c r="J509" s="49"/>
      <c r="K509" s="49"/>
      <c r="L509" s="49"/>
      <c r="M509" s="49"/>
      <c r="N509" s="49"/>
      <c r="O509" s="49"/>
      <c r="P509" s="49"/>
      <c r="Q509" s="49"/>
      <c r="R509" s="49"/>
      <c r="S509" s="49"/>
      <c r="T509" s="49"/>
      <c r="U509" s="49"/>
      <c r="V509" s="49"/>
      <c r="W509" s="49"/>
      <c r="X509" s="49"/>
      <c r="Y509" s="49"/>
      <c r="Z509" s="49"/>
    </row>
    <row r="510" ht="21.0" customHeight="1">
      <c r="A510" s="18" t="s">
        <v>1676</v>
      </c>
      <c r="B510" s="191" t="s">
        <v>1678</v>
      </c>
      <c r="C510" s="192" t="str">
        <f t="shared" si="9"/>
        <v>#DIV/0!</v>
      </c>
      <c r="D510" s="95"/>
      <c r="E510" s="108"/>
      <c r="F510" s="108"/>
      <c r="G510" s="108"/>
      <c r="H510" s="48"/>
      <c r="I510" s="48"/>
      <c r="J510" s="49"/>
      <c r="K510" s="49"/>
      <c r="L510" s="49"/>
      <c r="M510" s="49"/>
      <c r="N510" s="49"/>
      <c r="O510" s="49"/>
      <c r="P510" s="49"/>
      <c r="Q510" s="49"/>
      <c r="R510" s="49"/>
      <c r="S510" s="49"/>
      <c r="T510" s="49"/>
      <c r="U510" s="49"/>
      <c r="V510" s="49"/>
      <c r="W510" s="49"/>
      <c r="X510" s="49"/>
      <c r="Y510" s="49"/>
      <c r="Z510" s="49"/>
    </row>
    <row r="511">
      <c r="A511" s="179"/>
      <c r="B511" s="52"/>
      <c r="C511" s="52"/>
      <c r="D511" s="95"/>
      <c r="E511" s="108"/>
      <c r="F511" s="108"/>
      <c r="G511" s="108"/>
      <c r="H511" s="48"/>
      <c r="I511" s="48"/>
      <c r="J511" s="49"/>
      <c r="K511" s="49"/>
      <c r="L511" s="49"/>
      <c r="M511" s="49"/>
      <c r="N511" s="49"/>
      <c r="O511" s="49"/>
      <c r="P511" s="49"/>
      <c r="Q511" s="49"/>
      <c r="R511" s="49"/>
      <c r="S511" s="49"/>
      <c r="T511" s="49"/>
      <c r="U511" s="49"/>
      <c r="V511" s="49"/>
      <c r="W511" s="49"/>
      <c r="X511" s="49"/>
      <c r="Y511" s="49"/>
      <c r="Z511" s="49"/>
    </row>
    <row r="512">
      <c r="A512" s="179"/>
      <c r="B512" s="179"/>
      <c r="C512" s="179"/>
      <c r="D512" s="231"/>
      <c r="E512" s="108"/>
      <c r="F512" s="108"/>
      <c r="G512" s="108"/>
      <c r="H512" s="48"/>
      <c r="I512" s="48"/>
      <c r="J512" s="49"/>
      <c r="K512" s="49"/>
      <c r="L512" s="49"/>
      <c r="M512" s="49"/>
      <c r="N512" s="49"/>
      <c r="O512" s="49"/>
      <c r="P512" s="49"/>
      <c r="Q512" s="49"/>
      <c r="R512" s="49"/>
      <c r="S512" s="49"/>
      <c r="T512" s="49"/>
      <c r="U512" s="49"/>
      <c r="V512" s="49"/>
      <c r="W512" s="49"/>
      <c r="X512" s="49"/>
      <c r="Y512" s="49"/>
      <c r="Z512" s="49"/>
    </row>
    <row r="513">
      <c r="A513" s="179"/>
      <c r="B513" s="179" t="s">
        <v>1682</v>
      </c>
      <c r="C513" s="179" t="s">
        <v>1685</v>
      </c>
      <c r="D513" s="231" t="s">
        <v>1688</v>
      </c>
      <c r="E513" s="108"/>
      <c r="F513" s="108"/>
      <c r="G513" s="108"/>
      <c r="H513" s="48"/>
      <c r="I513" s="48"/>
      <c r="J513" s="49"/>
      <c r="K513" s="49"/>
      <c r="L513" s="49"/>
      <c r="M513" s="49"/>
      <c r="N513" s="49"/>
      <c r="O513" s="49"/>
      <c r="P513" s="49"/>
      <c r="Q513" s="49"/>
      <c r="R513" s="49"/>
      <c r="S513" s="49"/>
      <c r="T513" s="49"/>
      <c r="U513" s="49"/>
      <c r="V513" s="49"/>
      <c r="W513" s="49"/>
      <c r="X513" s="49"/>
      <c r="Y513" s="49"/>
      <c r="Z513" s="49"/>
    </row>
    <row r="514">
      <c r="A514" s="179" t="s">
        <v>1631</v>
      </c>
      <c r="B514" s="179">
        <f t="shared" ref="B514:C514" si="10">H4</f>
        <v>59</v>
      </c>
      <c r="C514" s="179">
        <f t="shared" si="10"/>
        <v>84</v>
      </c>
      <c r="D514" s="231">
        <f t="shared" ref="D514:D522" si="12">B514*100/C514</f>
        <v>70.23809524</v>
      </c>
      <c r="E514" s="108"/>
      <c r="F514" s="108"/>
      <c r="G514" s="108"/>
      <c r="H514" s="48"/>
      <c r="I514" s="48"/>
      <c r="J514" s="49"/>
      <c r="K514" s="49"/>
      <c r="L514" s="49"/>
      <c r="M514" s="49"/>
      <c r="N514" s="49"/>
      <c r="O514" s="49"/>
      <c r="P514" s="49"/>
      <c r="Q514" s="49"/>
      <c r="R514" s="49"/>
      <c r="S514" s="49"/>
      <c r="T514" s="49"/>
      <c r="U514" s="49"/>
      <c r="V514" s="49"/>
      <c r="W514" s="49"/>
      <c r="X514" s="49"/>
      <c r="Y514" s="49"/>
      <c r="Z514" s="49"/>
    </row>
    <row r="515">
      <c r="A515" s="179" t="s">
        <v>1646</v>
      </c>
      <c r="B515" s="179">
        <f t="shared" ref="B515:C515" si="11">H56</f>
        <v>35</v>
      </c>
      <c r="C515" s="179">
        <f t="shared" si="11"/>
        <v>76</v>
      </c>
      <c r="D515" s="231">
        <f t="shared" si="12"/>
        <v>46.05263158</v>
      </c>
      <c r="E515" s="108"/>
      <c r="F515" s="108"/>
      <c r="G515" s="108"/>
      <c r="H515" s="48"/>
      <c r="I515" s="48"/>
      <c r="J515" s="49"/>
      <c r="K515" s="49"/>
      <c r="L515" s="49"/>
      <c r="M515" s="49"/>
      <c r="N515" s="49"/>
      <c r="O515" s="49"/>
      <c r="P515" s="49"/>
      <c r="Q515" s="49"/>
      <c r="R515" s="49"/>
      <c r="S515" s="49"/>
      <c r="T515" s="49"/>
      <c r="U515" s="49"/>
      <c r="V515" s="49"/>
      <c r="W515" s="49"/>
      <c r="X515" s="49"/>
      <c r="Y515" s="49"/>
      <c r="Z515" s="49"/>
    </row>
    <row r="516">
      <c r="A516" s="179" t="s">
        <v>1649</v>
      </c>
      <c r="B516" s="179">
        <f t="shared" ref="B516:C516" si="13">H101</f>
        <v>59</v>
      </c>
      <c r="C516" s="179">
        <f t="shared" si="13"/>
        <v>122</v>
      </c>
      <c r="D516" s="231">
        <f t="shared" si="12"/>
        <v>48.36065574</v>
      </c>
      <c r="E516" s="108"/>
      <c r="F516" s="108"/>
      <c r="G516" s="108"/>
      <c r="H516" s="48"/>
      <c r="I516" s="48"/>
      <c r="J516" s="49"/>
      <c r="K516" s="49"/>
      <c r="L516" s="49"/>
      <c r="M516" s="49"/>
      <c r="N516" s="49"/>
      <c r="O516" s="49"/>
      <c r="P516" s="49"/>
      <c r="Q516" s="49"/>
      <c r="R516" s="49"/>
      <c r="S516" s="49"/>
      <c r="T516" s="49"/>
      <c r="U516" s="49"/>
      <c r="V516" s="49"/>
      <c r="W516" s="49"/>
      <c r="X516" s="49"/>
      <c r="Y516" s="49"/>
      <c r="Z516" s="49"/>
    </row>
    <row r="517">
      <c r="A517" s="179" t="s">
        <v>1653</v>
      </c>
      <c r="B517" s="179">
        <f t="shared" ref="B517:C517" si="14">H171</f>
        <v>49</v>
      </c>
      <c r="C517" s="179">
        <f t="shared" si="14"/>
        <v>74</v>
      </c>
      <c r="D517" s="231">
        <f t="shared" si="12"/>
        <v>66.21621622</v>
      </c>
      <c r="E517" s="108"/>
      <c r="F517" s="108"/>
      <c r="G517" s="108"/>
      <c r="H517" s="48"/>
      <c r="I517" s="48"/>
      <c r="J517" s="49"/>
      <c r="K517" s="49"/>
      <c r="L517" s="49"/>
      <c r="M517" s="49"/>
      <c r="N517" s="49"/>
      <c r="O517" s="49"/>
      <c r="P517" s="49"/>
      <c r="Q517" s="49"/>
      <c r="R517" s="49"/>
      <c r="S517" s="49"/>
      <c r="T517" s="49"/>
      <c r="U517" s="49"/>
      <c r="V517" s="49"/>
      <c r="W517" s="49"/>
      <c r="X517" s="49"/>
      <c r="Y517" s="49"/>
      <c r="Z517" s="49"/>
    </row>
    <row r="518">
      <c r="A518" s="179" t="s">
        <v>1659</v>
      </c>
      <c r="B518" s="179">
        <f t="shared" ref="B518:C518" si="15">H216</f>
        <v>186</v>
      </c>
      <c r="C518" s="179">
        <f t="shared" si="15"/>
        <v>274</v>
      </c>
      <c r="D518" s="231">
        <f t="shared" si="12"/>
        <v>67.88321168</v>
      </c>
      <c r="E518" s="108"/>
      <c r="F518" s="108"/>
      <c r="G518" s="108"/>
      <c r="H518" s="48"/>
      <c r="I518" s="48"/>
      <c r="J518" s="49"/>
      <c r="K518" s="49"/>
      <c r="L518" s="49"/>
      <c r="M518" s="49"/>
      <c r="N518" s="49"/>
      <c r="O518" s="49"/>
      <c r="P518" s="49"/>
      <c r="Q518" s="49"/>
      <c r="R518" s="49"/>
      <c r="S518" s="49"/>
      <c r="T518" s="49"/>
      <c r="U518" s="49"/>
      <c r="V518" s="49"/>
      <c r="W518" s="49"/>
      <c r="X518" s="49"/>
      <c r="Y518" s="49"/>
      <c r="Z518" s="49"/>
    </row>
    <row r="519">
      <c r="A519" s="179" t="s">
        <v>1666</v>
      </c>
      <c r="B519" s="179">
        <f t="shared" ref="B519:C519" si="16">H372</f>
        <v>12</v>
      </c>
      <c r="C519" s="179">
        <f t="shared" si="16"/>
        <v>92</v>
      </c>
      <c r="D519" s="231">
        <f t="shared" si="12"/>
        <v>13.04347826</v>
      </c>
      <c r="E519" s="108"/>
      <c r="F519" s="108"/>
      <c r="G519" s="108"/>
      <c r="H519" s="48"/>
      <c r="I519" s="48"/>
      <c r="J519" s="49"/>
      <c r="K519" s="49"/>
      <c r="L519" s="49"/>
      <c r="M519" s="49"/>
      <c r="N519" s="49"/>
      <c r="O519" s="49"/>
      <c r="P519" s="49"/>
      <c r="Q519" s="49"/>
      <c r="R519" s="49"/>
      <c r="S519" s="49"/>
      <c r="T519" s="49"/>
      <c r="U519" s="49"/>
      <c r="V519" s="49"/>
      <c r="W519" s="49"/>
      <c r="X519" s="49"/>
      <c r="Y519" s="49"/>
      <c r="Z519" s="49"/>
    </row>
    <row r="520">
      <c r="A520" s="179" t="s">
        <v>1671</v>
      </c>
      <c r="B520" s="179">
        <f t="shared" ref="B520:C520" si="17">H425</f>
        <v>6</v>
      </c>
      <c r="C520" s="179">
        <f t="shared" si="17"/>
        <v>72</v>
      </c>
      <c r="D520" s="231">
        <f t="shared" si="12"/>
        <v>8.333333333</v>
      </c>
      <c r="E520" s="108"/>
      <c r="F520" s="108"/>
      <c r="G520" s="108"/>
      <c r="H520" s="48"/>
      <c r="I520" s="48"/>
      <c r="J520" s="49"/>
      <c r="K520" s="49"/>
      <c r="L520" s="49"/>
      <c r="M520" s="49"/>
      <c r="N520" s="49"/>
      <c r="O520" s="49"/>
      <c r="P520" s="49"/>
      <c r="Q520" s="49"/>
      <c r="R520" s="49"/>
      <c r="S520" s="49"/>
      <c r="T520" s="49"/>
      <c r="U520" s="49"/>
      <c r="V520" s="49"/>
      <c r="W520" s="49"/>
      <c r="X520" s="49"/>
      <c r="Y520" s="49"/>
      <c r="Z520" s="49"/>
    </row>
    <row r="521">
      <c r="A521" s="179" t="s">
        <v>1676</v>
      </c>
      <c r="B521" s="179">
        <f t="shared" ref="B521:C521" si="18">H469</f>
        <v>0</v>
      </c>
      <c r="C521" s="179">
        <f t="shared" si="18"/>
        <v>0</v>
      </c>
      <c r="D521" s="231" t="str">
        <f t="shared" si="12"/>
        <v>#DIV/0!</v>
      </c>
      <c r="E521" s="108"/>
      <c r="F521" s="108"/>
      <c r="G521" s="108"/>
      <c r="H521" s="48"/>
      <c r="I521" s="48"/>
      <c r="J521" s="49"/>
      <c r="K521" s="49"/>
      <c r="L521" s="49"/>
      <c r="M521" s="49"/>
      <c r="N521" s="49"/>
      <c r="O521" s="49"/>
      <c r="P521" s="49"/>
      <c r="Q521" s="49"/>
      <c r="R521" s="49"/>
      <c r="S521" s="49"/>
      <c r="T521" s="49"/>
      <c r="U521" s="49"/>
      <c r="V521" s="49"/>
      <c r="W521" s="49"/>
      <c r="X521" s="49"/>
      <c r="Y521" s="49"/>
      <c r="Z521" s="49"/>
    </row>
    <row r="522">
      <c r="A522" s="179" t="s">
        <v>1735</v>
      </c>
      <c r="B522" s="179">
        <f t="shared" ref="B522:C522" si="19">SUM(B514:B521)</f>
        <v>406</v>
      </c>
      <c r="C522" s="179">
        <f t="shared" si="19"/>
        <v>794</v>
      </c>
      <c r="D522" s="231">
        <f t="shared" si="12"/>
        <v>51.13350126</v>
      </c>
      <c r="E522" s="108"/>
      <c r="F522" s="108"/>
      <c r="G522" s="108"/>
      <c r="H522" s="48"/>
      <c r="I522" s="48"/>
      <c r="J522" s="49"/>
      <c r="K522" s="49"/>
      <c r="L522" s="49"/>
      <c r="M522" s="49"/>
      <c r="N522" s="49"/>
      <c r="O522" s="49"/>
      <c r="P522" s="49"/>
      <c r="Q522" s="49"/>
      <c r="R522" s="49"/>
      <c r="S522" s="49"/>
      <c r="T522" s="49"/>
      <c r="U522" s="49"/>
      <c r="V522" s="49"/>
      <c r="W522" s="49"/>
      <c r="X522" s="49"/>
      <c r="Y522" s="49"/>
      <c r="Z522" s="49"/>
    </row>
    <row r="523">
      <c r="A523" s="108"/>
      <c r="B523" s="108"/>
      <c r="C523" s="108"/>
      <c r="D523" s="95"/>
      <c r="E523" s="108"/>
      <c r="F523" s="108"/>
      <c r="G523" s="108"/>
      <c r="H523" s="48"/>
      <c r="I523" s="48"/>
      <c r="J523" s="49"/>
      <c r="K523" s="49"/>
      <c r="L523" s="49"/>
      <c r="M523" s="49"/>
      <c r="N523" s="49"/>
      <c r="O523" s="49"/>
      <c r="P523" s="49"/>
      <c r="Q523" s="49"/>
      <c r="R523" s="49"/>
      <c r="S523" s="49"/>
      <c r="T523" s="49"/>
      <c r="U523" s="49"/>
      <c r="V523" s="49"/>
      <c r="W523" s="49"/>
      <c r="X523" s="49"/>
      <c r="Y523" s="49"/>
      <c r="Z523" s="49"/>
    </row>
    <row r="524">
      <c r="A524" s="108"/>
      <c r="B524" s="108"/>
      <c r="C524" s="108"/>
      <c r="D524" s="95"/>
      <c r="E524" s="108"/>
      <c r="F524" s="108"/>
      <c r="G524" s="108"/>
      <c r="H524" s="48"/>
      <c r="I524" s="48"/>
      <c r="J524" s="49"/>
      <c r="K524" s="49"/>
      <c r="L524" s="49"/>
      <c r="M524" s="49"/>
      <c r="N524" s="49"/>
      <c r="O524" s="49"/>
      <c r="P524" s="49"/>
      <c r="Q524" s="49"/>
      <c r="R524" s="49"/>
      <c r="S524" s="49"/>
      <c r="T524" s="49"/>
      <c r="U524" s="49"/>
      <c r="V524" s="49"/>
      <c r="W524" s="49"/>
      <c r="X524" s="49"/>
      <c r="Y524" s="49"/>
      <c r="Z524" s="49"/>
    </row>
    <row r="525">
      <c r="A525" s="108"/>
      <c r="B525" s="108"/>
      <c r="C525" s="108"/>
      <c r="D525" s="95"/>
      <c r="E525" s="108"/>
      <c r="F525" s="108"/>
      <c r="G525" s="108"/>
      <c r="H525" s="48"/>
      <c r="I525" s="48"/>
      <c r="J525" s="49"/>
      <c r="K525" s="49"/>
      <c r="L525" s="49"/>
      <c r="M525" s="49"/>
      <c r="N525" s="49"/>
      <c r="O525" s="49"/>
      <c r="P525" s="49"/>
      <c r="Q525" s="49"/>
      <c r="R525" s="49"/>
      <c r="S525" s="49"/>
      <c r="T525" s="49"/>
      <c r="U525" s="49"/>
      <c r="V525" s="49"/>
      <c r="W525" s="49"/>
      <c r="X525" s="49"/>
      <c r="Y525" s="49"/>
      <c r="Z525" s="49"/>
    </row>
    <row r="526">
      <c r="A526" s="108"/>
      <c r="B526" s="108"/>
      <c r="C526" s="108"/>
      <c r="D526" s="95"/>
      <c r="E526" s="108"/>
      <c r="F526" s="108"/>
      <c r="G526" s="108"/>
      <c r="H526" s="48"/>
      <c r="I526" s="48"/>
      <c r="J526" s="49"/>
      <c r="K526" s="49"/>
      <c r="L526" s="49"/>
      <c r="M526" s="49"/>
      <c r="N526" s="49"/>
      <c r="O526" s="49"/>
      <c r="P526" s="49"/>
      <c r="Q526" s="49"/>
      <c r="R526" s="49"/>
      <c r="S526" s="49"/>
      <c r="T526" s="49"/>
      <c r="U526" s="49"/>
      <c r="V526" s="49"/>
      <c r="W526" s="49"/>
      <c r="X526" s="49"/>
      <c r="Y526" s="49"/>
      <c r="Z526" s="49"/>
    </row>
    <row r="527">
      <c r="A527" s="108"/>
      <c r="B527" s="108"/>
      <c r="C527" s="108"/>
      <c r="D527" s="95"/>
      <c r="E527" s="108"/>
      <c r="F527" s="108"/>
      <c r="G527" s="108"/>
      <c r="H527" s="48"/>
      <c r="I527" s="48"/>
      <c r="J527" s="49"/>
      <c r="K527" s="49"/>
      <c r="L527" s="49"/>
      <c r="M527" s="49"/>
      <c r="N527" s="49"/>
      <c r="O527" s="49"/>
      <c r="P527" s="49"/>
      <c r="Q527" s="49"/>
      <c r="R527" s="49"/>
      <c r="S527" s="49"/>
      <c r="T527" s="49"/>
      <c r="U527" s="49"/>
      <c r="V527" s="49"/>
      <c r="W527" s="49"/>
      <c r="X527" s="49"/>
      <c r="Y527" s="49"/>
      <c r="Z527" s="49"/>
    </row>
    <row r="528">
      <c r="A528" s="108"/>
      <c r="B528" s="108"/>
      <c r="C528" s="108"/>
      <c r="D528" s="95"/>
      <c r="E528" s="108"/>
      <c r="F528" s="108"/>
      <c r="G528" s="108"/>
      <c r="H528" s="48"/>
      <c r="I528" s="48"/>
      <c r="J528" s="49"/>
      <c r="K528" s="49"/>
      <c r="L528" s="49"/>
      <c r="M528" s="49"/>
      <c r="N528" s="49"/>
      <c r="O528" s="49"/>
      <c r="P528" s="49"/>
      <c r="Q528" s="49"/>
      <c r="R528" s="49"/>
      <c r="S528" s="49"/>
      <c r="T528" s="49"/>
      <c r="U528" s="49"/>
      <c r="V528" s="49"/>
      <c r="W528" s="49"/>
      <c r="X528" s="49"/>
      <c r="Y528" s="49"/>
      <c r="Z528" s="49"/>
    </row>
    <row r="529">
      <c r="A529" s="108"/>
      <c r="B529" s="108"/>
      <c r="C529" s="108"/>
      <c r="D529" s="95"/>
      <c r="E529" s="108"/>
      <c r="F529" s="108"/>
      <c r="G529" s="108"/>
      <c r="H529" s="48"/>
      <c r="I529" s="48"/>
      <c r="J529" s="49"/>
      <c r="K529" s="49"/>
      <c r="L529" s="49"/>
      <c r="M529" s="49"/>
      <c r="N529" s="49"/>
      <c r="O529" s="49"/>
      <c r="P529" s="49"/>
      <c r="Q529" s="49"/>
      <c r="R529" s="49"/>
      <c r="S529" s="49"/>
      <c r="T529" s="49"/>
      <c r="U529" s="49"/>
      <c r="V529" s="49"/>
      <c r="W529" s="49"/>
      <c r="X529" s="49"/>
      <c r="Y529" s="49"/>
      <c r="Z529" s="49"/>
    </row>
    <row r="530">
      <c r="A530" s="108"/>
      <c r="B530" s="108"/>
      <c r="C530" s="108"/>
      <c r="D530" s="95"/>
      <c r="E530" s="108"/>
      <c r="F530" s="108"/>
      <c r="G530" s="108"/>
      <c r="H530" s="48"/>
      <c r="I530" s="48"/>
      <c r="J530" s="49"/>
      <c r="K530" s="49"/>
      <c r="L530" s="49"/>
      <c r="M530" s="49"/>
      <c r="N530" s="49"/>
      <c r="O530" s="49"/>
      <c r="P530" s="49"/>
      <c r="Q530" s="49"/>
      <c r="R530" s="49"/>
      <c r="S530" s="49"/>
      <c r="T530" s="49"/>
      <c r="U530" s="49"/>
      <c r="V530" s="49"/>
      <c r="W530" s="49"/>
      <c r="X530" s="49"/>
      <c r="Y530" s="49"/>
      <c r="Z530" s="49"/>
    </row>
    <row r="531">
      <c r="A531" s="108"/>
      <c r="B531" s="108"/>
      <c r="C531" s="108"/>
      <c r="D531" s="95"/>
      <c r="E531" s="108"/>
      <c r="F531" s="108"/>
      <c r="G531" s="108"/>
      <c r="H531" s="48"/>
      <c r="I531" s="48"/>
      <c r="J531" s="49"/>
      <c r="K531" s="49"/>
      <c r="L531" s="49"/>
      <c r="M531" s="49"/>
      <c r="N531" s="49"/>
      <c r="O531" s="49"/>
      <c r="P531" s="49"/>
      <c r="Q531" s="49"/>
      <c r="R531" s="49"/>
      <c r="S531" s="49"/>
      <c r="T531" s="49"/>
      <c r="U531" s="49"/>
      <c r="V531" s="49"/>
      <c r="W531" s="49"/>
      <c r="X531" s="49"/>
      <c r="Y531" s="49"/>
      <c r="Z531" s="49"/>
    </row>
    <row r="532">
      <c r="A532" s="108"/>
      <c r="B532" s="108"/>
      <c r="C532" s="108"/>
      <c r="D532" s="95"/>
      <c r="E532" s="108"/>
      <c r="F532" s="108"/>
      <c r="G532" s="108"/>
      <c r="H532" s="48"/>
      <c r="I532" s="48"/>
      <c r="J532" s="49"/>
      <c r="K532" s="49"/>
      <c r="L532" s="49"/>
      <c r="M532" s="49"/>
      <c r="N532" s="49"/>
      <c r="O532" s="49"/>
      <c r="P532" s="49"/>
      <c r="Q532" s="49"/>
      <c r="R532" s="49"/>
      <c r="S532" s="49"/>
      <c r="T532" s="49"/>
      <c r="U532" s="49"/>
      <c r="V532" s="49"/>
      <c r="W532" s="49"/>
      <c r="X532" s="49"/>
      <c r="Y532" s="49"/>
      <c r="Z532" s="49"/>
    </row>
    <row r="533">
      <c r="A533" s="108"/>
      <c r="B533" s="108"/>
      <c r="C533" s="108"/>
      <c r="D533" s="95"/>
      <c r="E533" s="108"/>
      <c r="F533" s="108"/>
      <c r="G533" s="108"/>
      <c r="H533" s="48"/>
      <c r="I533" s="48"/>
      <c r="J533" s="49"/>
      <c r="K533" s="49"/>
      <c r="L533" s="49"/>
      <c r="M533" s="49"/>
      <c r="N533" s="49"/>
      <c r="O533" s="49"/>
      <c r="P533" s="49"/>
      <c r="Q533" s="49"/>
      <c r="R533" s="49"/>
      <c r="S533" s="49"/>
      <c r="T533" s="49"/>
      <c r="U533" s="49"/>
      <c r="V533" s="49"/>
      <c r="W533" s="49"/>
      <c r="X533" s="49"/>
      <c r="Y533" s="49"/>
      <c r="Z533" s="49"/>
    </row>
    <row r="534">
      <c r="A534" s="108"/>
      <c r="B534" s="108"/>
      <c r="C534" s="108"/>
      <c r="D534" s="95"/>
      <c r="E534" s="108"/>
      <c r="F534" s="108"/>
      <c r="G534" s="108"/>
      <c r="H534" s="48"/>
      <c r="I534" s="48"/>
      <c r="J534" s="49"/>
      <c r="K534" s="49"/>
      <c r="L534" s="49"/>
      <c r="M534" s="49"/>
      <c r="N534" s="49"/>
      <c r="O534" s="49"/>
      <c r="P534" s="49"/>
      <c r="Q534" s="49"/>
      <c r="R534" s="49"/>
      <c r="S534" s="49"/>
      <c r="T534" s="49"/>
      <c r="U534" s="49"/>
      <c r="V534" s="49"/>
      <c r="W534" s="49"/>
      <c r="X534" s="49"/>
      <c r="Y534" s="49"/>
      <c r="Z534" s="49"/>
    </row>
    <row r="535">
      <c r="A535" s="108"/>
      <c r="B535" s="108"/>
      <c r="C535" s="108"/>
      <c r="D535" s="95"/>
      <c r="E535" s="108"/>
      <c r="F535" s="108"/>
      <c r="G535" s="108"/>
      <c r="H535" s="48"/>
      <c r="I535" s="48"/>
      <c r="J535" s="49"/>
      <c r="K535" s="49"/>
      <c r="L535" s="49"/>
      <c r="M535" s="49"/>
      <c r="N535" s="49"/>
      <c r="O535" s="49"/>
      <c r="P535" s="49"/>
      <c r="Q535" s="49"/>
      <c r="R535" s="49"/>
      <c r="S535" s="49"/>
      <c r="T535" s="49"/>
      <c r="U535" s="49"/>
      <c r="V535" s="49"/>
      <c r="W535" s="49"/>
      <c r="X535" s="49"/>
      <c r="Y535" s="49"/>
      <c r="Z535" s="49"/>
    </row>
    <row r="536">
      <c r="A536" s="108"/>
      <c r="B536" s="108"/>
      <c r="C536" s="108"/>
      <c r="D536" s="95"/>
      <c r="E536" s="108"/>
      <c r="F536" s="108"/>
      <c r="G536" s="108"/>
      <c r="H536" s="48"/>
      <c r="I536" s="48"/>
      <c r="J536" s="49"/>
      <c r="K536" s="49"/>
      <c r="L536" s="49"/>
      <c r="M536" s="49"/>
      <c r="N536" s="49"/>
      <c r="O536" s="49"/>
      <c r="P536" s="49"/>
      <c r="Q536" s="49"/>
      <c r="R536" s="49"/>
      <c r="S536" s="49"/>
      <c r="T536" s="49"/>
      <c r="U536" s="49"/>
      <c r="V536" s="49"/>
      <c r="W536" s="49"/>
      <c r="X536" s="49"/>
      <c r="Y536" s="49"/>
      <c r="Z536" s="49"/>
    </row>
    <row r="537">
      <c r="A537" s="108"/>
      <c r="B537" s="108"/>
      <c r="C537" s="108"/>
      <c r="D537" s="95"/>
      <c r="E537" s="108"/>
      <c r="F537" s="108"/>
      <c r="G537" s="108"/>
      <c r="H537" s="48"/>
      <c r="I537" s="48"/>
      <c r="J537" s="49"/>
      <c r="K537" s="49"/>
      <c r="L537" s="49"/>
      <c r="M537" s="49"/>
      <c r="N537" s="49"/>
      <c r="O537" s="49"/>
      <c r="P537" s="49"/>
      <c r="Q537" s="49"/>
      <c r="R537" s="49"/>
      <c r="S537" s="49"/>
      <c r="T537" s="49"/>
      <c r="U537" s="49"/>
      <c r="V537" s="49"/>
      <c r="W537" s="49"/>
      <c r="X537" s="49"/>
      <c r="Y537" s="49"/>
      <c r="Z537" s="49"/>
    </row>
    <row r="538">
      <c r="A538" s="108"/>
      <c r="B538" s="108"/>
      <c r="C538" s="108"/>
      <c r="D538" s="95"/>
      <c r="E538" s="108"/>
      <c r="F538" s="108"/>
      <c r="G538" s="108"/>
      <c r="H538" s="48"/>
      <c r="I538" s="48"/>
      <c r="J538" s="49"/>
      <c r="K538" s="49"/>
      <c r="L538" s="49"/>
      <c r="M538" s="49"/>
      <c r="N538" s="49"/>
      <c r="O538" s="49"/>
      <c r="P538" s="49"/>
      <c r="Q538" s="49"/>
      <c r="R538" s="49"/>
      <c r="S538" s="49"/>
      <c r="T538" s="49"/>
      <c r="U538" s="49"/>
      <c r="V538" s="49"/>
      <c r="W538" s="49"/>
      <c r="X538" s="49"/>
      <c r="Y538" s="49"/>
      <c r="Z538" s="49"/>
    </row>
    <row r="539">
      <c r="A539" s="108"/>
      <c r="B539" s="108"/>
      <c r="C539" s="108"/>
      <c r="D539" s="95"/>
      <c r="E539" s="108"/>
      <c r="F539" s="108"/>
      <c r="G539" s="108"/>
      <c r="H539" s="48"/>
      <c r="I539" s="48"/>
      <c r="J539" s="49"/>
      <c r="K539" s="49"/>
      <c r="L539" s="49"/>
      <c r="M539" s="49"/>
      <c r="N539" s="49"/>
      <c r="O539" s="49"/>
      <c r="P539" s="49"/>
      <c r="Q539" s="49"/>
      <c r="R539" s="49"/>
      <c r="S539" s="49"/>
      <c r="T539" s="49"/>
      <c r="U539" s="49"/>
      <c r="V539" s="49"/>
      <c r="W539" s="49"/>
      <c r="X539" s="49"/>
      <c r="Y539" s="49"/>
      <c r="Z539" s="49"/>
    </row>
    <row r="540">
      <c r="A540" s="108"/>
      <c r="B540" s="108"/>
      <c r="C540" s="108"/>
      <c r="D540" s="95"/>
      <c r="E540" s="108"/>
      <c r="F540" s="108"/>
      <c r="G540" s="108"/>
      <c r="H540" s="48"/>
      <c r="I540" s="48"/>
      <c r="J540" s="49"/>
      <c r="K540" s="49"/>
      <c r="L540" s="49"/>
      <c r="M540" s="49"/>
      <c r="N540" s="49"/>
      <c r="O540" s="49"/>
      <c r="P540" s="49"/>
      <c r="Q540" s="49"/>
      <c r="R540" s="49"/>
      <c r="S540" s="49"/>
      <c r="T540" s="49"/>
      <c r="U540" s="49"/>
      <c r="V540" s="49"/>
      <c r="W540" s="49"/>
      <c r="X540" s="49"/>
      <c r="Y540" s="49"/>
      <c r="Z540" s="49"/>
    </row>
    <row r="541">
      <c r="A541" s="108"/>
      <c r="B541" s="108"/>
      <c r="C541" s="108"/>
      <c r="D541" s="95"/>
      <c r="E541" s="108"/>
      <c r="F541" s="108"/>
      <c r="G541" s="108"/>
      <c r="H541" s="48"/>
      <c r="I541" s="48"/>
      <c r="J541" s="49"/>
      <c r="K541" s="49"/>
      <c r="L541" s="49"/>
      <c r="M541" s="49"/>
      <c r="N541" s="49"/>
      <c r="O541" s="49"/>
      <c r="P541" s="49"/>
      <c r="Q541" s="49"/>
      <c r="R541" s="49"/>
      <c r="S541" s="49"/>
      <c r="T541" s="49"/>
      <c r="U541" s="49"/>
      <c r="V541" s="49"/>
      <c r="W541" s="49"/>
      <c r="X541" s="49"/>
      <c r="Y541" s="49"/>
      <c r="Z541" s="49"/>
    </row>
    <row r="542">
      <c r="A542" s="108"/>
      <c r="B542" s="108"/>
      <c r="C542" s="108"/>
      <c r="D542" s="95"/>
      <c r="E542" s="108"/>
      <c r="F542" s="108"/>
      <c r="G542" s="108"/>
      <c r="H542" s="48"/>
      <c r="I542" s="48"/>
      <c r="J542" s="49"/>
      <c r="K542" s="49"/>
      <c r="L542" s="49"/>
      <c r="M542" s="49"/>
      <c r="N542" s="49"/>
      <c r="O542" s="49"/>
      <c r="P542" s="49"/>
      <c r="Q542" s="49"/>
      <c r="R542" s="49"/>
      <c r="S542" s="49"/>
      <c r="T542" s="49"/>
      <c r="U542" s="49"/>
      <c r="V542" s="49"/>
      <c r="W542" s="49"/>
      <c r="X542" s="49"/>
      <c r="Y542" s="49"/>
      <c r="Z542" s="49"/>
    </row>
    <row r="543">
      <c r="A543" s="108"/>
      <c r="B543" s="108"/>
      <c r="C543" s="108"/>
      <c r="D543" s="95"/>
      <c r="E543" s="108"/>
      <c r="F543" s="108"/>
      <c r="G543" s="108"/>
      <c r="H543" s="48"/>
      <c r="I543" s="48"/>
      <c r="J543" s="49"/>
      <c r="K543" s="49"/>
      <c r="L543" s="49"/>
      <c r="M543" s="49"/>
      <c r="N543" s="49"/>
      <c r="O543" s="49"/>
      <c r="P543" s="49"/>
      <c r="Q543" s="49"/>
      <c r="R543" s="49"/>
      <c r="S543" s="49"/>
      <c r="T543" s="49"/>
      <c r="U543" s="49"/>
      <c r="V543" s="49"/>
      <c r="W543" s="49"/>
      <c r="X543" s="49"/>
      <c r="Y543" s="49"/>
      <c r="Z543" s="49"/>
    </row>
    <row r="544">
      <c r="A544" s="108"/>
      <c r="B544" s="108"/>
      <c r="C544" s="108"/>
      <c r="D544" s="95"/>
      <c r="E544" s="108"/>
      <c r="F544" s="108"/>
      <c r="G544" s="108"/>
      <c r="H544" s="48"/>
      <c r="I544" s="48"/>
      <c r="J544" s="49"/>
      <c r="K544" s="49"/>
      <c r="L544" s="49"/>
      <c r="M544" s="49"/>
      <c r="N544" s="49"/>
      <c r="O544" s="49"/>
      <c r="P544" s="49"/>
      <c r="Q544" s="49"/>
      <c r="R544" s="49"/>
      <c r="S544" s="49"/>
      <c r="T544" s="49"/>
      <c r="U544" s="49"/>
      <c r="V544" s="49"/>
      <c r="W544" s="49"/>
      <c r="X544" s="49"/>
      <c r="Y544" s="49"/>
      <c r="Z544" s="49"/>
    </row>
    <row r="545">
      <c r="A545" s="108"/>
      <c r="B545" s="108"/>
      <c r="C545" s="108"/>
      <c r="D545" s="95"/>
      <c r="E545" s="108"/>
      <c r="F545" s="108"/>
      <c r="G545" s="108"/>
      <c r="H545" s="48"/>
      <c r="I545" s="48"/>
      <c r="J545" s="49"/>
      <c r="K545" s="49"/>
      <c r="L545" s="49"/>
      <c r="M545" s="49"/>
      <c r="N545" s="49"/>
      <c r="O545" s="49"/>
      <c r="P545" s="49"/>
      <c r="Q545" s="49"/>
      <c r="R545" s="49"/>
      <c r="S545" s="49"/>
      <c r="T545" s="49"/>
      <c r="U545" s="49"/>
      <c r="V545" s="49"/>
      <c r="W545" s="49"/>
      <c r="X545" s="49"/>
      <c r="Y545" s="49"/>
      <c r="Z545" s="49"/>
    </row>
    <row r="546">
      <c r="A546" s="108"/>
      <c r="B546" s="108"/>
      <c r="C546" s="108"/>
      <c r="D546" s="95"/>
      <c r="E546" s="108"/>
      <c r="F546" s="108"/>
      <c r="G546" s="108"/>
      <c r="H546" s="48"/>
      <c r="I546" s="48"/>
      <c r="J546" s="49"/>
      <c r="K546" s="49"/>
      <c r="L546" s="49"/>
      <c r="M546" s="49"/>
      <c r="N546" s="49"/>
      <c r="O546" s="49"/>
      <c r="P546" s="49"/>
      <c r="Q546" s="49"/>
      <c r="R546" s="49"/>
      <c r="S546" s="49"/>
      <c r="T546" s="49"/>
      <c r="U546" s="49"/>
      <c r="V546" s="49"/>
      <c r="W546" s="49"/>
      <c r="X546" s="49"/>
      <c r="Y546" s="49"/>
      <c r="Z546" s="49"/>
    </row>
    <row r="547">
      <c r="A547" s="108"/>
      <c r="B547" s="108"/>
      <c r="C547" s="108"/>
      <c r="D547" s="95"/>
      <c r="E547" s="108"/>
      <c r="F547" s="108"/>
      <c r="G547" s="108"/>
      <c r="H547" s="48"/>
      <c r="I547" s="48"/>
      <c r="J547" s="49"/>
      <c r="K547" s="49"/>
      <c r="L547" s="49"/>
      <c r="M547" s="49"/>
      <c r="N547" s="49"/>
      <c r="O547" s="49"/>
      <c r="P547" s="49"/>
      <c r="Q547" s="49"/>
      <c r="R547" s="49"/>
      <c r="S547" s="49"/>
      <c r="T547" s="49"/>
      <c r="U547" s="49"/>
      <c r="V547" s="49"/>
      <c r="W547" s="49"/>
      <c r="X547" s="49"/>
      <c r="Y547" s="49"/>
      <c r="Z547" s="49"/>
    </row>
    <row r="548">
      <c r="A548" s="108"/>
      <c r="B548" s="108"/>
      <c r="C548" s="108"/>
      <c r="D548" s="95"/>
      <c r="E548" s="108"/>
      <c r="F548" s="108"/>
      <c r="G548" s="108"/>
      <c r="H548" s="48"/>
      <c r="I548" s="48"/>
      <c r="J548" s="49"/>
      <c r="K548" s="49"/>
      <c r="L548" s="49"/>
      <c r="M548" s="49"/>
      <c r="N548" s="49"/>
      <c r="O548" s="49"/>
      <c r="P548" s="49"/>
      <c r="Q548" s="49"/>
      <c r="R548" s="49"/>
      <c r="S548" s="49"/>
      <c r="T548" s="49"/>
      <c r="U548" s="49"/>
      <c r="V548" s="49"/>
      <c r="W548" s="49"/>
      <c r="X548" s="49"/>
      <c r="Y548" s="49"/>
      <c r="Z548" s="49"/>
    </row>
    <row r="549">
      <c r="A549" s="108"/>
      <c r="B549" s="108"/>
      <c r="C549" s="108"/>
      <c r="D549" s="95"/>
      <c r="E549" s="108"/>
      <c r="F549" s="108"/>
      <c r="G549" s="108"/>
      <c r="H549" s="48"/>
      <c r="I549" s="48"/>
      <c r="J549" s="49"/>
      <c r="K549" s="49"/>
      <c r="L549" s="49"/>
      <c r="M549" s="49"/>
      <c r="N549" s="49"/>
      <c r="O549" s="49"/>
      <c r="P549" s="49"/>
      <c r="Q549" s="49"/>
      <c r="R549" s="49"/>
      <c r="S549" s="49"/>
      <c r="T549" s="49"/>
      <c r="U549" s="49"/>
      <c r="V549" s="49"/>
      <c r="W549" s="49"/>
      <c r="X549" s="49"/>
      <c r="Y549" s="49"/>
      <c r="Z549" s="49"/>
    </row>
    <row r="550">
      <c r="A550" s="108"/>
      <c r="B550" s="108"/>
      <c r="C550" s="108"/>
      <c r="D550" s="95"/>
      <c r="E550" s="108"/>
      <c r="F550" s="108"/>
      <c r="G550" s="108"/>
      <c r="H550" s="48"/>
      <c r="I550" s="48"/>
      <c r="J550" s="49"/>
      <c r="K550" s="49"/>
      <c r="L550" s="49"/>
      <c r="M550" s="49"/>
      <c r="N550" s="49"/>
      <c r="O550" s="49"/>
      <c r="P550" s="49"/>
      <c r="Q550" s="49"/>
      <c r="R550" s="49"/>
      <c r="S550" s="49"/>
      <c r="T550" s="49"/>
      <c r="U550" s="49"/>
      <c r="V550" s="49"/>
      <c r="W550" s="49"/>
      <c r="X550" s="49"/>
      <c r="Y550" s="49"/>
      <c r="Z550" s="49"/>
    </row>
    <row r="551">
      <c r="A551" s="108"/>
      <c r="B551" s="108"/>
      <c r="C551" s="108"/>
      <c r="D551" s="95"/>
      <c r="E551" s="108"/>
      <c r="F551" s="108"/>
      <c r="G551" s="108"/>
      <c r="H551" s="48"/>
      <c r="I551" s="48"/>
      <c r="J551" s="49"/>
      <c r="K551" s="49"/>
      <c r="L551" s="49"/>
      <c r="M551" s="49"/>
      <c r="N551" s="49"/>
      <c r="O551" s="49"/>
      <c r="P551" s="49"/>
      <c r="Q551" s="49"/>
      <c r="R551" s="49"/>
      <c r="S551" s="49"/>
      <c r="T551" s="49"/>
      <c r="U551" s="49"/>
      <c r="V551" s="49"/>
      <c r="W551" s="49"/>
      <c r="X551" s="49"/>
      <c r="Y551" s="49"/>
      <c r="Z551" s="49"/>
    </row>
    <row r="552">
      <c r="A552" s="108"/>
      <c r="B552" s="108"/>
      <c r="C552" s="108"/>
      <c r="D552" s="95"/>
      <c r="E552" s="108"/>
      <c r="F552" s="108"/>
      <c r="G552" s="108"/>
      <c r="H552" s="48"/>
      <c r="I552" s="48"/>
      <c r="J552" s="49"/>
      <c r="K552" s="49"/>
      <c r="L552" s="49"/>
      <c r="M552" s="49"/>
      <c r="N552" s="49"/>
      <c r="O552" s="49"/>
      <c r="P552" s="49"/>
      <c r="Q552" s="49"/>
      <c r="R552" s="49"/>
      <c r="S552" s="49"/>
      <c r="T552" s="49"/>
      <c r="U552" s="49"/>
      <c r="V552" s="49"/>
      <c r="W552" s="49"/>
      <c r="X552" s="49"/>
      <c r="Y552" s="49"/>
      <c r="Z552" s="49"/>
    </row>
    <row r="553">
      <c r="A553" s="108"/>
      <c r="B553" s="108"/>
      <c r="C553" s="108"/>
      <c r="D553" s="95"/>
      <c r="E553" s="108"/>
      <c r="F553" s="108"/>
      <c r="G553" s="108"/>
      <c r="H553" s="48"/>
      <c r="I553" s="48"/>
      <c r="J553" s="49"/>
      <c r="K553" s="49"/>
      <c r="L553" s="49"/>
      <c r="M553" s="49"/>
      <c r="N553" s="49"/>
      <c r="O553" s="49"/>
      <c r="P553" s="49"/>
      <c r="Q553" s="49"/>
      <c r="R553" s="49"/>
      <c r="S553" s="49"/>
      <c r="T553" s="49"/>
      <c r="U553" s="49"/>
      <c r="V553" s="49"/>
      <c r="W553" s="49"/>
      <c r="X553" s="49"/>
      <c r="Y553" s="49"/>
      <c r="Z553" s="49"/>
    </row>
    <row r="554">
      <c r="A554" s="108"/>
      <c r="B554" s="108"/>
      <c r="C554" s="108"/>
      <c r="D554" s="95"/>
      <c r="E554" s="108"/>
      <c r="F554" s="108"/>
      <c r="G554" s="108"/>
      <c r="H554" s="48"/>
      <c r="I554" s="48"/>
      <c r="J554" s="49"/>
      <c r="K554" s="49"/>
      <c r="L554" s="49"/>
      <c r="M554" s="49"/>
      <c r="N554" s="49"/>
      <c r="O554" s="49"/>
      <c r="P554" s="49"/>
      <c r="Q554" s="49"/>
      <c r="R554" s="49"/>
      <c r="S554" s="49"/>
      <c r="T554" s="49"/>
      <c r="U554" s="49"/>
      <c r="V554" s="49"/>
      <c r="W554" s="49"/>
      <c r="X554" s="49"/>
      <c r="Y554" s="49"/>
      <c r="Z554" s="49"/>
    </row>
    <row r="555">
      <c r="A555" s="108"/>
      <c r="B555" s="108"/>
      <c r="C555" s="108"/>
      <c r="D555" s="95"/>
      <c r="E555" s="108"/>
      <c r="F555" s="108"/>
      <c r="G555" s="108"/>
      <c r="H555" s="48"/>
      <c r="I555" s="48"/>
      <c r="J555" s="49"/>
      <c r="K555" s="49"/>
      <c r="L555" s="49"/>
      <c r="M555" s="49"/>
      <c r="N555" s="49"/>
      <c r="O555" s="49"/>
      <c r="P555" s="49"/>
      <c r="Q555" s="49"/>
      <c r="R555" s="49"/>
      <c r="S555" s="49"/>
      <c r="T555" s="49"/>
      <c r="U555" s="49"/>
      <c r="V555" s="49"/>
      <c r="W555" s="49"/>
      <c r="X555" s="49"/>
      <c r="Y555" s="49"/>
      <c r="Z555" s="49"/>
    </row>
    <row r="556">
      <c r="A556" s="108"/>
      <c r="B556" s="108"/>
      <c r="C556" s="108"/>
      <c r="D556" s="95"/>
      <c r="E556" s="108"/>
      <c r="F556" s="108"/>
      <c r="G556" s="108"/>
      <c r="H556" s="48"/>
      <c r="I556" s="48"/>
      <c r="J556" s="49"/>
      <c r="K556" s="49"/>
      <c r="L556" s="49"/>
      <c r="M556" s="49"/>
      <c r="N556" s="49"/>
      <c r="O556" s="49"/>
      <c r="P556" s="49"/>
      <c r="Q556" s="49"/>
      <c r="R556" s="49"/>
      <c r="S556" s="49"/>
      <c r="T556" s="49"/>
      <c r="U556" s="49"/>
      <c r="V556" s="49"/>
      <c r="W556" s="49"/>
      <c r="X556" s="49"/>
      <c r="Y556" s="49"/>
      <c r="Z556" s="49"/>
    </row>
    <row r="557">
      <c r="A557" s="108"/>
      <c r="B557" s="108"/>
      <c r="C557" s="108"/>
      <c r="D557" s="95"/>
      <c r="E557" s="108"/>
      <c r="F557" s="108"/>
      <c r="G557" s="108"/>
      <c r="H557" s="48"/>
      <c r="I557" s="48"/>
      <c r="J557" s="49"/>
      <c r="K557" s="49"/>
      <c r="L557" s="49"/>
      <c r="M557" s="49"/>
      <c r="N557" s="49"/>
      <c r="O557" s="49"/>
      <c r="P557" s="49"/>
      <c r="Q557" s="49"/>
      <c r="R557" s="49"/>
      <c r="S557" s="49"/>
      <c r="T557" s="49"/>
      <c r="U557" s="49"/>
      <c r="V557" s="49"/>
      <c r="W557" s="49"/>
      <c r="X557" s="49"/>
      <c r="Y557" s="49"/>
      <c r="Z557" s="49"/>
    </row>
    <row r="558">
      <c r="A558" s="108"/>
      <c r="B558" s="108"/>
      <c r="C558" s="108"/>
      <c r="D558" s="95"/>
      <c r="E558" s="108"/>
      <c r="F558" s="108"/>
      <c r="G558" s="108"/>
      <c r="H558" s="48"/>
      <c r="I558" s="48"/>
      <c r="J558" s="49"/>
      <c r="K558" s="49"/>
      <c r="L558" s="49"/>
      <c r="M558" s="49"/>
      <c r="N558" s="49"/>
      <c r="O558" s="49"/>
      <c r="P558" s="49"/>
      <c r="Q558" s="49"/>
      <c r="R558" s="49"/>
      <c r="S558" s="49"/>
      <c r="T558" s="49"/>
      <c r="U558" s="49"/>
      <c r="V558" s="49"/>
      <c r="W558" s="49"/>
      <c r="X558" s="49"/>
      <c r="Y558" s="49"/>
      <c r="Z558" s="49"/>
    </row>
    <row r="559">
      <c r="A559" s="108"/>
      <c r="B559" s="108"/>
      <c r="C559" s="108"/>
      <c r="D559" s="95"/>
      <c r="E559" s="108"/>
      <c r="F559" s="108"/>
      <c r="G559" s="108"/>
      <c r="H559" s="48"/>
      <c r="I559" s="48"/>
      <c r="J559" s="49"/>
      <c r="K559" s="49"/>
      <c r="L559" s="49"/>
      <c r="M559" s="49"/>
      <c r="N559" s="49"/>
      <c r="O559" s="49"/>
      <c r="P559" s="49"/>
      <c r="Q559" s="49"/>
      <c r="R559" s="49"/>
      <c r="S559" s="49"/>
      <c r="T559" s="49"/>
      <c r="U559" s="49"/>
      <c r="V559" s="49"/>
      <c r="W559" s="49"/>
      <c r="X559" s="49"/>
      <c r="Y559" s="49"/>
      <c r="Z559" s="49"/>
    </row>
    <row r="560">
      <c r="A560" s="108"/>
      <c r="B560" s="108"/>
      <c r="C560" s="108"/>
      <c r="D560" s="95"/>
      <c r="E560" s="108"/>
      <c r="F560" s="108"/>
      <c r="G560" s="108"/>
      <c r="H560" s="48"/>
      <c r="I560" s="48"/>
      <c r="J560" s="49"/>
      <c r="K560" s="49"/>
      <c r="L560" s="49"/>
      <c r="M560" s="49"/>
      <c r="N560" s="49"/>
      <c r="O560" s="49"/>
      <c r="P560" s="49"/>
      <c r="Q560" s="49"/>
      <c r="R560" s="49"/>
      <c r="S560" s="49"/>
      <c r="T560" s="49"/>
      <c r="U560" s="49"/>
      <c r="V560" s="49"/>
      <c r="W560" s="49"/>
      <c r="X560" s="49"/>
      <c r="Y560" s="49"/>
      <c r="Z560" s="49"/>
    </row>
    <row r="561">
      <c r="A561" s="108"/>
      <c r="B561" s="108"/>
      <c r="C561" s="108"/>
      <c r="D561" s="95"/>
      <c r="E561" s="108"/>
      <c r="F561" s="108"/>
      <c r="G561" s="108"/>
      <c r="H561" s="48"/>
      <c r="I561" s="48"/>
      <c r="J561" s="49"/>
      <c r="K561" s="49"/>
      <c r="L561" s="49"/>
      <c r="M561" s="49"/>
      <c r="N561" s="49"/>
      <c r="O561" s="49"/>
      <c r="P561" s="49"/>
      <c r="Q561" s="49"/>
      <c r="R561" s="49"/>
      <c r="S561" s="49"/>
      <c r="T561" s="49"/>
      <c r="U561" s="49"/>
      <c r="V561" s="49"/>
      <c r="W561" s="49"/>
      <c r="X561" s="49"/>
      <c r="Y561" s="49"/>
      <c r="Z561" s="49"/>
    </row>
    <row r="562">
      <c r="A562" s="108"/>
      <c r="B562" s="108"/>
      <c r="C562" s="108"/>
      <c r="D562" s="95"/>
      <c r="E562" s="108"/>
      <c r="F562" s="108"/>
      <c r="G562" s="108"/>
      <c r="H562" s="48"/>
      <c r="I562" s="48"/>
      <c r="J562" s="49"/>
      <c r="K562" s="49"/>
      <c r="L562" s="49"/>
      <c r="M562" s="49"/>
      <c r="N562" s="49"/>
      <c r="O562" s="49"/>
      <c r="P562" s="49"/>
      <c r="Q562" s="49"/>
      <c r="R562" s="49"/>
      <c r="S562" s="49"/>
      <c r="T562" s="49"/>
      <c r="U562" s="49"/>
      <c r="V562" s="49"/>
      <c r="W562" s="49"/>
      <c r="X562" s="49"/>
      <c r="Y562" s="49"/>
      <c r="Z562" s="49"/>
    </row>
    <row r="563">
      <c r="A563" s="108"/>
      <c r="B563" s="108"/>
      <c r="C563" s="108"/>
      <c r="D563" s="95"/>
      <c r="E563" s="108"/>
      <c r="F563" s="108"/>
      <c r="G563" s="108"/>
      <c r="H563" s="48"/>
      <c r="I563" s="48"/>
      <c r="J563" s="49"/>
      <c r="K563" s="49"/>
      <c r="L563" s="49"/>
      <c r="M563" s="49"/>
      <c r="N563" s="49"/>
      <c r="O563" s="49"/>
      <c r="P563" s="49"/>
      <c r="Q563" s="49"/>
      <c r="R563" s="49"/>
      <c r="S563" s="49"/>
      <c r="T563" s="49"/>
      <c r="U563" s="49"/>
      <c r="V563" s="49"/>
      <c r="W563" s="49"/>
      <c r="X563" s="49"/>
      <c r="Y563" s="49"/>
      <c r="Z563" s="49"/>
    </row>
    <row r="564">
      <c r="A564" s="108"/>
      <c r="B564" s="108"/>
      <c r="C564" s="108"/>
      <c r="D564" s="95"/>
      <c r="E564" s="108"/>
      <c r="F564" s="108"/>
      <c r="G564" s="108"/>
      <c r="H564" s="48"/>
      <c r="I564" s="48"/>
      <c r="J564" s="49"/>
      <c r="K564" s="49"/>
      <c r="L564" s="49"/>
      <c r="M564" s="49"/>
      <c r="N564" s="49"/>
      <c r="O564" s="49"/>
      <c r="P564" s="49"/>
      <c r="Q564" s="49"/>
      <c r="R564" s="49"/>
      <c r="S564" s="49"/>
      <c r="T564" s="49"/>
      <c r="U564" s="49"/>
      <c r="V564" s="49"/>
      <c r="W564" s="49"/>
      <c r="X564" s="49"/>
      <c r="Y564" s="49"/>
      <c r="Z564" s="49"/>
    </row>
    <row r="565">
      <c r="A565" s="108"/>
      <c r="B565" s="108"/>
      <c r="C565" s="108"/>
      <c r="D565" s="95"/>
      <c r="E565" s="108"/>
      <c r="F565" s="108"/>
      <c r="G565" s="108"/>
      <c r="H565" s="48"/>
      <c r="I565" s="48"/>
      <c r="J565" s="49"/>
      <c r="K565" s="49"/>
      <c r="L565" s="49"/>
      <c r="M565" s="49"/>
      <c r="N565" s="49"/>
      <c r="O565" s="49"/>
      <c r="P565" s="49"/>
      <c r="Q565" s="49"/>
      <c r="R565" s="49"/>
      <c r="S565" s="49"/>
      <c r="T565" s="49"/>
      <c r="U565" s="49"/>
      <c r="V565" s="49"/>
      <c r="W565" s="49"/>
      <c r="X565" s="49"/>
      <c r="Y565" s="49"/>
      <c r="Z565" s="49"/>
    </row>
    <row r="566">
      <c r="A566" s="108"/>
      <c r="B566" s="108"/>
      <c r="C566" s="108"/>
      <c r="D566" s="95"/>
      <c r="E566" s="108"/>
      <c r="F566" s="108"/>
      <c r="G566" s="108"/>
      <c r="H566" s="48"/>
      <c r="I566" s="48"/>
      <c r="J566" s="49"/>
      <c r="K566" s="49"/>
      <c r="L566" s="49"/>
      <c r="M566" s="49"/>
      <c r="N566" s="49"/>
      <c r="O566" s="49"/>
      <c r="P566" s="49"/>
      <c r="Q566" s="49"/>
      <c r="R566" s="49"/>
      <c r="S566" s="49"/>
      <c r="T566" s="49"/>
      <c r="U566" s="49"/>
      <c r="V566" s="49"/>
      <c r="W566" s="49"/>
      <c r="X566" s="49"/>
      <c r="Y566" s="49"/>
      <c r="Z566" s="49"/>
    </row>
    <row r="567">
      <c r="A567" s="108"/>
      <c r="B567" s="108"/>
      <c r="C567" s="108"/>
      <c r="D567" s="95"/>
      <c r="E567" s="108"/>
      <c r="F567" s="108"/>
      <c r="G567" s="108"/>
      <c r="H567" s="48"/>
      <c r="I567" s="48"/>
      <c r="J567" s="49"/>
      <c r="K567" s="49"/>
      <c r="L567" s="49"/>
      <c r="M567" s="49"/>
      <c r="N567" s="49"/>
      <c r="O567" s="49"/>
      <c r="P567" s="49"/>
      <c r="Q567" s="49"/>
      <c r="R567" s="49"/>
      <c r="S567" s="49"/>
      <c r="T567" s="49"/>
      <c r="U567" s="49"/>
      <c r="V567" s="49"/>
      <c r="W567" s="49"/>
      <c r="X567" s="49"/>
      <c r="Y567" s="49"/>
      <c r="Z567" s="49"/>
    </row>
    <row r="568">
      <c r="A568" s="108"/>
      <c r="B568" s="108"/>
      <c r="C568" s="108"/>
      <c r="D568" s="95"/>
      <c r="E568" s="108"/>
      <c r="F568" s="108"/>
      <c r="G568" s="108"/>
      <c r="H568" s="48"/>
      <c r="I568" s="48"/>
      <c r="J568" s="49"/>
      <c r="K568" s="49"/>
      <c r="L568" s="49"/>
      <c r="M568" s="49"/>
      <c r="N568" s="49"/>
      <c r="O568" s="49"/>
      <c r="P568" s="49"/>
      <c r="Q568" s="49"/>
      <c r="R568" s="49"/>
      <c r="S568" s="49"/>
      <c r="T568" s="49"/>
      <c r="U568" s="49"/>
      <c r="V568" s="49"/>
      <c r="W568" s="49"/>
      <c r="X568" s="49"/>
      <c r="Y568" s="49"/>
      <c r="Z568" s="49"/>
    </row>
    <row r="569">
      <c r="A569" s="108"/>
      <c r="B569" s="108"/>
      <c r="C569" s="108"/>
      <c r="D569" s="95"/>
      <c r="E569" s="108"/>
      <c r="F569" s="108"/>
      <c r="G569" s="108"/>
      <c r="H569" s="48"/>
      <c r="I569" s="48"/>
      <c r="J569" s="49"/>
      <c r="K569" s="49"/>
      <c r="L569" s="49"/>
      <c r="M569" s="49"/>
      <c r="N569" s="49"/>
      <c r="O569" s="49"/>
      <c r="P569" s="49"/>
      <c r="Q569" s="49"/>
      <c r="R569" s="49"/>
      <c r="S569" s="49"/>
      <c r="T569" s="49"/>
      <c r="U569" s="49"/>
      <c r="V569" s="49"/>
      <c r="W569" s="49"/>
      <c r="X569" s="49"/>
      <c r="Y569" s="49"/>
      <c r="Z569" s="49"/>
    </row>
    <row r="570">
      <c r="A570" s="108"/>
      <c r="B570" s="108"/>
      <c r="C570" s="108"/>
      <c r="D570" s="95"/>
      <c r="E570" s="108"/>
      <c r="F570" s="108"/>
      <c r="G570" s="108"/>
      <c r="H570" s="48"/>
      <c r="I570" s="48"/>
      <c r="J570" s="49"/>
      <c r="K570" s="49"/>
      <c r="L570" s="49"/>
      <c r="M570" s="49"/>
      <c r="N570" s="49"/>
      <c r="O570" s="49"/>
      <c r="P570" s="49"/>
      <c r="Q570" s="49"/>
      <c r="R570" s="49"/>
      <c r="S570" s="49"/>
      <c r="T570" s="49"/>
      <c r="U570" s="49"/>
      <c r="V570" s="49"/>
      <c r="W570" s="49"/>
      <c r="X570" s="49"/>
      <c r="Y570" s="49"/>
      <c r="Z570" s="49"/>
    </row>
    <row r="571">
      <c r="A571" s="108"/>
      <c r="B571" s="108"/>
      <c r="C571" s="108"/>
      <c r="D571" s="95"/>
      <c r="E571" s="108"/>
      <c r="F571" s="108"/>
      <c r="G571" s="108"/>
      <c r="H571" s="48"/>
      <c r="I571" s="48"/>
      <c r="J571" s="49"/>
      <c r="K571" s="49"/>
      <c r="L571" s="49"/>
      <c r="M571" s="49"/>
      <c r="N571" s="49"/>
      <c r="O571" s="49"/>
      <c r="P571" s="49"/>
      <c r="Q571" s="49"/>
      <c r="R571" s="49"/>
      <c r="S571" s="49"/>
      <c r="T571" s="49"/>
      <c r="U571" s="49"/>
      <c r="V571" s="49"/>
      <c r="W571" s="49"/>
      <c r="X571" s="49"/>
      <c r="Y571" s="49"/>
      <c r="Z571" s="49"/>
    </row>
    <row r="572">
      <c r="A572" s="108"/>
      <c r="B572" s="108"/>
      <c r="C572" s="108"/>
      <c r="D572" s="95"/>
      <c r="E572" s="108"/>
      <c r="F572" s="108"/>
      <c r="G572" s="108"/>
      <c r="H572" s="48"/>
      <c r="I572" s="48"/>
      <c r="J572" s="49"/>
      <c r="K572" s="49"/>
      <c r="L572" s="49"/>
      <c r="M572" s="49"/>
      <c r="N572" s="49"/>
      <c r="O572" s="49"/>
      <c r="P572" s="49"/>
      <c r="Q572" s="49"/>
      <c r="R572" s="49"/>
      <c r="S572" s="49"/>
      <c r="T572" s="49"/>
      <c r="U572" s="49"/>
      <c r="V572" s="49"/>
      <c r="W572" s="49"/>
      <c r="X572" s="49"/>
      <c r="Y572" s="49"/>
      <c r="Z572" s="49"/>
    </row>
    <row r="573">
      <c r="A573" s="108"/>
      <c r="B573" s="108"/>
      <c r="C573" s="108"/>
      <c r="D573" s="95"/>
      <c r="E573" s="108"/>
      <c r="F573" s="108"/>
      <c r="G573" s="108"/>
      <c r="H573" s="48"/>
      <c r="I573" s="48"/>
      <c r="J573" s="49"/>
      <c r="K573" s="49"/>
      <c r="L573" s="49"/>
      <c r="M573" s="49"/>
      <c r="N573" s="49"/>
      <c r="O573" s="49"/>
      <c r="P573" s="49"/>
      <c r="Q573" s="49"/>
      <c r="R573" s="49"/>
      <c r="S573" s="49"/>
      <c r="T573" s="49"/>
      <c r="U573" s="49"/>
      <c r="V573" s="49"/>
      <c r="W573" s="49"/>
      <c r="X573" s="49"/>
      <c r="Y573" s="49"/>
      <c r="Z573" s="49"/>
    </row>
    <row r="574">
      <c r="A574" s="108"/>
      <c r="B574" s="108"/>
      <c r="C574" s="108"/>
      <c r="D574" s="95"/>
      <c r="E574" s="108"/>
      <c r="F574" s="108"/>
      <c r="G574" s="108"/>
      <c r="H574" s="48"/>
      <c r="I574" s="48"/>
      <c r="J574" s="49"/>
      <c r="K574" s="49"/>
      <c r="L574" s="49"/>
      <c r="M574" s="49"/>
      <c r="N574" s="49"/>
      <c r="O574" s="49"/>
      <c r="P574" s="49"/>
      <c r="Q574" s="49"/>
      <c r="R574" s="49"/>
      <c r="S574" s="49"/>
      <c r="T574" s="49"/>
      <c r="U574" s="49"/>
      <c r="V574" s="49"/>
      <c r="W574" s="49"/>
      <c r="X574" s="49"/>
      <c r="Y574" s="49"/>
      <c r="Z574" s="49"/>
    </row>
    <row r="575">
      <c r="A575" s="108"/>
      <c r="B575" s="108"/>
      <c r="C575" s="108"/>
      <c r="D575" s="95"/>
      <c r="E575" s="108"/>
      <c r="F575" s="108"/>
      <c r="G575" s="108"/>
      <c r="H575" s="48"/>
      <c r="I575" s="48"/>
      <c r="J575" s="49"/>
      <c r="K575" s="49"/>
      <c r="L575" s="49"/>
      <c r="M575" s="49"/>
      <c r="N575" s="49"/>
      <c r="O575" s="49"/>
      <c r="P575" s="49"/>
      <c r="Q575" s="49"/>
      <c r="R575" s="49"/>
      <c r="S575" s="49"/>
      <c r="T575" s="49"/>
      <c r="U575" s="49"/>
      <c r="V575" s="49"/>
      <c r="W575" s="49"/>
      <c r="X575" s="49"/>
      <c r="Y575" s="49"/>
      <c r="Z575" s="49"/>
    </row>
    <row r="576">
      <c r="A576" s="108"/>
      <c r="B576" s="108"/>
      <c r="C576" s="108"/>
      <c r="D576" s="95"/>
      <c r="E576" s="108"/>
      <c r="F576" s="108"/>
      <c r="G576" s="108"/>
      <c r="H576" s="48"/>
      <c r="I576" s="48"/>
      <c r="J576" s="49"/>
      <c r="K576" s="49"/>
      <c r="L576" s="49"/>
      <c r="M576" s="49"/>
      <c r="N576" s="49"/>
      <c r="O576" s="49"/>
      <c r="P576" s="49"/>
      <c r="Q576" s="49"/>
      <c r="R576" s="49"/>
      <c r="S576" s="49"/>
      <c r="T576" s="49"/>
      <c r="U576" s="49"/>
      <c r="V576" s="49"/>
      <c r="W576" s="49"/>
      <c r="X576" s="49"/>
      <c r="Y576" s="49"/>
      <c r="Z576" s="49"/>
    </row>
    <row r="577">
      <c r="A577" s="108"/>
      <c r="B577" s="108"/>
      <c r="C577" s="108"/>
      <c r="D577" s="95"/>
      <c r="E577" s="108"/>
      <c r="F577" s="108"/>
      <c r="G577" s="108"/>
      <c r="H577" s="48"/>
      <c r="I577" s="48"/>
      <c r="J577" s="49"/>
      <c r="K577" s="49"/>
      <c r="L577" s="49"/>
      <c r="M577" s="49"/>
      <c r="N577" s="49"/>
      <c r="O577" s="49"/>
      <c r="P577" s="49"/>
      <c r="Q577" s="49"/>
      <c r="R577" s="49"/>
      <c r="S577" s="49"/>
      <c r="T577" s="49"/>
      <c r="U577" s="49"/>
      <c r="V577" s="49"/>
      <c r="W577" s="49"/>
      <c r="X577" s="49"/>
      <c r="Y577" s="49"/>
      <c r="Z577" s="49"/>
    </row>
    <row r="578">
      <c r="A578" s="108"/>
      <c r="B578" s="108"/>
      <c r="C578" s="108"/>
      <c r="D578" s="95"/>
      <c r="E578" s="108"/>
      <c r="F578" s="108"/>
      <c r="G578" s="108"/>
      <c r="H578" s="48"/>
      <c r="I578" s="48"/>
      <c r="J578" s="49"/>
      <c r="K578" s="49"/>
      <c r="L578" s="49"/>
      <c r="M578" s="49"/>
      <c r="N578" s="49"/>
      <c r="O578" s="49"/>
      <c r="P578" s="49"/>
      <c r="Q578" s="49"/>
      <c r="R578" s="49"/>
      <c r="S578" s="49"/>
      <c r="T578" s="49"/>
      <c r="U578" s="49"/>
      <c r="V578" s="49"/>
      <c r="W578" s="49"/>
      <c r="X578" s="49"/>
      <c r="Y578" s="49"/>
      <c r="Z578" s="49"/>
    </row>
    <row r="579">
      <c r="A579" s="108"/>
      <c r="B579" s="108"/>
      <c r="C579" s="108"/>
      <c r="D579" s="95"/>
      <c r="E579" s="108"/>
      <c r="F579" s="108"/>
      <c r="G579" s="108"/>
      <c r="H579" s="48"/>
      <c r="I579" s="48"/>
      <c r="J579" s="49"/>
      <c r="K579" s="49"/>
      <c r="L579" s="49"/>
      <c r="M579" s="49"/>
      <c r="N579" s="49"/>
      <c r="O579" s="49"/>
      <c r="P579" s="49"/>
      <c r="Q579" s="49"/>
      <c r="R579" s="49"/>
      <c r="S579" s="49"/>
      <c r="T579" s="49"/>
      <c r="U579" s="49"/>
      <c r="V579" s="49"/>
      <c r="W579" s="49"/>
      <c r="X579" s="49"/>
      <c r="Y579" s="49"/>
      <c r="Z579" s="49"/>
    </row>
    <row r="580">
      <c r="A580" s="108"/>
      <c r="B580" s="108"/>
      <c r="C580" s="108"/>
      <c r="D580" s="95"/>
      <c r="E580" s="108"/>
      <c r="F580" s="108"/>
      <c r="G580" s="108"/>
      <c r="H580" s="48"/>
      <c r="I580" s="48"/>
      <c r="J580" s="49"/>
      <c r="K580" s="49"/>
      <c r="L580" s="49"/>
      <c r="M580" s="49"/>
      <c r="N580" s="49"/>
      <c r="O580" s="49"/>
      <c r="P580" s="49"/>
      <c r="Q580" s="49"/>
      <c r="R580" s="49"/>
      <c r="S580" s="49"/>
      <c r="T580" s="49"/>
      <c r="U580" s="49"/>
      <c r="V580" s="49"/>
      <c r="W580" s="49"/>
      <c r="X580" s="49"/>
      <c r="Y580" s="49"/>
      <c r="Z580" s="49"/>
    </row>
    <row r="581">
      <c r="A581" s="108"/>
      <c r="B581" s="108"/>
      <c r="C581" s="108"/>
      <c r="D581" s="95"/>
      <c r="E581" s="108"/>
      <c r="F581" s="108"/>
      <c r="G581" s="108"/>
      <c r="H581" s="48"/>
      <c r="I581" s="48"/>
      <c r="J581" s="49"/>
      <c r="K581" s="49"/>
      <c r="L581" s="49"/>
      <c r="M581" s="49"/>
      <c r="N581" s="49"/>
      <c r="O581" s="49"/>
      <c r="P581" s="49"/>
      <c r="Q581" s="49"/>
      <c r="R581" s="49"/>
      <c r="S581" s="49"/>
      <c r="T581" s="49"/>
      <c r="U581" s="49"/>
      <c r="V581" s="49"/>
      <c r="W581" s="49"/>
      <c r="X581" s="49"/>
      <c r="Y581" s="49"/>
      <c r="Z581" s="49"/>
    </row>
    <row r="582">
      <c r="A582" s="108"/>
      <c r="B582" s="108"/>
      <c r="C582" s="108"/>
      <c r="D582" s="95"/>
      <c r="E582" s="108"/>
      <c r="F582" s="108"/>
      <c r="G582" s="108"/>
      <c r="H582" s="48"/>
      <c r="I582" s="48"/>
      <c r="J582" s="49"/>
      <c r="K582" s="49"/>
      <c r="L582" s="49"/>
      <c r="M582" s="49"/>
      <c r="N582" s="49"/>
      <c r="O582" s="49"/>
      <c r="P582" s="49"/>
      <c r="Q582" s="49"/>
      <c r="R582" s="49"/>
      <c r="S582" s="49"/>
      <c r="T582" s="49"/>
      <c r="U582" s="49"/>
      <c r="V582" s="49"/>
      <c r="W582" s="49"/>
      <c r="X582" s="49"/>
      <c r="Y582" s="49"/>
      <c r="Z582" s="49"/>
    </row>
    <row r="583">
      <c r="A583" s="108"/>
      <c r="B583" s="108"/>
      <c r="C583" s="108"/>
      <c r="D583" s="95"/>
      <c r="E583" s="108"/>
      <c r="F583" s="108"/>
      <c r="G583" s="108"/>
      <c r="H583" s="48"/>
      <c r="I583" s="48"/>
      <c r="J583" s="49"/>
      <c r="K583" s="49"/>
      <c r="L583" s="49"/>
      <c r="M583" s="49"/>
      <c r="N583" s="49"/>
      <c r="O583" s="49"/>
      <c r="P583" s="49"/>
      <c r="Q583" s="49"/>
      <c r="R583" s="49"/>
      <c r="S583" s="49"/>
      <c r="T583" s="49"/>
      <c r="U583" s="49"/>
      <c r="V583" s="49"/>
      <c r="W583" s="49"/>
      <c r="X583" s="49"/>
      <c r="Y583" s="49"/>
      <c r="Z583" s="49"/>
    </row>
    <row r="584">
      <c r="A584" s="108"/>
      <c r="B584" s="108"/>
      <c r="C584" s="108"/>
      <c r="D584" s="95"/>
      <c r="E584" s="108"/>
      <c r="F584" s="108"/>
      <c r="G584" s="108"/>
      <c r="H584" s="48"/>
      <c r="I584" s="48"/>
      <c r="J584" s="49"/>
      <c r="K584" s="49"/>
      <c r="L584" s="49"/>
      <c r="M584" s="49"/>
      <c r="N584" s="49"/>
      <c r="O584" s="49"/>
      <c r="P584" s="49"/>
      <c r="Q584" s="49"/>
      <c r="R584" s="49"/>
      <c r="S584" s="49"/>
      <c r="T584" s="49"/>
      <c r="U584" s="49"/>
      <c r="V584" s="49"/>
      <c r="W584" s="49"/>
      <c r="X584" s="49"/>
      <c r="Y584" s="49"/>
      <c r="Z584" s="49"/>
    </row>
    <row r="585">
      <c r="A585" s="108"/>
      <c r="B585" s="108"/>
      <c r="C585" s="108"/>
      <c r="D585" s="95"/>
      <c r="E585" s="108"/>
      <c r="F585" s="108"/>
      <c r="G585" s="108"/>
      <c r="H585" s="48"/>
      <c r="I585" s="48"/>
      <c r="J585" s="49"/>
      <c r="K585" s="49"/>
      <c r="L585" s="49"/>
      <c r="M585" s="49"/>
      <c r="N585" s="49"/>
      <c r="O585" s="49"/>
      <c r="P585" s="49"/>
      <c r="Q585" s="49"/>
      <c r="R585" s="49"/>
      <c r="S585" s="49"/>
      <c r="T585" s="49"/>
      <c r="U585" s="49"/>
      <c r="V585" s="49"/>
      <c r="W585" s="49"/>
      <c r="X585" s="49"/>
      <c r="Y585" s="49"/>
      <c r="Z585" s="49"/>
    </row>
    <row r="586">
      <c r="A586" s="108"/>
      <c r="B586" s="108"/>
      <c r="C586" s="108"/>
      <c r="D586" s="95"/>
      <c r="E586" s="108"/>
      <c r="F586" s="108"/>
      <c r="G586" s="108"/>
      <c r="H586" s="48"/>
      <c r="I586" s="48"/>
      <c r="J586" s="49"/>
      <c r="K586" s="49"/>
      <c r="L586" s="49"/>
      <c r="M586" s="49"/>
      <c r="N586" s="49"/>
      <c r="O586" s="49"/>
      <c r="P586" s="49"/>
      <c r="Q586" s="49"/>
      <c r="R586" s="49"/>
      <c r="S586" s="49"/>
      <c r="T586" s="49"/>
      <c r="U586" s="49"/>
      <c r="V586" s="49"/>
      <c r="W586" s="49"/>
      <c r="X586" s="49"/>
      <c r="Y586" s="49"/>
      <c r="Z586" s="49"/>
    </row>
    <row r="587">
      <c r="A587" s="108"/>
      <c r="B587" s="108"/>
      <c r="C587" s="108"/>
      <c r="D587" s="95"/>
      <c r="E587" s="108"/>
      <c r="F587" s="108"/>
      <c r="G587" s="108"/>
      <c r="H587" s="48"/>
      <c r="I587" s="48"/>
      <c r="J587" s="49"/>
      <c r="K587" s="49"/>
      <c r="L587" s="49"/>
      <c r="M587" s="49"/>
      <c r="N587" s="49"/>
      <c r="O587" s="49"/>
      <c r="P587" s="49"/>
      <c r="Q587" s="49"/>
      <c r="R587" s="49"/>
      <c r="S587" s="49"/>
      <c r="T587" s="49"/>
      <c r="U587" s="49"/>
      <c r="V587" s="49"/>
      <c r="W587" s="49"/>
      <c r="X587" s="49"/>
      <c r="Y587" s="49"/>
      <c r="Z587" s="49"/>
    </row>
    <row r="588">
      <c r="A588" s="108"/>
      <c r="B588" s="108"/>
      <c r="C588" s="108"/>
      <c r="D588" s="95"/>
      <c r="E588" s="108"/>
      <c r="F588" s="108"/>
      <c r="G588" s="108"/>
      <c r="H588" s="48"/>
      <c r="I588" s="48"/>
      <c r="J588" s="49"/>
      <c r="K588" s="49"/>
      <c r="L588" s="49"/>
      <c r="M588" s="49"/>
      <c r="N588" s="49"/>
      <c r="O588" s="49"/>
      <c r="P588" s="49"/>
      <c r="Q588" s="49"/>
      <c r="R588" s="49"/>
      <c r="S588" s="49"/>
      <c r="T588" s="49"/>
      <c r="U588" s="49"/>
      <c r="V588" s="49"/>
      <c r="W588" s="49"/>
      <c r="X588" s="49"/>
      <c r="Y588" s="49"/>
      <c r="Z588" s="49"/>
    </row>
    <row r="589">
      <c r="A589" s="108"/>
      <c r="B589" s="108"/>
      <c r="C589" s="108"/>
      <c r="D589" s="95"/>
      <c r="E589" s="108"/>
      <c r="F589" s="108"/>
      <c r="G589" s="108"/>
      <c r="H589" s="48"/>
      <c r="I589" s="48"/>
      <c r="J589" s="49"/>
      <c r="K589" s="49"/>
      <c r="L589" s="49"/>
      <c r="M589" s="49"/>
      <c r="N589" s="49"/>
      <c r="O589" s="49"/>
      <c r="P589" s="49"/>
      <c r="Q589" s="49"/>
      <c r="R589" s="49"/>
      <c r="S589" s="49"/>
      <c r="T589" s="49"/>
      <c r="U589" s="49"/>
      <c r="V589" s="49"/>
      <c r="W589" s="49"/>
      <c r="X589" s="49"/>
      <c r="Y589" s="49"/>
      <c r="Z589" s="49"/>
    </row>
    <row r="590">
      <c r="A590" s="108"/>
      <c r="B590" s="108"/>
      <c r="C590" s="108"/>
      <c r="D590" s="95"/>
      <c r="E590" s="108"/>
      <c r="F590" s="108"/>
      <c r="G590" s="108"/>
      <c r="H590" s="48"/>
      <c r="I590" s="48"/>
      <c r="J590" s="49"/>
      <c r="K590" s="49"/>
      <c r="L590" s="49"/>
      <c r="M590" s="49"/>
      <c r="N590" s="49"/>
      <c r="O590" s="49"/>
      <c r="P590" s="49"/>
      <c r="Q590" s="49"/>
      <c r="R590" s="49"/>
      <c r="S590" s="49"/>
      <c r="T590" s="49"/>
      <c r="U590" s="49"/>
      <c r="V590" s="49"/>
      <c r="W590" s="49"/>
      <c r="X590" s="49"/>
      <c r="Y590" s="49"/>
      <c r="Z590" s="49"/>
    </row>
    <row r="591">
      <c r="A591" s="108"/>
      <c r="B591" s="108"/>
      <c r="C591" s="108"/>
      <c r="D591" s="95"/>
      <c r="E591" s="108"/>
      <c r="F591" s="108"/>
      <c r="G591" s="108"/>
      <c r="H591" s="48"/>
      <c r="I591" s="48"/>
      <c r="J591" s="49"/>
      <c r="K591" s="49"/>
      <c r="L591" s="49"/>
      <c r="M591" s="49"/>
      <c r="N591" s="49"/>
      <c r="O591" s="49"/>
      <c r="P591" s="49"/>
      <c r="Q591" s="49"/>
      <c r="R591" s="49"/>
      <c r="S591" s="49"/>
      <c r="T591" s="49"/>
      <c r="U591" s="49"/>
      <c r="V591" s="49"/>
      <c r="W591" s="49"/>
      <c r="X591" s="49"/>
      <c r="Y591" s="49"/>
      <c r="Z591" s="49"/>
    </row>
    <row r="592">
      <c r="A592" s="108"/>
      <c r="B592" s="108"/>
      <c r="C592" s="108"/>
      <c r="D592" s="95"/>
      <c r="E592" s="108"/>
      <c r="F592" s="108"/>
      <c r="G592" s="108"/>
      <c r="H592" s="48"/>
      <c r="I592" s="48"/>
      <c r="J592" s="49"/>
      <c r="K592" s="49"/>
      <c r="L592" s="49"/>
      <c r="M592" s="49"/>
      <c r="N592" s="49"/>
      <c r="O592" s="49"/>
      <c r="P592" s="49"/>
      <c r="Q592" s="49"/>
      <c r="R592" s="49"/>
      <c r="S592" s="49"/>
      <c r="T592" s="49"/>
      <c r="U592" s="49"/>
      <c r="V592" s="49"/>
      <c r="W592" s="49"/>
      <c r="X592" s="49"/>
      <c r="Y592" s="49"/>
      <c r="Z592" s="49"/>
    </row>
    <row r="593">
      <c r="A593" s="108"/>
      <c r="B593" s="108"/>
      <c r="C593" s="108"/>
      <c r="D593" s="95"/>
      <c r="E593" s="108"/>
      <c r="F593" s="108"/>
      <c r="G593" s="108"/>
      <c r="H593" s="48"/>
      <c r="I593" s="48"/>
      <c r="J593" s="49"/>
      <c r="K593" s="49"/>
      <c r="L593" s="49"/>
      <c r="M593" s="49"/>
      <c r="N593" s="49"/>
      <c r="O593" s="49"/>
      <c r="P593" s="49"/>
      <c r="Q593" s="49"/>
      <c r="R593" s="49"/>
      <c r="S593" s="49"/>
      <c r="T593" s="49"/>
      <c r="U593" s="49"/>
      <c r="V593" s="49"/>
      <c r="W593" s="49"/>
      <c r="X593" s="49"/>
      <c r="Y593" s="49"/>
      <c r="Z593" s="49"/>
    </row>
    <row r="594">
      <c r="A594" s="108"/>
      <c r="B594" s="108"/>
      <c r="C594" s="108"/>
      <c r="D594" s="95"/>
      <c r="E594" s="108"/>
      <c r="F594" s="108"/>
      <c r="G594" s="108"/>
      <c r="H594" s="48"/>
      <c r="I594" s="48"/>
      <c r="J594" s="49"/>
      <c r="K594" s="49"/>
      <c r="L594" s="49"/>
      <c r="M594" s="49"/>
      <c r="N594" s="49"/>
      <c r="O594" s="49"/>
      <c r="P594" s="49"/>
      <c r="Q594" s="49"/>
      <c r="R594" s="49"/>
      <c r="S594" s="49"/>
      <c r="T594" s="49"/>
      <c r="U594" s="49"/>
      <c r="V594" s="49"/>
      <c r="W594" s="49"/>
      <c r="X594" s="49"/>
      <c r="Y594" s="49"/>
      <c r="Z594" s="49"/>
    </row>
    <row r="595">
      <c r="A595" s="108"/>
      <c r="B595" s="108"/>
      <c r="C595" s="108"/>
      <c r="D595" s="95"/>
      <c r="E595" s="108"/>
      <c r="F595" s="108"/>
      <c r="G595" s="108"/>
      <c r="H595" s="48"/>
      <c r="I595" s="48"/>
      <c r="J595" s="49"/>
      <c r="K595" s="49"/>
      <c r="L595" s="49"/>
      <c r="M595" s="49"/>
      <c r="N595" s="49"/>
      <c r="O595" s="49"/>
      <c r="P595" s="49"/>
      <c r="Q595" s="49"/>
      <c r="R595" s="49"/>
      <c r="S595" s="49"/>
      <c r="T595" s="49"/>
      <c r="U595" s="49"/>
      <c r="V595" s="49"/>
      <c r="W595" s="49"/>
      <c r="X595" s="49"/>
      <c r="Y595" s="49"/>
      <c r="Z595" s="49"/>
    </row>
    <row r="596">
      <c r="A596" s="108"/>
      <c r="B596" s="108"/>
      <c r="C596" s="108"/>
      <c r="D596" s="95"/>
      <c r="E596" s="108"/>
      <c r="F596" s="108"/>
      <c r="G596" s="108"/>
      <c r="H596" s="48"/>
      <c r="I596" s="48"/>
      <c r="J596" s="49"/>
      <c r="K596" s="49"/>
      <c r="L596" s="49"/>
      <c r="M596" s="49"/>
      <c r="N596" s="49"/>
      <c r="O596" s="49"/>
      <c r="P596" s="49"/>
      <c r="Q596" s="49"/>
      <c r="R596" s="49"/>
      <c r="S596" s="49"/>
      <c r="T596" s="49"/>
      <c r="U596" s="49"/>
      <c r="V596" s="49"/>
      <c r="W596" s="49"/>
      <c r="X596" s="49"/>
      <c r="Y596" s="49"/>
      <c r="Z596" s="49"/>
    </row>
    <row r="597">
      <c r="A597" s="108"/>
      <c r="B597" s="108"/>
      <c r="C597" s="108"/>
      <c r="D597" s="95"/>
      <c r="E597" s="108"/>
      <c r="F597" s="108"/>
      <c r="G597" s="108"/>
      <c r="H597" s="48"/>
      <c r="I597" s="48"/>
      <c r="J597" s="49"/>
      <c r="K597" s="49"/>
      <c r="L597" s="49"/>
      <c r="M597" s="49"/>
      <c r="N597" s="49"/>
      <c r="O597" s="49"/>
      <c r="P597" s="49"/>
      <c r="Q597" s="49"/>
      <c r="R597" s="49"/>
      <c r="S597" s="49"/>
      <c r="T597" s="49"/>
      <c r="U597" s="49"/>
      <c r="V597" s="49"/>
      <c r="W597" s="49"/>
      <c r="X597" s="49"/>
      <c r="Y597" s="49"/>
      <c r="Z597" s="49"/>
    </row>
    <row r="598">
      <c r="A598" s="108"/>
      <c r="B598" s="108"/>
      <c r="C598" s="108"/>
      <c r="D598" s="95"/>
      <c r="E598" s="108"/>
      <c r="F598" s="108"/>
      <c r="G598" s="108"/>
      <c r="H598" s="48"/>
      <c r="I598" s="48"/>
      <c r="J598" s="49"/>
      <c r="K598" s="49"/>
      <c r="L598" s="49"/>
      <c r="M598" s="49"/>
      <c r="N598" s="49"/>
      <c r="O598" s="49"/>
      <c r="P598" s="49"/>
      <c r="Q598" s="49"/>
      <c r="R598" s="49"/>
      <c r="S598" s="49"/>
      <c r="T598" s="49"/>
      <c r="U598" s="49"/>
      <c r="V598" s="49"/>
      <c r="W598" s="49"/>
      <c r="X598" s="49"/>
      <c r="Y598" s="49"/>
      <c r="Z598" s="49"/>
    </row>
    <row r="599">
      <c r="A599" s="108"/>
      <c r="B599" s="108"/>
      <c r="C599" s="108"/>
      <c r="D599" s="95"/>
      <c r="E599" s="108"/>
      <c r="F599" s="108"/>
      <c r="G599" s="108"/>
      <c r="H599" s="48"/>
      <c r="I599" s="48"/>
      <c r="J599" s="49"/>
      <c r="K599" s="49"/>
      <c r="L599" s="49"/>
      <c r="M599" s="49"/>
      <c r="N599" s="49"/>
      <c r="O599" s="49"/>
      <c r="P599" s="49"/>
      <c r="Q599" s="49"/>
      <c r="R599" s="49"/>
      <c r="S599" s="49"/>
      <c r="T599" s="49"/>
      <c r="U599" s="49"/>
      <c r="V599" s="49"/>
      <c r="W599" s="49"/>
      <c r="X599" s="49"/>
      <c r="Y599" s="49"/>
      <c r="Z599" s="49"/>
    </row>
    <row r="600">
      <c r="A600" s="108"/>
      <c r="B600" s="108"/>
      <c r="C600" s="108"/>
      <c r="D600" s="95"/>
      <c r="E600" s="108"/>
      <c r="F600" s="108"/>
      <c r="G600" s="108"/>
      <c r="H600" s="48"/>
      <c r="I600" s="48"/>
      <c r="J600" s="49"/>
      <c r="K600" s="49"/>
      <c r="L600" s="49"/>
      <c r="M600" s="49"/>
      <c r="N600" s="49"/>
      <c r="O600" s="49"/>
      <c r="P600" s="49"/>
      <c r="Q600" s="49"/>
      <c r="R600" s="49"/>
      <c r="S600" s="49"/>
      <c r="T600" s="49"/>
      <c r="U600" s="49"/>
      <c r="V600" s="49"/>
      <c r="W600" s="49"/>
      <c r="X600" s="49"/>
      <c r="Y600" s="49"/>
      <c r="Z600" s="49"/>
    </row>
    <row r="601">
      <c r="A601" s="108"/>
      <c r="B601" s="108"/>
      <c r="C601" s="108"/>
      <c r="D601" s="95"/>
      <c r="E601" s="108"/>
      <c r="F601" s="108"/>
      <c r="G601" s="108"/>
      <c r="H601" s="48"/>
      <c r="I601" s="48"/>
      <c r="J601" s="49"/>
      <c r="K601" s="49"/>
      <c r="L601" s="49"/>
      <c r="M601" s="49"/>
      <c r="N601" s="49"/>
      <c r="O601" s="49"/>
      <c r="P601" s="49"/>
      <c r="Q601" s="49"/>
      <c r="R601" s="49"/>
      <c r="S601" s="49"/>
      <c r="T601" s="49"/>
      <c r="U601" s="49"/>
      <c r="V601" s="49"/>
      <c r="W601" s="49"/>
      <c r="X601" s="49"/>
      <c r="Y601" s="49"/>
      <c r="Z601" s="49"/>
    </row>
    <row r="602">
      <c r="A602" s="108"/>
      <c r="B602" s="108"/>
      <c r="C602" s="108"/>
      <c r="D602" s="95"/>
      <c r="E602" s="108"/>
      <c r="F602" s="108"/>
      <c r="G602" s="108"/>
      <c r="H602" s="48"/>
      <c r="I602" s="48"/>
      <c r="J602" s="49"/>
      <c r="K602" s="49"/>
      <c r="L602" s="49"/>
      <c r="M602" s="49"/>
      <c r="N602" s="49"/>
      <c r="O602" s="49"/>
      <c r="P602" s="49"/>
      <c r="Q602" s="49"/>
      <c r="R602" s="49"/>
      <c r="S602" s="49"/>
      <c r="T602" s="49"/>
      <c r="U602" s="49"/>
      <c r="V602" s="49"/>
      <c r="W602" s="49"/>
      <c r="X602" s="49"/>
      <c r="Y602" s="49"/>
      <c r="Z602" s="49"/>
    </row>
    <row r="603">
      <c r="A603" s="108"/>
      <c r="B603" s="108"/>
      <c r="C603" s="108"/>
      <c r="D603" s="95"/>
      <c r="E603" s="108"/>
      <c r="F603" s="108"/>
      <c r="G603" s="108"/>
      <c r="H603" s="48"/>
      <c r="I603" s="48"/>
      <c r="J603" s="49"/>
      <c r="K603" s="49"/>
      <c r="L603" s="49"/>
      <c r="M603" s="49"/>
      <c r="N603" s="49"/>
      <c r="O603" s="49"/>
      <c r="P603" s="49"/>
      <c r="Q603" s="49"/>
      <c r="R603" s="49"/>
      <c r="S603" s="49"/>
      <c r="T603" s="49"/>
      <c r="U603" s="49"/>
      <c r="V603" s="49"/>
      <c r="W603" s="49"/>
      <c r="X603" s="49"/>
      <c r="Y603" s="49"/>
      <c r="Z603" s="49"/>
    </row>
    <row r="604">
      <c r="A604" s="108"/>
      <c r="B604" s="108"/>
      <c r="C604" s="108"/>
      <c r="D604" s="95"/>
      <c r="E604" s="108"/>
      <c r="F604" s="108"/>
      <c r="G604" s="108"/>
      <c r="H604" s="48"/>
      <c r="I604" s="48"/>
      <c r="J604" s="49"/>
      <c r="K604" s="49"/>
      <c r="L604" s="49"/>
      <c r="M604" s="49"/>
      <c r="N604" s="49"/>
      <c r="O604" s="49"/>
      <c r="P604" s="49"/>
      <c r="Q604" s="49"/>
      <c r="R604" s="49"/>
      <c r="S604" s="49"/>
      <c r="T604" s="49"/>
      <c r="U604" s="49"/>
      <c r="V604" s="49"/>
      <c r="W604" s="49"/>
      <c r="X604" s="49"/>
      <c r="Y604" s="49"/>
      <c r="Z604" s="49"/>
    </row>
    <row r="605">
      <c r="A605" s="108"/>
      <c r="B605" s="108"/>
      <c r="C605" s="108"/>
      <c r="D605" s="95"/>
      <c r="E605" s="108"/>
      <c r="F605" s="108"/>
      <c r="G605" s="108"/>
      <c r="H605" s="48"/>
      <c r="I605" s="48"/>
      <c r="J605" s="49"/>
      <c r="K605" s="49"/>
      <c r="L605" s="49"/>
      <c r="M605" s="49"/>
      <c r="N605" s="49"/>
      <c r="O605" s="49"/>
      <c r="P605" s="49"/>
      <c r="Q605" s="49"/>
      <c r="R605" s="49"/>
      <c r="S605" s="49"/>
      <c r="T605" s="49"/>
      <c r="U605" s="49"/>
      <c r="V605" s="49"/>
      <c r="W605" s="49"/>
      <c r="X605" s="49"/>
      <c r="Y605" s="49"/>
      <c r="Z605" s="49"/>
    </row>
    <row r="606">
      <c r="A606" s="108"/>
      <c r="B606" s="108"/>
      <c r="C606" s="108"/>
      <c r="D606" s="95"/>
      <c r="E606" s="108"/>
      <c r="F606" s="108"/>
      <c r="G606" s="108"/>
      <c r="H606" s="48"/>
      <c r="I606" s="48"/>
      <c r="J606" s="49"/>
      <c r="K606" s="49"/>
      <c r="L606" s="49"/>
      <c r="M606" s="49"/>
      <c r="N606" s="49"/>
      <c r="O606" s="49"/>
      <c r="P606" s="49"/>
      <c r="Q606" s="49"/>
      <c r="R606" s="49"/>
      <c r="S606" s="49"/>
      <c r="T606" s="49"/>
      <c r="U606" s="49"/>
      <c r="V606" s="49"/>
      <c r="W606" s="49"/>
      <c r="X606" s="49"/>
      <c r="Y606" s="49"/>
      <c r="Z606" s="49"/>
    </row>
    <row r="607">
      <c r="A607" s="108"/>
      <c r="B607" s="108"/>
      <c r="C607" s="108"/>
      <c r="D607" s="95"/>
      <c r="E607" s="108"/>
      <c r="F607" s="108"/>
      <c r="G607" s="108"/>
      <c r="H607" s="48"/>
      <c r="I607" s="48"/>
      <c r="J607" s="49"/>
      <c r="K607" s="49"/>
      <c r="L607" s="49"/>
      <c r="M607" s="49"/>
      <c r="N607" s="49"/>
      <c r="O607" s="49"/>
      <c r="P607" s="49"/>
      <c r="Q607" s="49"/>
      <c r="R607" s="49"/>
      <c r="S607" s="49"/>
      <c r="T607" s="49"/>
      <c r="U607" s="49"/>
      <c r="V607" s="49"/>
      <c r="W607" s="49"/>
      <c r="X607" s="49"/>
      <c r="Y607" s="49"/>
      <c r="Z607" s="49"/>
    </row>
    <row r="608">
      <c r="A608" s="108"/>
      <c r="B608" s="108"/>
      <c r="C608" s="108"/>
      <c r="D608" s="95"/>
      <c r="E608" s="108"/>
      <c r="F608" s="108"/>
      <c r="G608" s="108"/>
      <c r="H608" s="48"/>
      <c r="I608" s="48"/>
      <c r="J608" s="49"/>
      <c r="K608" s="49"/>
      <c r="L608" s="49"/>
      <c r="M608" s="49"/>
      <c r="N608" s="49"/>
      <c r="O608" s="49"/>
      <c r="P608" s="49"/>
      <c r="Q608" s="49"/>
      <c r="R608" s="49"/>
      <c r="S608" s="49"/>
      <c r="T608" s="49"/>
      <c r="U608" s="49"/>
      <c r="V608" s="49"/>
      <c r="W608" s="49"/>
      <c r="X608" s="49"/>
      <c r="Y608" s="49"/>
      <c r="Z608" s="49"/>
    </row>
    <row r="609">
      <c r="A609" s="108"/>
      <c r="B609" s="108"/>
      <c r="C609" s="108"/>
      <c r="D609" s="95"/>
      <c r="E609" s="108"/>
      <c r="F609" s="108"/>
      <c r="G609" s="108"/>
      <c r="H609" s="48"/>
      <c r="I609" s="48"/>
      <c r="J609" s="49"/>
      <c r="K609" s="49"/>
      <c r="L609" s="49"/>
      <c r="M609" s="49"/>
      <c r="N609" s="49"/>
      <c r="O609" s="49"/>
      <c r="P609" s="49"/>
      <c r="Q609" s="49"/>
      <c r="R609" s="49"/>
      <c r="S609" s="49"/>
      <c r="T609" s="49"/>
      <c r="U609" s="49"/>
      <c r="V609" s="49"/>
      <c r="W609" s="49"/>
      <c r="X609" s="49"/>
      <c r="Y609" s="49"/>
      <c r="Z609" s="49"/>
    </row>
    <row r="610">
      <c r="A610" s="108"/>
      <c r="B610" s="108"/>
      <c r="C610" s="108"/>
      <c r="D610" s="95"/>
      <c r="E610" s="108"/>
      <c r="F610" s="108"/>
      <c r="G610" s="108"/>
      <c r="H610" s="48"/>
      <c r="I610" s="48"/>
      <c r="J610" s="49"/>
      <c r="K610" s="49"/>
      <c r="L610" s="49"/>
      <c r="M610" s="49"/>
      <c r="N610" s="49"/>
      <c r="O610" s="49"/>
      <c r="P610" s="49"/>
      <c r="Q610" s="49"/>
      <c r="R610" s="49"/>
      <c r="S610" s="49"/>
      <c r="T610" s="49"/>
      <c r="U610" s="49"/>
      <c r="V610" s="49"/>
      <c r="W610" s="49"/>
      <c r="X610" s="49"/>
      <c r="Y610" s="49"/>
      <c r="Z610" s="49"/>
    </row>
    <row r="611">
      <c r="A611" s="108"/>
      <c r="B611" s="108"/>
      <c r="C611" s="108"/>
      <c r="D611" s="95"/>
      <c r="E611" s="108"/>
      <c r="F611" s="108"/>
      <c r="G611" s="108"/>
      <c r="H611" s="48"/>
      <c r="I611" s="48"/>
      <c r="J611" s="49"/>
      <c r="K611" s="49"/>
      <c r="L611" s="49"/>
      <c r="M611" s="49"/>
      <c r="N611" s="49"/>
      <c r="O611" s="49"/>
      <c r="P611" s="49"/>
      <c r="Q611" s="49"/>
      <c r="R611" s="49"/>
      <c r="S611" s="49"/>
      <c r="T611" s="49"/>
      <c r="U611" s="49"/>
      <c r="V611" s="49"/>
      <c r="W611" s="49"/>
      <c r="X611" s="49"/>
      <c r="Y611" s="49"/>
      <c r="Z611" s="49"/>
    </row>
    <row r="612">
      <c r="A612" s="108"/>
      <c r="B612" s="108"/>
      <c r="C612" s="108"/>
      <c r="D612" s="95"/>
      <c r="E612" s="108"/>
      <c r="F612" s="108"/>
      <c r="G612" s="108"/>
      <c r="H612" s="48"/>
      <c r="I612" s="48"/>
      <c r="J612" s="49"/>
      <c r="K612" s="49"/>
      <c r="L612" s="49"/>
      <c r="M612" s="49"/>
      <c r="N612" s="49"/>
      <c r="O612" s="49"/>
      <c r="P612" s="49"/>
      <c r="Q612" s="49"/>
      <c r="R612" s="49"/>
      <c r="S612" s="49"/>
      <c r="T612" s="49"/>
      <c r="U612" s="49"/>
      <c r="V612" s="49"/>
      <c r="W612" s="49"/>
      <c r="X612" s="49"/>
      <c r="Y612" s="49"/>
      <c r="Z612" s="49"/>
    </row>
    <row r="613">
      <c r="A613" s="108"/>
      <c r="B613" s="108"/>
      <c r="C613" s="108"/>
      <c r="D613" s="95"/>
      <c r="E613" s="108"/>
      <c r="F613" s="108"/>
      <c r="G613" s="108"/>
      <c r="H613" s="48"/>
      <c r="I613" s="48"/>
      <c r="J613" s="49"/>
      <c r="K613" s="49"/>
      <c r="L613" s="49"/>
      <c r="M613" s="49"/>
      <c r="N613" s="49"/>
      <c r="O613" s="49"/>
      <c r="P613" s="49"/>
      <c r="Q613" s="49"/>
      <c r="R613" s="49"/>
      <c r="S613" s="49"/>
      <c r="T613" s="49"/>
      <c r="U613" s="49"/>
      <c r="V613" s="49"/>
      <c r="W613" s="49"/>
      <c r="X613" s="49"/>
      <c r="Y613" s="49"/>
      <c r="Z613" s="49"/>
    </row>
    <row r="614">
      <c r="A614" s="108"/>
      <c r="B614" s="108"/>
      <c r="C614" s="108"/>
      <c r="D614" s="95"/>
      <c r="E614" s="108"/>
      <c r="F614" s="108"/>
      <c r="G614" s="108"/>
      <c r="H614" s="48"/>
      <c r="I614" s="48"/>
      <c r="J614" s="49"/>
      <c r="K614" s="49"/>
      <c r="L614" s="49"/>
      <c r="M614" s="49"/>
      <c r="N614" s="49"/>
      <c r="O614" s="49"/>
      <c r="P614" s="49"/>
      <c r="Q614" s="49"/>
      <c r="R614" s="49"/>
      <c r="S614" s="49"/>
      <c r="T614" s="49"/>
      <c r="U614" s="49"/>
      <c r="V614" s="49"/>
      <c r="W614" s="49"/>
      <c r="X614" s="49"/>
      <c r="Y614" s="49"/>
      <c r="Z614" s="49"/>
    </row>
    <row r="615">
      <c r="A615" s="108"/>
      <c r="B615" s="108"/>
      <c r="C615" s="108"/>
      <c r="D615" s="95"/>
      <c r="E615" s="108"/>
      <c r="F615" s="108"/>
      <c r="G615" s="108"/>
      <c r="H615" s="48"/>
      <c r="I615" s="48"/>
      <c r="J615" s="49"/>
      <c r="K615" s="49"/>
      <c r="L615" s="49"/>
      <c r="M615" s="49"/>
      <c r="N615" s="49"/>
      <c r="O615" s="49"/>
      <c r="P615" s="49"/>
      <c r="Q615" s="49"/>
      <c r="R615" s="49"/>
      <c r="S615" s="49"/>
      <c r="T615" s="49"/>
      <c r="U615" s="49"/>
      <c r="V615" s="49"/>
      <c r="W615" s="49"/>
      <c r="X615" s="49"/>
      <c r="Y615" s="49"/>
      <c r="Z615" s="49"/>
    </row>
    <row r="616">
      <c r="A616" s="108"/>
      <c r="B616" s="108"/>
      <c r="C616" s="108"/>
      <c r="D616" s="95"/>
      <c r="E616" s="108"/>
      <c r="F616" s="108"/>
      <c r="G616" s="108"/>
      <c r="H616" s="48"/>
      <c r="I616" s="48"/>
      <c r="J616" s="49"/>
      <c r="K616" s="49"/>
      <c r="L616" s="49"/>
      <c r="M616" s="49"/>
      <c r="N616" s="49"/>
      <c r="O616" s="49"/>
      <c r="P616" s="49"/>
      <c r="Q616" s="49"/>
      <c r="R616" s="49"/>
      <c r="S616" s="49"/>
      <c r="T616" s="49"/>
      <c r="U616" s="49"/>
      <c r="V616" s="49"/>
      <c r="W616" s="49"/>
      <c r="X616" s="49"/>
      <c r="Y616" s="49"/>
      <c r="Z616" s="49"/>
    </row>
    <row r="617">
      <c r="A617" s="108"/>
      <c r="B617" s="108"/>
      <c r="C617" s="108"/>
      <c r="D617" s="95"/>
      <c r="E617" s="108"/>
      <c r="F617" s="108"/>
      <c r="G617" s="108"/>
      <c r="H617" s="48"/>
      <c r="I617" s="48"/>
      <c r="J617" s="49"/>
      <c r="K617" s="49"/>
      <c r="L617" s="49"/>
      <c r="M617" s="49"/>
      <c r="N617" s="49"/>
      <c r="O617" s="49"/>
      <c r="P617" s="49"/>
      <c r="Q617" s="49"/>
      <c r="R617" s="49"/>
      <c r="S617" s="49"/>
      <c r="T617" s="49"/>
      <c r="U617" s="49"/>
      <c r="V617" s="49"/>
      <c r="W617" s="49"/>
      <c r="X617" s="49"/>
      <c r="Y617" s="49"/>
      <c r="Z617" s="49"/>
    </row>
    <row r="618">
      <c r="A618" s="108"/>
      <c r="B618" s="108"/>
      <c r="C618" s="108"/>
      <c r="D618" s="95"/>
      <c r="E618" s="108"/>
      <c r="F618" s="108"/>
      <c r="G618" s="108"/>
      <c r="H618" s="48"/>
      <c r="I618" s="48"/>
      <c r="J618" s="49"/>
      <c r="K618" s="49"/>
      <c r="L618" s="49"/>
      <c r="M618" s="49"/>
      <c r="N618" s="49"/>
      <c r="O618" s="49"/>
      <c r="P618" s="49"/>
      <c r="Q618" s="49"/>
      <c r="R618" s="49"/>
      <c r="S618" s="49"/>
      <c r="T618" s="49"/>
      <c r="U618" s="49"/>
      <c r="V618" s="49"/>
      <c r="W618" s="49"/>
      <c r="X618" s="49"/>
      <c r="Y618" s="49"/>
      <c r="Z618" s="49"/>
    </row>
    <row r="619">
      <c r="A619" s="108"/>
      <c r="B619" s="108"/>
      <c r="C619" s="108"/>
      <c r="D619" s="95"/>
      <c r="E619" s="108"/>
      <c r="F619" s="108"/>
      <c r="G619" s="108"/>
      <c r="H619" s="48"/>
      <c r="I619" s="48"/>
      <c r="J619" s="49"/>
      <c r="K619" s="49"/>
      <c r="L619" s="49"/>
      <c r="M619" s="49"/>
      <c r="N619" s="49"/>
      <c r="O619" s="49"/>
      <c r="P619" s="49"/>
      <c r="Q619" s="49"/>
      <c r="R619" s="49"/>
      <c r="S619" s="49"/>
      <c r="T619" s="49"/>
      <c r="U619" s="49"/>
      <c r="V619" s="49"/>
      <c r="W619" s="49"/>
      <c r="X619" s="49"/>
      <c r="Y619" s="49"/>
      <c r="Z619" s="49"/>
    </row>
    <row r="620">
      <c r="A620" s="108"/>
      <c r="B620" s="108"/>
      <c r="C620" s="108"/>
      <c r="D620" s="95"/>
      <c r="E620" s="108"/>
      <c r="F620" s="108"/>
      <c r="G620" s="108"/>
      <c r="H620" s="48"/>
      <c r="I620" s="48"/>
      <c r="J620" s="49"/>
      <c r="K620" s="49"/>
      <c r="L620" s="49"/>
      <c r="M620" s="49"/>
      <c r="N620" s="49"/>
      <c r="O620" s="49"/>
      <c r="P620" s="49"/>
      <c r="Q620" s="49"/>
      <c r="R620" s="49"/>
      <c r="S620" s="49"/>
      <c r="T620" s="49"/>
      <c r="U620" s="49"/>
      <c r="V620" s="49"/>
      <c r="W620" s="49"/>
      <c r="X620" s="49"/>
      <c r="Y620" s="49"/>
      <c r="Z620" s="49"/>
    </row>
    <row r="621">
      <c r="A621" s="108"/>
      <c r="B621" s="108"/>
      <c r="C621" s="108"/>
      <c r="D621" s="95"/>
      <c r="E621" s="108"/>
      <c r="F621" s="108"/>
      <c r="G621" s="108"/>
      <c r="H621" s="48"/>
      <c r="I621" s="48"/>
      <c r="J621" s="49"/>
      <c r="K621" s="49"/>
      <c r="L621" s="49"/>
      <c r="M621" s="49"/>
      <c r="N621" s="49"/>
      <c r="O621" s="49"/>
      <c r="P621" s="49"/>
      <c r="Q621" s="49"/>
      <c r="R621" s="49"/>
      <c r="S621" s="49"/>
      <c r="T621" s="49"/>
      <c r="U621" s="49"/>
      <c r="V621" s="49"/>
      <c r="W621" s="49"/>
      <c r="X621" s="49"/>
      <c r="Y621" s="49"/>
      <c r="Z621" s="49"/>
    </row>
    <row r="622">
      <c r="A622" s="108"/>
      <c r="B622" s="108"/>
      <c r="C622" s="108"/>
      <c r="D622" s="95"/>
      <c r="E622" s="108"/>
      <c r="F622" s="108"/>
      <c r="G622" s="108"/>
      <c r="H622" s="48"/>
      <c r="I622" s="48"/>
      <c r="J622" s="49"/>
      <c r="K622" s="49"/>
      <c r="L622" s="49"/>
      <c r="M622" s="49"/>
      <c r="N622" s="49"/>
      <c r="O622" s="49"/>
      <c r="P622" s="49"/>
      <c r="Q622" s="49"/>
      <c r="R622" s="49"/>
      <c r="S622" s="49"/>
      <c r="T622" s="49"/>
      <c r="U622" s="49"/>
      <c r="V622" s="49"/>
      <c r="W622" s="49"/>
      <c r="X622" s="49"/>
      <c r="Y622" s="49"/>
      <c r="Z622" s="49"/>
    </row>
    <row r="623">
      <c r="A623" s="108"/>
      <c r="B623" s="108"/>
      <c r="C623" s="108"/>
      <c r="D623" s="95"/>
      <c r="E623" s="108"/>
      <c r="F623" s="108"/>
      <c r="G623" s="108"/>
      <c r="H623" s="48"/>
      <c r="I623" s="48"/>
      <c r="J623" s="49"/>
      <c r="K623" s="49"/>
      <c r="L623" s="49"/>
      <c r="M623" s="49"/>
      <c r="N623" s="49"/>
      <c r="O623" s="49"/>
      <c r="P623" s="49"/>
      <c r="Q623" s="49"/>
      <c r="R623" s="49"/>
      <c r="S623" s="49"/>
      <c r="T623" s="49"/>
      <c r="U623" s="49"/>
      <c r="V623" s="49"/>
      <c r="W623" s="49"/>
      <c r="X623" s="49"/>
      <c r="Y623" s="49"/>
      <c r="Z623" s="49"/>
    </row>
    <row r="624">
      <c r="A624" s="108"/>
      <c r="B624" s="108"/>
      <c r="C624" s="108"/>
      <c r="D624" s="95"/>
      <c r="E624" s="108"/>
      <c r="F624" s="108"/>
      <c r="G624" s="108"/>
      <c r="H624" s="48"/>
      <c r="I624" s="48"/>
      <c r="J624" s="49"/>
      <c r="K624" s="49"/>
      <c r="L624" s="49"/>
      <c r="M624" s="49"/>
      <c r="N624" s="49"/>
      <c r="O624" s="49"/>
      <c r="P624" s="49"/>
      <c r="Q624" s="49"/>
      <c r="R624" s="49"/>
      <c r="S624" s="49"/>
      <c r="T624" s="49"/>
      <c r="U624" s="49"/>
      <c r="V624" s="49"/>
      <c r="W624" s="49"/>
      <c r="X624" s="49"/>
      <c r="Y624" s="49"/>
      <c r="Z624" s="49"/>
    </row>
    <row r="625">
      <c r="A625" s="108"/>
      <c r="B625" s="108"/>
      <c r="C625" s="108"/>
      <c r="D625" s="95"/>
      <c r="E625" s="108"/>
      <c r="F625" s="108"/>
      <c r="G625" s="108"/>
      <c r="H625" s="48"/>
      <c r="I625" s="48"/>
      <c r="J625" s="49"/>
      <c r="K625" s="49"/>
      <c r="L625" s="49"/>
      <c r="M625" s="49"/>
      <c r="N625" s="49"/>
      <c r="O625" s="49"/>
      <c r="P625" s="49"/>
      <c r="Q625" s="49"/>
      <c r="R625" s="49"/>
      <c r="S625" s="49"/>
      <c r="T625" s="49"/>
      <c r="U625" s="49"/>
      <c r="V625" s="49"/>
      <c r="W625" s="49"/>
      <c r="X625" s="49"/>
      <c r="Y625" s="49"/>
      <c r="Z625" s="49"/>
    </row>
    <row r="626">
      <c r="A626" s="108"/>
      <c r="B626" s="108"/>
      <c r="C626" s="108"/>
      <c r="D626" s="95"/>
      <c r="E626" s="108"/>
      <c r="F626" s="108"/>
      <c r="G626" s="108"/>
      <c r="H626" s="48"/>
      <c r="I626" s="48"/>
      <c r="J626" s="49"/>
      <c r="K626" s="49"/>
      <c r="L626" s="49"/>
      <c r="M626" s="49"/>
      <c r="N626" s="49"/>
      <c r="O626" s="49"/>
      <c r="P626" s="49"/>
      <c r="Q626" s="49"/>
      <c r="R626" s="49"/>
      <c r="S626" s="49"/>
      <c r="T626" s="49"/>
      <c r="U626" s="49"/>
      <c r="V626" s="49"/>
      <c r="W626" s="49"/>
      <c r="X626" s="49"/>
      <c r="Y626" s="49"/>
      <c r="Z626" s="49"/>
    </row>
    <row r="627">
      <c r="A627" s="108"/>
      <c r="B627" s="108"/>
      <c r="C627" s="108"/>
      <c r="D627" s="95"/>
      <c r="E627" s="108"/>
      <c r="F627" s="108"/>
      <c r="G627" s="108"/>
      <c r="H627" s="48"/>
      <c r="I627" s="48"/>
      <c r="J627" s="49"/>
      <c r="K627" s="49"/>
      <c r="L627" s="49"/>
      <c r="M627" s="49"/>
      <c r="N627" s="49"/>
      <c r="O627" s="49"/>
      <c r="P627" s="49"/>
      <c r="Q627" s="49"/>
      <c r="R627" s="49"/>
      <c r="S627" s="49"/>
      <c r="T627" s="49"/>
      <c r="U627" s="49"/>
      <c r="V627" s="49"/>
      <c r="W627" s="49"/>
      <c r="X627" s="49"/>
      <c r="Y627" s="49"/>
      <c r="Z627" s="49"/>
    </row>
    <row r="628">
      <c r="A628" s="108"/>
      <c r="B628" s="108"/>
      <c r="C628" s="108"/>
      <c r="D628" s="95"/>
      <c r="E628" s="108"/>
      <c r="F628" s="108"/>
      <c r="G628" s="108"/>
      <c r="H628" s="48"/>
      <c r="I628" s="48"/>
      <c r="J628" s="49"/>
      <c r="K628" s="49"/>
      <c r="L628" s="49"/>
      <c r="M628" s="49"/>
      <c r="N628" s="49"/>
      <c r="O628" s="49"/>
      <c r="P628" s="49"/>
      <c r="Q628" s="49"/>
      <c r="R628" s="49"/>
      <c r="S628" s="49"/>
      <c r="T628" s="49"/>
      <c r="U628" s="49"/>
      <c r="V628" s="49"/>
      <c r="W628" s="49"/>
      <c r="X628" s="49"/>
      <c r="Y628" s="49"/>
      <c r="Z628" s="49"/>
    </row>
    <row r="629">
      <c r="A629" s="108"/>
      <c r="B629" s="108"/>
      <c r="C629" s="108"/>
      <c r="D629" s="95"/>
      <c r="E629" s="108"/>
      <c r="F629" s="108"/>
      <c r="G629" s="108"/>
      <c r="H629" s="48"/>
      <c r="I629" s="48"/>
      <c r="J629" s="49"/>
      <c r="K629" s="49"/>
      <c r="L629" s="49"/>
      <c r="M629" s="49"/>
      <c r="N629" s="49"/>
      <c r="O629" s="49"/>
      <c r="P629" s="49"/>
      <c r="Q629" s="49"/>
      <c r="R629" s="49"/>
      <c r="S629" s="49"/>
      <c r="T629" s="49"/>
      <c r="U629" s="49"/>
      <c r="V629" s="49"/>
      <c r="W629" s="49"/>
      <c r="X629" s="49"/>
      <c r="Y629" s="49"/>
      <c r="Z629" s="49"/>
    </row>
    <row r="630">
      <c r="A630" s="108"/>
      <c r="B630" s="108"/>
      <c r="C630" s="108"/>
      <c r="D630" s="95"/>
      <c r="E630" s="108"/>
      <c r="F630" s="108"/>
      <c r="G630" s="108"/>
      <c r="H630" s="48"/>
      <c r="I630" s="48"/>
      <c r="J630" s="49"/>
      <c r="K630" s="49"/>
      <c r="L630" s="49"/>
      <c r="M630" s="49"/>
      <c r="N630" s="49"/>
      <c r="O630" s="49"/>
      <c r="P630" s="49"/>
      <c r="Q630" s="49"/>
      <c r="R630" s="49"/>
      <c r="S630" s="49"/>
      <c r="T630" s="49"/>
      <c r="U630" s="49"/>
      <c r="V630" s="49"/>
      <c r="W630" s="49"/>
      <c r="X630" s="49"/>
      <c r="Y630" s="49"/>
      <c r="Z630" s="49"/>
    </row>
    <row r="631">
      <c r="A631" s="108"/>
      <c r="B631" s="108"/>
      <c r="C631" s="108"/>
      <c r="D631" s="95"/>
      <c r="E631" s="108"/>
      <c r="F631" s="108"/>
      <c r="G631" s="108"/>
      <c r="H631" s="48"/>
      <c r="I631" s="48"/>
      <c r="J631" s="49"/>
      <c r="K631" s="49"/>
      <c r="L631" s="49"/>
      <c r="M631" s="49"/>
      <c r="N631" s="49"/>
      <c r="O631" s="49"/>
      <c r="P631" s="49"/>
      <c r="Q631" s="49"/>
      <c r="R631" s="49"/>
      <c r="S631" s="49"/>
      <c r="T631" s="49"/>
      <c r="U631" s="49"/>
      <c r="V631" s="49"/>
      <c r="W631" s="49"/>
      <c r="X631" s="49"/>
      <c r="Y631" s="49"/>
      <c r="Z631" s="49"/>
    </row>
    <row r="632">
      <c r="A632" s="108"/>
      <c r="B632" s="108"/>
      <c r="C632" s="108"/>
      <c r="D632" s="95"/>
      <c r="E632" s="108"/>
      <c r="F632" s="108"/>
      <c r="G632" s="108"/>
      <c r="H632" s="48"/>
      <c r="I632" s="48"/>
      <c r="J632" s="49"/>
      <c r="K632" s="49"/>
      <c r="L632" s="49"/>
      <c r="M632" s="49"/>
      <c r="N632" s="49"/>
      <c r="O632" s="49"/>
      <c r="P632" s="49"/>
      <c r="Q632" s="49"/>
      <c r="R632" s="49"/>
      <c r="S632" s="49"/>
      <c r="T632" s="49"/>
      <c r="U632" s="49"/>
      <c r="V632" s="49"/>
      <c r="W632" s="49"/>
      <c r="X632" s="49"/>
      <c r="Y632" s="49"/>
      <c r="Z632" s="49"/>
    </row>
    <row r="633">
      <c r="A633" s="108"/>
      <c r="B633" s="108"/>
      <c r="C633" s="108"/>
      <c r="D633" s="95"/>
      <c r="E633" s="108"/>
      <c r="F633" s="108"/>
      <c r="G633" s="108"/>
      <c r="H633" s="48"/>
      <c r="I633" s="48"/>
      <c r="J633" s="49"/>
      <c r="K633" s="49"/>
      <c r="L633" s="49"/>
      <c r="M633" s="49"/>
      <c r="N633" s="49"/>
      <c r="O633" s="49"/>
      <c r="P633" s="49"/>
      <c r="Q633" s="49"/>
      <c r="R633" s="49"/>
      <c r="S633" s="49"/>
      <c r="T633" s="49"/>
      <c r="U633" s="49"/>
      <c r="V633" s="49"/>
      <c r="W633" s="49"/>
      <c r="X633" s="49"/>
      <c r="Y633" s="49"/>
      <c r="Z633" s="49"/>
    </row>
    <row r="634">
      <c r="A634" s="108"/>
      <c r="B634" s="108"/>
      <c r="C634" s="108"/>
      <c r="D634" s="95"/>
      <c r="E634" s="108"/>
      <c r="F634" s="108"/>
      <c r="G634" s="108"/>
      <c r="H634" s="48"/>
      <c r="I634" s="48"/>
      <c r="J634" s="49"/>
      <c r="K634" s="49"/>
      <c r="L634" s="49"/>
      <c r="M634" s="49"/>
      <c r="N634" s="49"/>
      <c r="O634" s="49"/>
      <c r="P634" s="49"/>
      <c r="Q634" s="49"/>
      <c r="R634" s="49"/>
      <c r="S634" s="49"/>
      <c r="T634" s="49"/>
      <c r="U634" s="49"/>
      <c r="V634" s="49"/>
      <c r="W634" s="49"/>
      <c r="X634" s="49"/>
      <c r="Y634" s="49"/>
      <c r="Z634" s="49"/>
    </row>
    <row r="635">
      <c r="A635" s="108"/>
      <c r="B635" s="108"/>
      <c r="C635" s="108"/>
      <c r="D635" s="95"/>
      <c r="E635" s="108"/>
      <c r="F635" s="108"/>
      <c r="G635" s="108"/>
      <c r="H635" s="48"/>
      <c r="I635" s="48"/>
      <c r="J635" s="49"/>
      <c r="K635" s="49"/>
      <c r="L635" s="49"/>
      <c r="M635" s="49"/>
      <c r="N635" s="49"/>
      <c r="O635" s="49"/>
      <c r="P635" s="49"/>
      <c r="Q635" s="49"/>
      <c r="R635" s="49"/>
      <c r="S635" s="49"/>
      <c r="T635" s="49"/>
      <c r="U635" s="49"/>
      <c r="V635" s="49"/>
      <c r="W635" s="49"/>
      <c r="X635" s="49"/>
      <c r="Y635" s="49"/>
      <c r="Z635" s="49"/>
    </row>
    <row r="636">
      <c r="A636" s="108"/>
      <c r="B636" s="108"/>
      <c r="C636" s="108"/>
      <c r="D636" s="95"/>
      <c r="E636" s="108"/>
      <c r="F636" s="108"/>
      <c r="G636" s="108"/>
      <c r="H636" s="48"/>
      <c r="I636" s="48"/>
      <c r="J636" s="49"/>
      <c r="K636" s="49"/>
      <c r="L636" s="49"/>
      <c r="M636" s="49"/>
      <c r="N636" s="49"/>
      <c r="O636" s="49"/>
      <c r="P636" s="49"/>
      <c r="Q636" s="49"/>
      <c r="R636" s="49"/>
      <c r="S636" s="49"/>
      <c r="T636" s="49"/>
      <c r="U636" s="49"/>
      <c r="V636" s="49"/>
      <c r="W636" s="49"/>
      <c r="X636" s="49"/>
      <c r="Y636" s="49"/>
      <c r="Z636" s="49"/>
    </row>
    <row r="637">
      <c r="A637" s="108"/>
      <c r="B637" s="108"/>
      <c r="C637" s="108"/>
      <c r="D637" s="95"/>
      <c r="E637" s="108"/>
      <c r="F637" s="108"/>
      <c r="G637" s="108"/>
      <c r="H637" s="48"/>
      <c r="I637" s="48"/>
      <c r="J637" s="49"/>
      <c r="K637" s="49"/>
      <c r="L637" s="49"/>
      <c r="M637" s="49"/>
      <c r="N637" s="49"/>
      <c r="O637" s="49"/>
      <c r="P637" s="49"/>
      <c r="Q637" s="49"/>
      <c r="R637" s="49"/>
      <c r="S637" s="49"/>
      <c r="T637" s="49"/>
      <c r="U637" s="49"/>
      <c r="V637" s="49"/>
      <c r="W637" s="49"/>
      <c r="X637" s="49"/>
      <c r="Y637" s="49"/>
      <c r="Z637" s="49"/>
    </row>
    <row r="638">
      <c r="A638" s="108"/>
      <c r="B638" s="108"/>
      <c r="C638" s="108"/>
      <c r="D638" s="95"/>
      <c r="E638" s="108"/>
      <c r="F638" s="108"/>
      <c r="G638" s="108"/>
      <c r="H638" s="48"/>
      <c r="I638" s="48"/>
      <c r="J638" s="49"/>
      <c r="K638" s="49"/>
      <c r="L638" s="49"/>
      <c r="M638" s="49"/>
      <c r="N638" s="49"/>
      <c r="O638" s="49"/>
      <c r="P638" s="49"/>
      <c r="Q638" s="49"/>
      <c r="R638" s="49"/>
      <c r="S638" s="49"/>
      <c r="T638" s="49"/>
      <c r="U638" s="49"/>
      <c r="V638" s="49"/>
      <c r="W638" s="49"/>
      <c r="X638" s="49"/>
      <c r="Y638" s="49"/>
      <c r="Z638" s="49"/>
    </row>
    <row r="639">
      <c r="A639" s="108"/>
      <c r="B639" s="108"/>
      <c r="C639" s="108"/>
      <c r="D639" s="95"/>
      <c r="E639" s="108"/>
      <c r="F639" s="108"/>
      <c r="G639" s="108"/>
      <c r="H639" s="48"/>
      <c r="I639" s="48"/>
      <c r="J639" s="49"/>
      <c r="K639" s="49"/>
      <c r="L639" s="49"/>
      <c r="M639" s="49"/>
      <c r="N639" s="49"/>
      <c r="O639" s="49"/>
      <c r="P639" s="49"/>
      <c r="Q639" s="49"/>
      <c r="R639" s="49"/>
      <c r="S639" s="49"/>
      <c r="T639" s="49"/>
      <c r="U639" s="49"/>
      <c r="V639" s="49"/>
      <c r="W639" s="49"/>
      <c r="X639" s="49"/>
      <c r="Y639" s="49"/>
      <c r="Z639" s="49"/>
    </row>
    <row r="640">
      <c r="A640" s="108"/>
      <c r="B640" s="108"/>
      <c r="C640" s="108"/>
      <c r="D640" s="95"/>
      <c r="E640" s="108"/>
      <c r="F640" s="108"/>
      <c r="G640" s="108"/>
      <c r="H640" s="48"/>
      <c r="I640" s="48"/>
      <c r="J640" s="49"/>
      <c r="K640" s="49"/>
      <c r="L640" s="49"/>
      <c r="M640" s="49"/>
      <c r="N640" s="49"/>
      <c r="O640" s="49"/>
      <c r="P640" s="49"/>
      <c r="Q640" s="49"/>
      <c r="R640" s="49"/>
      <c r="S640" s="49"/>
      <c r="T640" s="49"/>
      <c r="U640" s="49"/>
      <c r="V640" s="49"/>
      <c r="W640" s="49"/>
      <c r="X640" s="49"/>
      <c r="Y640" s="49"/>
      <c r="Z640" s="49"/>
    </row>
    <row r="641">
      <c r="A641" s="108"/>
      <c r="B641" s="108"/>
      <c r="C641" s="108"/>
      <c r="D641" s="95"/>
      <c r="E641" s="108"/>
      <c r="F641" s="108"/>
      <c r="G641" s="108"/>
      <c r="H641" s="48"/>
      <c r="I641" s="48"/>
      <c r="J641" s="49"/>
      <c r="K641" s="49"/>
      <c r="L641" s="49"/>
      <c r="M641" s="49"/>
      <c r="N641" s="49"/>
      <c r="O641" s="49"/>
      <c r="P641" s="49"/>
      <c r="Q641" s="49"/>
      <c r="R641" s="49"/>
      <c r="S641" s="49"/>
      <c r="T641" s="49"/>
      <c r="U641" s="49"/>
      <c r="V641" s="49"/>
      <c r="W641" s="49"/>
      <c r="X641" s="49"/>
      <c r="Y641" s="49"/>
      <c r="Z641" s="49"/>
    </row>
    <row r="642">
      <c r="A642" s="108"/>
      <c r="B642" s="108"/>
      <c r="C642" s="108"/>
      <c r="D642" s="95"/>
      <c r="E642" s="108"/>
      <c r="F642" s="108"/>
      <c r="G642" s="108"/>
      <c r="H642" s="48"/>
      <c r="I642" s="48"/>
      <c r="J642" s="49"/>
      <c r="K642" s="49"/>
      <c r="L642" s="49"/>
      <c r="M642" s="49"/>
      <c r="N642" s="49"/>
      <c r="O642" s="49"/>
      <c r="P642" s="49"/>
      <c r="Q642" s="49"/>
      <c r="R642" s="49"/>
      <c r="S642" s="49"/>
      <c r="T642" s="49"/>
      <c r="U642" s="49"/>
      <c r="V642" s="49"/>
      <c r="W642" s="49"/>
      <c r="X642" s="49"/>
      <c r="Y642" s="49"/>
      <c r="Z642" s="49"/>
    </row>
    <row r="643">
      <c r="A643" s="108"/>
      <c r="B643" s="108"/>
      <c r="C643" s="108"/>
      <c r="D643" s="95"/>
      <c r="E643" s="108"/>
      <c r="F643" s="108"/>
      <c r="G643" s="108"/>
      <c r="H643" s="48"/>
      <c r="I643" s="48"/>
      <c r="J643" s="49"/>
      <c r="K643" s="49"/>
      <c r="L643" s="49"/>
      <c r="M643" s="49"/>
      <c r="N643" s="49"/>
      <c r="O643" s="49"/>
      <c r="P643" s="49"/>
      <c r="Q643" s="49"/>
      <c r="R643" s="49"/>
      <c r="S643" s="49"/>
      <c r="T643" s="49"/>
      <c r="U643" s="49"/>
      <c r="V643" s="49"/>
      <c r="W643" s="49"/>
      <c r="X643" s="49"/>
      <c r="Y643" s="49"/>
      <c r="Z643" s="49"/>
    </row>
    <row r="644">
      <c r="A644" s="108"/>
      <c r="B644" s="108"/>
      <c r="C644" s="108"/>
      <c r="D644" s="95"/>
      <c r="E644" s="108"/>
      <c r="F644" s="108"/>
      <c r="G644" s="108"/>
      <c r="H644" s="48"/>
      <c r="I644" s="48"/>
      <c r="J644" s="49"/>
      <c r="K644" s="49"/>
      <c r="L644" s="49"/>
      <c r="M644" s="49"/>
      <c r="N644" s="49"/>
      <c r="O644" s="49"/>
      <c r="P644" s="49"/>
      <c r="Q644" s="49"/>
      <c r="R644" s="49"/>
      <c r="S644" s="49"/>
      <c r="T644" s="49"/>
      <c r="U644" s="49"/>
      <c r="V644" s="49"/>
      <c r="W644" s="49"/>
      <c r="X644" s="49"/>
      <c r="Y644" s="49"/>
      <c r="Z644" s="49"/>
    </row>
    <row r="645">
      <c r="A645" s="108"/>
      <c r="B645" s="108"/>
      <c r="C645" s="108"/>
      <c r="D645" s="95"/>
      <c r="E645" s="108"/>
      <c r="F645" s="108"/>
      <c r="G645" s="108"/>
      <c r="H645" s="48"/>
      <c r="I645" s="48"/>
      <c r="J645" s="49"/>
      <c r="K645" s="49"/>
      <c r="L645" s="49"/>
      <c r="M645" s="49"/>
      <c r="N645" s="49"/>
      <c r="O645" s="49"/>
      <c r="P645" s="49"/>
      <c r="Q645" s="49"/>
      <c r="R645" s="49"/>
      <c r="S645" s="49"/>
      <c r="T645" s="49"/>
      <c r="U645" s="49"/>
      <c r="V645" s="49"/>
      <c r="W645" s="49"/>
      <c r="X645" s="49"/>
      <c r="Y645" s="49"/>
      <c r="Z645" s="49"/>
    </row>
    <row r="646">
      <c r="A646" s="108"/>
      <c r="B646" s="108"/>
      <c r="C646" s="108"/>
      <c r="D646" s="95"/>
      <c r="E646" s="108"/>
      <c r="F646" s="108"/>
      <c r="G646" s="108"/>
      <c r="H646" s="48"/>
      <c r="I646" s="48"/>
      <c r="J646" s="49"/>
      <c r="K646" s="49"/>
      <c r="L646" s="49"/>
      <c r="M646" s="49"/>
      <c r="N646" s="49"/>
      <c r="O646" s="49"/>
      <c r="P646" s="49"/>
      <c r="Q646" s="49"/>
      <c r="R646" s="49"/>
      <c r="S646" s="49"/>
      <c r="T646" s="49"/>
      <c r="U646" s="49"/>
      <c r="V646" s="49"/>
      <c r="W646" s="49"/>
      <c r="X646" s="49"/>
      <c r="Y646" s="49"/>
      <c r="Z646" s="49"/>
    </row>
    <row r="647">
      <c r="A647" s="108"/>
      <c r="B647" s="108"/>
      <c r="C647" s="108"/>
      <c r="D647" s="95"/>
      <c r="E647" s="108"/>
      <c r="F647" s="108"/>
      <c r="G647" s="108"/>
      <c r="H647" s="48"/>
      <c r="I647" s="48"/>
      <c r="J647" s="49"/>
      <c r="K647" s="49"/>
      <c r="L647" s="49"/>
      <c r="M647" s="49"/>
      <c r="N647" s="49"/>
      <c r="O647" s="49"/>
      <c r="P647" s="49"/>
      <c r="Q647" s="49"/>
      <c r="R647" s="49"/>
      <c r="S647" s="49"/>
      <c r="T647" s="49"/>
      <c r="U647" s="49"/>
      <c r="V647" s="49"/>
      <c r="W647" s="49"/>
      <c r="X647" s="49"/>
      <c r="Y647" s="49"/>
      <c r="Z647" s="49"/>
    </row>
    <row r="648">
      <c r="A648" s="108"/>
      <c r="B648" s="108"/>
      <c r="C648" s="108"/>
      <c r="D648" s="95"/>
      <c r="E648" s="108"/>
      <c r="F648" s="108"/>
      <c r="G648" s="108"/>
      <c r="H648" s="48"/>
      <c r="I648" s="48"/>
      <c r="J648" s="49"/>
      <c r="K648" s="49"/>
      <c r="L648" s="49"/>
      <c r="M648" s="49"/>
      <c r="N648" s="49"/>
      <c r="O648" s="49"/>
      <c r="P648" s="49"/>
      <c r="Q648" s="49"/>
      <c r="R648" s="49"/>
      <c r="S648" s="49"/>
      <c r="T648" s="49"/>
      <c r="U648" s="49"/>
      <c r="V648" s="49"/>
      <c r="W648" s="49"/>
      <c r="X648" s="49"/>
      <c r="Y648" s="49"/>
      <c r="Z648" s="49"/>
    </row>
    <row r="649">
      <c r="A649" s="108"/>
      <c r="B649" s="108"/>
      <c r="C649" s="108"/>
      <c r="D649" s="95"/>
      <c r="E649" s="108"/>
      <c r="F649" s="108"/>
      <c r="G649" s="108"/>
      <c r="H649" s="48"/>
      <c r="I649" s="48"/>
      <c r="J649" s="49"/>
      <c r="K649" s="49"/>
      <c r="L649" s="49"/>
      <c r="M649" s="49"/>
      <c r="N649" s="49"/>
      <c r="O649" s="49"/>
      <c r="P649" s="49"/>
      <c r="Q649" s="49"/>
      <c r="R649" s="49"/>
      <c r="S649" s="49"/>
      <c r="T649" s="49"/>
      <c r="U649" s="49"/>
      <c r="V649" s="49"/>
      <c r="W649" s="49"/>
      <c r="X649" s="49"/>
      <c r="Y649" s="49"/>
      <c r="Z649" s="49"/>
    </row>
    <row r="650">
      <c r="A650" s="108"/>
      <c r="B650" s="108"/>
      <c r="C650" s="108"/>
      <c r="D650" s="95"/>
      <c r="E650" s="108"/>
      <c r="F650" s="108"/>
      <c r="G650" s="108"/>
      <c r="H650" s="48"/>
      <c r="I650" s="48"/>
      <c r="J650" s="49"/>
      <c r="K650" s="49"/>
      <c r="L650" s="49"/>
      <c r="M650" s="49"/>
      <c r="N650" s="49"/>
      <c r="O650" s="49"/>
      <c r="P650" s="49"/>
      <c r="Q650" s="49"/>
      <c r="R650" s="49"/>
      <c r="S650" s="49"/>
      <c r="T650" s="49"/>
      <c r="U650" s="49"/>
      <c r="V650" s="49"/>
      <c r="W650" s="49"/>
      <c r="X650" s="49"/>
      <c r="Y650" s="49"/>
      <c r="Z650" s="49"/>
    </row>
    <row r="651">
      <c r="A651" s="108"/>
      <c r="B651" s="108"/>
      <c r="C651" s="108"/>
      <c r="D651" s="95"/>
      <c r="E651" s="108"/>
      <c r="F651" s="108"/>
      <c r="G651" s="108"/>
      <c r="H651" s="48"/>
      <c r="I651" s="48"/>
      <c r="J651" s="49"/>
      <c r="K651" s="49"/>
      <c r="L651" s="49"/>
      <c r="M651" s="49"/>
      <c r="N651" s="49"/>
      <c r="O651" s="49"/>
      <c r="P651" s="49"/>
      <c r="Q651" s="49"/>
      <c r="R651" s="49"/>
      <c r="S651" s="49"/>
      <c r="T651" s="49"/>
      <c r="U651" s="49"/>
      <c r="V651" s="49"/>
      <c r="W651" s="49"/>
      <c r="X651" s="49"/>
      <c r="Y651" s="49"/>
      <c r="Z651" s="49"/>
    </row>
    <row r="652">
      <c r="A652" s="108"/>
      <c r="B652" s="108"/>
      <c r="C652" s="108"/>
      <c r="D652" s="95"/>
      <c r="E652" s="108"/>
      <c r="F652" s="108"/>
      <c r="G652" s="108"/>
      <c r="H652" s="48"/>
      <c r="I652" s="48"/>
      <c r="J652" s="49"/>
      <c r="K652" s="49"/>
      <c r="L652" s="49"/>
      <c r="M652" s="49"/>
      <c r="N652" s="49"/>
      <c r="O652" s="49"/>
      <c r="P652" s="49"/>
      <c r="Q652" s="49"/>
      <c r="R652" s="49"/>
      <c r="S652" s="49"/>
      <c r="T652" s="49"/>
      <c r="U652" s="49"/>
      <c r="V652" s="49"/>
      <c r="W652" s="49"/>
      <c r="X652" s="49"/>
      <c r="Y652" s="49"/>
      <c r="Z652" s="49"/>
    </row>
    <row r="653">
      <c r="A653" s="108"/>
      <c r="B653" s="108"/>
      <c r="C653" s="108"/>
      <c r="D653" s="95"/>
      <c r="E653" s="108"/>
      <c r="F653" s="108"/>
      <c r="G653" s="108"/>
      <c r="H653" s="48"/>
      <c r="I653" s="48"/>
      <c r="J653" s="49"/>
      <c r="K653" s="49"/>
      <c r="L653" s="49"/>
      <c r="M653" s="49"/>
      <c r="N653" s="49"/>
      <c r="O653" s="49"/>
      <c r="P653" s="49"/>
      <c r="Q653" s="49"/>
      <c r="R653" s="49"/>
      <c r="S653" s="49"/>
      <c r="T653" s="49"/>
      <c r="U653" s="49"/>
      <c r="V653" s="49"/>
      <c r="W653" s="49"/>
      <c r="X653" s="49"/>
      <c r="Y653" s="49"/>
      <c r="Z653" s="49"/>
    </row>
    <row r="654">
      <c r="A654" s="108"/>
      <c r="B654" s="108"/>
      <c r="C654" s="108"/>
      <c r="D654" s="95"/>
      <c r="E654" s="108"/>
      <c r="F654" s="108"/>
      <c r="G654" s="108"/>
      <c r="H654" s="48"/>
      <c r="I654" s="48"/>
      <c r="J654" s="49"/>
      <c r="K654" s="49"/>
      <c r="L654" s="49"/>
      <c r="M654" s="49"/>
      <c r="N654" s="49"/>
      <c r="O654" s="49"/>
      <c r="P654" s="49"/>
      <c r="Q654" s="49"/>
      <c r="R654" s="49"/>
      <c r="S654" s="49"/>
      <c r="T654" s="49"/>
      <c r="U654" s="49"/>
      <c r="V654" s="49"/>
      <c r="W654" s="49"/>
      <c r="X654" s="49"/>
      <c r="Y654" s="49"/>
      <c r="Z654" s="49"/>
    </row>
    <row r="655">
      <c r="A655" s="108"/>
      <c r="B655" s="108"/>
      <c r="C655" s="108"/>
      <c r="D655" s="95"/>
      <c r="E655" s="108"/>
      <c r="F655" s="108"/>
      <c r="G655" s="108"/>
      <c r="H655" s="48"/>
      <c r="I655" s="48"/>
      <c r="J655" s="49"/>
      <c r="K655" s="49"/>
      <c r="L655" s="49"/>
      <c r="M655" s="49"/>
      <c r="N655" s="49"/>
      <c r="O655" s="49"/>
      <c r="P655" s="49"/>
      <c r="Q655" s="49"/>
      <c r="R655" s="49"/>
      <c r="S655" s="49"/>
      <c r="T655" s="49"/>
      <c r="U655" s="49"/>
      <c r="V655" s="49"/>
      <c r="W655" s="49"/>
      <c r="X655" s="49"/>
      <c r="Y655" s="49"/>
      <c r="Z655" s="49"/>
    </row>
    <row r="656">
      <c r="A656" s="108"/>
      <c r="B656" s="108"/>
      <c r="C656" s="108"/>
      <c r="D656" s="95"/>
      <c r="E656" s="108"/>
      <c r="F656" s="108"/>
      <c r="G656" s="108"/>
      <c r="H656" s="48"/>
      <c r="I656" s="48"/>
      <c r="J656" s="49"/>
      <c r="K656" s="49"/>
      <c r="L656" s="49"/>
      <c r="M656" s="49"/>
      <c r="N656" s="49"/>
      <c r="O656" s="49"/>
      <c r="P656" s="49"/>
      <c r="Q656" s="49"/>
      <c r="R656" s="49"/>
      <c r="S656" s="49"/>
      <c r="T656" s="49"/>
      <c r="U656" s="49"/>
      <c r="V656" s="49"/>
      <c r="W656" s="49"/>
      <c r="X656" s="49"/>
      <c r="Y656" s="49"/>
      <c r="Z656" s="49"/>
    </row>
    <row r="657">
      <c r="A657" s="108"/>
      <c r="B657" s="108"/>
      <c r="C657" s="108"/>
      <c r="D657" s="95"/>
      <c r="E657" s="108"/>
      <c r="F657" s="108"/>
      <c r="G657" s="108"/>
      <c r="H657" s="48"/>
      <c r="I657" s="48"/>
      <c r="J657" s="49"/>
      <c r="K657" s="49"/>
      <c r="L657" s="49"/>
      <c r="M657" s="49"/>
      <c r="N657" s="49"/>
      <c r="O657" s="49"/>
      <c r="P657" s="49"/>
      <c r="Q657" s="49"/>
      <c r="R657" s="49"/>
      <c r="S657" s="49"/>
      <c r="T657" s="49"/>
      <c r="U657" s="49"/>
      <c r="V657" s="49"/>
      <c r="W657" s="49"/>
      <c r="X657" s="49"/>
      <c r="Y657" s="49"/>
      <c r="Z657" s="49"/>
    </row>
    <row r="658">
      <c r="A658" s="108"/>
      <c r="B658" s="108"/>
      <c r="C658" s="108"/>
      <c r="D658" s="95"/>
      <c r="E658" s="108"/>
      <c r="F658" s="108"/>
      <c r="G658" s="108"/>
      <c r="H658" s="48"/>
      <c r="I658" s="48"/>
      <c r="J658" s="49"/>
      <c r="K658" s="49"/>
      <c r="L658" s="49"/>
      <c r="M658" s="49"/>
      <c r="N658" s="49"/>
      <c r="O658" s="49"/>
      <c r="P658" s="49"/>
      <c r="Q658" s="49"/>
      <c r="R658" s="49"/>
      <c r="S658" s="49"/>
      <c r="T658" s="49"/>
      <c r="U658" s="49"/>
      <c r="V658" s="49"/>
      <c r="W658" s="49"/>
      <c r="X658" s="49"/>
      <c r="Y658" s="49"/>
      <c r="Z658" s="49"/>
    </row>
    <row r="659">
      <c r="A659" s="108"/>
      <c r="B659" s="108"/>
      <c r="C659" s="108"/>
      <c r="D659" s="95"/>
      <c r="E659" s="108"/>
      <c r="F659" s="108"/>
      <c r="G659" s="108"/>
      <c r="H659" s="48"/>
      <c r="I659" s="48"/>
      <c r="J659" s="49"/>
      <c r="K659" s="49"/>
      <c r="L659" s="49"/>
      <c r="M659" s="49"/>
      <c r="N659" s="49"/>
      <c r="O659" s="49"/>
      <c r="P659" s="49"/>
      <c r="Q659" s="49"/>
      <c r="R659" s="49"/>
      <c r="S659" s="49"/>
      <c r="T659" s="49"/>
      <c r="U659" s="49"/>
      <c r="V659" s="49"/>
      <c r="W659" s="49"/>
      <c r="X659" s="49"/>
      <c r="Y659" s="49"/>
      <c r="Z659" s="49"/>
    </row>
    <row r="660">
      <c r="A660" s="108"/>
      <c r="B660" s="108"/>
      <c r="C660" s="108"/>
      <c r="D660" s="95"/>
      <c r="E660" s="108"/>
      <c r="F660" s="108"/>
      <c r="G660" s="108"/>
      <c r="H660" s="48"/>
      <c r="I660" s="48"/>
      <c r="J660" s="49"/>
      <c r="K660" s="49"/>
      <c r="L660" s="49"/>
      <c r="M660" s="49"/>
      <c r="N660" s="49"/>
      <c r="O660" s="49"/>
      <c r="P660" s="49"/>
      <c r="Q660" s="49"/>
      <c r="R660" s="49"/>
      <c r="S660" s="49"/>
      <c r="T660" s="49"/>
      <c r="U660" s="49"/>
      <c r="V660" s="49"/>
      <c r="W660" s="49"/>
      <c r="X660" s="49"/>
      <c r="Y660" s="49"/>
      <c r="Z660" s="49"/>
    </row>
    <row r="661">
      <c r="A661" s="108"/>
      <c r="B661" s="108"/>
      <c r="C661" s="108"/>
      <c r="D661" s="95"/>
      <c r="E661" s="108"/>
      <c r="F661" s="108"/>
      <c r="G661" s="108"/>
      <c r="H661" s="48"/>
      <c r="I661" s="48"/>
      <c r="J661" s="49"/>
      <c r="K661" s="49"/>
      <c r="L661" s="49"/>
      <c r="M661" s="49"/>
      <c r="N661" s="49"/>
      <c r="O661" s="49"/>
      <c r="P661" s="49"/>
      <c r="Q661" s="49"/>
      <c r="R661" s="49"/>
      <c r="S661" s="49"/>
      <c r="T661" s="49"/>
      <c r="U661" s="49"/>
      <c r="V661" s="49"/>
      <c r="W661" s="49"/>
      <c r="X661" s="49"/>
      <c r="Y661" s="49"/>
      <c r="Z661" s="49"/>
    </row>
    <row r="662">
      <c r="A662" s="108"/>
      <c r="B662" s="108"/>
      <c r="C662" s="108"/>
      <c r="D662" s="95"/>
      <c r="E662" s="108"/>
      <c r="F662" s="108"/>
      <c r="G662" s="108"/>
      <c r="H662" s="48"/>
      <c r="I662" s="48"/>
      <c r="J662" s="49"/>
      <c r="K662" s="49"/>
      <c r="L662" s="49"/>
      <c r="M662" s="49"/>
      <c r="N662" s="49"/>
      <c r="O662" s="49"/>
      <c r="P662" s="49"/>
      <c r="Q662" s="49"/>
      <c r="R662" s="49"/>
      <c r="S662" s="49"/>
      <c r="T662" s="49"/>
      <c r="U662" s="49"/>
      <c r="V662" s="49"/>
      <c r="W662" s="49"/>
      <c r="X662" s="49"/>
      <c r="Y662" s="49"/>
      <c r="Z662" s="49"/>
    </row>
    <row r="663">
      <c r="A663" s="108"/>
      <c r="B663" s="108"/>
      <c r="C663" s="108"/>
      <c r="D663" s="95"/>
      <c r="E663" s="108"/>
      <c r="F663" s="108"/>
      <c r="G663" s="108"/>
      <c r="H663" s="48"/>
      <c r="I663" s="48"/>
      <c r="J663" s="49"/>
      <c r="K663" s="49"/>
      <c r="L663" s="49"/>
      <c r="M663" s="49"/>
      <c r="N663" s="49"/>
      <c r="O663" s="49"/>
      <c r="P663" s="49"/>
      <c r="Q663" s="49"/>
      <c r="R663" s="49"/>
      <c r="S663" s="49"/>
      <c r="T663" s="49"/>
      <c r="U663" s="49"/>
      <c r="V663" s="49"/>
      <c r="W663" s="49"/>
      <c r="X663" s="49"/>
      <c r="Y663" s="49"/>
      <c r="Z663" s="49"/>
    </row>
    <row r="664">
      <c r="A664" s="108"/>
      <c r="B664" s="108"/>
      <c r="C664" s="108"/>
      <c r="D664" s="95"/>
      <c r="E664" s="108"/>
      <c r="F664" s="108"/>
      <c r="G664" s="108"/>
      <c r="H664" s="48"/>
      <c r="I664" s="48"/>
      <c r="J664" s="49"/>
      <c r="K664" s="49"/>
      <c r="L664" s="49"/>
      <c r="M664" s="49"/>
      <c r="N664" s="49"/>
      <c r="O664" s="49"/>
      <c r="P664" s="49"/>
      <c r="Q664" s="49"/>
      <c r="R664" s="49"/>
      <c r="S664" s="49"/>
      <c r="T664" s="49"/>
      <c r="U664" s="49"/>
      <c r="V664" s="49"/>
      <c r="W664" s="49"/>
      <c r="X664" s="49"/>
      <c r="Y664" s="49"/>
      <c r="Z664" s="49"/>
    </row>
    <row r="665">
      <c r="A665" s="108"/>
      <c r="B665" s="108"/>
      <c r="C665" s="108"/>
      <c r="D665" s="95"/>
      <c r="E665" s="108"/>
      <c r="F665" s="108"/>
      <c r="G665" s="108"/>
      <c r="H665" s="48"/>
      <c r="I665" s="48"/>
      <c r="J665" s="49"/>
      <c r="K665" s="49"/>
      <c r="L665" s="49"/>
      <c r="M665" s="49"/>
      <c r="N665" s="49"/>
      <c r="O665" s="49"/>
      <c r="P665" s="49"/>
      <c r="Q665" s="49"/>
      <c r="R665" s="49"/>
      <c r="S665" s="49"/>
      <c r="T665" s="49"/>
      <c r="U665" s="49"/>
      <c r="V665" s="49"/>
      <c r="W665" s="49"/>
      <c r="X665" s="49"/>
      <c r="Y665" s="49"/>
      <c r="Z665" s="49"/>
    </row>
    <row r="666">
      <c r="A666" s="108"/>
      <c r="B666" s="108"/>
      <c r="C666" s="108"/>
      <c r="D666" s="95"/>
      <c r="E666" s="108"/>
      <c r="F666" s="108"/>
      <c r="G666" s="108"/>
      <c r="H666" s="48"/>
      <c r="I666" s="48"/>
      <c r="J666" s="49"/>
      <c r="K666" s="49"/>
      <c r="L666" s="49"/>
      <c r="M666" s="49"/>
      <c r="N666" s="49"/>
      <c r="O666" s="49"/>
      <c r="P666" s="49"/>
      <c r="Q666" s="49"/>
      <c r="R666" s="49"/>
      <c r="S666" s="49"/>
      <c r="T666" s="49"/>
      <c r="U666" s="49"/>
      <c r="V666" s="49"/>
      <c r="W666" s="49"/>
      <c r="X666" s="49"/>
      <c r="Y666" s="49"/>
      <c r="Z666" s="49"/>
    </row>
    <row r="667">
      <c r="A667" s="108"/>
      <c r="B667" s="108"/>
      <c r="C667" s="108"/>
      <c r="D667" s="95"/>
      <c r="E667" s="108"/>
      <c r="F667" s="108"/>
      <c r="G667" s="108"/>
      <c r="H667" s="48"/>
      <c r="I667" s="48"/>
      <c r="J667" s="49"/>
      <c r="K667" s="49"/>
      <c r="L667" s="49"/>
      <c r="M667" s="49"/>
      <c r="N667" s="49"/>
      <c r="O667" s="49"/>
      <c r="P667" s="49"/>
      <c r="Q667" s="49"/>
      <c r="R667" s="49"/>
      <c r="S667" s="49"/>
      <c r="T667" s="49"/>
      <c r="U667" s="49"/>
      <c r="V667" s="49"/>
      <c r="W667" s="49"/>
      <c r="X667" s="49"/>
      <c r="Y667" s="49"/>
      <c r="Z667" s="49"/>
    </row>
    <row r="668">
      <c r="A668" s="108"/>
      <c r="B668" s="108"/>
      <c r="C668" s="108"/>
      <c r="D668" s="95"/>
      <c r="E668" s="108"/>
      <c r="F668" s="108"/>
      <c r="G668" s="108"/>
      <c r="H668" s="48"/>
      <c r="I668" s="48"/>
      <c r="J668" s="49"/>
      <c r="K668" s="49"/>
      <c r="L668" s="49"/>
      <c r="M668" s="49"/>
      <c r="N668" s="49"/>
      <c r="O668" s="49"/>
      <c r="P668" s="49"/>
      <c r="Q668" s="49"/>
      <c r="R668" s="49"/>
      <c r="S668" s="49"/>
      <c r="T668" s="49"/>
      <c r="U668" s="49"/>
      <c r="V668" s="49"/>
      <c r="W668" s="49"/>
      <c r="X668" s="49"/>
      <c r="Y668" s="49"/>
      <c r="Z668" s="49"/>
    </row>
    <row r="669">
      <c r="A669" s="108"/>
      <c r="B669" s="108"/>
      <c r="C669" s="108"/>
      <c r="D669" s="95"/>
      <c r="E669" s="108"/>
      <c r="F669" s="108"/>
      <c r="G669" s="108"/>
      <c r="H669" s="48"/>
      <c r="I669" s="48"/>
      <c r="J669" s="49"/>
      <c r="K669" s="49"/>
      <c r="L669" s="49"/>
      <c r="M669" s="49"/>
      <c r="N669" s="49"/>
      <c r="O669" s="49"/>
      <c r="P669" s="49"/>
      <c r="Q669" s="49"/>
      <c r="R669" s="49"/>
      <c r="S669" s="49"/>
      <c r="T669" s="49"/>
      <c r="U669" s="49"/>
      <c r="V669" s="49"/>
      <c r="W669" s="49"/>
      <c r="X669" s="49"/>
      <c r="Y669" s="49"/>
      <c r="Z669" s="49"/>
    </row>
    <row r="670">
      <c r="A670" s="108"/>
      <c r="B670" s="108"/>
      <c r="C670" s="108"/>
      <c r="D670" s="95"/>
      <c r="E670" s="108"/>
      <c r="F670" s="108"/>
      <c r="G670" s="108"/>
      <c r="H670" s="48"/>
      <c r="I670" s="48"/>
      <c r="J670" s="49"/>
      <c r="K670" s="49"/>
      <c r="L670" s="49"/>
      <c r="M670" s="49"/>
      <c r="N670" s="49"/>
      <c r="O670" s="49"/>
      <c r="P670" s="49"/>
      <c r="Q670" s="49"/>
      <c r="R670" s="49"/>
      <c r="S670" s="49"/>
      <c r="T670" s="49"/>
      <c r="U670" s="49"/>
      <c r="V670" s="49"/>
      <c r="W670" s="49"/>
      <c r="X670" s="49"/>
      <c r="Y670" s="49"/>
      <c r="Z670" s="49"/>
    </row>
    <row r="671">
      <c r="A671" s="108"/>
      <c r="B671" s="108"/>
      <c r="C671" s="108"/>
      <c r="D671" s="95"/>
      <c r="E671" s="108"/>
      <c r="F671" s="108"/>
      <c r="G671" s="108"/>
      <c r="H671" s="48"/>
      <c r="I671" s="48"/>
      <c r="J671" s="49"/>
      <c r="K671" s="49"/>
      <c r="L671" s="49"/>
      <c r="M671" s="49"/>
      <c r="N671" s="49"/>
      <c r="O671" s="49"/>
      <c r="P671" s="49"/>
      <c r="Q671" s="49"/>
      <c r="R671" s="49"/>
      <c r="S671" s="49"/>
      <c r="T671" s="49"/>
      <c r="U671" s="49"/>
      <c r="V671" s="49"/>
      <c r="W671" s="49"/>
      <c r="X671" s="49"/>
      <c r="Y671" s="49"/>
      <c r="Z671" s="49"/>
    </row>
    <row r="672">
      <c r="A672" s="108"/>
      <c r="B672" s="108"/>
      <c r="C672" s="108"/>
      <c r="D672" s="95"/>
      <c r="E672" s="108"/>
      <c r="F672" s="108"/>
      <c r="G672" s="108"/>
      <c r="H672" s="48"/>
      <c r="I672" s="48"/>
      <c r="J672" s="49"/>
      <c r="K672" s="49"/>
      <c r="L672" s="49"/>
      <c r="M672" s="49"/>
      <c r="N672" s="49"/>
      <c r="O672" s="49"/>
      <c r="P672" s="49"/>
      <c r="Q672" s="49"/>
      <c r="R672" s="49"/>
      <c r="S672" s="49"/>
      <c r="T672" s="49"/>
      <c r="U672" s="49"/>
      <c r="V672" s="49"/>
      <c r="W672" s="49"/>
      <c r="X672" s="49"/>
      <c r="Y672" s="49"/>
      <c r="Z672" s="49"/>
    </row>
    <row r="673">
      <c r="A673" s="108"/>
      <c r="B673" s="108"/>
      <c r="C673" s="108"/>
      <c r="D673" s="95"/>
      <c r="E673" s="108"/>
      <c r="F673" s="108"/>
      <c r="G673" s="108"/>
      <c r="H673" s="48"/>
      <c r="I673" s="48"/>
      <c r="J673" s="49"/>
      <c r="K673" s="49"/>
      <c r="L673" s="49"/>
      <c r="M673" s="49"/>
      <c r="N673" s="49"/>
      <c r="O673" s="49"/>
      <c r="P673" s="49"/>
      <c r="Q673" s="49"/>
      <c r="R673" s="49"/>
      <c r="S673" s="49"/>
      <c r="T673" s="49"/>
      <c r="U673" s="49"/>
      <c r="V673" s="49"/>
      <c r="W673" s="49"/>
      <c r="X673" s="49"/>
      <c r="Y673" s="49"/>
      <c r="Z673" s="49"/>
    </row>
    <row r="674">
      <c r="A674" s="108"/>
      <c r="B674" s="108"/>
      <c r="C674" s="108"/>
      <c r="D674" s="95"/>
      <c r="E674" s="108"/>
      <c r="F674" s="108"/>
      <c r="G674" s="108"/>
      <c r="H674" s="48"/>
      <c r="I674" s="48"/>
      <c r="J674" s="49"/>
      <c r="K674" s="49"/>
      <c r="L674" s="49"/>
      <c r="M674" s="49"/>
      <c r="N674" s="49"/>
      <c r="O674" s="49"/>
      <c r="P674" s="49"/>
      <c r="Q674" s="49"/>
      <c r="R674" s="49"/>
      <c r="S674" s="49"/>
      <c r="T674" s="49"/>
      <c r="U674" s="49"/>
      <c r="V674" s="49"/>
      <c r="W674" s="49"/>
      <c r="X674" s="49"/>
      <c r="Y674" s="49"/>
      <c r="Z674" s="49"/>
    </row>
    <row r="675">
      <c r="A675" s="108"/>
      <c r="B675" s="108"/>
      <c r="C675" s="108"/>
      <c r="D675" s="95"/>
      <c r="E675" s="108"/>
      <c r="F675" s="108"/>
      <c r="G675" s="108"/>
      <c r="H675" s="48"/>
      <c r="I675" s="48"/>
      <c r="J675" s="49"/>
      <c r="K675" s="49"/>
      <c r="L675" s="49"/>
      <c r="M675" s="49"/>
      <c r="N675" s="49"/>
      <c r="O675" s="49"/>
      <c r="P675" s="49"/>
      <c r="Q675" s="49"/>
      <c r="R675" s="49"/>
      <c r="S675" s="49"/>
      <c r="T675" s="49"/>
      <c r="U675" s="49"/>
      <c r="V675" s="49"/>
      <c r="W675" s="49"/>
      <c r="X675" s="49"/>
      <c r="Y675" s="49"/>
      <c r="Z675" s="49"/>
    </row>
    <row r="676">
      <c r="A676" s="108"/>
      <c r="B676" s="108"/>
      <c r="C676" s="108"/>
      <c r="D676" s="95"/>
      <c r="E676" s="108"/>
      <c r="F676" s="108"/>
      <c r="G676" s="108"/>
      <c r="H676" s="48"/>
      <c r="I676" s="48"/>
      <c r="J676" s="49"/>
      <c r="K676" s="49"/>
      <c r="L676" s="49"/>
      <c r="M676" s="49"/>
      <c r="N676" s="49"/>
      <c r="O676" s="49"/>
      <c r="P676" s="49"/>
      <c r="Q676" s="49"/>
      <c r="R676" s="49"/>
      <c r="S676" s="49"/>
      <c r="T676" s="49"/>
      <c r="U676" s="49"/>
      <c r="V676" s="49"/>
      <c r="W676" s="49"/>
      <c r="X676" s="49"/>
      <c r="Y676" s="49"/>
      <c r="Z676" s="49"/>
    </row>
    <row r="677">
      <c r="A677" s="108"/>
      <c r="B677" s="108"/>
      <c r="C677" s="108"/>
      <c r="D677" s="95"/>
      <c r="E677" s="108"/>
      <c r="F677" s="108"/>
      <c r="G677" s="108"/>
      <c r="H677" s="48"/>
      <c r="I677" s="48"/>
      <c r="J677" s="49"/>
      <c r="K677" s="49"/>
      <c r="L677" s="49"/>
      <c r="M677" s="49"/>
      <c r="N677" s="49"/>
      <c r="O677" s="49"/>
      <c r="P677" s="49"/>
      <c r="Q677" s="49"/>
      <c r="R677" s="49"/>
      <c r="S677" s="49"/>
      <c r="T677" s="49"/>
      <c r="U677" s="49"/>
      <c r="V677" s="49"/>
      <c r="W677" s="49"/>
      <c r="X677" s="49"/>
      <c r="Y677" s="49"/>
      <c r="Z677" s="49"/>
    </row>
    <row r="678">
      <c r="A678" s="108"/>
      <c r="B678" s="108"/>
      <c r="C678" s="108"/>
      <c r="D678" s="95"/>
      <c r="E678" s="108"/>
      <c r="F678" s="108"/>
      <c r="G678" s="108"/>
      <c r="H678" s="48"/>
      <c r="I678" s="48"/>
      <c r="J678" s="49"/>
      <c r="K678" s="49"/>
      <c r="L678" s="49"/>
      <c r="M678" s="49"/>
      <c r="N678" s="49"/>
      <c r="O678" s="49"/>
      <c r="P678" s="49"/>
      <c r="Q678" s="49"/>
      <c r="R678" s="49"/>
      <c r="S678" s="49"/>
      <c r="T678" s="49"/>
      <c r="U678" s="49"/>
      <c r="V678" s="49"/>
      <c r="W678" s="49"/>
      <c r="X678" s="49"/>
      <c r="Y678" s="49"/>
      <c r="Z678" s="49"/>
    </row>
    <row r="679">
      <c r="A679" s="108"/>
      <c r="B679" s="108"/>
      <c r="C679" s="108"/>
      <c r="D679" s="95"/>
      <c r="E679" s="108"/>
      <c r="F679" s="108"/>
      <c r="G679" s="108"/>
      <c r="H679" s="48"/>
      <c r="I679" s="48"/>
      <c r="J679" s="49"/>
      <c r="K679" s="49"/>
      <c r="L679" s="49"/>
      <c r="M679" s="49"/>
      <c r="N679" s="49"/>
      <c r="O679" s="49"/>
      <c r="P679" s="49"/>
      <c r="Q679" s="49"/>
      <c r="R679" s="49"/>
      <c r="S679" s="49"/>
      <c r="T679" s="49"/>
      <c r="U679" s="49"/>
      <c r="V679" s="49"/>
      <c r="W679" s="49"/>
      <c r="X679" s="49"/>
      <c r="Y679" s="49"/>
      <c r="Z679" s="49"/>
    </row>
    <row r="680">
      <c r="A680" s="108"/>
      <c r="B680" s="108"/>
      <c r="C680" s="108"/>
      <c r="D680" s="95"/>
      <c r="E680" s="108"/>
      <c r="F680" s="108"/>
      <c r="G680" s="108"/>
      <c r="H680" s="48"/>
      <c r="I680" s="48"/>
      <c r="J680" s="49"/>
      <c r="K680" s="49"/>
      <c r="L680" s="49"/>
      <c r="M680" s="49"/>
      <c r="N680" s="49"/>
      <c r="O680" s="49"/>
      <c r="P680" s="49"/>
      <c r="Q680" s="49"/>
      <c r="R680" s="49"/>
      <c r="S680" s="49"/>
      <c r="T680" s="49"/>
      <c r="U680" s="49"/>
      <c r="V680" s="49"/>
      <c r="W680" s="49"/>
      <c r="X680" s="49"/>
      <c r="Y680" s="49"/>
      <c r="Z680" s="49"/>
    </row>
    <row r="681">
      <c r="A681" s="108"/>
      <c r="B681" s="108"/>
      <c r="C681" s="108"/>
      <c r="D681" s="95"/>
      <c r="E681" s="108"/>
      <c r="F681" s="108"/>
      <c r="G681" s="108"/>
      <c r="H681" s="48"/>
      <c r="I681" s="48"/>
      <c r="J681" s="49"/>
      <c r="K681" s="49"/>
      <c r="L681" s="49"/>
      <c r="M681" s="49"/>
      <c r="N681" s="49"/>
      <c r="O681" s="49"/>
      <c r="P681" s="49"/>
      <c r="Q681" s="49"/>
      <c r="R681" s="49"/>
      <c r="S681" s="49"/>
      <c r="T681" s="49"/>
      <c r="U681" s="49"/>
      <c r="V681" s="49"/>
      <c r="W681" s="49"/>
      <c r="X681" s="49"/>
      <c r="Y681" s="49"/>
      <c r="Z681" s="49"/>
    </row>
    <row r="682">
      <c r="A682" s="108"/>
      <c r="B682" s="108"/>
      <c r="C682" s="108"/>
      <c r="D682" s="95"/>
      <c r="E682" s="108"/>
      <c r="F682" s="108"/>
      <c r="G682" s="108"/>
      <c r="H682" s="48"/>
      <c r="I682" s="48"/>
      <c r="J682" s="49"/>
      <c r="K682" s="49"/>
      <c r="L682" s="49"/>
      <c r="M682" s="49"/>
      <c r="N682" s="49"/>
      <c r="O682" s="49"/>
      <c r="P682" s="49"/>
      <c r="Q682" s="49"/>
      <c r="R682" s="49"/>
      <c r="S682" s="49"/>
      <c r="T682" s="49"/>
      <c r="U682" s="49"/>
      <c r="V682" s="49"/>
      <c r="W682" s="49"/>
      <c r="X682" s="49"/>
      <c r="Y682" s="49"/>
      <c r="Z682" s="49"/>
    </row>
    <row r="683">
      <c r="A683" s="108"/>
      <c r="B683" s="108"/>
      <c r="C683" s="108"/>
      <c r="D683" s="95"/>
      <c r="E683" s="108"/>
      <c r="F683" s="108"/>
      <c r="G683" s="108"/>
      <c r="H683" s="48"/>
      <c r="I683" s="48"/>
      <c r="J683" s="49"/>
      <c r="K683" s="49"/>
      <c r="L683" s="49"/>
      <c r="M683" s="49"/>
      <c r="N683" s="49"/>
      <c r="O683" s="49"/>
      <c r="P683" s="49"/>
      <c r="Q683" s="49"/>
      <c r="R683" s="49"/>
      <c r="S683" s="49"/>
      <c r="T683" s="49"/>
      <c r="U683" s="49"/>
      <c r="V683" s="49"/>
      <c r="W683" s="49"/>
      <c r="X683" s="49"/>
      <c r="Y683" s="49"/>
      <c r="Z683" s="49"/>
    </row>
    <row r="684">
      <c r="A684" s="108"/>
      <c r="B684" s="108"/>
      <c r="C684" s="108"/>
      <c r="D684" s="95"/>
      <c r="E684" s="108"/>
      <c r="F684" s="108"/>
      <c r="G684" s="108"/>
      <c r="H684" s="48"/>
      <c r="I684" s="48"/>
      <c r="J684" s="49"/>
      <c r="K684" s="49"/>
      <c r="L684" s="49"/>
      <c r="M684" s="49"/>
      <c r="N684" s="49"/>
      <c r="O684" s="49"/>
      <c r="P684" s="49"/>
      <c r="Q684" s="49"/>
      <c r="R684" s="49"/>
      <c r="S684" s="49"/>
      <c r="T684" s="49"/>
      <c r="U684" s="49"/>
      <c r="V684" s="49"/>
      <c r="W684" s="49"/>
      <c r="X684" s="49"/>
      <c r="Y684" s="49"/>
      <c r="Z684" s="49"/>
    </row>
    <row r="685">
      <c r="A685" s="108"/>
      <c r="B685" s="108"/>
      <c r="C685" s="108"/>
      <c r="D685" s="95"/>
      <c r="E685" s="108"/>
      <c r="F685" s="108"/>
      <c r="G685" s="108"/>
      <c r="H685" s="48"/>
      <c r="I685" s="48"/>
      <c r="J685" s="49"/>
      <c r="K685" s="49"/>
      <c r="L685" s="49"/>
      <c r="M685" s="49"/>
      <c r="N685" s="49"/>
      <c r="O685" s="49"/>
      <c r="P685" s="49"/>
      <c r="Q685" s="49"/>
      <c r="R685" s="49"/>
      <c r="S685" s="49"/>
      <c r="T685" s="49"/>
      <c r="U685" s="49"/>
      <c r="V685" s="49"/>
      <c r="W685" s="49"/>
      <c r="X685" s="49"/>
      <c r="Y685" s="49"/>
      <c r="Z685" s="49"/>
    </row>
    <row r="686">
      <c r="A686" s="108"/>
      <c r="B686" s="108"/>
      <c r="C686" s="108"/>
      <c r="D686" s="95"/>
      <c r="E686" s="108"/>
      <c r="F686" s="108"/>
      <c r="G686" s="108"/>
      <c r="H686" s="48"/>
      <c r="I686" s="48"/>
      <c r="J686" s="49"/>
      <c r="K686" s="49"/>
      <c r="L686" s="49"/>
      <c r="M686" s="49"/>
      <c r="N686" s="49"/>
      <c r="O686" s="49"/>
      <c r="P686" s="49"/>
      <c r="Q686" s="49"/>
      <c r="R686" s="49"/>
      <c r="S686" s="49"/>
      <c r="T686" s="49"/>
      <c r="U686" s="49"/>
      <c r="V686" s="49"/>
      <c r="W686" s="49"/>
      <c r="X686" s="49"/>
      <c r="Y686" s="49"/>
      <c r="Z686" s="49"/>
    </row>
    <row r="687">
      <c r="A687" s="108"/>
      <c r="B687" s="108"/>
      <c r="C687" s="108"/>
      <c r="D687" s="95"/>
      <c r="E687" s="108"/>
      <c r="F687" s="108"/>
      <c r="G687" s="108"/>
      <c r="H687" s="48"/>
      <c r="I687" s="48"/>
      <c r="J687" s="49"/>
      <c r="K687" s="49"/>
      <c r="L687" s="49"/>
      <c r="M687" s="49"/>
      <c r="N687" s="49"/>
      <c r="O687" s="49"/>
      <c r="P687" s="49"/>
      <c r="Q687" s="49"/>
      <c r="R687" s="49"/>
      <c r="S687" s="49"/>
      <c r="T687" s="49"/>
      <c r="U687" s="49"/>
      <c r="V687" s="49"/>
      <c r="W687" s="49"/>
      <c r="X687" s="49"/>
      <c r="Y687" s="49"/>
      <c r="Z687" s="49"/>
    </row>
    <row r="688">
      <c r="A688" s="108"/>
      <c r="B688" s="108"/>
      <c r="C688" s="108"/>
      <c r="D688" s="95"/>
      <c r="E688" s="108"/>
      <c r="F688" s="108"/>
      <c r="G688" s="108"/>
      <c r="H688" s="48"/>
      <c r="I688" s="48"/>
      <c r="J688" s="49"/>
      <c r="K688" s="49"/>
      <c r="L688" s="49"/>
      <c r="M688" s="49"/>
      <c r="N688" s="49"/>
      <c r="O688" s="49"/>
      <c r="P688" s="49"/>
      <c r="Q688" s="49"/>
      <c r="R688" s="49"/>
      <c r="S688" s="49"/>
      <c r="T688" s="49"/>
      <c r="U688" s="49"/>
      <c r="V688" s="49"/>
      <c r="W688" s="49"/>
      <c r="X688" s="49"/>
      <c r="Y688" s="49"/>
      <c r="Z688" s="49"/>
    </row>
    <row r="689">
      <c r="A689" s="108"/>
      <c r="B689" s="108"/>
      <c r="C689" s="108"/>
      <c r="D689" s="95"/>
      <c r="E689" s="108"/>
      <c r="F689" s="108"/>
      <c r="G689" s="108"/>
      <c r="H689" s="48"/>
      <c r="I689" s="48"/>
      <c r="J689" s="49"/>
      <c r="K689" s="49"/>
      <c r="L689" s="49"/>
      <c r="M689" s="49"/>
      <c r="N689" s="49"/>
      <c r="O689" s="49"/>
      <c r="P689" s="49"/>
      <c r="Q689" s="49"/>
      <c r="R689" s="49"/>
      <c r="S689" s="49"/>
      <c r="T689" s="49"/>
      <c r="U689" s="49"/>
      <c r="V689" s="49"/>
      <c r="W689" s="49"/>
      <c r="X689" s="49"/>
      <c r="Y689" s="49"/>
      <c r="Z689" s="49"/>
    </row>
    <row r="690">
      <c r="A690" s="108"/>
      <c r="B690" s="108"/>
      <c r="C690" s="108"/>
      <c r="D690" s="95"/>
      <c r="E690" s="108"/>
      <c r="F690" s="108"/>
      <c r="G690" s="108"/>
      <c r="H690" s="48"/>
      <c r="I690" s="48"/>
      <c r="J690" s="49"/>
      <c r="K690" s="49"/>
      <c r="L690" s="49"/>
      <c r="M690" s="49"/>
      <c r="N690" s="49"/>
      <c r="O690" s="49"/>
      <c r="P690" s="49"/>
      <c r="Q690" s="49"/>
      <c r="R690" s="49"/>
      <c r="S690" s="49"/>
      <c r="T690" s="49"/>
      <c r="U690" s="49"/>
      <c r="V690" s="49"/>
      <c r="W690" s="49"/>
      <c r="X690" s="49"/>
      <c r="Y690" s="49"/>
      <c r="Z690" s="49"/>
    </row>
    <row r="691">
      <c r="A691" s="108"/>
      <c r="B691" s="108"/>
      <c r="C691" s="108"/>
      <c r="D691" s="95"/>
      <c r="E691" s="108"/>
      <c r="F691" s="108"/>
      <c r="G691" s="108"/>
      <c r="H691" s="48"/>
      <c r="I691" s="48"/>
      <c r="J691" s="49"/>
      <c r="K691" s="49"/>
      <c r="L691" s="49"/>
      <c r="M691" s="49"/>
      <c r="N691" s="49"/>
      <c r="O691" s="49"/>
      <c r="P691" s="49"/>
      <c r="Q691" s="49"/>
      <c r="R691" s="49"/>
      <c r="S691" s="49"/>
      <c r="T691" s="49"/>
      <c r="U691" s="49"/>
      <c r="V691" s="49"/>
      <c r="W691" s="49"/>
      <c r="X691" s="49"/>
      <c r="Y691" s="49"/>
      <c r="Z691" s="49"/>
    </row>
    <row r="692">
      <c r="A692" s="108"/>
      <c r="B692" s="108"/>
      <c r="C692" s="108"/>
      <c r="D692" s="95"/>
      <c r="E692" s="108"/>
      <c r="F692" s="108"/>
      <c r="G692" s="108"/>
      <c r="H692" s="48"/>
      <c r="I692" s="48"/>
      <c r="J692" s="49"/>
      <c r="K692" s="49"/>
      <c r="L692" s="49"/>
      <c r="M692" s="49"/>
      <c r="N692" s="49"/>
      <c r="O692" s="49"/>
      <c r="P692" s="49"/>
      <c r="Q692" s="49"/>
      <c r="R692" s="49"/>
      <c r="S692" s="49"/>
      <c r="T692" s="49"/>
      <c r="U692" s="49"/>
      <c r="V692" s="49"/>
      <c r="W692" s="49"/>
      <c r="X692" s="49"/>
      <c r="Y692" s="49"/>
      <c r="Z692" s="49"/>
    </row>
    <row r="693">
      <c r="A693" s="108"/>
      <c r="B693" s="108"/>
      <c r="C693" s="108"/>
      <c r="D693" s="95"/>
      <c r="E693" s="108"/>
      <c r="F693" s="108"/>
      <c r="G693" s="108"/>
      <c r="H693" s="48"/>
      <c r="I693" s="48"/>
      <c r="J693" s="49"/>
      <c r="K693" s="49"/>
      <c r="L693" s="49"/>
      <c r="M693" s="49"/>
      <c r="N693" s="49"/>
      <c r="O693" s="49"/>
      <c r="P693" s="49"/>
      <c r="Q693" s="49"/>
      <c r="R693" s="49"/>
      <c r="S693" s="49"/>
      <c r="T693" s="49"/>
      <c r="U693" s="49"/>
      <c r="V693" s="49"/>
      <c r="W693" s="49"/>
      <c r="X693" s="49"/>
      <c r="Y693" s="49"/>
      <c r="Z693" s="49"/>
    </row>
    <row r="694">
      <c r="A694" s="108"/>
      <c r="B694" s="108"/>
      <c r="C694" s="108"/>
      <c r="D694" s="95"/>
      <c r="E694" s="108"/>
      <c r="F694" s="108"/>
      <c r="G694" s="108"/>
      <c r="H694" s="48"/>
      <c r="I694" s="48"/>
      <c r="J694" s="49"/>
      <c r="K694" s="49"/>
      <c r="L694" s="49"/>
      <c r="M694" s="49"/>
      <c r="N694" s="49"/>
      <c r="O694" s="49"/>
      <c r="P694" s="49"/>
      <c r="Q694" s="49"/>
      <c r="R694" s="49"/>
      <c r="S694" s="49"/>
      <c r="T694" s="49"/>
      <c r="U694" s="49"/>
      <c r="V694" s="49"/>
      <c r="W694" s="49"/>
      <c r="X694" s="49"/>
      <c r="Y694" s="49"/>
      <c r="Z694" s="49"/>
    </row>
    <row r="695">
      <c r="A695" s="108"/>
      <c r="B695" s="108"/>
      <c r="C695" s="108"/>
      <c r="D695" s="95"/>
      <c r="E695" s="108"/>
      <c r="F695" s="108"/>
      <c r="G695" s="108"/>
      <c r="H695" s="48"/>
      <c r="I695" s="48"/>
      <c r="J695" s="49"/>
      <c r="K695" s="49"/>
      <c r="L695" s="49"/>
      <c r="M695" s="49"/>
      <c r="N695" s="49"/>
      <c r="O695" s="49"/>
      <c r="P695" s="49"/>
      <c r="Q695" s="49"/>
      <c r="R695" s="49"/>
      <c r="S695" s="49"/>
      <c r="T695" s="49"/>
      <c r="U695" s="49"/>
      <c r="V695" s="49"/>
      <c r="W695" s="49"/>
      <c r="X695" s="49"/>
      <c r="Y695" s="49"/>
      <c r="Z695" s="49"/>
    </row>
    <row r="696">
      <c r="A696" s="108"/>
      <c r="B696" s="108"/>
      <c r="C696" s="108"/>
      <c r="D696" s="95"/>
      <c r="E696" s="108"/>
      <c r="F696" s="108"/>
      <c r="G696" s="108"/>
      <c r="H696" s="48"/>
      <c r="I696" s="48"/>
      <c r="J696" s="49"/>
      <c r="K696" s="49"/>
      <c r="L696" s="49"/>
      <c r="M696" s="49"/>
      <c r="N696" s="49"/>
      <c r="O696" s="49"/>
      <c r="P696" s="49"/>
      <c r="Q696" s="49"/>
      <c r="R696" s="49"/>
      <c r="S696" s="49"/>
      <c r="T696" s="49"/>
      <c r="U696" s="49"/>
      <c r="V696" s="49"/>
      <c r="W696" s="49"/>
      <c r="X696" s="49"/>
      <c r="Y696" s="49"/>
      <c r="Z696" s="49"/>
    </row>
    <row r="697">
      <c r="A697" s="108"/>
      <c r="B697" s="108"/>
      <c r="C697" s="108"/>
      <c r="D697" s="95"/>
      <c r="E697" s="108"/>
      <c r="F697" s="108"/>
      <c r="G697" s="108"/>
      <c r="H697" s="48"/>
      <c r="I697" s="48"/>
      <c r="J697" s="49"/>
      <c r="K697" s="49"/>
      <c r="L697" s="49"/>
      <c r="M697" s="49"/>
      <c r="N697" s="49"/>
      <c r="O697" s="49"/>
      <c r="P697" s="49"/>
      <c r="Q697" s="49"/>
      <c r="R697" s="49"/>
      <c r="S697" s="49"/>
      <c r="T697" s="49"/>
      <c r="U697" s="49"/>
      <c r="V697" s="49"/>
      <c r="W697" s="49"/>
      <c r="X697" s="49"/>
      <c r="Y697" s="49"/>
      <c r="Z697" s="49"/>
    </row>
    <row r="698">
      <c r="A698" s="108"/>
      <c r="B698" s="108"/>
      <c r="C698" s="108"/>
      <c r="D698" s="95"/>
      <c r="E698" s="108"/>
      <c r="F698" s="108"/>
      <c r="G698" s="108"/>
      <c r="H698" s="48"/>
      <c r="I698" s="48"/>
      <c r="J698" s="49"/>
      <c r="K698" s="49"/>
      <c r="L698" s="49"/>
      <c r="M698" s="49"/>
      <c r="N698" s="49"/>
      <c r="O698" s="49"/>
      <c r="P698" s="49"/>
      <c r="Q698" s="49"/>
      <c r="R698" s="49"/>
      <c r="S698" s="49"/>
      <c r="T698" s="49"/>
      <c r="U698" s="49"/>
      <c r="V698" s="49"/>
      <c r="W698" s="49"/>
      <c r="X698" s="49"/>
      <c r="Y698" s="49"/>
      <c r="Z698" s="49"/>
    </row>
    <row r="699">
      <c r="A699" s="108"/>
      <c r="B699" s="108"/>
      <c r="C699" s="108"/>
      <c r="D699" s="95"/>
      <c r="E699" s="108"/>
      <c r="F699" s="108"/>
      <c r="G699" s="108"/>
      <c r="H699" s="48"/>
      <c r="I699" s="48"/>
      <c r="J699" s="49"/>
      <c r="K699" s="49"/>
      <c r="L699" s="49"/>
      <c r="M699" s="49"/>
      <c r="N699" s="49"/>
      <c r="O699" s="49"/>
      <c r="P699" s="49"/>
      <c r="Q699" s="49"/>
      <c r="R699" s="49"/>
      <c r="S699" s="49"/>
      <c r="T699" s="49"/>
      <c r="U699" s="49"/>
      <c r="V699" s="49"/>
      <c r="W699" s="49"/>
      <c r="X699" s="49"/>
      <c r="Y699" s="49"/>
      <c r="Z699" s="49"/>
    </row>
    <row r="700">
      <c r="A700" s="108"/>
      <c r="B700" s="108"/>
      <c r="C700" s="108"/>
      <c r="D700" s="95"/>
      <c r="E700" s="108"/>
      <c r="F700" s="108"/>
      <c r="G700" s="108"/>
      <c r="H700" s="48"/>
      <c r="I700" s="48"/>
      <c r="J700" s="49"/>
      <c r="K700" s="49"/>
      <c r="L700" s="49"/>
      <c r="M700" s="49"/>
      <c r="N700" s="49"/>
      <c r="O700" s="49"/>
      <c r="P700" s="49"/>
      <c r="Q700" s="49"/>
      <c r="R700" s="49"/>
      <c r="S700" s="49"/>
      <c r="T700" s="49"/>
      <c r="U700" s="49"/>
      <c r="V700" s="49"/>
      <c r="W700" s="49"/>
      <c r="X700" s="49"/>
      <c r="Y700" s="49"/>
      <c r="Z700" s="49"/>
    </row>
    <row r="701">
      <c r="A701" s="108"/>
      <c r="B701" s="108"/>
      <c r="C701" s="108"/>
      <c r="D701" s="95"/>
      <c r="E701" s="108"/>
      <c r="F701" s="108"/>
      <c r="G701" s="108"/>
      <c r="H701" s="48"/>
      <c r="I701" s="48"/>
      <c r="J701" s="49"/>
      <c r="K701" s="49"/>
      <c r="L701" s="49"/>
      <c r="M701" s="49"/>
      <c r="N701" s="49"/>
      <c r="O701" s="49"/>
      <c r="P701" s="49"/>
      <c r="Q701" s="49"/>
      <c r="R701" s="49"/>
      <c r="S701" s="49"/>
      <c r="T701" s="49"/>
      <c r="U701" s="49"/>
      <c r="V701" s="49"/>
      <c r="W701" s="49"/>
      <c r="X701" s="49"/>
      <c r="Y701" s="49"/>
      <c r="Z701" s="49"/>
    </row>
    <row r="702">
      <c r="A702" s="108"/>
      <c r="B702" s="108"/>
      <c r="C702" s="108"/>
      <c r="D702" s="95"/>
      <c r="E702" s="108"/>
      <c r="F702" s="108"/>
      <c r="G702" s="108"/>
      <c r="H702" s="48"/>
      <c r="I702" s="48"/>
      <c r="J702" s="49"/>
      <c r="K702" s="49"/>
      <c r="L702" s="49"/>
      <c r="M702" s="49"/>
      <c r="N702" s="49"/>
      <c r="O702" s="49"/>
      <c r="P702" s="49"/>
      <c r="Q702" s="49"/>
      <c r="R702" s="49"/>
      <c r="S702" s="49"/>
      <c r="T702" s="49"/>
      <c r="U702" s="49"/>
      <c r="V702" s="49"/>
      <c r="W702" s="49"/>
      <c r="X702" s="49"/>
      <c r="Y702" s="49"/>
      <c r="Z702" s="49"/>
    </row>
    <row r="703">
      <c r="A703" s="108"/>
      <c r="B703" s="108"/>
      <c r="C703" s="108"/>
      <c r="D703" s="95"/>
      <c r="E703" s="108"/>
      <c r="F703" s="108"/>
      <c r="G703" s="108"/>
      <c r="H703" s="48"/>
      <c r="I703" s="48"/>
      <c r="J703" s="49"/>
      <c r="K703" s="49"/>
      <c r="L703" s="49"/>
      <c r="M703" s="49"/>
      <c r="N703" s="49"/>
      <c r="O703" s="49"/>
      <c r="P703" s="49"/>
      <c r="Q703" s="49"/>
      <c r="R703" s="49"/>
      <c r="S703" s="49"/>
      <c r="T703" s="49"/>
      <c r="U703" s="49"/>
      <c r="V703" s="49"/>
      <c r="W703" s="49"/>
      <c r="X703" s="49"/>
      <c r="Y703" s="49"/>
      <c r="Z703" s="49"/>
    </row>
    <row r="704">
      <c r="A704" s="108"/>
      <c r="B704" s="108"/>
      <c r="C704" s="108"/>
      <c r="D704" s="95"/>
      <c r="E704" s="108"/>
      <c r="F704" s="108"/>
      <c r="G704" s="108"/>
      <c r="H704" s="48"/>
      <c r="I704" s="48"/>
      <c r="J704" s="49"/>
      <c r="K704" s="49"/>
      <c r="L704" s="49"/>
      <c r="M704" s="49"/>
      <c r="N704" s="49"/>
      <c r="O704" s="49"/>
      <c r="P704" s="49"/>
      <c r="Q704" s="49"/>
      <c r="R704" s="49"/>
      <c r="S704" s="49"/>
      <c r="T704" s="49"/>
      <c r="U704" s="49"/>
      <c r="V704" s="49"/>
      <c r="W704" s="49"/>
      <c r="X704" s="49"/>
      <c r="Y704" s="49"/>
      <c r="Z704" s="49"/>
    </row>
    <row r="705">
      <c r="A705" s="108"/>
      <c r="B705" s="108"/>
      <c r="C705" s="108"/>
      <c r="D705" s="95"/>
      <c r="E705" s="108"/>
      <c r="F705" s="108"/>
      <c r="G705" s="108"/>
      <c r="H705" s="48"/>
      <c r="I705" s="48"/>
      <c r="J705" s="49"/>
      <c r="K705" s="49"/>
      <c r="L705" s="49"/>
      <c r="M705" s="49"/>
      <c r="N705" s="49"/>
      <c r="O705" s="49"/>
      <c r="P705" s="49"/>
      <c r="Q705" s="49"/>
      <c r="R705" s="49"/>
      <c r="S705" s="49"/>
      <c r="T705" s="49"/>
      <c r="U705" s="49"/>
      <c r="V705" s="49"/>
      <c r="W705" s="49"/>
      <c r="X705" s="49"/>
      <c r="Y705" s="49"/>
      <c r="Z705" s="49"/>
    </row>
    <row r="706">
      <c r="A706" s="108"/>
      <c r="B706" s="108"/>
      <c r="C706" s="108"/>
      <c r="D706" s="95"/>
      <c r="E706" s="108"/>
      <c r="F706" s="108"/>
      <c r="G706" s="108"/>
      <c r="H706" s="48"/>
      <c r="I706" s="48"/>
      <c r="J706" s="49"/>
      <c r="K706" s="49"/>
      <c r="L706" s="49"/>
      <c r="M706" s="49"/>
      <c r="N706" s="49"/>
      <c r="O706" s="49"/>
      <c r="P706" s="49"/>
      <c r="Q706" s="49"/>
      <c r="R706" s="49"/>
      <c r="S706" s="49"/>
      <c r="T706" s="49"/>
      <c r="U706" s="49"/>
      <c r="V706" s="49"/>
      <c r="W706" s="49"/>
      <c r="X706" s="49"/>
      <c r="Y706" s="49"/>
      <c r="Z706" s="49"/>
    </row>
    <row r="707">
      <c r="A707" s="108"/>
      <c r="B707" s="108"/>
      <c r="C707" s="108"/>
      <c r="D707" s="95"/>
      <c r="E707" s="108"/>
      <c r="F707" s="108"/>
      <c r="G707" s="108"/>
      <c r="H707" s="48"/>
      <c r="I707" s="48"/>
      <c r="J707" s="49"/>
      <c r="K707" s="49"/>
      <c r="L707" s="49"/>
      <c r="M707" s="49"/>
      <c r="N707" s="49"/>
      <c r="O707" s="49"/>
      <c r="P707" s="49"/>
      <c r="Q707" s="49"/>
      <c r="R707" s="49"/>
      <c r="S707" s="49"/>
      <c r="T707" s="49"/>
      <c r="U707" s="49"/>
      <c r="V707" s="49"/>
      <c r="W707" s="49"/>
      <c r="X707" s="49"/>
      <c r="Y707" s="49"/>
      <c r="Z707" s="49"/>
    </row>
    <row r="708">
      <c r="A708" s="108"/>
      <c r="B708" s="108"/>
      <c r="C708" s="108"/>
      <c r="D708" s="95"/>
      <c r="E708" s="108"/>
      <c r="F708" s="108"/>
      <c r="G708" s="108"/>
      <c r="H708" s="48"/>
      <c r="I708" s="48"/>
      <c r="J708" s="49"/>
      <c r="K708" s="49"/>
      <c r="L708" s="49"/>
      <c r="M708" s="49"/>
      <c r="N708" s="49"/>
      <c r="O708" s="49"/>
      <c r="P708" s="49"/>
      <c r="Q708" s="49"/>
      <c r="R708" s="49"/>
      <c r="S708" s="49"/>
      <c r="T708" s="49"/>
      <c r="U708" s="49"/>
      <c r="V708" s="49"/>
      <c r="W708" s="49"/>
      <c r="X708" s="49"/>
      <c r="Y708" s="49"/>
      <c r="Z708" s="49"/>
    </row>
    <row r="709">
      <c r="A709" s="108"/>
      <c r="B709" s="108"/>
      <c r="C709" s="108"/>
      <c r="D709" s="95"/>
      <c r="E709" s="108"/>
      <c r="F709" s="108"/>
      <c r="G709" s="108"/>
      <c r="H709" s="48"/>
      <c r="I709" s="48"/>
      <c r="J709" s="49"/>
      <c r="K709" s="49"/>
      <c r="L709" s="49"/>
      <c r="M709" s="49"/>
      <c r="N709" s="49"/>
      <c r="O709" s="49"/>
      <c r="P709" s="49"/>
      <c r="Q709" s="49"/>
      <c r="R709" s="49"/>
      <c r="S709" s="49"/>
      <c r="T709" s="49"/>
      <c r="U709" s="49"/>
      <c r="V709" s="49"/>
      <c r="W709" s="49"/>
      <c r="X709" s="49"/>
      <c r="Y709" s="49"/>
      <c r="Z709" s="49"/>
    </row>
    <row r="710">
      <c r="A710" s="108"/>
      <c r="B710" s="108"/>
      <c r="C710" s="108"/>
      <c r="D710" s="95"/>
      <c r="E710" s="108"/>
      <c r="F710" s="108"/>
      <c r="G710" s="108"/>
      <c r="H710" s="48"/>
      <c r="I710" s="48"/>
      <c r="J710" s="49"/>
      <c r="K710" s="49"/>
      <c r="L710" s="49"/>
      <c r="M710" s="49"/>
      <c r="N710" s="49"/>
      <c r="O710" s="49"/>
      <c r="P710" s="49"/>
      <c r="Q710" s="49"/>
      <c r="R710" s="49"/>
      <c r="S710" s="49"/>
      <c r="T710" s="49"/>
      <c r="U710" s="49"/>
      <c r="V710" s="49"/>
      <c r="W710" s="49"/>
      <c r="X710" s="49"/>
      <c r="Y710" s="49"/>
      <c r="Z710" s="49"/>
    </row>
    <row r="711">
      <c r="A711" s="108"/>
      <c r="B711" s="108"/>
      <c r="C711" s="108"/>
      <c r="D711" s="95"/>
      <c r="E711" s="108"/>
      <c r="F711" s="108"/>
      <c r="G711" s="108"/>
      <c r="H711" s="48"/>
      <c r="I711" s="48"/>
      <c r="J711" s="49"/>
      <c r="K711" s="49"/>
      <c r="L711" s="49"/>
      <c r="M711" s="49"/>
      <c r="N711" s="49"/>
      <c r="O711" s="49"/>
      <c r="P711" s="49"/>
      <c r="Q711" s="49"/>
      <c r="R711" s="49"/>
      <c r="S711" s="49"/>
      <c r="T711" s="49"/>
      <c r="U711" s="49"/>
      <c r="V711" s="49"/>
      <c r="W711" s="49"/>
      <c r="X711" s="49"/>
      <c r="Y711" s="49"/>
      <c r="Z711" s="49"/>
    </row>
    <row r="712">
      <c r="A712" s="108"/>
      <c r="B712" s="108"/>
      <c r="C712" s="108"/>
      <c r="D712" s="95"/>
      <c r="E712" s="108"/>
      <c r="F712" s="108"/>
      <c r="G712" s="108"/>
      <c r="H712" s="48"/>
      <c r="I712" s="48"/>
      <c r="J712" s="49"/>
      <c r="K712" s="49"/>
      <c r="L712" s="49"/>
      <c r="M712" s="49"/>
      <c r="N712" s="49"/>
      <c r="O712" s="49"/>
      <c r="P712" s="49"/>
      <c r="Q712" s="49"/>
      <c r="R712" s="49"/>
      <c r="S712" s="49"/>
      <c r="T712" s="49"/>
      <c r="U712" s="49"/>
      <c r="V712" s="49"/>
      <c r="W712" s="49"/>
      <c r="X712" s="49"/>
      <c r="Y712" s="49"/>
      <c r="Z712" s="49"/>
    </row>
    <row r="713">
      <c r="A713" s="108"/>
      <c r="B713" s="108"/>
      <c r="C713" s="108"/>
      <c r="D713" s="95"/>
      <c r="E713" s="108"/>
      <c r="F713" s="108"/>
      <c r="G713" s="108"/>
      <c r="H713" s="48"/>
      <c r="I713" s="48"/>
      <c r="J713" s="49"/>
      <c r="K713" s="49"/>
      <c r="L713" s="49"/>
      <c r="M713" s="49"/>
      <c r="N713" s="49"/>
      <c r="O713" s="49"/>
      <c r="P713" s="49"/>
      <c r="Q713" s="49"/>
      <c r="R713" s="49"/>
      <c r="S713" s="49"/>
      <c r="T713" s="49"/>
      <c r="U713" s="49"/>
      <c r="V713" s="49"/>
      <c r="W713" s="49"/>
      <c r="X713" s="49"/>
      <c r="Y713" s="49"/>
      <c r="Z713" s="49"/>
    </row>
    <row r="714">
      <c r="A714" s="108"/>
      <c r="B714" s="108"/>
      <c r="C714" s="108"/>
      <c r="D714" s="95"/>
      <c r="E714" s="108"/>
      <c r="F714" s="108"/>
      <c r="G714" s="108"/>
      <c r="H714" s="48"/>
      <c r="I714" s="48"/>
      <c r="J714" s="49"/>
      <c r="K714" s="49"/>
      <c r="L714" s="49"/>
      <c r="M714" s="49"/>
      <c r="N714" s="49"/>
      <c r="O714" s="49"/>
      <c r="P714" s="49"/>
      <c r="Q714" s="49"/>
      <c r="R714" s="49"/>
      <c r="S714" s="49"/>
      <c r="T714" s="49"/>
      <c r="U714" s="49"/>
      <c r="V714" s="49"/>
      <c r="W714" s="49"/>
      <c r="X714" s="49"/>
      <c r="Y714" s="49"/>
      <c r="Z714" s="49"/>
    </row>
    <row r="715">
      <c r="A715" s="108"/>
      <c r="B715" s="108"/>
      <c r="C715" s="108"/>
      <c r="D715" s="95"/>
      <c r="E715" s="108"/>
      <c r="F715" s="108"/>
      <c r="G715" s="108"/>
      <c r="H715" s="48"/>
      <c r="I715" s="48"/>
      <c r="J715" s="49"/>
      <c r="K715" s="49"/>
      <c r="L715" s="49"/>
      <c r="M715" s="49"/>
      <c r="N715" s="49"/>
      <c r="O715" s="49"/>
      <c r="P715" s="49"/>
      <c r="Q715" s="49"/>
      <c r="R715" s="49"/>
      <c r="S715" s="49"/>
      <c r="T715" s="49"/>
      <c r="U715" s="49"/>
      <c r="V715" s="49"/>
      <c r="W715" s="49"/>
      <c r="X715" s="49"/>
      <c r="Y715" s="49"/>
      <c r="Z715" s="49"/>
    </row>
    <row r="716">
      <c r="A716" s="108"/>
      <c r="B716" s="108"/>
      <c r="C716" s="108"/>
      <c r="D716" s="95"/>
      <c r="E716" s="108"/>
      <c r="F716" s="108"/>
      <c r="G716" s="108"/>
      <c r="H716" s="48"/>
      <c r="I716" s="48"/>
      <c r="J716" s="49"/>
      <c r="K716" s="49"/>
      <c r="L716" s="49"/>
      <c r="M716" s="49"/>
      <c r="N716" s="49"/>
      <c r="O716" s="49"/>
      <c r="P716" s="49"/>
      <c r="Q716" s="49"/>
      <c r="R716" s="49"/>
      <c r="S716" s="49"/>
      <c r="T716" s="49"/>
      <c r="U716" s="49"/>
      <c r="V716" s="49"/>
      <c r="W716" s="49"/>
      <c r="X716" s="49"/>
      <c r="Y716" s="49"/>
      <c r="Z716" s="49"/>
    </row>
    <row r="717">
      <c r="A717" s="108"/>
      <c r="B717" s="108"/>
      <c r="C717" s="108"/>
      <c r="D717" s="95"/>
      <c r="E717" s="108"/>
      <c r="F717" s="108"/>
      <c r="G717" s="108"/>
      <c r="H717" s="48"/>
      <c r="I717" s="48"/>
      <c r="J717" s="49"/>
      <c r="K717" s="49"/>
      <c r="L717" s="49"/>
      <c r="M717" s="49"/>
      <c r="N717" s="49"/>
      <c r="O717" s="49"/>
      <c r="P717" s="49"/>
      <c r="Q717" s="49"/>
      <c r="R717" s="49"/>
      <c r="S717" s="49"/>
      <c r="T717" s="49"/>
      <c r="U717" s="49"/>
      <c r="V717" s="49"/>
      <c r="W717" s="49"/>
      <c r="X717" s="49"/>
      <c r="Y717" s="49"/>
      <c r="Z717" s="49"/>
    </row>
    <row r="718">
      <c r="A718" s="108"/>
      <c r="B718" s="108"/>
      <c r="C718" s="108"/>
      <c r="D718" s="95"/>
      <c r="E718" s="108"/>
      <c r="F718" s="108"/>
      <c r="G718" s="108"/>
      <c r="H718" s="48"/>
      <c r="I718" s="48"/>
      <c r="J718" s="49"/>
      <c r="K718" s="49"/>
      <c r="L718" s="49"/>
      <c r="M718" s="49"/>
      <c r="N718" s="49"/>
      <c r="O718" s="49"/>
      <c r="P718" s="49"/>
      <c r="Q718" s="49"/>
      <c r="R718" s="49"/>
      <c r="S718" s="49"/>
      <c r="T718" s="49"/>
      <c r="U718" s="49"/>
      <c r="V718" s="49"/>
      <c r="W718" s="49"/>
      <c r="X718" s="49"/>
      <c r="Y718" s="49"/>
      <c r="Z718" s="49"/>
    </row>
    <row r="719">
      <c r="A719" s="108"/>
      <c r="B719" s="108"/>
      <c r="C719" s="108"/>
      <c r="D719" s="95"/>
      <c r="E719" s="108"/>
      <c r="F719" s="108"/>
      <c r="G719" s="108"/>
      <c r="H719" s="48"/>
      <c r="I719" s="48"/>
      <c r="J719" s="49"/>
      <c r="K719" s="49"/>
      <c r="L719" s="49"/>
      <c r="M719" s="49"/>
      <c r="N719" s="49"/>
      <c r="O719" s="49"/>
      <c r="P719" s="49"/>
      <c r="Q719" s="49"/>
      <c r="R719" s="49"/>
      <c r="S719" s="49"/>
      <c r="T719" s="49"/>
      <c r="U719" s="49"/>
      <c r="V719" s="49"/>
      <c r="W719" s="49"/>
      <c r="X719" s="49"/>
      <c r="Y719" s="49"/>
      <c r="Z719" s="49"/>
    </row>
    <row r="720">
      <c r="A720" s="108"/>
      <c r="B720" s="108"/>
      <c r="C720" s="108"/>
      <c r="D720" s="95"/>
      <c r="E720" s="108"/>
      <c r="F720" s="108"/>
      <c r="G720" s="108"/>
      <c r="H720" s="48"/>
      <c r="I720" s="48"/>
      <c r="J720" s="49"/>
      <c r="K720" s="49"/>
      <c r="L720" s="49"/>
      <c r="M720" s="49"/>
      <c r="N720" s="49"/>
      <c r="O720" s="49"/>
      <c r="P720" s="49"/>
      <c r="Q720" s="49"/>
      <c r="R720" s="49"/>
      <c r="S720" s="49"/>
      <c r="T720" s="49"/>
      <c r="U720" s="49"/>
      <c r="V720" s="49"/>
      <c r="W720" s="49"/>
      <c r="X720" s="49"/>
      <c r="Y720" s="49"/>
      <c r="Z720" s="49"/>
    </row>
    <row r="721">
      <c r="A721" s="108"/>
      <c r="B721" s="108"/>
      <c r="C721" s="108"/>
      <c r="D721" s="95"/>
      <c r="E721" s="108"/>
      <c r="F721" s="108"/>
      <c r="G721" s="108"/>
      <c r="H721" s="48"/>
      <c r="I721" s="48"/>
      <c r="J721" s="49"/>
      <c r="K721" s="49"/>
      <c r="L721" s="49"/>
      <c r="M721" s="49"/>
      <c r="N721" s="49"/>
      <c r="O721" s="49"/>
      <c r="P721" s="49"/>
      <c r="Q721" s="49"/>
      <c r="R721" s="49"/>
      <c r="S721" s="49"/>
      <c r="T721" s="49"/>
      <c r="U721" s="49"/>
      <c r="V721" s="49"/>
      <c r="W721" s="49"/>
      <c r="X721" s="49"/>
      <c r="Y721" s="49"/>
      <c r="Z721" s="49"/>
    </row>
    <row r="722">
      <c r="A722" s="108"/>
      <c r="B722" s="108"/>
      <c r="C722" s="108"/>
      <c r="D722" s="95"/>
      <c r="E722" s="108"/>
      <c r="F722" s="108"/>
      <c r="G722" s="108"/>
      <c r="H722" s="48"/>
      <c r="I722" s="48"/>
      <c r="J722" s="49"/>
      <c r="K722" s="49"/>
      <c r="L722" s="49"/>
      <c r="M722" s="49"/>
      <c r="N722" s="49"/>
      <c r="O722" s="49"/>
      <c r="P722" s="49"/>
      <c r="Q722" s="49"/>
      <c r="R722" s="49"/>
      <c r="S722" s="49"/>
      <c r="T722" s="49"/>
      <c r="U722" s="49"/>
      <c r="V722" s="49"/>
      <c r="W722" s="49"/>
      <c r="X722" s="49"/>
      <c r="Y722" s="49"/>
      <c r="Z722" s="49"/>
    </row>
    <row r="723">
      <c r="A723" s="108"/>
      <c r="B723" s="108"/>
      <c r="C723" s="108"/>
      <c r="D723" s="95"/>
      <c r="E723" s="108"/>
      <c r="F723" s="108"/>
      <c r="G723" s="108"/>
      <c r="H723" s="48"/>
      <c r="I723" s="48"/>
      <c r="J723" s="49"/>
      <c r="K723" s="49"/>
      <c r="L723" s="49"/>
      <c r="M723" s="49"/>
      <c r="N723" s="49"/>
      <c r="O723" s="49"/>
      <c r="P723" s="49"/>
      <c r="Q723" s="49"/>
      <c r="R723" s="49"/>
      <c r="S723" s="49"/>
      <c r="T723" s="49"/>
      <c r="U723" s="49"/>
      <c r="V723" s="49"/>
      <c r="W723" s="49"/>
      <c r="X723" s="49"/>
      <c r="Y723" s="49"/>
      <c r="Z723" s="49"/>
    </row>
    <row r="724">
      <c r="A724" s="108"/>
      <c r="B724" s="108"/>
      <c r="C724" s="108"/>
      <c r="D724" s="95"/>
      <c r="E724" s="108"/>
      <c r="F724" s="108"/>
      <c r="G724" s="108"/>
      <c r="H724" s="48"/>
      <c r="I724" s="48"/>
      <c r="J724" s="49"/>
      <c r="K724" s="49"/>
      <c r="L724" s="49"/>
      <c r="M724" s="49"/>
      <c r="N724" s="49"/>
      <c r="O724" s="49"/>
      <c r="P724" s="49"/>
      <c r="Q724" s="49"/>
      <c r="R724" s="49"/>
      <c r="S724" s="49"/>
      <c r="T724" s="49"/>
      <c r="U724" s="49"/>
      <c r="V724" s="49"/>
      <c r="W724" s="49"/>
      <c r="X724" s="49"/>
      <c r="Y724" s="49"/>
      <c r="Z724" s="49"/>
    </row>
    <row r="725">
      <c r="A725" s="108"/>
      <c r="B725" s="108"/>
      <c r="C725" s="108"/>
      <c r="D725" s="95"/>
      <c r="E725" s="108"/>
      <c r="F725" s="108"/>
      <c r="G725" s="108"/>
      <c r="H725" s="48"/>
      <c r="I725" s="48"/>
      <c r="J725" s="49"/>
      <c r="K725" s="49"/>
      <c r="L725" s="49"/>
      <c r="M725" s="49"/>
      <c r="N725" s="49"/>
      <c r="O725" s="49"/>
      <c r="P725" s="49"/>
      <c r="Q725" s="49"/>
      <c r="R725" s="49"/>
      <c r="S725" s="49"/>
      <c r="T725" s="49"/>
      <c r="U725" s="49"/>
      <c r="V725" s="49"/>
      <c r="W725" s="49"/>
      <c r="X725" s="49"/>
      <c r="Y725" s="49"/>
      <c r="Z725" s="49"/>
    </row>
    <row r="726">
      <c r="A726" s="108"/>
      <c r="B726" s="108"/>
      <c r="C726" s="108"/>
      <c r="D726" s="95"/>
      <c r="E726" s="108"/>
      <c r="F726" s="108"/>
      <c r="G726" s="108"/>
      <c r="H726" s="48"/>
      <c r="I726" s="48"/>
      <c r="J726" s="49"/>
      <c r="K726" s="49"/>
      <c r="L726" s="49"/>
      <c r="M726" s="49"/>
      <c r="N726" s="49"/>
      <c r="O726" s="49"/>
      <c r="P726" s="49"/>
      <c r="Q726" s="49"/>
      <c r="R726" s="49"/>
      <c r="S726" s="49"/>
      <c r="T726" s="49"/>
      <c r="U726" s="49"/>
      <c r="V726" s="49"/>
      <c r="W726" s="49"/>
      <c r="X726" s="49"/>
      <c r="Y726" s="49"/>
      <c r="Z726" s="49"/>
    </row>
    <row r="727">
      <c r="A727" s="108"/>
      <c r="B727" s="108"/>
      <c r="C727" s="108"/>
      <c r="D727" s="95"/>
      <c r="E727" s="108"/>
      <c r="F727" s="108"/>
      <c r="G727" s="108"/>
      <c r="H727" s="48"/>
      <c r="I727" s="48"/>
      <c r="J727" s="49"/>
      <c r="K727" s="49"/>
      <c r="L727" s="49"/>
      <c r="M727" s="49"/>
      <c r="N727" s="49"/>
      <c r="O727" s="49"/>
      <c r="P727" s="49"/>
      <c r="Q727" s="49"/>
      <c r="R727" s="49"/>
      <c r="S727" s="49"/>
      <c r="T727" s="49"/>
      <c r="U727" s="49"/>
      <c r="V727" s="49"/>
      <c r="W727" s="49"/>
      <c r="X727" s="49"/>
      <c r="Y727" s="49"/>
      <c r="Z727" s="49"/>
    </row>
    <row r="728">
      <c r="A728" s="108"/>
      <c r="B728" s="108"/>
      <c r="C728" s="108"/>
      <c r="D728" s="95"/>
      <c r="E728" s="108"/>
      <c r="F728" s="108"/>
      <c r="G728" s="108"/>
      <c r="H728" s="48"/>
      <c r="I728" s="48"/>
      <c r="J728" s="49"/>
      <c r="K728" s="49"/>
      <c r="L728" s="49"/>
      <c r="M728" s="49"/>
      <c r="N728" s="49"/>
      <c r="O728" s="49"/>
      <c r="P728" s="49"/>
      <c r="Q728" s="49"/>
      <c r="R728" s="49"/>
      <c r="S728" s="49"/>
      <c r="T728" s="49"/>
      <c r="U728" s="49"/>
      <c r="V728" s="49"/>
      <c r="W728" s="49"/>
      <c r="X728" s="49"/>
      <c r="Y728" s="49"/>
      <c r="Z728" s="49"/>
    </row>
    <row r="729">
      <c r="A729" s="108"/>
      <c r="B729" s="108"/>
      <c r="C729" s="108"/>
      <c r="D729" s="95"/>
      <c r="E729" s="108"/>
      <c r="F729" s="108"/>
      <c r="G729" s="108"/>
      <c r="H729" s="48"/>
      <c r="I729" s="48"/>
      <c r="J729" s="49"/>
      <c r="K729" s="49"/>
      <c r="L729" s="49"/>
      <c r="M729" s="49"/>
      <c r="N729" s="49"/>
      <c r="O729" s="49"/>
      <c r="P729" s="49"/>
      <c r="Q729" s="49"/>
      <c r="R729" s="49"/>
      <c r="S729" s="49"/>
      <c r="T729" s="49"/>
      <c r="U729" s="49"/>
      <c r="V729" s="49"/>
      <c r="W729" s="49"/>
      <c r="X729" s="49"/>
      <c r="Y729" s="49"/>
      <c r="Z729" s="49"/>
    </row>
    <row r="730">
      <c r="A730" s="108"/>
      <c r="B730" s="108"/>
      <c r="C730" s="108"/>
      <c r="D730" s="95"/>
      <c r="E730" s="108"/>
      <c r="F730" s="108"/>
      <c r="G730" s="108"/>
      <c r="H730" s="48"/>
      <c r="I730" s="48"/>
      <c r="J730" s="49"/>
      <c r="K730" s="49"/>
      <c r="L730" s="49"/>
      <c r="M730" s="49"/>
      <c r="N730" s="49"/>
      <c r="O730" s="49"/>
      <c r="P730" s="49"/>
      <c r="Q730" s="49"/>
      <c r="R730" s="49"/>
      <c r="S730" s="49"/>
      <c r="T730" s="49"/>
      <c r="U730" s="49"/>
      <c r="V730" s="49"/>
      <c r="W730" s="49"/>
      <c r="X730" s="49"/>
      <c r="Y730" s="49"/>
      <c r="Z730" s="49"/>
    </row>
    <row r="731">
      <c r="A731" s="108"/>
      <c r="B731" s="108"/>
      <c r="C731" s="108"/>
      <c r="D731" s="95"/>
      <c r="E731" s="108"/>
      <c r="F731" s="108"/>
      <c r="G731" s="108"/>
      <c r="H731" s="48"/>
      <c r="I731" s="48"/>
      <c r="J731" s="49"/>
      <c r="K731" s="49"/>
      <c r="L731" s="49"/>
      <c r="M731" s="49"/>
      <c r="N731" s="49"/>
      <c r="O731" s="49"/>
      <c r="P731" s="49"/>
      <c r="Q731" s="49"/>
      <c r="R731" s="49"/>
      <c r="S731" s="49"/>
      <c r="T731" s="49"/>
      <c r="U731" s="49"/>
      <c r="V731" s="49"/>
      <c r="W731" s="49"/>
      <c r="X731" s="49"/>
      <c r="Y731" s="49"/>
      <c r="Z731" s="49"/>
    </row>
    <row r="732">
      <c r="A732" s="108"/>
      <c r="B732" s="108"/>
      <c r="C732" s="108"/>
      <c r="D732" s="95"/>
      <c r="E732" s="108"/>
      <c r="F732" s="108"/>
      <c r="G732" s="108"/>
      <c r="H732" s="48"/>
      <c r="I732" s="48"/>
      <c r="J732" s="49"/>
      <c r="K732" s="49"/>
      <c r="L732" s="49"/>
      <c r="M732" s="49"/>
      <c r="N732" s="49"/>
      <c r="O732" s="49"/>
      <c r="P732" s="49"/>
      <c r="Q732" s="49"/>
      <c r="R732" s="49"/>
      <c r="S732" s="49"/>
      <c r="T732" s="49"/>
      <c r="U732" s="49"/>
      <c r="V732" s="49"/>
      <c r="W732" s="49"/>
      <c r="X732" s="49"/>
      <c r="Y732" s="49"/>
      <c r="Z732" s="49"/>
    </row>
    <row r="733">
      <c r="A733" s="108"/>
      <c r="B733" s="108"/>
      <c r="C733" s="108"/>
      <c r="D733" s="95"/>
      <c r="E733" s="108"/>
      <c r="F733" s="108"/>
      <c r="G733" s="108"/>
      <c r="H733" s="48"/>
      <c r="I733" s="48"/>
      <c r="J733" s="49"/>
      <c r="K733" s="49"/>
      <c r="L733" s="49"/>
      <c r="M733" s="49"/>
      <c r="N733" s="49"/>
      <c r="O733" s="49"/>
      <c r="P733" s="49"/>
      <c r="Q733" s="49"/>
      <c r="R733" s="49"/>
      <c r="S733" s="49"/>
      <c r="T733" s="49"/>
      <c r="U733" s="49"/>
      <c r="V733" s="49"/>
      <c r="W733" s="49"/>
      <c r="X733" s="49"/>
      <c r="Y733" s="49"/>
      <c r="Z733" s="49"/>
    </row>
    <row r="734">
      <c r="A734" s="108"/>
      <c r="B734" s="108"/>
      <c r="C734" s="108"/>
      <c r="D734" s="95"/>
      <c r="E734" s="108"/>
      <c r="F734" s="108"/>
      <c r="G734" s="108"/>
      <c r="H734" s="48"/>
      <c r="I734" s="48"/>
      <c r="J734" s="49"/>
      <c r="K734" s="49"/>
      <c r="L734" s="49"/>
      <c r="M734" s="49"/>
      <c r="N734" s="49"/>
      <c r="O734" s="49"/>
      <c r="P734" s="49"/>
      <c r="Q734" s="49"/>
      <c r="R734" s="49"/>
      <c r="S734" s="49"/>
      <c r="T734" s="49"/>
      <c r="U734" s="49"/>
      <c r="V734" s="49"/>
      <c r="W734" s="49"/>
      <c r="X734" s="49"/>
      <c r="Y734" s="49"/>
      <c r="Z734" s="49"/>
    </row>
    <row r="735">
      <c r="A735" s="108"/>
      <c r="B735" s="108"/>
      <c r="C735" s="108"/>
      <c r="D735" s="95"/>
      <c r="E735" s="108"/>
      <c r="F735" s="108"/>
      <c r="G735" s="108"/>
      <c r="H735" s="48"/>
      <c r="I735" s="48"/>
      <c r="J735" s="49"/>
      <c r="K735" s="49"/>
      <c r="L735" s="49"/>
      <c r="M735" s="49"/>
      <c r="N735" s="49"/>
      <c r="O735" s="49"/>
      <c r="P735" s="49"/>
      <c r="Q735" s="49"/>
      <c r="R735" s="49"/>
      <c r="S735" s="49"/>
      <c r="T735" s="49"/>
      <c r="U735" s="49"/>
      <c r="V735" s="49"/>
      <c r="W735" s="49"/>
      <c r="X735" s="49"/>
      <c r="Y735" s="49"/>
      <c r="Z735" s="49"/>
    </row>
    <row r="736">
      <c r="A736" s="108"/>
      <c r="B736" s="108"/>
      <c r="C736" s="108"/>
      <c r="D736" s="95"/>
      <c r="E736" s="108"/>
      <c r="F736" s="108"/>
      <c r="G736" s="108"/>
      <c r="H736" s="48"/>
      <c r="I736" s="48"/>
      <c r="J736" s="49"/>
      <c r="K736" s="49"/>
      <c r="L736" s="49"/>
      <c r="M736" s="49"/>
      <c r="N736" s="49"/>
      <c r="O736" s="49"/>
      <c r="P736" s="49"/>
      <c r="Q736" s="49"/>
      <c r="R736" s="49"/>
      <c r="S736" s="49"/>
      <c r="T736" s="49"/>
      <c r="U736" s="49"/>
      <c r="V736" s="49"/>
      <c r="W736" s="49"/>
      <c r="X736" s="49"/>
      <c r="Y736" s="49"/>
      <c r="Z736" s="49"/>
    </row>
    <row r="737">
      <c r="A737" s="108"/>
      <c r="B737" s="108"/>
      <c r="C737" s="108"/>
      <c r="D737" s="95"/>
      <c r="E737" s="108"/>
      <c r="F737" s="108"/>
      <c r="G737" s="108"/>
      <c r="H737" s="48"/>
      <c r="I737" s="48"/>
      <c r="J737" s="49"/>
      <c r="K737" s="49"/>
      <c r="L737" s="49"/>
      <c r="M737" s="49"/>
      <c r="N737" s="49"/>
      <c r="O737" s="49"/>
      <c r="P737" s="49"/>
      <c r="Q737" s="49"/>
      <c r="R737" s="49"/>
      <c r="S737" s="49"/>
      <c r="T737" s="49"/>
      <c r="U737" s="49"/>
      <c r="V737" s="49"/>
      <c r="W737" s="49"/>
      <c r="X737" s="49"/>
      <c r="Y737" s="49"/>
      <c r="Z737" s="49"/>
    </row>
    <row r="738">
      <c r="A738" s="108"/>
      <c r="B738" s="108"/>
      <c r="C738" s="108"/>
      <c r="D738" s="95"/>
      <c r="E738" s="108"/>
      <c r="F738" s="108"/>
      <c r="G738" s="108"/>
      <c r="H738" s="48"/>
      <c r="I738" s="48"/>
      <c r="J738" s="49"/>
      <c r="K738" s="49"/>
      <c r="L738" s="49"/>
      <c r="M738" s="49"/>
      <c r="N738" s="49"/>
      <c r="O738" s="49"/>
      <c r="P738" s="49"/>
      <c r="Q738" s="49"/>
      <c r="R738" s="49"/>
      <c r="S738" s="49"/>
      <c r="T738" s="49"/>
      <c r="U738" s="49"/>
      <c r="V738" s="49"/>
      <c r="W738" s="49"/>
      <c r="X738" s="49"/>
      <c r="Y738" s="49"/>
      <c r="Z738" s="49"/>
    </row>
    <row r="739">
      <c r="A739" s="108"/>
      <c r="B739" s="108"/>
      <c r="C739" s="108"/>
      <c r="D739" s="95"/>
      <c r="E739" s="108"/>
      <c r="F739" s="108"/>
      <c r="G739" s="108"/>
      <c r="H739" s="48"/>
      <c r="I739" s="48"/>
      <c r="J739" s="49"/>
      <c r="K739" s="49"/>
      <c r="L739" s="49"/>
      <c r="M739" s="49"/>
      <c r="N739" s="49"/>
      <c r="O739" s="49"/>
      <c r="P739" s="49"/>
      <c r="Q739" s="49"/>
      <c r="R739" s="49"/>
      <c r="S739" s="49"/>
      <c r="T739" s="49"/>
      <c r="U739" s="49"/>
      <c r="V739" s="49"/>
      <c r="W739" s="49"/>
      <c r="X739" s="49"/>
      <c r="Y739" s="49"/>
      <c r="Z739" s="49"/>
    </row>
    <row r="740">
      <c r="A740" s="108"/>
      <c r="B740" s="108"/>
      <c r="C740" s="108"/>
      <c r="D740" s="95"/>
      <c r="E740" s="108"/>
      <c r="F740" s="108"/>
      <c r="G740" s="108"/>
      <c r="H740" s="48"/>
      <c r="I740" s="48"/>
      <c r="J740" s="49"/>
      <c r="K740" s="49"/>
      <c r="L740" s="49"/>
      <c r="M740" s="49"/>
      <c r="N740" s="49"/>
      <c r="O740" s="49"/>
      <c r="P740" s="49"/>
      <c r="Q740" s="49"/>
      <c r="R740" s="49"/>
      <c r="S740" s="49"/>
      <c r="T740" s="49"/>
      <c r="U740" s="49"/>
      <c r="V740" s="49"/>
      <c r="W740" s="49"/>
      <c r="X740" s="49"/>
      <c r="Y740" s="49"/>
      <c r="Z740" s="49"/>
    </row>
    <row r="741">
      <c r="A741" s="108"/>
      <c r="B741" s="108"/>
      <c r="C741" s="108"/>
      <c r="D741" s="95"/>
      <c r="E741" s="108"/>
      <c r="F741" s="108"/>
      <c r="G741" s="108"/>
      <c r="H741" s="48"/>
      <c r="I741" s="48"/>
      <c r="J741" s="49"/>
      <c r="K741" s="49"/>
      <c r="L741" s="49"/>
      <c r="M741" s="49"/>
      <c r="N741" s="49"/>
      <c r="O741" s="49"/>
      <c r="P741" s="49"/>
      <c r="Q741" s="49"/>
      <c r="R741" s="49"/>
      <c r="S741" s="49"/>
      <c r="T741" s="49"/>
      <c r="U741" s="49"/>
      <c r="V741" s="49"/>
      <c r="W741" s="49"/>
      <c r="X741" s="49"/>
      <c r="Y741" s="49"/>
      <c r="Z741" s="49"/>
    </row>
    <row r="742">
      <c r="A742" s="108"/>
      <c r="B742" s="108"/>
      <c r="C742" s="108"/>
      <c r="D742" s="95"/>
      <c r="E742" s="108"/>
      <c r="F742" s="108"/>
      <c r="G742" s="108"/>
      <c r="H742" s="48"/>
      <c r="I742" s="48"/>
      <c r="J742" s="49"/>
      <c r="K742" s="49"/>
      <c r="L742" s="49"/>
      <c r="M742" s="49"/>
      <c r="N742" s="49"/>
      <c r="O742" s="49"/>
      <c r="P742" s="49"/>
      <c r="Q742" s="49"/>
      <c r="R742" s="49"/>
      <c r="S742" s="49"/>
      <c r="T742" s="49"/>
      <c r="U742" s="49"/>
      <c r="V742" s="49"/>
      <c r="W742" s="49"/>
      <c r="X742" s="49"/>
      <c r="Y742" s="49"/>
      <c r="Z742" s="49"/>
    </row>
    <row r="743">
      <c r="A743" s="108"/>
      <c r="B743" s="108"/>
      <c r="C743" s="108"/>
      <c r="D743" s="95"/>
      <c r="E743" s="108"/>
      <c r="F743" s="108"/>
      <c r="G743" s="108"/>
      <c r="H743" s="48"/>
      <c r="I743" s="48"/>
      <c r="J743" s="49"/>
      <c r="K743" s="49"/>
      <c r="L743" s="49"/>
      <c r="M743" s="49"/>
      <c r="N743" s="49"/>
      <c r="O743" s="49"/>
      <c r="P743" s="49"/>
      <c r="Q743" s="49"/>
      <c r="R743" s="49"/>
      <c r="S743" s="49"/>
      <c r="T743" s="49"/>
      <c r="U743" s="49"/>
      <c r="V743" s="49"/>
      <c r="W743" s="49"/>
      <c r="X743" s="49"/>
      <c r="Y743" s="49"/>
      <c r="Z743" s="49"/>
    </row>
    <row r="744">
      <c r="A744" s="108"/>
      <c r="B744" s="108"/>
      <c r="C744" s="108"/>
      <c r="D744" s="95"/>
      <c r="E744" s="108"/>
      <c r="F744" s="108"/>
      <c r="G744" s="108"/>
      <c r="H744" s="48"/>
      <c r="I744" s="48"/>
      <c r="J744" s="49"/>
      <c r="K744" s="49"/>
      <c r="L744" s="49"/>
      <c r="M744" s="49"/>
      <c r="N744" s="49"/>
      <c r="O744" s="49"/>
      <c r="P744" s="49"/>
      <c r="Q744" s="49"/>
      <c r="R744" s="49"/>
      <c r="S744" s="49"/>
      <c r="T744" s="49"/>
      <c r="U744" s="49"/>
      <c r="V744" s="49"/>
      <c r="W744" s="49"/>
      <c r="X744" s="49"/>
      <c r="Y744" s="49"/>
      <c r="Z744" s="49"/>
    </row>
    <row r="745">
      <c r="A745" s="108"/>
      <c r="B745" s="108"/>
      <c r="C745" s="108"/>
      <c r="D745" s="95"/>
      <c r="E745" s="108"/>
      <c r="F745" s="108"/>
      <c r="G745" s="108"/>
      <c r="H745" s="48"/>
      <c r="I745" s="48"/>
      <c r="J745" s="49"/>
      <c r="K745" s="49"/>
      <c r="L745" s="49"/>
      <c r="M745" s="49"/>
      <c r="N745" s="49"/>
      <c r="O745" s="49"/>
      <c r="P745" s="49"/>
      <c r="Q745" s="49"/>
      <c r="R745" s="49"/>
      <c r="S745" s="49"/>
      <c r="T745" s="49"/>
      <c r="U745" s="49"/>
      <c r="V745" s="49"/>
      <c r="W745" s="49"/>
      <c r="X745" s="49"/>
      <c r="Y745" s="49"/>
      <c r="Z745" s="49"/>
    </row>
    <row r="746">
      <c r="A746" s="108"/>
      <c r="B746" s="108"/>
      <c r="C746" s="108"/>
      <c r="D746" s="95"/>
      <c r="E746" s="108"/>
      <c r="F746" s="108"/>
      <c r="G746" s="108"/>
      <c r="H746" s="48"/>
      <c r="I746" s="48"/>
      <c r="J746" s="49"/>
      <c r="K746" s="49"/>
      <c r="L746" s="49"/>
      <c r="M746" s="49"/>
      <c r="N746" s="49"/>
      <c r="O746" s="49"/>
      <c r="P746" s="49"/>
      <c r="Q746" s="49"/>
      <c r="R746" s="49"/>
      <c r="S746" s="49"/>
      <c r="T746" s="49"/>
      <c r="U746" s="49"/>
      <c r="V746" s="49"/>
      <c r="W746" s="49"/>
      <c r="X746" s="49"/>
      <c r="Y746" s="49"/>
      <c r="Z746" s="49"/>
    </row>
    <row r="747">
      <c r="A747" s="108"/>
      <c r="B747" s="108"/>
      <c r="C747" s="108"/>
      <c r="D747" s="95"/>
      <c r="E747" s="108"/>
      <c r="F747" s="108"/>
      <c r="G747" s="108"/>
      <c r="H747" s="48"/>
      <c r="I747" s="48"/>
      <c r="J747" s="49"/>
      <c r="K747" s="49"/>
      <c r="L747" s="49"/>
      <c r="M747" s="49"/>
      <c r="N747" s="49"/>
      <c r="O747" s="49"/>
      <c r="P747" s="49"/>
      <c r="Q747" s="49"/>
      <c r="R747" s="49"/>
      <c r="S747" s="49"/>
      <c r="T747" s="49"/>
      <c r="U747" s="49"/>
      <c r="V747" s="49"/>
      <c r="W747" s="49"/>
      <c r="X747" s="49"/>
      <c r="Y747" s="49"/>
      <c r="Z747" s="49"/>
    </row>
    <row r="748">
      <c r="A748" s="108"/>
      <c r="B748" s="108"/>
      <c r="C748" s="108"/>
      <c r="D748" s="95"/>
      <c r="E748" s="108"/>
      <c r="F748" s="108"/>
      <c r="G748" s="108"/>
      <c r="H748" s="48"/>
      <c r="I748" s="48"/>
      <c r="J748" s="49"/>
      <c r="K748" s="49"/>
      <c r="L748" s="49"/>
      <c r="M748" s="49"/>
      <c r="N748" s="49"/>
      <c r="O748" s="49"/>
      <c r="P748" s="49"/>
      <c r="Q748" s="49"/>
      <c r="R748" s="49"/>
      <c r="S748" s="49"/>
      <c r="T748" s="49"/>
      <c r="U748" s="49"/>
      <c r="V748" s="49"/>
      <c r="W748" s="49"/>
      <c r="X748" s="49"/>
      <c r="Y748" s="49"/>
      <c r="Z748" s="49"/>
    </row>
    <row r="749">
      <c r="A749" s="108"/>
      <c r="B749" s="108"/>
      <c r="C749" s="108"/>
      <c r="D749" s="95"/>
      <c r="E749" s="108"/>
      <c r="F749" s="108"/>
      <c r="G749" s="108"/>
      <c r="H749" s="48"/>
      <c r="I749" s="48"/>
      <c r="J749" s="49"/>
      <c r="K749" s="49"/>
      <c r="L749" s="49"/>
      <c r="M749" s="49"/>
      <c r="N749" s="49"/>
      <c r="O749" s="49"/>
      <c r="P749" s="49"/>
      <c r="Q749" s="49"/>
      <c r="R749" s="49"/>
      <c r="S749" s="49"/>
      <c r="T749" s="49"/>
      <c r="U749" s="49"/>
      <c r="V749" s="49"/>
      <c r="W749" s="49"/>
      <c r="X749" s="49"/>
      <c r="Y749" s="49"/>
      <c r="Z749" s="49"/>
    </row>
    <row r="750">
      <c r="A750" s="108"/>
      <c r="B750" s="108"/>
      <c r="C750" s="108"/>
      <c r="D750" s="95"/>
      <c r="E750" s="108"/>
      <c r="F750" s="108"/>
      <c r="G750" s="108"/>
      <c r="H750" s="48"/>
      <c r="I750" s="48"/>
      <c r="J750" s="49"/>
      <c r="K750" s="49"/>
      <c r="L750" s="49"/>
      <c r="M750" s="49"/>
      <c r="N750" s="49"/>
      <c r="O750" s="49"/>
      <c r="P750" s="49"/>
      <c r="Q750" s="49"/>
      <c r="R750" s="49"/>
      <c r="S750" s="49"/>
      <c r="T750" s="49"/>
      <c r="U750" s="49"/>
      <c r="V750" s="49"/>
      <c r="W750" s="49"/>
      <c r="X750" s="49"/>
      <c r="Y750" s="49"/>
      <c r="Z750" s="49"/>
    </row>
    <row r="751">
      <c r="A751" s="108"/>
      <c r="B751" s="108"/>
      <c r="C751" s="108"/>
      <c r="D751" s="95"/>
      <c r="E751" s="108"/>
      <c r="F751" s="108"/>
      <c r="G751" s="108"/>
      <c r="H751" s="48"/>
      <c r="I751" s="48"/>
      <c r="J751" s="49"/>
      <c r="K751" s="49"/>
      <c r="L751" s="49"/>
      <c r="M751" s="49"/>
      <c r="N751" s="49"/>
      <c r="O751" s="49"/>
      <c r="P751" s="49"/>
      <c r="Q751" s="49"/>
      <c r="R751" s="49"/>
      <c r="S751" s="49"/>
      <c r="T751" s="49"/>
      <c r="U751" s="49"/>
      <c r="V751" s="49"/>
      <c r="W751" s="49"/>
      <c r="X751" s="49"/>
      <c r="Y751" s="49"/>
      <c r="Z751" s="49"/>
    </row>
    <row r="752">
      <c r="A752" s="108"/>
      <c r="B752" s="108"/>
      <c r="C752" s="108"/>
      <c r="D752" s="95"/>
      <c r="E752" s="108"/>
      <c r="F752" s="108"/>
      <c r="G752" s="108"/>
      <c r="H752" s="48"/>
      <c r="I752" s="48"/>
      <c r="J752" s="49"/>
      <c r="K752" s="49"/>
      <c r="L752" s="49"/>
      <c r="M752" s="49"/>
      <c r="N752" s="49"/>
      <c r="O752" s="49"/>
      <c r="P752" s="49"/>
      <c r="Q752" s="49"/>
      <c r="R752" s="49"/>
      <c r="S752" s="49"/>
      <c r="T752" s="49"/>
      <c r="U752" s="49"/>
      <c r="V752" s="49"/>
      <c r="W752" s="49"/>
      <c r="X752" s="49"/>
      <c r="Y752" s="49"/>
      <c r="Z752" s="49"/>
    </row>
    <row r="753">
      <c r="A753" s="108"/>
      <c r="B753" s="108"/>
      <c r="C753" s="108"/>
      <c r="D753" s="95"/>
      <c r="E753" s="108"/>
      <c r="F753" s="108"/>
      <c r="G753" s="108"/>
      <c r="H753" s="48"/>
      <c r="I753" s="48"/>
      <c r="J753" s="49"/>
      <c r="K753" s="49"/>
      <c r="L753" s="49"/>
      <c r="M753" s="49"/>
      <c r="N753" s="49"/>
      <c r="O753" s="49"/>
      <c r="P753" s="49"/>
      <c r="Q753" s="49"/>
      <c r="R753" s="49"/>
      <c r="S753" s="49"/>
      <c r="T753" s="49"/>
      <c r="U753" s="49"/>
      <c r="V753" s="49"/>
      <c r="W753" s="49"/>
      <c r="X753" s="49"/>
      <c r="Y753" s="49"/>
      <c r="Z753" s="49"/>
    </row>
    <row r="754">
      <c r="A754" s="108"/>
      <c r="B754" s="108"/>
      <c r="C754" s="108"/>
      <c r="D754" s="95"/>
      <c r="E754" s="108"/>
      <c r="F754" s="108"/>
      <c r="G754" s="108"/>
      <c r="H754" s="48"/>
      <c r="I754" s="48"/>
      <c r="J754" s="49"/>
      <c r="K754" s="49"/>
      <c r="L754" s="49"/>
      <c r="M754" s="49"/>
      <c r="N754" s="49"/>
      <c r="O754" s="49"/>
      <c r="P754" s="49"/>
      <c r="Q754" s="49"/>
      <c r="R754" s="49"/>
      <c r="S754" s="49"/>
      <c r="T754" s="49"/>
      <c r="U754" s="49"/>
      <c r="V754" s="49"/>
      <c r="W754" s="49"/>
      <c r="X754" s="49"/>
      <c r="Y754" s="49"/>
      <c r="Z754" s="49"/>
    </row>
    <row r="755">
      <c r="A755" s="108"/>
      <c r="B755" s="108"/>
      <c r="C755" s="108"/>
      <c r="D755" s="95"/>
      <c r="E755" s="108"/>
      <c r="F755" s="108"/>
      <c r="G755" s="108"/>
      <c r="H755" s="48"/>
      <c r="I755" s="48"/>
      <c r="J755" s="49"/>
      <c r="K755" s="49"/>
      <c r="L755" s="49"/>
      <c r="M755" s="49"/>
      <c r="N755" s="49"/>
      <c r="O755" s="49"/>
      <c r="P755" s="49"/>
      <c r="Q755" s="49"/>
      <c r="R755" s="49"/>
      <c r="S755" s="49"/>
      <c r="T755" s="49"/>
      <c r="U755" s="49"/>
      <c r="V755" s="49"/>
      <c r="W755" s="49"/>
      <c r="X755" s="49"/>
      <c r="Y755" s="49"/>
      <c r="Z755" s="49"/>
    </row>
    <row r="756">
      <c r="A756" s="108"/>
      <c r="B756" s="108"/>
      <c r="C756" s="108"/>
      <c r="D756" s="95"/>
      <c r="E756" s="108"/>
      <c r="F756" s="108"/>
      <c r="G756" s="108"/>
      <c r="H756" s="48"/>
      <c r="I756" s="48"/>
      <c r="J756" s="49"/>
      <c r="K756" s="49"/>
      <c r="L756" s="49"/>
      <c r="M756" s="49"/>
      <c r="N756" s="49"/>
      <c r="O756" s="49"/>
      <c r="P756" s="49"/>
      <c r="Q756" s="49"/>
      <c r="R756" s="49"/>
      <c r="S756" s="49"/>
      <c r="T756" s="49"/>
      <c r="U756" s="49"/>
      <c r="V756" s="49"/>
      <c r="W756" s="49"/>
      <c r="X756" s="49"/>
      <c r="Y756" s="49"/>
      <c r="Z756" s="49"/>
    </row>
    <row r="757">
      <c r="A757" s="108"/>
      <c r="B757" s="108"/>
      <c r="C757" s="108"/>
      <c r="D757" s="95"/>
      <c r="E757" s="108"/>
      <c r="F757" s="108"/>
      <c r="G757" s="108"/>
      <c r="H757" s="48"/>
      <c r="I757" s="48"/>
      <c r="J757" s="49"/>
      <c r="K757" s="49"/>
      <c r="L757" s="49"/>
      <c r="M757" s="49"/>
      <c r="N757" s="49"/>
      <c r="O757" s="49"/>
      <c r="P757" s="49"/>
      <c r="Q757" s="49"/>
      <c r="R757" s="49"/>
      <c r="S757" s="49"/>
      <c r="T757" s="49"/>
      <c r="U757" s="49"/>
      <c r="V757" s="49"/>
      <c r="W757" s="49"/>
      <c r="X757" s="49"/>
      <c r="Y757" s="49"/>
      <c r="Z757" s="49"/>
    </row>
    <row r="758">
      <c r="A758" s="108"/>
      <c r="B758" s="108"/>
      <c r="C758" s="108"/>
      <c r="D758" s="95"/>
      <c r="E758" s="108"/>
      <c r="F758" s="108"/>
      <c r="G758" s="108"/>
      <c r="H758" s="48"/>
      <c r="I758" s="48"/>
      <c r="J758" s="49"/>
      <c r="K758" s="49"/>
      <c r="L758" s="49"/>
      <c r="M758" s="49"/>
      <c r="N758" s="49"/>
      <c r="O758" s="49"/>
      <c r="P758" s="49"/>
      <c r="Q758" s="49"/>
      <c r="R758" s="49"/>
      <c r="S758" s="49"/>
      <c r="T758" s="49"/>
      <c r="U758" s="49"/>
      <c r="V758" s="49"/>
      <c r="W758" s="49"/>
      <c r="X758" s="49"/>
      <c r="Y758" s="49"/>
      <c r="Z758" s="49"/>
    </row>
    <row r="759">
      <c r="A759" s="108"/>
      <c r="B759" s="108"/>
      <c r="C759" s="108"/>
      <c r="D759" s="95"/>
      <c r="E759" s="108"/>
      <c r="F759" s="108"/>
      <c r="G759" s="108"/>
      <c r="H759" s="48"/>
      <c r="I759" s="48"/>
      <c r="J759" s="49"/>
      <c r="K759" s="49"/>
      <c r="L759" s="49"/>
      <c r="M759" s="49"/>
      <c r="N759" s="49"/>
      <c r="O759" s="49"/>
      <c r="P759" s="49"/>
      <c r="Q759" s="49"/>
      <c r="R759" s="49"/>
      <c r="S759" s="49"/>
      <c r="T759" s="49"/>
      <c r="U759" s="49"/>
      <c r="V759" s="49"/>
      <c r="W759" s="49"/>
      <c r="X759" s="49"/>
      <c r="Y759" s="49"/>
      <c r="Z759" s="49"/>
    </row>
    <row r="760">
      <c r="A760" s="108"/>
      <c r="B760" s="108"/>
      <c r="C760" s="108"/>
      <c r="D760" s="95"/>
      <c r="E760" s="108"/>
      <c r="F760" s="108"/>
      <c r="G760" s="108"/>
      <c r="H760" s="48"/>
      <c r="I760" s="48"/>
      <c r="J760" s="49"/>
      <c r="K760" s="49"/>
      <c r="L760" s="49"/>
      <c r="M760" s="49"/>
      <c r="N760" s="49"/>
      <c r="O760" s="49"/>
      <c r="P760" s="49"/>
      <c r="Q760" s="49"/>
      <c r="R760" s="49"/>
      <c r="S760" s="49"/>
      <c r="T760" s="49"/>
      <c r="U760" s="49"/>
      <c r="V760" s="49"/>
      <c r="W760" s="49"/>
      <c r="X760" s="49"/>
      <c r="Y760" s="49"/>
      <c r="Z760" s="49"/>
    </row>
    <row r="761">
      <c r="A761" s="108"/>
      <c r="B761" s="108"/>
      <c r="C761" s="108"/>
      <c r="D761" s="95"/>
      <c r="E761" s="108"/>
      <c r="F761" s="108"/>
      <c r="G761" s="108"/>
      <c r="H761" s="48"/>
      <c r="I761" s="48"/>
      <c r="J761" s="49"/>
      <c r="K761" s="49"/>
      <c r="L761" s="49"/>
      <c r="M761" s="49"/>
      <c r="N761" s="49"/>
      <c r="O761" s="49"/>
      <c r="P761" s="49"/>
      <c r="Q761" s="49"/>
      <c r="R761" s="49"/>
      <c r="S761" s="49"/>
      <c r="T761" s="49"/>
      <c r="U761" s="49"/>
      <c r="V761" s="49"/>
      <c r="W761" s="49"/>
      <c r="X761" s="49"/>
      <c r="Y761" s="49"/>
      <c r="Z761" s="49"/>
    </row>
    <row r="762">
      <c r="A762" s="108"/>
      <c r="B762" s="108"/>
      <c r="C762" s="108"/>
      <c r="D762" s="95"/>
      <c r="E762" s="108"/>
      <c r="F762" s="108"/>
      <c r="G762" s="108"/>
      <c r="H762" s="48"/>
      <c r="I762" s="48"/>
      <c r="J762" s="49"/>
      <c r="K762" s="49"/>
      <c r="L762" s="49"/>
      <c r="M762" s="49"/>
      <c r="N762" s="49"/>
      <c r="O762" s="49"/>
      <c r="P762" s="49"/>
      <c r="Q762" s="49"/>
      <c r="R762" s="49"/>
      <c r="S762" s="49"/>
      <c r="T762" s="49"/>
      <c r="U762" s="49"/>
      <c r="V762" s="49"/>
      <c r="W762" s="49"/>
      <c r="X762" s="49"/>
      <c r="Y762" s="49"/>
      <c r="Z762" s="49"/>
    </row>
    <row r="763">
      <c r="A763" s="108"/>
      <c r="B763" s="108"/>
      <c r="C763" s="108"/>
      <c r="D763" s="95"/>
      <c r="E763" s="108"/>
      <c r="F763" s="108"/>
      <c r="G763" s="108"/>
      <c r="H763" s="48"/>
      <c r="I763" s="48"/>
      <c r="J763" s="49"/>
      <c r="K763" s="49"/>
      <c r="L763" s="49"/>
      <c r="M763" s="49"/>
      <c r="N763" s="49"/>
      <c r="O763" s="49"/>
      <c r="P763" s="49"/>
      <c r="Q763" s="49"/>
      <c r="R763" s="49"/>
      <c r="S763" s="49"/>
      <c r="T763" s="49"/>
      <c r="U763" s="49"/>
      <c r="V763" s="49"/>
      <c r="W763" s="49"/>
      <c r="X763" s="49"/>
      <c r="Y763" s="49"/>
      <c r="Z763" s="49"/>
    </row>
    <row r="764">
      <c r="A764" s="108"/>
      <c r="B764" s="108"/>
      <c r="C764" s="108"/>
      <c r="D764" s="95"/>
      <c r="E764" s="108"/>
      <c r="F764" s="108"/>
      <c r="G764" s="108"/>
      <c r="H764" s="48"/>
      <c r="I764" s="48"/>
      <c r="J764" s="49"/>
      <c r="K764" s="49"/>
      <c r="L764" s="49"/>
      <c r="M764" s="49"/>
      <c r="N764" s="49"/>
      <c r="O764" s="49"/>
      <c r="P764" s="49"/>
      <c r="Q764" s="49"/>
      <c r="R764" s="49"/>
      <c r="S764" s="49"/>
      <c r="T764" s="49"/>
      <c r="U764" s="49"/>
      <c r="V764" s="49"/>
      <c r="W764" s="49"/>
      <c r="X764" s="49"/>
      <c r="Y764" s="49"/>
      <c r="Z764" s="49"/>
    </row>
    <row r="765">
      <c r="A765" s="108"/>
      <c r="B765" s="108"/>
      <c r="C765" s="108"/>
      <c r="D765" s="95"/>
      <c r="E765" s="108"/>
      <c r="F765" s="108"/>
      <c r="G765" s="108"/>
      <c r="H765" s="48"/>
      <c r="I765" s="48"/>
      <c r="J765" s="49"/>
      <c r="K765" s="49"/>
      <c r="L765" s="49"/>
      <c r="M765" s="49"/>
      <c r="N765" s="49"/>
      <c r="O765" s="49"/>
      <c r="P765" s="49"/>
      <c r="Q765" s="49"/>
      <c r="R765" s="49"/>
      <c r="S765" s="49"/>
      <c r="T765" s="49"/>
      <c r="U765" s="49"/>
      <c r="V765" s="49"/>
      <c r="W765" s="49"/>
      <c r="X765" s="49"/>
      <c r="Y765" s="49"/>
      <c r="Z765" s="49"/>
    </row>
    <row r="766">
      <c r="A766" s="108"/>
      <c r="B766" s="108"/>
      <c r="C766" s="108"/>
      <c r="D766" s="95"/>
      <c r="E766" s="108"/>
      <c r="F766" s="108"/>
      <c r="G766" s="108"/>
      <c r="H766" s="48"/>
      <c r="I766" s="48"/>
      <c r="J766" s="49"/>
      <c r="K766" s="49"/>
      <c r="L766" s="49"/>
      <c r="M766" s="49"/>
      <c r="N766" s="49"/>
      <c r="O766" s="49"/>
      <c r="P766" s="49"/>
      <c r="Q766" s="49"/>
      <c r="R766" s="49"/>
      <c r="S766" s="49"/>
      <c r="T766" s="49"/>
      <c r="U766" s="49"/>
      <c r="V766" s="49"/>
      <c r="W766" s="49"/>
      <c r="X766" s="49"/>
      <c r="Y766" s="49"/>
      <c r="Z766" s="49"/>
    </row>
    <row r="767">
      <c r="A767" s="108"/>
      <c r="B767" s="108"/>
      <c r="C767" s="108"/>
      <c r="D767" s="95"/>
      <c r="E767" s="108"/>
      <c r="F767" s="108"/>
      <c r="G767" s="108"/>
      <c r="H767" s="48"/>
      <c r="I767" s="48"/>
      <c r="J767" s="49"/>
      <c r="K767" s="49"/>
      <c r="L767" s="49"/>
      <c r="M767" s="49"/>
      <c r="N767" s="49"/>
      <c r="O767" s="49"/>
      <c r="P767" s="49"/>
      <c r="Q767" s="49"/>
      <c r="R767" s="49"/>
      <c r="S767" s="49"/>
      <c r="T767" s="49"/>
      <c r="U767" s="49"/>
      <c r="V767" s="49"/>
      <c r="W767" s="49"/>
      <c r="X767" s="49"/>
      <c r="Y767" s="49"/>
      <c r="Z767" s="49"/>
    </row>
    <row r="768">
      <c r="A768" s="108"/>
      <c r="B768" s="108"/>
      <c r="C768" s="108"/>
      <c r="D768" s="95"/>
      <c r="E768" s="108"/>
      <c r="F768" s="108"/>
      <c r="G768" s="108"/>
      <c r="H768" s="48"/>
      <c r="I768" s="48"/>
      <c r="J768" s="49"/>
      <c r="K768" s="49"/>
      <c r="L768" s="49"/>
      <c r="M768" s="49"/>
      <c r="N768" s="49"/>
      <c r="O768" s="49"/>
      <c r="P768" s="49"/>
      <c r="Q768" s="49"/>
      <c r="R768" s="49"/>
      <c r="S768" s="49"/>
      <c r="T768" s="49"/>
      <c r="U768" s="49"/>
      <c r="V768" s="49"/>
      <c r="W768" s="49"/>
      <c r="X768" s="49"/>
      <c r="Y768" s="49"/>
      <c r="Z768" s="49"/>
    </row>
    <row r="769">
      <c r="A769" s="108"/>
      <c r="B769" s="108"/>
      <c r="C769" s="108"/>
      <c r="D769" s="95"/>
      <c r="E769" s="108"/>
      <c r="F769" s="108"/>
      <c r="G769" s="108"/>
      <c r="H769" s="48"/>
      <c r="I769" s="48"/>
      <c r="J769" s="49"/>
      <c r="K769" s="49"/>
      <c r="L769" s="49"/>
      <c r="M769" s="49"/>
      <c r="N769" s="49"/>
      <c r="O769" s="49"/>
      <c r="P769" s="49"/>
      <c r="Q769" s="49"/>
      <c r="R769" s="49"/>
      <c r="S769" s="49"/>
      <c r="T769" s="49"/>
      <c r="U769" s="49"/>
      <c r="V769" s="49"/>
      <c r="W769" s="49"/>
      <c r="X769" s="49"/>
      <c r="Y769" s="49"/>
      <c r="Z769" s="49"/>
    </row>
    <row r="770">
      <c r="A770" s="108"/>
      <c r="B770" s="108"/>
      <c r="C770" s="108"/>
      <c r="D770" s="95"/>
      <c r="E770" s="108"/>
      <c r="F770" s="108"/>
      <c r="G770" s="108"/>
      <c r="H770" s="48"/>
      <c r="I770" s="48"/>
      <c r="J770" s="49"/>
      <c r="K770" s="49"/>
      <c r="L770" s="49"/>
      <c r="M770" s="49"/>
      <c r="N770" s="49"/>
      <c r="O770" s="49"/>
      <c r="P770" s="49"/>
      <c r="Q770" s="49"/>
      <c r="R770" s="49"/>
      <c r="S770" s="49"/>
      <c r="T770" s="49"/>
      <c r="U770" s="49"/>
      <c r="V770" s="49"/>
      <c r="W770" s="49"/>
      <c r="X770" s="49"/>
      <c r="Y770" s="49"/>
      <c r="Z770" s="49"/>
    </row>
    <row r="771">
      <c r="A771" s="108"/>
      <c r="B771" s="108"/>
      <c r="C771" s="108"/>
      <c r="D771" s="95"/>
      <c r="E771" s="108"/>
      <c r="F771" s="108"/>
      <c r="G771" s="108"/>
      <c r="H771" s="48"/>
      <c r="I771" s="48"/>
      <c r="J771" s="49"/>
      <c r="K771" s="49"/>
      <c r="L771" s="49"/>
      <c r="M771" s="49"/>
      <c r="N771" s="49"/>
      <c r="O771" s="49"/>
      <c r="P771" s="49"/>
      <c r="Q771" s="49"/>
      <c r="R771" s="49"/>
      <c r="S771" s="49"/>
      <c r="T771" s="49"/>
      <c r="U771" s="49"/>
      <c r="V771" s="49"/>
      <c r="W771" s="49"/>
      <c r="X771" s="49"/>
      <c r="Y771" s="49"/>
      <c r="Z771" s="49"/>
    </row>
    <row r="772">
      <c r="A772" s="108"/>
      <c r="B772" s="108"/>
      <c r="C772" s="108"/>
      <c r="D772" s="95"/>
      <c r="E772" s="108"/>
      <c r="F772" s="108"/>
      <c r="G772" s="108"/>
      <c r="H772" s="48"/>
      <c r="I772" s="48"/>
      <c r="J772" s="49"/>
      <c r="K772" s="49"/>
      <c r="L772" s="49"/>
      <c r="M772" s="49"/>
      <c r="N772" s="49"/>
      <c r="O772" s="49"/>
      <c r="P772" s="49"/>
      <c r="Q772" s="49"/>
      <c r="R772" s="49"/>
      <c r="S772" s="49"/>
      <c r="T772" s="49"/>
      <c r="U772" s="49"/>
      <c r="V772" s="49"/>
      <c r="W772" s="49"/>
      <c r="X772" s="49"/>
      <c r="Y772" s="49"/>
      <c r="Z772" s="49"/>
    </row>
    <row r="773">
      <c r="A773" s="108"/>
      <c r="B773" s="108"/>
      <c r="C773" s="108"/>
      <c r="D773" s="95"/>
      <c r="E773" s="108"/>
      <c r="F773" s="108"/>
      <c r="G773" s="108"/>
      <c r="H773" s="48"/>
      <c r="I773" s="48"/>
      <c r="J773" s="49"/>
      <c r="K773" s="49"/>
      <c r="L773" s="49"/>
      <c r="M773" s="49"/>
      <c r="N773" s="49"/>
      <c r="O773" s="49"/>
      <c r="P773" s="49"/>
      <c r="Q773" s="49"/>
      <c r="R773" s="49"/>
      <c r="S773" s="49"/>
      <c r="T773" s="49"/>
      <c r="U773" s="49"/>
      <c r="V773" s="49"/>
      <c r="W773" s="49"/>
      <c r="X773" s="49"/>
      <c r="Y773" s="49"/>
      <c r="Z773" s="49"/>
    </row>
    <row r="774">
      <c r="A774" s="108"/>
      <c r="B774" s="108"/>
      <c r="C774" s="108"/>
      <c r="D774" s="95"/>
      <c r="E774" s="108"/>
      <c r="F774" s="108"/>
      <c r="G774" s="108"/>
      <c r="H774" s="48"/>
      <c r="I774" s="48"/>
      <c r="J774" s="49"/>
      <c r="K774" s="49"/>
      <c r="L774" s="49"/>
      <c r="M774" s="49"/>
      <c r="N774" s="49"/>
      <c r="O774" s="49"/>
      <c r="P774" s="49"/>
      <c r="Q774" s="49"/>
      <c r="R774" s="49"/>
      <c r="S774" s="49"/>
      <c r="T774" s="49"/>
      <c r="U774" s="49"/>
      <c r="V774" s="49"/>
      <c r="W774" s="49"/>
      <c r="X774" s="49"/>
      <c r="Y774" s="49"/>
      <c r="Z774" s="49"/>
    </row>
    <row r="775">
      <c r="A775" s="108"/>
      <c r="B775" s="108"/>
      <c r="C775" s="108"/>
      <c r="D775" s="95"/>
      <c r="E775" s="108"/>
      <c r="F775" s="108"/>
      <c r="G775" s="108"/>
      <c r="H775" s="48"/>
      <c r="I775" s="48"/>
      <c r="J775" s="49"/>
      <c r="K775" s="49"/>
      <c r="L775" s="49"/>
      <c r="M775" s="49"/>
      <c r="N775" s="49"/>
      <c r="O775" s="49"/>
      <c r="P775" s="49"/>
      <c r="Q775" s="49"/>
      <c r="R775" s="49"/>
      <c r="S775" s="49"/>
      <c r="T775" s="49"/>
      <c r="U775" s="49"/>
      <c r="V775" s="49"/>
      <c r="W775" s="49"/>
      <c r="X775" s="49"/>
      <c r="Y775" s="49"/>
      <c r="Z775" s="49"/>
    </row>
    <row r="776">
      <c r="A776" s="108"/>
      <c r="B776" s="108"/>
      <c r="C776" s="108"/>
      <c r="D776" s="95"/>
      <c r="E776" s="108"/>
      <c r="F776" s="108"/>
      <c r="G776" s="108"/>
      <c r="H776" s="48"/>
      <c r="I776" s="48"/>
      <c r="J776" s="49"/>
      <c r="K776" s="49"/>
      <c r="L776" s="49"/>
      <c r="M776" s="49"/>
      <c r="N776" s="49"/>
      <c r="O776" s="49"/>
      <c r="P776" s="49"/>
      <c r="Q776" s="49"/>
      <c r="R776" s="49"/>
      <c r="S776" s="49"/>
      <c r="T776" s="49"/>
      <c r="U776" s="49"/>
      <c r="V776" s="49"/>
      <c r="W776" s="49"/>
      <c r="X776" s="49"/>
      <c r="Y776" s="49"/>
      <c r="Z776" s="49"/>
    </row>
    <row r="777">
      <c r="A777" s="108"/>
      <c r="B777" s="108"/>
      <c r="C777" s="108"/>
      <c r="D777" s="95"/>
      <c r="E777" s="108"/>
      <c r="F777" s="108"/>
      <c r="G777" s="108"/>
      <c r="H777" s="48"/>
      <c r="I777" s="48"/>
      <c r="J777" s="49"/>
      <c r="K777" s="49"/>
      <c r="L777" s="49"/>
      <c r="M777" s="49"/>
      <c r="N777" s="49"/>
      <c r="O777" s="49"/>
      <c r="P777" s="49"/>
      <c r="Q777" s="49"/>
      <c r="R777" s="49"/>
      <c r="S777" s="49"/>
      <c r="T777" s="49"/>
      <c r="U777" s="49"/>
      <c r="V777" s="49"/>
      <c r="W777" s="49"/>
      <c r="X777" s="49"/>
      <c r="Y777" s="49"/>
      <c r="Z777" s="49"/>
    </row>
    <row r="778">
      <c r="A778" s="108"/>
      <c r="B778" s="108"/>
      <c r="C778" s="108"/>
      <c r="D778" s="95"/>
      <c r="E778" s="108"/>
      <c r="F778" s="108"/>
      <c r="G778" s="108"/>
      <c r="H778" s="48"/>
      <c r="I778" s="48"/>
      <c r="J778" s="49"/>
      <c r="K778" s="49"/>
      <c r="L778" s="49"/>
      <c r="M778" s="49"/>
      <c r="N778" s="49"/>
      <c r="O778" s="49"/>
      <c r="P778" s="49"/>
      <c r="Q778" s="49"/>
      <c r="R778" s="49"/>
      <c r="S778" s="49"/>
      <c r="T778" s="49"/>
      <c r="U778" s="49"/>
      <c r="V778" s="49"/>
      <c r="W778" s="49"/>
      <c r="X778" s="49"/>
      <c r="Y778" s="49"/>
      <c r="Z778" s="49"/>
    </row>
    <row r="779">
      <c r="A779" s="108"/>
      <c r="B779" s="108"/>
      <c r="C779" s="108"/>
      <c r="D779" s="95"/>
      <c r="E779" s="108"/>
      <c r="F779" s="108"/>
      <c r="G779" s="108"/>
      <c r="H779" s="48"/>
      <c r="I779" s="48"/>
      <c r="J779" s="49"/>
      <c r="K779" s="49"/>
      <c r="L779" s="49"/>
      <c r="M779" s="49"/>
      <c r="N779" s="49"/>
      <c r="O779" s="49"/>
      <c r="P779" s="49"/>
      <c r="Q779" s="49"/>
      <c r="R779" s="49"/>
      <c r="S779" s="49"/>
      <c r="T779" s="49"/>
      <c r="U779" s="49"/>
      <c r="V779" s="49"/>
      <c r="W779" s="49"/>
      <c r="X779" s="49"/>
      <c r="Y779" s="49"/>
      <c r="Z779" s="49"/>
    </row>
    <row r="780">
      <c r="A780" s="108"/>
      <c r="B780" s="108"/>
      <c r="C780" s="108"/>
      <c r="D780" s="95"/>
      <c r="E780" s="108"/>
      <c r="F780" s="108"/>
      <c r="G780" s="108"/>
      <c r="H780" s="48"/>
      <c r="I780" s="48"/>
      <c r="J780" s="49"/>
      <c r="K780" s="49"/>
      <c r="L780" s="49"/>
      <c r="M780" s="49"/>
      <c r="N780" s="49"/>
      <c r="O780" s="49"/>
      <c r="P780" s="49"/>
      <c r="Q780" s="49"/>
      <c r="R780" s="49"/>
      <c r="S780" s="49"/>
      <c r="T780" s="49"/>
      <c r="U780" s="49"/>
      <c r="V780" s="49"/>
      <c r="W780" s="49"/>
      <c r="X780" s="49"/>
      <c r="Y780" s="49"/>
      <c r="Z780" s="49"/>
    </row>
    <row r="781">
      <c r="A781" s="108"/>
      <c r="B781" s="108"/>
      <c r="C781" s="108"/>
      <c r="D781" s="95"/>
      <c r="E781" s="108"/>
      <c r="F781" s="108"/>
      <c r="G781" s="108"/>
      <c r="H781" s="48"/>
      <c r="I781" s="48"/>
      <c r="J781" s="49"/>
      <c r="K781" s="49"/>
      <c r="L781" s="49"/>
      <c r="M781" s="49"/>
      <c r="N781" s="49"/>
      <c r="O781" s="49"/>
      <c r="P781" s="49"/>
      <c r="Q781" s="49"/>
      <c r="R781" s="49"/>
      <c r="S781" s="49"/>
      <c r="T781" s="49"/>
      <c r="U781" s="49"/>
      <c r="V781" s="49"/>
      <c r="W781" s="49"/>
      <c r="X781" s="49"/>
      <c r="Y781" s="49"/>
      <c r="Z781" s="49"/>
    </row>
    <row r="782">
      <c r="A782" s="108"/>
      <c r="B782" s="108"/>
      <c r="C782" s="108"/>
      <c r="D782" s="95"/>
      <c r="E782" s="108"/>
      <c r="F782" s="108"/>
      <c r="G782" s="108"/>
      <c r="H782" s="48"/>
      <c r="I782" s="48"/>
      <c r="J782" s="49"/>
      <c r="K782" s="49"/>
      <c r="L782" s="49"/>
      <c r="M782" s="49"/>
      <c r="N782" s="49"/>
      <c r="O782" s="49"/>
      <c r="P782" s="49"/>
      <c r="Q782" s="49"/>
      <c r="R782" s="49"/>
      <c r="S782" s="49"/>
      <c r="T782" s="49"/>
      <c r="U782" s="49"/>
      <c r="V782" s="49"/>
      <c r="W782" s="49"/>
      <c r="X782" s="49"/>
      <c r="Y782" s="49"/>
      <c r="Z782" s="49"/>
    </row>
    <row r="783">
      <c r="A783" s="108"/>
      <c r="B783" s="108"/>
      <c r="C783" s="108"/>
      <c r="D783" s="95"/>
      <c r="E783" s="108"/>
      <c r="F783" s="108"/>
      <c r="G783" s="108"/>
      <c r="H783" s="48"/>
      <c r="I783" s="48"/>
      <c r="J783" s="49"/>
      <c r="K783" s="49"/>
      <c r="L783" s="49"/>
      <c r="M783" s="49"/>
      <c r="N783" s="49"/>
      <c r="O783" s="49"/>
      <c r="P783" s="49"/>
      <c r="Q783" s="49"/>
      <c r="R783" s="49"/>
      <c r="S783" s="49"/>
      <c r="T783" s="49"/>
      <c r="U783" s="49"/>
      <c r="V783" s="49"/>
      <c r="W783" s="49"/>
      <c r="X783" s="49"/>
      <c r="Y783" s="49"/>
      <c r="Z783" s="49"/>
    </row>
    <row r="784">
      <c r="A784" s="108"/>
      <c r="B784" s="108"/>
      <c r="C784" s="108"/>
      <c r="D784" s="95"/>
      <c r="E784" s="108"/>
      <c r="F784" s="108"/>
      <c r="G784" s="108"/>
      <c r="H784" s="48"/>
      <c r="I784" s="48"/>
      <c r="J784" s="49"/>
      <c r="K784" s="49"/>
      <c r="L784" s="49"/>
      <c r="M784" s="49"/>
      <c r="N784" s="49"/>
      <c r="O784" s="49"/>
      <c r="P784" s="49"/>
      <c r="Q784" s="49"/>
      <c r="R784" s="49"/>
      <c r="S784" s="49"/>
      <c r="T784" s="49"/>
      <c r="U784" s="49"/>
      <c r="V784" s="49"/>
      <c r="W784" s="49"/>
      <c r="X784" s="49"/>
      <c r="Y784" s="49"/>
      <c r="Z784" s="49"/>
    </row>
    <row r="785">
      <c r="A785" s="108"/>
      <c r="B785" s="108"/>
      <c r="C785" s="108"/>
      <c r="D785" s="95"/>
      <c r="E785" s="108"/>
      <c r="F785" s="108"/>
      <c r="G785" s="108"/>
      <c r="H785" s="48"/>
      <c r="I785" s="48"/>
      <c r="J785" s="49"/>
      <c r="K785" s="49"/>
      <c r="L785" s="49"/>
      <c r="M785" s="49"/>
      <c r="N785" s="49"/>
      <c r="O785" s="49"/>
      <c r="P785" s="49"/>
      <c r="Q785" s="49"/>
      <c r="R785" s="49"/>
      <c r="S785" s="49"/>
      <c r="T785" s="49"/>
      <c r="U785" s="49"/>
      <c r="V785" s="49"/>
      <c r="W785" s="49"/>
      <c r="X785" s="49"/>
      <c r="Y785" s="49"/>
      <c r="Z785" s="49"/>
    </row>
    <row r="786">
      <c r="A786" s="108"/>
      <c r="B786" s="108"/>
      <c r="C786" s="108"/>
      <c r="D786" s="95"/>
      <c r="E786" s="108"/>
      <c r="F786" s="108"/>
      <c r="G786" s="108"/>
      <c r="H786" s="48"/>
      <c r="I786" s="48"/>
      <c r="J786" s="49"/>
      <c r="K786" s="49"/>
      <c r="L786" s="49"/>
      <c r="M786" s="49"/>
      <c r="N786" s="49"/>
      <c r="O786" s="49"/>
      <c r="P786" s="49"/>
      <c r="Q786" s="49"/>
      <c r="R786" s="49"/>
      <c r="S786" s="49"/>
      <c r="T786" s="49"/>
      <c r="U786" s="49"/>
      <c r="V786" s="49"/>
      <c r="W786" s="49"/>
      <c r="X786" s="49"/>
      <c r="Y786" s="49"/>
      <c r="Z786" s="49"/>
    </row>
    <row r="787">
      <c r="A787" s="108"/>
      <c r="B787" s="108"/>
      <c r="C787" s="108"/>
      <c r="D787" s="95"/>
      <c r="E787" s="108"/>
      <c r="F787" s="108"/>
      <c r="G787" s="108"/>
      <c r="H787" s="48"/>
      <c r="I787" s="48"/>
      <c r="J787" s="49"/>
      <c r="K787" s="49"/>
      <c r="L787" s="49"/>
      <c r="M787" s="49"/>
      <c r="N787" s="49"/>
      <c r="O787" s="49"/>
      <c r="P787" s="49"/>
      <c r="Q787" s="49"/>
      <c r="R787" s="49"/>
      <c r="S787" s="49"/>
      <c r="T787" s="49"/>
      <c r="U787" s="49"/>
      <c r="V787" s="49"/>
      <c r="W787" s="49"/>
      <c r="X787" s="49"/>
      <c r="Y787" s="49"/>
      <c r="Z787" s="49"/>
    </row>
    <row r="788">
      <c r="A788" s="108"/>
      <c r="B788" s="108"/>
      <c r="C788" s="108"/>
      <c r="D788" s="95"/>
      <c r="E788" s="108"/>
      <c r="F788" s="108"/>
      <c r="G788" s="108"/>
      <c r="H788" s="48"/>
      <c r="I788" s="48"/>
      <c r="J788" s="49"/>
      <c r="K788" s="49"/>
      <c r="L788" s="49"/>
      <c r="M788" s="49"/>
      <c r="N788" s="49"/>
      <c r="O788" s="49"/>
      <c r="P788" s="49"/>
      <c r="Q788" s="49"/>
      <c r="R788" s="49"/>
      <c r="S788" s="49"/>
      <c r="T788" s="49"/>
      <c r="U788" s="49"/>
      <c r="V788" s="49"/>
      <c r="W788" s="49"/>
      <c r="X788" s="49"/>
      <c r="Y788" s="49"/>
      <c r="Z788" s="49"/>
    </row>
    <row r="789">
      <c r="A789" s="108"/>
      <c r="B789" s="108"/>
      <c r="C789" s="108"/>
      <c r="D789" s="95"/>
      <c r="E789" s="108"/>
      <c r="F789" s="108"/>
      <c r="G789" s="108"/>
      <c r="H789" s="48"/>
      <c r="I789" s="48"/>
      <c r="J789" s="49"/>
      <c r="K789" s="49"/>
      <c r="L789" s="49"/>
      <c r="M789" s="49"/>
      <c r="N789" s="49"/>
      <c r="O789" s="49"/>
      <c r="P789" s="49"/>
      <c r="Q789" s="49"/>
      <c r="R789" s="49"/>
      <c r="S789" s="49"/>
      <c r="T789" s="49"/>
      <c r="U789" s="49"/>
      <c r="V789" s="49"/>
      <c r="W789" s="49"/>
      <c r="X789" s="49"/>
      <c r="Y789" s="49"/>
      <c r="Z789" s="49"/>
    </row>
    <row r="790">
      <c r="A790" s="108"/>
      <c r="B790" s="108"/>
      <c r="C790" s="108"/>
      <c r="D790" s="95"/>
      <c r="E790" s="108"/>
      <c r="F790" s="108"/>
      <c r="G790" s="108"/>
      <c r="H790" s="48"/>
      <c r="I790" s="48"/>
      <c r="J790" s="49"/>
      <c r="K790" s="49"/>
      <c r="L790" s="49"/>
      <c r="M790" s="49"/>
      <c r="N790" s="49"/>
      <c r="O790" s="49"/>
      <c r="P790" s="49"/>
      <c r="Q790" s="49"/>
      <c r="R790" s="49"/>
      <c r="S790" s="49"/>
      <c r="T790" s="49"/>
      <c r="U790" s="49"/>
      <c r="V790" s="49"/>
      <c r="W790" s="49"/>
      <c r="X790" s="49"/>
      <c r="Y790" s="49"/>
      <c r="Z790" s="49"/>
    </row>
    <row r="791">
      <c r="A791" s="108"/>
      <c r="B791" s="108"/>
      <c r="C791" s="108"/>
      <c r="D791" s="95"/>
      <c r="E791" s="108"/>
      <c r="F791" s="108"/>
      <c r="G791" s="108"/>
      <c r="H791" s="48"/>
      <c r="I791" s="48"/>
      <c r="J791" s="49"/>
      <c r="K791" s="49"/>
      <c r="L791" s="49"/>
      <c r="M791" s="49"/>
      <c r="N791" s="49"/>
      <c r="O791" s="49"/>
      <c r="P791" s="49"/>
      <c r="Q791" s="49"/>
      <c r="R791" s="49"/>
      <c r="S791" s="49"/>
      <c r="T791" s="49"/>
      <c r="U791" s="49"/>
      <c r="V791" s="49"/>
      <c r="W791" s="49"/>
      <c r="X791" s="49"/>
      <c r="Y791" s="49"/>
      <c r="Z791" s="49"/>
    </row>
    <row r="792">
      <c r="A792" s="108"/>
      <c r="B792" s="108"/>
      <c r="C792" s="108"/>
      <c r="D792" s="95"/>
      <c r="E792" s="108"/>
      <c r="F792" s="108"/>
      <c r="G792" s="108"/>
      <c r="H792" s="48"/>
      <c r="I792" s="48"/>
      <c r="J792" s="49"/>
      <c r="K792" s="49"/>
      <c r="L792" s="49"/>
      <c r="M792" s="49"/>
      <c r="N792" s="49"/>
      <c r="O792" s="49"/>
      <c r="P792" s="49"/>
      <c r="Q792" s="49"/>
      <c r="R792" s="49"/>
      <c r="S792" s="49"/>
      <c r="T792" s="49"/>
      <c r="U792" s="49"/>
      <c r="V792" s="49"/>
      <c r="W792" s="49"/>
      <c r="X792" s="49"/>
      <c r="Y792" s="49"/>
      <c r="Z792" s="49"/>
    </row>
    <row r="793">
      <c r="A793" s="108"/>
      <c r="B793" s="108"/>
      <c r="C793" s="108"/>
      <c r="D793" s="95"/>
      <c r="E793" s="108"/>
      <c r="F793" s="108"/>
      <c r="G793" s="108"/>
      <c r="H793" s="48"/>
      <c r="I793" s="48"/>
      <c r="J793" s="49"/>
      <c r="K793" s="49"/>
      <c r="L793" s="49"/>
      <c r="M793" s="49"/>
      <c r="N793" s="49"/>
      <c r="O793" s="49"/>
      <c r="P793" s="49"/>
      <c r="Q793" s="49"/>
      <c r="R793" s="49"/>
      <c r="S793" s="49"/>
      <c r="T793" s="49"/>
      <c r="U793" s="49"/>
      <c r="V793" s="49"/>
      <c r="W793" s="49"/>
      <c r="X793" s="49"/>
      <c r="Y793" s="49"/>
      <c r="Z793" s="49"/>
    </row>
    <row r="794">
      <c r="A794" s="108"/>
      <c r="B794" s="108"/>
      <c r="C794" s="108"/>
      <c r="D794" s="95"/>
      <c r="E794" s="108"/>
      <c r="F794" s="108"/>
      <c r="G794" s="108"/>
      <c r="H794" s="48"/>
      <c r="I794" s="48"/>
      <c r="J794" s="49"/>
      <c r="K794" s="49"/>
      <c r="L794" s="49"/>
      <c r="M794" s="49"/>
      <c r="N794" s="49"/>
      <c r="O794" s="49"/>
      <c r="P794" s="49"/>
      <c r="Q794" s="49"/>
      <c r="R794" s="49"/>
      <c r="S794" s="49"/>
      <c r="T794" s="49"/>
      <c r="U794" s="49"/>
      <c r="V794" s="49"/>
      <c r="W794" s="49"/>
      <c r="X794" s="49"/>
      <c r="Y794" s="49"/>
      <c r="Z794" s="49"/>
    </row>
    <row r="795">
      <c r="A795" s="108"/>
      <c r="B795" s="108"/>
      <c r="C795" s="108"/>
      <c r="D795" s="95"/>
      <c r="E795" s="108"/>
      <c r="F795" s="108"/>
      <c r="G795" s="108"/>
      <c r="H795" s="48"/>
      <c r="I795" s="48"/>
      <c r="J795" s="49"/>
      <c r="K795" s="49"/>
      <c r="L795" s="49"/>
      <c r="M795" s="49"/>
      <c r="N795" s="49"/>
      <c r="O795" s="49"/>
      <c r="P795" s="49"/>
      <c r="Q795" s="49"/>
      <c r="R795" s="49"/>
      <c r="S795" s="49"/>
      <c r="T795" s="49"/>
      <c r="U795" s="49"/>
      <c r="V795" s="49"/>
      <c r="W795" s="49"/>
      <c r="X795" s="49"/>
      <c r="Y795" s="49"/>
      <c r="Z795" s="49"/>
    </row>
    <row r="796">
      <c r="A796" s="108"/>
      <c r="B796" s="108"/>
      <c r="C796" s="108"/>
      <c r="D796" s="95"/>
      <c r="E796" s="108"/>
      <c r="F796" s="108"/>
      <c r="G796" s="108"/>
      <c r="H796" s="48"/>
      <c r="I796" s="48"/>
      <c r="J796" s="49"/>
      <c r="K796" s="49"/>
      <c r="L796" s="49"/>
      <c r="M796" s="49"/>
      <c r="N796" s="49"/>
      <c r="O796" s="49"/>
      <c r="P796" s="49"/>
      <c r="Q796" s="49"/>
      <c r="R796" s="49"/>
      <c r="S796" s="49"/>
      <c r="T796" s="49"/>
      <c r="U796" s="49"/>
      <c r="V796" s="49"/>
      <c r="W796" s="49"/>
      <c r="X796" s="49"/>
      <c r="Y796" s="49"/>
      <c r="Z796" s="49"/>
    </row>
    <row r="797">
      <c r="A797" s="108"/>
      <c r="B797" s="108"/>
      <c r="C797" s="108"/>
      <c r="D797" s="95"/>
      <c r="E797" s="108"/>
      <c r="F797" s="108"/>
      <c r="G797" s="108"/>
      <c r="H797" s="48"/>
      <c r="I797" s="48"/>
      <c r="J797" s="49"/>
      <c r="K797" s="49"/>
      <c r="L797" s="49"/>
      <c r="M797" s="49"/>
      <c r="N797" s="49"/>
      <c r="O797" s="49"/>
      <c r="P797" s="49"/>
      <c r="Q797" s="49"/>
      <c r="R797" s="49"/>
      <c r="S797" s="49"/>
      <c r="T797" s="49"/>
      <c r="U797" s="49"/>
      <c r="V797" s="49"/>
      <c r="W797" s="49"/>
      <c r="X797" s="49"/>
      <c r="Y797" s="49"/>
      <c r="Z797" s="49"/>
    </row>
    <row r="798">
      <c r="A798" s="108"/>
      <c r="B798" s="108"/>
      <c r="C798" s="108"/>
      <c r="D798" s="95"/>
      <c r="E798" s="108"/>
      <c r="F798" s="108"/>
      <c r="G798" s="108"/>
      <c r="H798" s="48"/>
      <c r="I798" s="48"/>
      <c r="J798" s="49"/>
      <c r="K798" s="49"/>
      <c r="L798" s="49"/>
      <c r="M798" s="49"/>
      <c r="N798" s="49"/>
      <c r="O798" s="49"/>
      <c r="P798" s="49"/>
      <c r="Q798" s="49"/>
      <c r="R798" s="49"/>
      <c r="S798" s="49"/>
      <c r="T798" s="49"/>
      <c r="U798" s="49"/>
      <c r="V798" s="49"/>
      <c r="W798" s="49"/>
      <c r="X798" s="49"/>
      <c r="Y798" s="49"/>
      <c r="Z798" s="49"/>
    </row>
    <row r="799">
      <c r="A799" s="108"/>
      <c r="B799" s="108"/>
      <c r="C799" s="108"/>
      <c r="D799" s="95"/>
      <c r="E799" s="108"/>
      <c r="F799" s="108"/>
      <c r="G799" s="108"/>
      <c r="H799" s="48"/>
      <c r="I799" s="48"/>
      <c r="J799" s="49"/>
      <c r="K799" s="49"/>
      <c r="L799" s="49"/>
      <c r="M799" s="49"/>
      <c r="N799" s="49"/>
      <c r="O799" s="49"/>
      <c r="P799" s="49"/>
      <c r="Q799" s="49"/>
      <c r="R799" s="49"/>
      <c r="S799" s="49"/>
      <c r="T799" s="49"/>
      <c r="U799" s="49"/>
      <c r="V799" s="49"/>
      <c r="W799" s="49"/>
      <c r="X799" s="49"/>
      <c r="Y799" s="49"/>
      <c r="Z799" s="49"/>
    </row>
    <row r="800">
      <c r="A800" s="108"/>
      <c r="B800" s="108"/>
      <c r="C800" s="108"/>
      <c r="D800" s="95"/>
      <c r="E800" s="108"/>
      <c r="F800" s="108"/>
      <c r="G800" s="108"/>
      <c r="H800" s="48"/>
      <c r="I800" s="48"/>
      <c r="J800" s="49"/>
      <c r="K800" s="49"/>
      <c r="L800" s="49"/>
      <c r="M800" s="49"/>
      <c r="N800" s="49"/>
      <c r="O800" s="49"/>
      <c r="P800" s="49"/>
      <c r="Q800" s="49"/>
      <c r="R800" s="49"/>
      <c r="S800" s="49"/>
      <c r="T800" s="49"/>
      <c r="U800" s="49"/>
      <c r="V800" s="49"/>
      <c r="W800" s="49"/>
      <c r="X800" s="49"/>
      <c r="Y800" s="49"/>
      <c r="Z800" s="49"/>
    </row>
    <row r="801">
      <c r="A801" s="108"/>
      <c r="B801" s="108"/>
      <c r="C801" s="108"/>
      <c r="D801" s="95"/>
      <c r="E801" s="108"/>
      <c r="F801" s="108"/>
      <c r="G801" s="108"/>
      <c r="H801" s="48"/>
      <c r="I801" s="48"/>
      <c r="J801" s="49"/>
      <c r="K801" s="49"/>
      <c r="L801" s="49"/>
      <c r="M801" s="49"/>
      <c r="N801" s="49"/>
      <c r="O801" s="49"/>
      <c r="P801" s="49"/>
      <c r="Q801" s="49"/>
      <c r="R801" s="49"/>
      <c r="S801" s="49"/>
      <c r="T801" s="49"/>
      <c r="U801" s="49"/>
      <c r="V801" s="49"/>
      <c r="W801" s="49"/>
      <c r="X801" s="49"/>
      <c r="Y801" s="49"/>
      <c r="Z801" s="49"/>
    </row>
    <row r="802">
      <c r="A802" s="108"/>
      <c r="B802" s="108"/>
      <c r="C802" s="108"/>
      <c r="D802" s="95"/>
      <c r="E802" s="108"/>
      <c r="F802" s="108"/>
      <c r="G802" s="108"/>
      <c r="H802" s="48"/>
      <c r="I802" s="48"/>
      <c r="J802" s="49"/>
      <c r="K802" s="49"/>
      <c r="L802" s="49"/>
      <c r="M802" s="49"/>
      <c r="N802" s="49"/>
      <c r="O802" s="49"/>
      <c r="P802" s="49"/>
      <c r="Q802" s="49"/>
      <c r="R802" s="49"/>
      <c r="S802" s="49"/>
      <c r="T802" s="49"/>
      <c r="U802" s="49"/>
      <c r="V802" s="49"/>
      <c r="W802" s="49"/>
      <c r="X802" s="49"/>
      <c r="Y802" s="49"/>
      <c r="Z802" s="49"/>
    </row>
    <row r="803">
      <c r="A803" s="108"/>
      <c r="B803" s="108"/>
      <c r="C803" s="108"/>
      <c r="D803" s="95"/>
      <c r="E803" s="108"/>
      <c r="F803" s="108"/>
      <c r="G803" s="108"/>
      <c r="H803" s="48"/>
      <c r="I803" s="48"/>
      <c r="J803" s="49"/>
      <c r="K803" s="49"/>
      <c r="L803" s="49"/>
      <c r="M803" s="49"/>
      <c r="N803" s="49"/>
      <c r="O803" s="49"/>
      <c r="P803" s="49"/>
      <c r="Q803" s="49"/>
      <c r="R803" s="49"/>
      <c r="S803" s="49"/>
      <c r="T803" s="49"/>
      <c r="U803" s="49"/>
      <c r="V803" s="49"/>
      <c r="W803" s="49"/>
      <c r="X803" s="49"/>
      <c r="Y803" s="49"/>
      <c r="Z803" s="49"/>
    </row>
    <row r="804">
      <c r="A804" s="108"/>
      <c r="B804" s="108"/>
      <c r="C804" s="108"/>
      <c r="D804" s="95"/>
      <c r="E804" s="108"/>
      <c r="F804" s="108"/>
      <c r="G804" s="108"/>
      <c r="H804" s="48"/>
      <c r="I804" s="48"/>
      <c r="J804" s="49"/>
      <c r="K804" s="49"/>
      <c r="L804" s="49"/>
      <c r="M804" s="49"/>
      <c r="N804" s="49"/>
      <c r="O804" s="49"/>
      <c r="P804" s="49"/>
      <c r="Q804" s="49"/>
      <c r="R804" s="49"/>
      <c r="S804" s="49"/>
      <c r="T804" s="49"/>
      <c r="U804" s="49"/>
      <c r="V804" s="49"/>
      <c r="W804" s="49"/>
      <c r="X804" s="49"/>
      <c r="Y804" s="49"/>
      <c r="Z804" s="49"/>
    </row>
    <row r="805">
      <c r="A805" s="108"/>
      <c r="B805" s="108"/>
      <c r="C805" s="108"/>
      <c r="D805" s="95"/>
      <c r="E805" s="108"/>
      <c r="F805" s="108"/>
      <c r="G805" s="108"/>
      <c r="H805" s="48"/>
      <c r="I805" s="48"/>
      <c r="J805" s="49"/>
      <c r="K805" s="49"/>
      <c r="L805" s="49"/>
      <c r="M805" s="49"/>
      <c r="N805" s="49"/>
      <c r="O805" s="49"/>
      <c r="P805" s="49"/>
      <c r="Q805" s="49"/>
      <c r="R805" s="49"/>
      <c r="S805" s="49"/>
      <c r="T805" s="49"/>
      <c r="U805" s="49"/>
      <c r="V805" s="49"/>
      <c r="W805" s="49"/>
      <c r="X805" s="49"/>
      <c r="Y805" s="49"/>
      <c r="Z805" s="49"/>
    </row>
    <row r="806">
      <c r="A806" s="108"/>
      <c r="B806" s="108"/>
      <c r="C806" s="108"/>
      <c r="D806" s="95"/>
      <c r="E806" s="108"/>
      <c r="F806" s="108"/>
      <c r="G806" s="108"/>
      <c r="H806" s="48"/>
      <c r="I806" s="48"/>
      <c r="J806" s="49"/>
      <c r="K806" s="49"/>
      <c r="L806" s="49"/>
      <c r="M806" s="49"/>
      <c r="N806" s="49"/>
      <c r="O806" s="49"/>
      <c r="P806" s="49"/>
      <c r="Q806" s="49"/>
      <c r="R806" s="49"/>
      <c r="S806" s="49"/>
      <c r="T806" s="49"/>
      <c r="U806" s="49"/>
      <c r="V806" s="49"/>
      <c r="W806" s="49"/>
      <c r="X806" s="49"/>
      <c r="Y806" s="49"/>
      <c r="Z806" s="49"/>
    </row>
    <row r="807">
      <c r="A807" s="108"/>
      <c r="B807" s="108"/>
      <c r="C807" s="108"/>
      <c r="D807" s="95"/>
      <c r="E807" s="108"/>
      <c r="F807" s="108"/>
      <c r="G807" s="108"/>
      <c r="H807" s="48"/>
      <c r="I807" s="48"/>
      <c r="J807" s="49"/>
      <c r="K807" s="49"/>
      <c r="L807" s="49"/>
      <c r="M807" s="49"/>
      <c r="N807" s="49"/>
      <c r="O807" s="49"/>
      <c r="P807" s="49"/>
      <c r="Q807" s="49"/>
      <c r="R807" s="49"/>
      <c r="S807" s="49"/>
      <c r="T807" s="49"/>
      <c r="U807" s="49"/>
      <c r="V807" s="49"/>
      <c r="W807" s="49"/>
      <c r="X807" s="49"/>
      <c r="Y807" s="49"/>
      <c r="Z807" s="49"/>
    </row>
    <row r="808">
      <c r="A808" s="108"/>
      <c r="B808" s="108"/>
      <c r="C808" s="108"/>
      <c r="D808" s="95"/>
      <c r="E808" s="108"/>
      <c r="F808" s="108"/>
      <c r="G808" s="108"/>
      <c r="H808" s="48"/>
      <c r="I808" s="48"/>
      <c r="J808" s="49"/>
      <c r="K808" s="49"/>
      <c r="L808" s="49"/>
      <c r="M808" s="49"/>
      <c r="N808" s="49"/>
      <c r="O808" s="49"/>
      <c r="P808" s="49"/>
      <c r="Q808" s="49"/>
      <c r="R808" s="49"/>
      <c r="S808" s="49"/>
      <c r="T808" s="49"/>
      <c r="U808" s="49"/>
      <c r="V808" s="49"/>
      <c r="W808" s="49"/>
      <c r="X808" s="49"/>
      <c r="Y808" s="49"/>
      <c r="Z808" s="49"/>
    </row>
    <row r="809">
      <c r="A809" s="108"/>
      <c r="B809" s="108"/>
      <c r="C809" s="108"/>
      <c r="D809" s="95"/>
      <c r="E809" s="108"/>
      <c r="F809" s="108"/>
      <c r="G809" s="108"/>
      <c r="H809" s="48"/>
      <c r="I809" s="48"/>
      <c r="J809" s="49"/>
      <c r="K809" s="49"/>
      <c r="L809" s="49"/>
      <c r="M809" s="49"/>
      <c r="N809" s="49"/>
      <c r="O809" s="49"/>
      <c r="P809" s="49"/>
      <c r="Q809" s="49"/>
      <c r="R809" s="49"/>
      <c r="S809" s="49"/>
      <c r="T809" s="49"/>
      <c r="U809" s="49"/>
      <c r="V809" s="49"/>
      <c r="W809" s="49"/>
      <c r="X809" s="49"/>
      <c r="Y809" s="49"/>
      <c r="Z809" s="49"/>
    </row>
    <row r="810">
      <c r="A810" s="108"/>
      <c r="B810" s="108"/>
      <c r="C810" s="108"/>
      <c r="D810" s="95"/>
      <c r="E810" s="108"/>
      <c r="F810" s="108"/>
      <c r="G810" s="108"/>
      <c r="H810" s="48"/>
      <c r="I810" s="48"/>
      <c r="J810" s="49"/>
      <c r="K810" s="49"/>
      <c r="L810" s="49"/>
      <c r="M810" s="49"/>
      <c r="N810" s="49"/>
      <c r="O810" s="49"/>
      <c r="P810" s="49"/>
      <c r="Q810" s="49"/>
      <c r="R810" s="49"/>
      <c r="S810" s="49"/>
      <c r="T810" s="49"/>
      <c r="U810" s="49"/>
      <c r="V810" s="49"/>
      <c r="W810" s="49"/>
      <c r="X810" s="49"/>
      <c r="Y810" s="49"/>
      <c r="Z810" s="49"/>
    </row>
    <row r="811">
      <c r="A811" s="108"/>
      <c r="B811" s="108"/>
      <c r="C811" s="108"/>
      <c r="D811" s="95"/>
      <c r="E811" s="108"/>
      <c r="F811" s="108"/>
      <c r="G811" s="108"/>
      <c r="H811" s="48"/>
      <c r="I811" s="48"/>
      <c r="J811" s="49"/>
      <c r="K811" s="49"/>
      <c r="L811" s="49"/>
      <c r="M811" s="49"/>
      <c r="N811" s="49"/>
      <c r="O811" s="49"/>
      <c r="P811" s="49"/>
      <c r="Q811" s="49"/>
      <c r="R811" s="49"/>
      <c r="S811" s="49"/>
      <c r="T811" s="49"/>
      <c r="U811" s="49"/>
      <c r="V811" s="49"/>
      <c r="W811" s="49"/>
      <c r="X811" s="49"/>
      <c r="Y811" s="49"/>
      <c r="Z811" s="49"/>
    </row>
    <row r="812">
      <c r="A812" s="108"/>
      <c r="B812" s="108"/>
      <c r="C812" s="108"/>
      <c r="D812" s="95"/>
      <c r="E812" s="108"/>
      <c r="F812" s="108"/>
      <c r="G812" s="108"/>
      <c r="H812" s="48"/>
      <c r="I812" s="48"/>
      <c r="J812" s="49"/>
      <c r="K812" s="49"/>
      <c r="L812" s="49"/>
      <c r="M812" s="49"/>
      <c r="N812" s="49"/>
      <c r="O812" s="49"/>
      <c r="P812" s="49"/>
      <c r="Q812" s="49"/>
      <c r="R812" s="49"/>
      <c r="S812" s="49"/>
      <c r="T812" s="49"/>
      <c r="U812" s="49"/>
      <c r="V812" s="49"/>
      <c r="W812" s="49"/>
      <c r="X812" s="49"/>
      <c r="Y812" s="49"/>
      <c r="Z812" s="49"/>
    </row>
    <row r="813">
      <c r="A813" s="108"/>
      <c r="B813" s="108"/>
      <c r="C813" s="108"/>
      <c r="D813" s="95"/>
      <c r="E813" s="108"/>
      <c r="F813" s="108"/>
      <c r="G813" s="108"/>
      <c r="H813" s="48"/>
      <c r="I813" s="48"/>
      <c r="J813" s="49"/>
      <c r="K813" s="49"/>
      <c r="L813" s="49"/>
      <c r="M813" s="49"/>
      <c r="N813" s="49"/>
      <c r="O813" s="49"/>
      <c r="P813" s="49"/>
      <c r="Q813" s="49"/>
      <c r="R813" s="49"/>
      <c r="S813" s="49"/>
      <c r="T813" s="49"/>
      <c r="U813" s="49"/>
      <c r="V813" s="49"/>
      <c r="W813" s="49"/>
      <c r="X813" s="49"/>
      <c r="Y813" s="49"/>
      <c r="Z813" s="49"/>
    </row>
    <row r="814">
      <c r="A814" s="108"/>
      <c r="B814" s="108"/>
      <c r="C814" s="108"/>
      <c r="D814" s="95"/>
      <c r="E814" s="108"/>
      <c r="F814" s="108"/>
      <c r="G814" s="108"/>
      <c r="H814" s="48"/>
      <c r="I814" s="48"/>
      <c r="J814" s="49"/>
      <c r="K814" s="49"/>
      <c r="L814" s="49"/>
      <c r="M814" s="49"/>
      <c r="N814" s="49"/>
      <c r="O814" s="49"/>
      <c r="P814" s="49"/>
      <c r="Q814" s="49"/>
      <c r="R814" s="49"/>
      <c r="S814" s="49"/>
      <c r="T814" s="49"/>
      <c r="U814" s="49"/>
      <c r="V814" s="49"/>
      <c r="W814" s="49"/>
      <c r="X814" s="49"/>
      <c r="Y814" s="49"/>
      <c r="Z814" s="49"/>
    </row>
    <row r="815">
      <c r="A815" s="108"/>
      <c r="B815" s="108"/>
      <c r="C815" s="108"/>
      <c r="D815" s="95"/>
      <c r="E815" s="108"/>
      <c r="F815" s="108"/>
      <c r="G815" s="108"/>
      <c r="H815" s="48"/>
      <c r="I815" s="48"/>
      <c r="J815" s="49"/>
      <c r="K815" s="49"/>
      <c r="L815" s="49"/>
      <c r="M815" s="49"/>
      <c r="N815" s="49"/>
      <c r="O815" s="49"/>
      <c r="P815" s="49"/>
      <c r="Q815" s="49"/>
      <c r="R815" s="49"/>
      <c r="S815" s="49"/>
      <c r="T815" s="49"/>
      <c r="U815" s="49"/>
      <c r="V815" s="49"/>
      <c r="W815" s="49"/>
      <c r="X815" s="49"/>
      <c r="Y815" s="49"/>
      <c r="Z815" s="49"/>
    </row>
    <row r="816">
      <c r="A816" s="108"/>
      <c r="B816" s="108"/>
      <c r="C816" s="108"/>
      <c r="D816" s="95"/>
      <c r="E816" s="108"/>
      <c r="F816" s="108"/>
      <c r="G816" s="108"/>
      <c r="H816" s="48"/>
      <c r="I816" s="48"/>
      <c r="J816" s="49"/>
      <c r="K816" s="49"/>
      <c r="L816" s="49"/>
      <c r="M816" s="49"/>
      <c r="N816" s="49"/>
      <c r="O816" s="49"/>
      <c r="P816" s="49"/>
      <c r="Q816" s="49"/>
      <c r="R816" s="49"/>
      <c r="S816" s="49"/>
      <c r="T816" s="49"/>
      <c r="U816" s="49"/>
      <c r="V816" s="49"/>
      <c r="W816" s="49"/>
      <c r="X816" s="49"/>
      <c r="Y816" s="49"/>
      <c r="Z816" s="49"/>
    </row>
    <row r="817">
      <c r="A817" s="108"/>
      <c r="B817" s="108"/>
      <c r="C817" s="108"/>
      <c r="D817" s="95"/>
      <c r="E817" s="108"/>
      <c r="F817" s="108"/>
      <c r="G817" s="108"/>
      <c r="H817" s="48"/>
      <c r="I817" s="48"/>
      <c r="J817" s="49"/>
      <c r="K817" s="49"/>
      <c r="L817" s="49"/>
      <c r="M817" s="49"/>
      <c r="N817" s="49"/>
      <c r="O817" s="49"/>
      <c r="P817" s="49"/>
      <c r="Q817" s="49"/>
      <c r="R817" s="49"/>
      <c r="S817" s="49"/>
      <c r="T817" s="49"/>
      <c r="U817" s="49"/>
      <c r="V817" s="49"/>
      <c r="W817" s="49"/>
      <c r="X817" s="49"/>
      <c r="Y817" s="49"/>
      <c r="Z817" s="49"/>
    </row>
    <row r="818">
      <c r="A818" s="108"/>
      <c r="B818" s="108"/>
      <c r="C818" s="108"/>
      <c r="D818" s="95"/>
      <c r="E818" s="108"/>
      <c r="F818" s="108"/>
      <c r="G818" s="108"/>
      <c r="H818" s="48"/>
      <c r="I818" s="48"/>
      <c r="J818" s="49"/>
      <c r="K818" s="49"/>
      <c r="L818" s="49"/>
      <c r="M818" s="49"/>
      <c r="N818" s="49"/>
      <c r="O818" s="49"/>
      <c r="P818" s="49"/>
      <c r="Q818" s="49"/>
      <c r="R818" s="49"/>
      <c r="S818" s="49"/>
      <c r="T818" s="49"/>
      <c r="U818" s="49"/>
      <c r="V818" s="49"/>
      <c r="W818" s="49"/>
      <c r="X818" s="49"/>
      <c r="Y818" s="49"/>
      <c r="Z818" s="49"/>
    </row>
    <row r="819">
      <c r="A819" s="108"/>
      <c r="B819" s="108"/>
      <c r="C819" s="108"/>
      <c r="D819" s="95"/>
      <c r="E819" s="108"/>
      <c r="F819" s="108"/>
      <c r="G819" s="108"/>
      <c r="H819" s="48"/>
      <c r="I819" s="48"/>
      <c r="J819" s="49"/>
      <c r="K819" s="49"/>
      <c r="L819" s="49"/>
      <c r="M819" s="49"/>
      <c r="N819" s="49"/>
      <c r="O819" s="49"/>
      <c r="P819" s="49"/>
      <c r="Q819" s="49"/>
      <c r="R819" s="49"/>
      <c r="S819" s="49"/>
      <c r="T819" s="49"/>
      <c r="U819" s="49"/>
      <c r="V819" s="49"/>
      <c r="W819" s="49"/>
      <c r="X819" s="49"/>
      <c r="Y819" s="49"/>
      <c r="Z819" s="49"/>
    </row>
    <row r="820">
      <c r="A820" s="108"/>
      <c r="B820" s="108"/>
      <c r="C820" s="108"/>
      <c r="D820" s="95"/>
      <c r="E820" s="108"/>
      <c r="F820" s="108"/>
      <c r="G820" s="108"/>
      <c r="H820" s="48"/>
      <c r="I820" s="48"/>
      <c r="J820" s="49"/>
      <c r="K820" s="49"/>
      <c r="L820" s="49"/>
      <c r="M820" s="49"/>
      <c r="N820" s="49"/>
      <c r="O820" s="49"/>
      <c r="P820" s="49"/>
      <c r="Q820" s="49"/>
      <c r="R820" s="49"/>
      <c r="S820" s="49"/>
      <c r="T820" s="49"/>
      <c r="U820" s="49"/>
      <c r="V820" s="49"/>
      <c r="W820" s="49"/>
      <c r="X820" s="49"/>
      <c r="Y820" s="49"/>
      <c r="Z820" s="49"/>
    </row>
    <row r="821">
      <c r="A821" s="108"/>
      <c r="B821" s="108"/>
      <c r="C821" s="108"/>
      <c r="D821" s="95"/>
      <c r="E821" s="108"/>
      <c r="F821" s="108"/>
      <c r="G821" s="108"/>
      <c r="H821" s="48"/>
      <c r="I821" s="48"/>
      <c r="J821" s="49"/>
      <c r="K821" s="49"/>
      <c r="L821" s="49"/>
      <c r="M821" s="49"/>
      <c r="N821" s="49"/>
      <c r="O821" s="49"/>
      <c r="P821" s="49"/>
      <c r="Q821" s="49"/>
      <c r="R821" s="49"/>
      <c r="S821" s="49"/>
      <c r="T821" s="49"/>
      <c r="U821" s="49"/>
      <c r="V821" s="49"/>
      <c r="W821" s="49"/>
      <c r="X821" s="49"/>
      <c r="Y821" s="49"/>
      <c r="Z821" s="49"/>
    </row>
    <row r="822">
      <c r="A822" s="108"/>
      <c r="B822" s="108"/>
      <c r="C822" s="108"/>
      <c r="D822" s="95"/>
      <c r="E822" s="108"/>
      <c r="F822" s="108"/>
      <c r="G822" s="108"/>
      <c r="H822" s="48"/>
      <c r="I822" s="48"/>
      <c r="J822" s="49"/>
      <c r="K822" s="49"/>
      <c r="L822" s="49"/>
      <c r="M822" s="49"/>
      <c r="N822" s="49"/>
      <c r="O822" s="49"/>
      <c r="P822" s="49"/>
      <c r="Q822" s="49"/>
      <c r="R822" s="49"/>
      <c r="S822" s="49"/>
      <c r="T822" s="49"/>
      <c r="U822" s="49"/>
      <c r="V822" s="49"/>
      <c r="W822" s="49"/>
      <c r="X822" s="49"/>
      <c r="Y822" s="49"/>
      <c r="Z822" s="49"/>
    </row>
    <row r="823">
      <c r="A823" s="108"/>
      <c r="B823" s="108"/>
      <c r="C823" s="108"/>
      <c r="D823" s="95"/>
      <c r="E823" s="108"/>
      <c r="F823" s="108"/>
      <c r="G823" s="108"/>
      <c r="H823" s="48"/>
      <c r="I823" s="48"/>
      <c r="J823" s="49"/>
      <c r="K823" s="49"/>
      <c r="L823" s="49"/>
      <c r="M823" s="49"/>
      <c r="N823" s="49"/>
      <c r="O823" s="49"/>
      <c r="P823" s="49"/>
      <c r="Q823" s="49"/>
      <c r="R823" s="49"/>
      <c r="S823" s="49"/>
      <c r="T823" s="49"/>
      <c r="U823" s="49"/>
      <c r="V823" s="49"/>
      <c r="W823" s="49"/>
      <c r="X823" s="49"/>
      <c r="Y823" s="49"/>
      <c r="Z823" s="49"/>
    </row>
    <row r="824">
      <c r="A824" s="108"/>
      <c r="B824" s="108"/>
      <c r="C824" s="108"/>
      <c r="D824" s="95"/>
      <c r="E824" s="108"/>
      <c r="F824" s="108"/>
      <c r="G824" s="108"/>
      <c r="H824" s="48"/>
      <c r="I824" s="48"/>
      <c r="J824" s="49"/>
      <c r="K824" s="49"/>
      <c r="L824" s="49"/>
      <c r="M824" s="49"/>
      <c r="N824" s="49"/>
      <c r="O824" s="49"/>
      <c r="P824" s="49"/>
      <c r="Q824" s="49"/>
      <c r="R824" s="49"/>
      <c r="S824" s="49"/>
      <c r="T824" s="49"/>
      <c r="U824" s="49"/>
      <c r="V824" s="49"/>
      <c r="W824" s="49"/>
      <c r="X824" s="49"/>
      <c r="Y824" s="49"/>
      <c r="Z824" s="49"/>
    </row>
    <row r="825">
      <c r="A825" s="108"/>
      <c r="B825" s="108"/>
      <c r="C825" s="108"/>
      <c r="D825" s="95"/>
      <c r="E825" s="108"/>
      <c r="F825" s="108"/>
      <c r="G825" s="108"/>
      <c r="H825" s="48"/>
      <c r="I825" s="48"/>
      <c r="J825" s="49"/>
      <c r="K825" s="49"/>
      <c r="L825" s="49"/>
      <c r="M825" s="49"/>
      <c r="N825" s="49"/>
      <c r="O825" s="49"/>
      <c r="P825" s="49"/>
      <c r="Q825" s="49"/>
      <c r="R825" s="49"/>
      <c r="S825" s="49"/>
      <c r="T825" s="49"/>
      <c r="U825" s="49"/>
      <c r="V825" s="49"/>
      <c r="W825" s="49"/>
      <c r="X825" s="49"/>
      <c r="Y825" s="49"/>
      <c r="Z825" s="49"/>
    </row>
    <row r="826">
      <c r="A826" s="108"/>
      <c r="B826" s="108"/>
      <c r="C826" s="108"/>
      <c r="D826" s="95"/>
      <c r="E826" s="108"/>
      <c r="F826" s="108"/>
      <c r="G826" s="108"/>
      <c r="H826" s="48"/>
      <c r="I826" s="48"/>
      <c r="J826" s="49"/>
      <c r="K826" s="49"/>
      <c r="L826" s="49"/>
      <c r="M826" s="49"/>
      <c r="N826" s="49"/>
      <c r="O826" s="49"/>
      <c r="P826" s="49"/>
      <c r="Q826" s="49"/>
      <c r="R826" s="49"/>
      <c r="S826" s="49"/>
      <c r="T826" s="49"/>
      <c r="U826" s="49"/>
      <c r="V826" s="49"/>
      <c r="W826" s="49"/>
      <c r="X826" s="49"/>
      <c r="Y826" s="49"/>
      <c r="Z826" s="49"/>
    </row>
    <row r="827">
      <c r="A827" s="108"/>
      <c r="B827" s="108"/>
      <c r="C827" s="108"/>
      <c r="D827" s="95"/>
      <c r="E827" s="108"/>
      <c r="F827" s="108"/>
      <c r="G827" s="108"/>
      <c r="H827" s="48"/>
      <c r="I827" s="48"/>
      <c r="J827" s="49"/>
      <c r="K827" s="49"/>
      <c r="L827" s="49"/>
      <c r="M827" s="49"/>
      <c r="N827" s="49"/>
      <c r="O827" s="49"/>
      <c r="P827" s="49"/>
      <c r="Q827" s="49"/>
      <c r="R827" s="49"/>
      <c r="S827" s="49"/>
      <c r="T827" s="49"/>
      <c r="U827" s="49"/>
      <c r="V827" s="49"/>
      <c r="W827" s="49"/>
      <c r="X827" s="49"/>
      <c r="Y827" s="49"/>
      <c r="Z827" s="49"/>
    </row>
    <row r="828">
      <c r="A828" s="108"/>
      <c r="B828" s="108"/>
      <c r="C828" s="108"/>
      <c r="D828" s="95"/>
      <c r="E828" s="108"/>
      <c r="F828" s="108"/>
      <c r="G828" s="108"/>
      <c r="H828" s="48"/>
      <c r="I828" s="48"/>
      <c r="J828" s="49"/>
      <c r="K828" s="49"/>
      <c r="L828" s="49"/>
      <c r="M828" s="49"/>
      <c r="N828" s="49"/>
      <c r="O828" s="49"/>
      <c r="P828" s="49"/>
      <c r="Q828" s="49"/>
      <c r="R828" s="49"/>
      <c r="S828" s="49"/>
      <c r="T828" s="49"/>
      <c r="U828" s="49"/>
      <c r="V828" s="49"/>
      <c r="W828" s="49"/>
      <c r="X828" s="49"/>
      <c r="Y828" s="49"/>
      <c r="Z828" s="49"/>
    </row>
    <row r="829">
      <c r="A829" s="108"/>
      <c r="B829" s="108"/>
      <c r="C829" s="108"/>
      <c r="D829" s="95"/>
      <c r="E829" s="108"/>
      <c r="F829" s="108"/>
      <c r="G829" s="108"/>
      <c r="H829" s="48"/>
      <c r="I829" s="48"/>
      <c r="J829" s="49"/>
      <c r="K829" s="49"/>
      <c r="L829" s="49"/>
      <c r="M829" s="49"/>
      <c r="N829" s="49"/>
      <c r="O829" s="49"/>
      <c r="P829" s="49"/>
      <c r="Q829" s="49"/>
      <c r="R829" s="49"/>
      <c r="S829" s="49"/>
      <c r="T829" s="49"/>
      <c r="U829" s="49"/>
      <c r="V829" s="49"/>
      <c r="W829" s="49"/>
      <c r="X829" s="49"/>
      <c r="Y829" s="49"/>
      <c r="Z829" s="49"/>
    </row>
    <row r="830">
      <c r="A830" s="108"/>
      <c r="B830" s="108"/>
      <c r="C830" s="108"/>
      <c r="D830" s="95"/>
      <c r="E830" s="108"/>
      <c r="F830" s="108"/>
      <c r="G830" s="108"/>
      <c r="H830" s="48"/>
      <c r="I830" s="48"/>
      <c r="J830" s="49"/>
      <c r="K830" s="49"/>
      <c r="L830" s="49"/>
      <c r="M830" s="49"/>
      <c r="N830" s="49"/>
      <c r="O830" s="49"/>
      <c r="P830" s="49"/>
      <c r="Q830" s="49"/>
      <c r="R830" s="49"/>
      <c r="S830" s="49"/>
      <c r="T830" s="49"/>
      <c r="U830" s="49"/>
      <c r="V830" s="49"/>
      <c r="W830" s="49"/>
      <c r="X830" s="49"/>
      <c r="Y830" s="49"/>
      <c r="Z830" s="49"/>
    </row>
    <row r="831">
      <c r="A831" s="108"/>
      <c r="B831" s="108"/>
      <c r="C831" s="108"/>
      <c r="D831" s="95"/>
      <c r="E831" s="108"/>
      <c r="F831" s="108"/>
      <c r="G831" s="108"/>
      <c r="H831" s="48"/>
      <c r="I831" s="48"/>
      <c r="J831" s="49"/>
      <c r="K831" s="49"/>
      <c r="L831" s="49"/>
      <c r="M831" s="49"/>
      <c r="N831" s="49"/>
      <c r="O831" s="49"/>
      <c r="P831" s="49"/>
      <c r="Q831" s="49"/>
      <c r="R831" s="49"/>
      <c r="S831" s="49"/>
      <c r="T831" s="49"/>
      <c r="U831" s="49"/>
      <c r="V831" s="49"/>
      <c r="W831" s="49"/>
      <c r="X831" s="49"/>
      <c r="Y831" s="49"/>
      <c r="Z831" s="49"/>
    </row>
    <row r="832">
      <c r="A832" s="108"/>
      <c r="B832" s="108"/>
      <c r="C832" s="108"/>
      <c r="D832" s="95"/>
      <c r="E832" s="108"/>
      <c r="F832" s="108"/>
      <c r="G832" s="108"/>
      <c r="H832" s="48"/>
      <c r="I832" s="48"/>
      <c r="J832" s="49"/>
      <c r="K832" s="49"/>
      <c r="L832" s="49"/>
      <c r="M832" s="49"/>
      <c r="N832" s="49"/>
      <c r="O832" s="49"/>
      <c r="P832" s="49"/>
      <c r="Q832" s="49"/>
      <c r="R832" s="49"/>
      <c r="S832" s="49"/>
      <c r="T832" s="49"/>
      <c r="U832" s="49"/>
      <c r="V832" s="49"/>
      <c r="W832" s="49"/>
      <c r="X832" s="49"/>
      <c r="Y832" s="49"/>
      <c r="Z832" s="49"/>
    </row>
    <row r="833">
      <c r="A833" s="108"/>
      <c r="B833" s="108"/>
      <c r="C833" s="108"/>
      <c r="D833" s="95"/>
      <c r="E833" s="108"/>
      <c r="F833" s="108"/>
      <c r="G833" s="108"/>
      <c r="H833" s="48"/>
      <c r="I833" s="48"/>
      <c r="J833" s="49"/>
      <c r="K833" s="49"/>
      <c r="L833" s="49"/>
      <c r="M833" s="49"/>
      <c r="N833" s="49"/>
      <c r="O833" s="49"/>
      <c r="P833" s="49"/>
      <c r="Q833" s="49"/>
      <c r="R833" s="49"/>
      <c r="S833" s="49"/>
      <c r="T833" s="49"/>
      <c r="U833" s="49"/>
      <c r="V833" s="49"/>
      <c r="W833" s="49"/>
      <c r="X833" s="49"/>
      <c r="Y833" s="49"/>
      <c r="Z833" s="49"/>
    </row>
    <row r="834">
      <c r="A834" s="108"/>
      <c r="B834" s="108"/>
      <c r="C834" s="108"/>
      <c r="D834" s="95"/>
      <c r="E834" s="108"/>
      <c r="F834" s="108"/>
      <c r="G834" s="108"/>
      <c r="H834" s="48"/>
      <c r="I834" s="48"/>
      <c r="J834" s="49"/>
      <c r="K834" s="49"/>
      <c r="L834" s="49"/>
      <c r="M834" s="49"/>
      <c r="N834" s="49"/>
      <c r="O834" s="49"/>
      <c r="P834" s="49"/>
      <c r="Q834" s="49"/>
      <c r="R834" s="49"/>
      <c r="S834" s="49"/>
      <c r="T834" s="49"/>
      <c r="U834" s="49"/>
      <c r="V834" s="49"/>
      <c r="W834" s="49"/>
      <c r="X834" s="49"/>
      <c r="Y834" s="49"/>
      <c r="Z834" s="49"/>
    </row>
    <row r="835">
      <c r="A835" s="108"/>
      <c r="B835" s="108"/>
      <c r="C835" s="108"/>
      <c r="D835" s="95"/>
      <c r="E835" s="108"/>
      <c r="F835" s="108"/>
      <c r="G835" s="108"/>
      <c r="H835" s="48"/>
      <c r="I835" s="48"/>
      <c r="J835" s="49"/>
      <c r="K835" s="49"/>
      <c r="L835" s="49"/>
      <c r="M835" s="49"/>
      <c r="N835" s="49"/>
      <c r="O835" s="49"/>
      <c r="P835" s="49"/>
      <c r="Q835" s="49"/>
      <c r="R835" s="49"/>
      <c r="S835" s="49"/>
      <c r="T835" s="49"/>
      <c r="U835" s="49"/>
      <c r="V835" s="49"/>
      <c r="W835" s="49"/>
      <c r="X835" s="49"/>
      <c r="Y835" s="49"/>
      <c r="Z835" s="49"/>
    </row>
    <row r="836">
      <c r="A836" s="108"/>
      <c r="B836" s="108"/>
      <c r="C836" s="108"/>
      <c r="D836" s="95"/>
      <c r="E836" s="108"/>
      <c r="F836" s="108"/>
      <c r="G836" s="108"/>
      <c r="H836" s="48"/>
      <c r="I836" s="48"/>
      <c r="J836" s="49"/>
      <c r="K836" s="49"/>
      <c r="L836" s="49"/>
      <c r="M836" s="49"/>
      <c r="N836" s="49"/>
      <c r="O836" s="49"/>
      <c r="P836" s="49"/>
      <c r="Q836" s="49"/>
      <c r="R836" s="49"/>
      <c r="S836" s="49"/>
      <c r="T836" s="49"/>
      <c r="U836" s="49"/>
      <c r="V836" s="49"/>
      <c r="W836" s="49"/>
      <c r="X836" s="49"/>
      <c r="Y836" s="49"/>
      <c r="Z836" s="49"/>
    </row>
    <row r="837">
      <c r="A837" s="108"/>
      <c r="B837" s="108"/>
      <c r="C837" s="108"/>
      <c r="D837" s="95"/>
      <c r="E837" s="108"/>
      <c r="F837" s="108"/>
      <c r="G837" s="108"/>
      <c r="H837" s="48"/>
      <c r="I837" s="48"/>
      <c r="J837" s="49"/>
      <c r="K837" s="49"/>
      <c r="L837" s="49"/>
      <c r="M837" s="49"/>
      <c r="N837" s="49"/>
      <c r="O837" s="49"/>
      <c r="P837" s="49"/>
      <c r="Q837" s="49"/>
      <c r="R837" s="49"/>
      <c r="S837" s="49"/>
      <c r="T837" s="49"/>
      <c r="U837" s="49"/>
      <c r="V837" s="49"/>
      <c r="W837" s="49"/>
      <c r="X837" s="49"/>
      <c r="Y837" s="49"/>
      <c r="Z837" s="49"/>
    </row>
    <row r="838">
      <c r="A838" s="108"/>
      <c r="B838" s="108"/>
      <c r="C838" s="108"/>
      <c r="D838" s="95"/>
      <c r="E838" s="108"/>
      <c r="F838" s="108"/>
      <c r="G838" s="108"/>
      <c r="H838" s="48"/>
      <c r="I838" s="48"/>
      <c r="J838" s="49"/>
      <c r="K838" s="49"/>
      <c r="L838" s="49"/>
      <c r="M838" s="49"/>
      <c r="N838" s="49"/>
      <c r="O838" s="49"/>
      <c r="P838" s="49"/>
      <c r="Q838" s="49"/>
      <c r="R838" s="49"/>
      <c r="S838" s="49"/>
      <c r="T838" s="49"/>
      <c r="U838" s="49"/>
      <c r="V838" s="49"/>
      <c r="W838" s="49"/>
      <c r="X838" s="49"/>
      <c r="Y838" s="49"/>
      <c r="Z838" s="49"/>
    </row>
    <row r="839">
      <c r="A839" s="108"/>
      <c r="B839" s="108"/>
      <c r="C839" s="108"/>
      <c r="D839" s="95"/>
      <c r="E839" s="108"/>
      <c r="F839" s="108"/>
      <c r="G839" s="108"/>
      <c r="H839" s="48"/>
      <c r="I839" s="48"/>
      <c r="J839" s="49"/>
      <c r="K839" s="49"/>
      <c r="L839" s="49"/>
      <c r="M839" s="49"/>
      <c r="N839" s="49"/>
      <c r="O839" s="49"/>
      <c r="P839" s="49"/>
      <c r="Q839" s="49"/>
      <c r="R839" s="49"/>
      <c r="S839" s="49"/>
      <c r="T839" s="49"/>
      <c r="U839" s="49"/>
      <c r="V839" s="49"/>
      <c r="W839" s="49"/>
      <c r="X839" s="49"/>
      <c r="Y839" s="49"/>
      <c r="Z839" s="49"/>
    </row>
    <row r="840">
      <c r="A840" s="108"/>
      <c r="B840" s="108"/>
      <c r="C840" s="108"/>
      <c r="D840" s="95"/>
      <c r="E840" s="108"/>
      <c r="F840" s="108"/>
      <c r="G840" s="108"/>
      <c r="H840" s="48"/>
      <c r="I840" s="48"/>
      <c r="J840" s="49"/>
      <c r="K840" s="49"/>
      <c r="L840" s="49"/>
      <c r="M840" s="49"/>
      <c r="N840" s="49"/>
      <c r="O840" s="49"/>
      <c r="P840" s="49"/>
      <c r="Q840" s="49"/>
      <c r="R840" s="49"/>
      <c r="S840" s="49"/>
      <c r="T840" s="49"/>
      <c r="U840" s="49"/>
      <c r="V840" s="49"/>
      <c r="W840" s="49"/>
      <c r="X840" s="49"/>
      <c r="Y840" s="49"/>
      <c r="Z840" s="49"/>
    </row>
    <row r="841">
      <c r="A841" s="108"/>
      <c r="B841" s="108"/>
      <c r="C841" s="108"/>
      <c r="D841" s="95"/>
      <c r="E841" s="108"/>
      <c r="F841" s="108"/>
      <c r="G841" s="108"/>
      <c r="H841" s="48"/>
      <c r="I841" s="48"/>
      <c r="J841" s="49"/>
      <c r="K841" s="49"/>
      <c r="L841" s="49"/>
      <c r="M841" s="49"/>
      <c r="N841" s="49"/>
      <c r="O841" s="49"/>
      <c r="P841" s="49"/>
      <c r="Q841" s="49"/>
      <c r="R841" s="49"/>
      <c r="S841" s="49"/>
      <c r="T841" s="49"/>
      <c r="U841" s="49"/>
      <c r="V841" s="49"/>
      <c r="W841" s="49"/>
      <c r="X841" s="49"/>
      <c r="Y841" s="49"/>
      <c r="Z841" s="49"/>
    </row>
    <row r="842">
      <c r="A842" s="108"/>
      <c r="B842" s="108"/>
      <c r="C842" s="108"/>
      <c r="D842" s="95"/>
      <c r="E842" s="108"/>
      <c r="F842" s="108"/>
      <c r="G842" s="108"/>
      <c r="H842" s="48"/>
      <c r="I842" s="48"/>
      <c r="J842" s="49"/>
      <c r="K842" s="49"/>
      <c r="L842" s="49"/>
      <c r="M842" s="49"/>
      <c r="N842" s="49"/>
      <c r="O842" s="49"/>
      <c r="P842" s="49"/>
      <c r="Q842" s="49"/>
      <c r="R842" s="49"/>
      <c r="S842" s="49"/>
      <c r="T842" s="49"/>
      <c r="U842" s="49"/>
      <c r="V842" s="49"/>
      <c r="W842" s="49"/>
      <c r="X842" s="49"/>
      <c r="Y842" s="49"/>
      <c r="Z842" s="49"/>
    </row>
    <row r="843">
      <c r="A843" s="108"/>
      <c r="B843" s="108"/>
      <c r="C843" s="108"/>
      <c r="D843" s="95"/>
      <c r="E843" s="108"/>
      <c r="F843" s="108"/>
      <c r="G843" s="108"/>
      <c r="H843" s="48"/>
      <c r="I843" s="48"/>
      <c r="J843" s="49"/>
      <c r="K843" s="49"/>
      <c r="L843" s="49"/>
      <c r="M843" s="49"/>
      <c r="N843" s="49"/>
      <c r="O843" s="49"/>
      <c r="P843" s="49"/>
      <c r="Q843" s="49"/>
      <c r="R843" s="49"/>
      <c r="S843" s="49"/>
      <c r="T843" s="49"/>
      <c r="U843" s="49"/>
      <c r="V843" s="49"/>
      <c r="W843" s="49"/>
      <c r="X843" s="49"/>
      <c r="Y843" s="49"/>
      <c r="Z843" s="49"/>
    </row>
    <row r="844">
      <c r="A844" s="108"/>
      <c r="B844" s="108"/>
      <c r="C844" s="108"/>
      <c r="D844" s="95"/>
      <c r="E844" s="108"/>
      <c r="F844" s="108"/>
      <c r="G844" s="108"/>
      <c r="H844" s="48"/>
      <c r="I844" s="48"/>
      <c r="J844" s="49"/>
      <c r="K844" s="49"/>
      <c r="L844" s="49"/>
      <c r="M844" s="49"/>
      <c r="N844" s="49"/>
      <c r="O844" s="49"/>
      <c r="P844" s="49"/>
      <c r="Q844" s="49"/>
      <c r="R844" s="49"/>
      <c r="S844" s="49"/>
      <c r="T844" s="49"/>
      <c r="U844" s="49"/>
      <c r="V844" s="49"/>
      <c r="W844" s="49"/>
      <c r="X844" s="49"/>
      <c r="Y844" s="49"/>
      <c r="Z844" s="49"/>
    </row>
    <row r="845">
      <c r="A845" s="108"/>
      <c r="B845" s="108"/>
      <c r="C845" s="108"/>
      <c r="D845" s="95"/>
      <c r="E845" s="108"/>
      <c r="F845" s="108"/>
      <c r="G845" s="108"/>
      <c r="H845" s="48"/>
      <c r="I845" s="48"/>
      <c r="J845" s="49"/>
      <c r="K845" s="49"/>
      <c r="L845" s="49"/>
      <c r="M845" s="49"/>
      <c r="N845" s="49"/>
      <c r="O845" s="49"/>
      <c r="P845" s="49"/>
      <c r="Q845" s="49"/>
      <c r="R845" s="49"/>
      <c r="S845" s="49"/>
      <c r="T845" s="49"/>
      <c r="U845" s="49"/>
      <c r="V845" s="49"/>
      <c r="W845" s="49"/>
      <c r="X845" s="49"/>
      <c r="Y845" s="49"/>
      <c r="Z845" s="49"/>
    </row>
    <row r="846">
      <c r="A846" s="108"/>
      <c r="B846" s="108"/>
      <c r="C846" s="108"/>
      <c r="D846" s="95"/>
      <c r="E846" s="108"/>
      <c r="F846" s="108"/>
      <c r="G846" s="108"/>
      <c r="H846" s="48"/>
      <c r="I846" s="48"/>
      <c r="J846" s="49"/>
      <c r="K846" s="49"/>
      <c r="L846" s="49"/>
      <c r="M846" s="49"/>
      <c r="N846" s="49"/>
      <c r="O846" s="49"/>
      <c r="P846" s="49"/>
      <c r="Q846" s="49"/>
      <c r="R846" s="49"/>
      <c r="S846" s="49"/>
      <c r="T846" s="49"/>
      <c r="U846" s="49"/>
      <c r="V846" s="49"/>
      <c r="W846" s="49"/>
      <c r="X846" s="49"/>
      <c r="Y846" s="49"/>
      <c r="Z846" s="49"/>
    </row>
    <row r="847">
      <c r="A847" s="108"/>
      <c r="B847" s="108"/>
      <c r="C847" s="108"/>
      <c r="D847" s="95"/>
      <c r="E847" s="108"/>
      <c r="F847" s="108"/>
      <c r="G847" s="108"/>
      <c r="H847" s="48"/>
      <c r="I847" s="48"/>
      <c r="J847" s="49"/>
      <c r="K847" s="49"/>
      <c r="L847" s="49"/>
      <c r="M847" s="49"/>
      <c r="N847" s="49"/>
      <c r="O847" s="49"/>
      <c r="P847" s="49"/>
      <c r="Q847" s="49"/>
      <c r="R847" s="49"/>
      <c r="S847" s="49"/>
      <c r="T847" s="49"/>
      <c r="U847" s="49"/>
      <c r="V847" s="49"/>
      <c r="W847" s="49"/>
      <c r="X847" s="49"/>
      <c r="Y847" s="49"/>
      <c r="Z847" s="49"/>
    </row>
    <row r="848">
      <c r="A848" s="108"/>
      <c r="B848" s="108"/>
      <c r="C848" s="108"/>
      <c r="D848" s="95"/>
      <c r="E848" s="108"/>
      <c r="F848" s="108"/>
      <c r="G848" s="108"/>
      <c r="H848" s="48"/>
      <c r="I848" s="48"/>
      <c r="J848" s="49"/>
      <c r="K848" s="49"/>
      <c r="L848" s="49"/>
      <c r="M848" s="49"/>
      <c r="N848" s="49"/>
      <c r="O848" s="49"/>
      <c r="P848" s="49"/>
      <c r="Q848" s="49"/>
      <c r="R848" s="49"/>
      <c r="S848" s="49"/>
      <c r="T848" s="49"/>
      <c r="U848" s="49"/>
      <c r="V848" s="49"/>
      <c r="W848" s="49"/>
      <c r="X848" s="49"/>
      <c r="Y848" s="49"/>
      <c r="Z848" s="49"/>
    </row>
    <row r="849">
      <c r="A849" s="108"/>
      <c r="B849" s="108"/>
      <c r="C849" s="108"/>
      <c r="D849" s="95"/>
      <c r="E849" s="108"/>
      <c r="F849" s="108"/>
      <c r="G849" s="108"/>
      <c r="H849" s="48"/>
      <c r="I849" s="48"/>
      <c r="J849" s="49"/>
      <c r="K849" s="49"/>
      <c r="L849" s="49"/>
      <c r="M849" s="49"/>
      <c r="N849" s="49"/>
      <c r="O849" s="49"/>
      <c r="P849" s="49"/>
      <c r="Q849" s="49"/>
      <c r="R849" s="49"/>
      <c r="S849" s="49"/>
      <c r="T849" s="49"/>
      <c r="U849" s="49"/>
      <c r="V849" s="49"/>
      <c r="W849" s="49"/>
      <c r="X849" s="49"/>
      <c r="Y849" s="49"/>
      <c r="Z849" s="49"/>
    </row>
    <row r="850">
      <c r="A850" s="108"/>
      <c r="B850" s="108"/>
      <c r="C850" s="108"/>
      <c r="D850" s="95"/>
      <c r="E850" s="108"/>
      <c r="F850" s="108"/>
      <c r="G850" s="108"/>
      <c r="H850" s="48"/>
      <c r="I850" s="48"/>
      <c r="J850" s="49"/>
      <c r="K850" s="49"/>
      <c r="L850" s="49"/>
      <c r="M850" s="49"/>
      <c r="N850" s="49"/>
      <c r="O850" s="49"/>
      <c r="P850" s="49"/>
      <c r="Q850" s="49"/>
      <c r="R850" s="49"/>
      <c r="S850" s="49"/>
      <c r="T850" s="49"/>
      <c r="U850" s="49"/>
      <c r="V850" s="49"/>
      <c r="W850" s="49"/>
      <c r="X850" s="49"/>
      <c r="Y850" s="49"/>
      <c r="Z850" s="49"/>
    </row>
    <row r="851">
      <c r="A851" s="108"/>
      <c r="B851" s="108"/>
      <c r="C851" s="108"/>
      <c r="D851" s="95"/>
      <c r="E851" s="108"/>
      <c r="F851" s="108"/>
      <c r="G851" s="108"/>
      <c r="H851" s="48"/>
      <c r="I851" s="48"/>
      <c r="J851" s="49"/>
      <c r="K851" s="49"/>
      <c r="L851" s="49"/>
      <c r="M851" s="49"/>
      <c r="N851" s="49"/>
      <c r="O851" s="49"/>
      <c r="P851" s="49"/>
      <c r="Q851" s="49"/>
      <c r="R851" s="49"/>
      <c r="S851" s="49"/>
      <c r="T851" s="49"/>
      <c r="U851" s="49"/>
      <c r="V851" s="49"/>
      <c r="W851" s="49"/>
      <c r="X851" s="49"/>
      <c r="Y851" s="49"/>
      <c r="Z851" s="49"/>
    </row>
    <row r="852">
      <c r="A852" s="108"/>
      <c r="B852" s="108"/>
      <c r="C852" s="108"/>
      <c r="D852" s="95"/>
      <c r="E852" s="108"/>
      <c r="F852" s="108"/>
      <c r="G852" s="108"/>
      <c r="H852" s="48"/>
      <c r="I852" s="48"/>
      <c r="J852" s="49"/>
      <c r="K852" s="49"/>
      <c r="L852" s="49"/>
      <c r="M852" s="49"/>
      <c r="N852" s="49"/>
      <c r="O852" s="49"/>
      <c r="P852" s="49"/>
      <c r="Q852" s="49"/>
      <c r="R852" s="49"/>
      <c r="S852" s="49"/>
      <c r="T852" s="49"/>
      <c r="U852" s="49"/>
      <c r="V852" s="49"/>
      <c r="W852" s="49"/>
      <c r="X852" s="49"/>
      <c r="Y852" s="49"/>
      <c r="Z852" s="49"/>
    </row>
    <row r="853">
      <c r="A853" s="108"/>
      <c r="B853" s="108"/>
      <c r="C853" s="108"/>
      <c r="D853" s="95"/>
      <c r="E853" s="108"/>
      <c r="F853" s="108"/>
      <c r="G853" s="108"/>
      <c r="H853" s="48"/>
      <c r="I853" s="48"/>
      <c r="J853" s="49"/>
      <c r="K853" s="49"/>
      <c r="L853" s="49"/>
      <c r="M853" s="49"/>
      <c r="N853" s="49"/>
      <c r="O853" s="49"/>
      <c r="P853" s="49"/>
      <c r="Q853" s="49"/>
      <c r="R853" s="49"/>
      <c r="S853" s="49"/>
      <c r="T853" s="49"/>
      <c r="U853" s="49"/>
      <c r="V853" s="49"/>
      <c r="W853" s="49"/>
      <c r="X853" s="49"/>
      <c r="Y853" s="49"/>
      <c r="Z853" s="49"/>
    </row>
    <row r="854">
      <c r="A854" s="108"/>
      <c r="B854" s="108"/>
      <c r="C854" s="108"/>
      <c r="D854" s="95"/>
      <c r="E854" s="108"/>
      <c r="F854" s="108"/>
      <c r="G854" s="108"/>
      <c r="H854" s="48"/>
      <c r="I854" s="48"/>
      <c r="J854" s="49"/>
      <c r="K854" s="49"/>
      <c r="L854" s="49"/>
      <c r="M854" s="49"/>
      <c r="N854" s="49"/>
      <c r="O854" s="49"/>
      <c r="P854" s="49"/>
      <c r="Q854" s="49"/>
      <c r="R854" s="49"/>
      <c r="S854" s="49"/>
      <c r="T854" s="49"/>
      <c r="U854" s="49"/>
      <c r="V854" s="49"/>
      <c r="W854" s="49"/>
      <c r="X854" s="49"/>
      <c r="Y854" s="49"/>
      <c r="Z854" s="49"/>
    </row>
    <row r="855">
      <c r="A855" s="108"/>
      <c r="B855" s="108"/>
      <c r="C855" s="108"/>
      <c r="D855" s="95"/>
      <c r="E855" s="108"/>
      <c r="F855" s="108"/>
      <c r="G855" s="108"/>
      <c r="H855" s="48"/>
      <c r="I855" s="48"/>
      <c r="J855" s="49"/>
      <c r="K855" s="49"/>
      <c r="L855" s="49"/>
      <c r="M855" s="49"/>
      <c r="N855" s="49"/>
      <c r="O855" s="49"/>
      <c r="P855" s="49"/>
      <c r="Q855" s="49"/>
      <c r="R855" s="49"/>
      <c r="S855" s="49"/>
      <c r="T855" s="49"/>
      <c r="U855" s="49"/>
      <c r="V855" s="49"/>
      <c r="W855" s="49"/>
      <c r="X855" s="49"/>
      <c r="Y855" s="49"/>
      <c r="Z855" s="49"/>
    </row>
    <row r="856">
      <c r="A856" s="108"/>
      <c r="B856" s="108"/>
      <c r="C856" s="108"/>
      <c r="D856" s="95"/>
      <c r="E856" s="108"/>
      <c r="F856" s="108"/>
      <c r="G856" s="108"/>
      <c r="H856" s="48"/>
      <c r="I856" s="48"/>
      <c r="J856" s="49"/>
      <c r="K856" s="49"/>
      <c r="L856" s="49"/>
      <c r="M856" s="49"/>
      <c r="N856" s="49"/>
      <c r="O856" s="49"/>
      <c r="P856" s="49"/>
      <c r="Q856" s="49"/>
      <c r="R856" s="49"/>
      <c r="S856" s="49"/>
      <c r="T856" s="49"/>
      <c r="U856" s="49"/>
      <c r="V856" s="49"/>
      <c r="W856" s="49"/>
      <c r="X856" s="49"/>
      <c r="Y856" s="49"/>
      <c r="Z856" s="49"/>
    </row>
    <row r="857">
      <c r="A857" s="108"/>
      <c r="B857" s="108"/>
      <c r="C857" s="108"/>
      <c r="D857" s="95"/>
      <c r="E857" s="108"/>
      <c r="F857" s="108"/>
      <c r="G857" s="108"/>
      <c r="H857" s="48"/>
      <c r="I857" s="48"/>
      <c r="J857" s="49"/>
      <c r="K857" s="49"/>
      <c r="L857" s="49"/>
      <c r="M857" s="49"/>
      <c r="N857" s="49"/>
      <c r="O857" s="49"/>
      <c r="P857" s="49"/>
      <c r="Q857" s="49"/>
      <c r="R857" s="49"/>
      <c r="S857" s="49"/>
      <c r="T857" s="49"/>
      <c r="U857" s="49"/>
      <c r="V857" s="49"/>
      <c r="W857" s="49"/>
      <c r="X857" s="49"/>
      <c r="Y857" s="49"/>
      <c r="Z857" s="49"/>
    </row>
    <row r="858">
      <c r="A858" s="108"/>
      <c r="B858" s="108"/>
      <c r="C858" s="108"/>
      <c r="D858" s="95"/>
      <c r="E858" s="108"/>
      <c r="F858" s="108"/>
      <c r="G858" s="108"/>
      <c r="H858" s="48"/>
      <c r="I858" s="48"/>
      <c r="J858" s="49"/>
      <c r="K858" s="49"/>
      <c r="L858" s="49"/>
      <c r="M858" s="49"/>
      <c r="N858" s="49"/>
      <c r="O858" s="49"/>
      <c r="P858" s="49"/>
      <c r="Q858" s="49"/>
      <c r="R858" s="49"/>
      <c r="S858" s="49"/>
      <c r="T858" s="49"/>
      <c r="U858" s="49"/>
      <c r="V858" s="49"/>
      <c r="W858" s="49"/>
      <c r="X858" s="49"/>
      <c r="Y858" s="49"/>
      <c r="Z858" s="49"/>
    </row>
    <row r="859">
      <c r="A859" s="108"/>
      <c r="B859" s="108"/>
      <c r="C859" s="108"/>
      <c r="D859" s="95"/>
      <c r="E859" s="108"/>
      <c r="F859" s="108"/>
      <c r="G859" s="108"/>
      <c r="H859" s="48"/>
      <c r="I859" s="48"/>
      <c r="J859" s="49"/>
      <c r="K859" s="49"/>
      <c r="L859" s="49"/>
      <c r="M859" s="49"/>
      <c r="N859" s="49"/>
      <c r="O859" s="49"/>
      <c r="P859" s="49"/>
      <c r="Q859" s="49"/>
      <c r="R859" s="49"/>
      <c r="S859" s="49"/>
      <c r="T859" s="49"/>
      <c r="U859" s="49"/>
      <c r="V859" s="49"/>
      <c r="W859" s="49"/>
      <c r="X859" s="49"/>
      <c r="Y859" s="49"/>
      <c r="Z859" s="49"/>
    </row>
    <row r="860">
      <c r="A860" s="108"/>
      <c r="B860" s="108"/>
      <c r="C860" s="108"/>
      <c r="D860" s="95"/>
      <c r="E860" s="108"/>
      <c r="F860" s="108"/>
      <c r="G860" s="108"/>
      <c r="H860" s="48"/>
      <c r="I860" s="48"/>
      <c r="J860" s="49"/>
      <c r="K860" s="49"/>
      <c r="L860" s="49"/>
      <c r="M860" s="49"/>
      <c r="N860" s="49"/>
      <c r="O860" s="49"/>
      <c r="P860" s="49"/>
      <c r="Q860" s="49"/>
      <c r="R860" s="49"/>
      <c r="S860" s="49"/>
      <c r="T860" s="49"/>
      <c r="U860" s="49"/>
      <c r="V860" s="49"/>
      <c r="W860" s="49"/>
      <c r="X860" s="49"/>
      <c r="Y860" s="49"/>
      <c r="Z860" s="49"/>
    </row>
    <row r="861">
      <c r="A861" s="108"/>
      <c r="B861" s="108"/>
      <c r="C861" s="108"/>
      <c r="D861" s="95"/>
      <c r="E861" s="108"/>
      <c r="F861" s="108"/>
      <c r="G861" s="108"/>
      <c r="H861" s="48"/>
      <c r="I861" s="48"/>
      <c r="J861" s="49"/>
      <c r="K861" s="49"/>
      <c r="L861" s="49"/>
      <c r="M861" s="49"/>
      <c r="N861" s="49"/>
      <c r="O861" s="49"/>
      <c r="P861" s="49"/>
      <c r="Q861" s="49"/>
      <c r="R861" s="49"/>
      <c r="S861" s="49"/>
      <c r="T861" s="49"/>
      <c r="U861" s="49"/>
      <c r="V861" s="49"/>
      <c r="W861" s="49"/>
      <c r="X861" s="49"/>
      <c r="Y861" s="49"/>
      <c r="Z861" s="49"/>
    </row>
    <row r="862">
      <c r="A862" s="108"/>
      <c r="B862" s="108"/>
      <c r="C862" s="108"/>
      <c r="D862" s="95"/>
      <c r="E862" s="108"/>
      <c r="F862" s="108"/>
      <c r="G862" s="108"/>
      <c r="H862" s="48"/>
      <c r="I862" s="48"/>
      <c r="J862" s="49"/>
      <c r="K862" s="49"/>
      <c r="L862" s="49"/>
      <c r="M862" s="49"/>
      <c r="N862" s="49"/>
      <c r="O862" s="49"/>
      <c r="P862" s="49"/>
      <c r="Q862" s="49"/>
      <c r="R862" s="49"/>
      <c r="S862" s="49"/>
      <c r="T862" s="49"/>
      <c r="U862" s="49"/>
      <c r="V862" s="49"/>
      <c r="W862" s="49"/>
      <c r="X862" s="49"/>
      <c r="Y862" s="49"/>
      <c r="Z862" s="49"/>
    </row>
    <row r="863">
      <c r="A863" s="108"/>
      <c r="B863" s="108"/>
      <c r="C863" s="108"/>
      <c r="D863" s="95"/>
      <c r="E863" s="108"/>
      <c r="F863" s="108"/>
      <c r="G863" s="108"/>
      <c r="H863" s="48"/>
      <c r="I863" s="48"/>
      <c r="J863" s="49"/>
      <c r="K863" s="49"/>
      <c r="L863" s="49"/>
      <c r="M863" s="49"/>
      <c r="N863" s="49"/>
      <c r="O863" s="49"/>
      <c r="P863" s="49"/>
      <c r="Q863" s="49"/>
      <c r="R863" s="49"/>
      <c r="S863" s="49"/>
      <c r="T863" s="49"/>
      <c r="U863" s="49"/>
      <c r="V863" s="49"/>
      <c r="W863" s="49"/>
      <c r="X863" s="49"/>
      <c r="Y863" s="49"/>
      <c r="Z863" s="49"/>
    </row>
    <row r="864">
      <c r="A864" s="108"/>
      <c r="B864" s="108"/>
      <c r="C864" s="108"/>
      <c r="D864" s="95"/>
      <c r="E864" s="108"/>
      <c r="F864" s="108"/>
      <c r="G864" s="108"/>
      <c r="H864" s="48"/>
      <c r="I864" s="48"/>
      <c r="J864" s="49"/>
      <c r="K864" s="49"/>
      <c r="L864" s="49"/>
      <c r="M864" s="49"/>
      <c r="N864" s="49"/>
      <c r="O864" s="49"/>
      <c r="P864" s="49"/>
      <c r="Q864" s="49"/>
      <c r="R864" s="49"/>
      <c r="S864" s="49"/>
      <c r="T864" s="49"/>
      <c r="U864" s="49"/>
      <c r="V864" s="49"/>
      <c r="W864" s="49"/>
      <c r="X864" s="49"/>
      <c r="Y864" s="49"/>
      <c r="Z864" s="49"/>
    </row>
    <row r="865">
      <c r="A865" s="108"/>
      <c r="B865" s="108"/>
      <c r="C865" s="108"/>
      <c r="D865" s="95"/>
      <c r="E865" s="108"/>
      <c r="F865" s="108"/>
      <c r="G865" s="108"/>
      <c r="H865" s="48"/>
      <c r="I865" s="48"/>
      <c r="J865" s="49"/>
      <c r="K865" s="49"/>
      <c r="L865" s="49"/>
      <c r="M865" s="49"/>
      <c r="N865" s="49"/>
      <c r="O865" s="49"/>
      <c r="P865" s="49"/>
      <c r="Q865" s="49"/>
      <c r="R865" s="49"/>
      <c r="S865" s="49"/>
      <c r="T865" s="49"/>
      <c r="U865" s="49"/>
      <c r="V865" s="49"/>
      <c r="W865" s="49"/>
      <c r="X865" s="49"/>
      <c r="Y865" s="49"/>
      <c r="Z865" s="49"/>
    </row>
    <row r="866">
      <c r="A866" s="108"/>
      <c r="B866" s="108"/>
      <c r="C866" s="108"/>
      <c r="D866" s="95"/>
      <c r="E866" s="108"/>
      <c r="F866" s="108"/>
      <c r="G866" s="108"/>
      <c r="H866" s="48"/>
      <c r="I866" s="48"/>
      <c r="J866" s="49"/>
      <c r="K866" s="49"/>
      <c r="L866" s="49"/>
      <c r="M866" s="49"/>
      <c r="N866" s="49"/>
      <c r="O866" s="49"/>
      <c r="P866" s="49"/>
      <c r="Q866" s="49"/>
      <c r="R866" s="49"/>
      <c r="S866" s="49"/>
      <c r="T866" s="49"/>
      <c r="U866" s="49"/>
      <c r="V866" s="49"/>
      <c r="W866" s="49"/>
      <c r="X866" s="49"/>
      <c r="Y866" s="49"/>
      <c r="Z866" s="49"/>
    </row>
    <row r="867">
      <c r="A867" s="108"/>
      <c r="B867" s="108"/>
      <c r="C867" s="108"/>
      <c r="D867" s="95"/>
      <c r="E867" s="108"/>
      <c r="F867" s="108"/>
      <c r="G867" s="108"/>
      <c r="H867" s="48"/>
      <c r="I867" s="48"/>
      <c r="J867" s="49"/>
      <c r="K867" s="49"/>
      <c r="L867" s="49"/>
      <c r="M867" s="49"/>
      <c r="N867" s="49"/>
      <c r="O867" s="49"/>
      <c r="P867" s="49"/>
      <c r="Q867" s="49"/>
      <c r="R867" s="49"/>
      <c r="S867" s="49"/>
      <c r="T867" s="49"/>
      <c r="U867" s="49"/>
      <c r="V867" s="49"/>
      <c r="W867" s="49"/>
      <c r="X867" s="49"/>
      <c r="Y867" s="49"/>
      <c r="Z867" s="49"/>
    </row>
    <row r="868">
      <c r="A868" s="108"/>
      <c r="B868" s="108"/>
      <c r="C868" s="108"/>
      <c r="D868" s="95"/>
      <c r="E868" s="108"/>
      <c r="F868" s="108"/>
      <c r="G868" s="108"/>
      <c r="H868" s="48"/>
      <c r="I868" s="48"/>
      <c r="J868" s="49"/>
      <c r="K868" s="49"/>
      <c r="L868" s="49"/>
      <c r="M868" s="49"/>
      <c r="N868" s="49"/>
      <c r="O868" s="49"/>
      <c r="P868" s="49"/>
      <c r="Q868" s="49"/>
      <c r="R868" s="49"/>
      <c r="S868" s="49"/>
      <c r="T868" s="49"/>
      <c r="U868" s="49"/>
      <c r="V868" s="49"/>
      <c r="W868" s="49"/>
      <c r="X868" s="49"/>
      <c r="Y868" s="49"/>
      <c r="Z868" s="49"/>
    </row>
    <row r="869">
      <c r="A869" s="108"/>
      <c r="B869" s="108"/>
      <c r="C869" s="108"/>
      <c r="D869" s="95"/>
      <c r="E869" s="108"/>
      <c r="F869" s="108"/>
      <c r="G869" s="108"/>
      <c r="H869" s="48"/>
      <c r="I869" s="48"/>
      <c r="J869" s="49"/>
      <c r="K869" s="49"/>
      <c r="L869" s="49"/>
      <c r="M869" s="49"/>
      <c r="N869" s="49"/>
      <c r="O869" s="49"/>
      <c r="P869" s="49"/>
      <c r="Q869" s="49"/>
      <c r="R869" s="49"/>
      <c r="S869" s="49"/>
      <c r="T869" s="49"/>
      <c r="U869" s="49"/>
      <c r="V869" s="49"/>
      <c r="W869" s="49"/>
      <c r="X869" s="49"/>
      <c r="Y869" s="49"/>
      <c r="Z869" s="49"/>
    </row>
    <row r="870">
      <c r="A870" s="108"/>
      <c r="B870" s="108"/>
      <c r="C870" s="108"/>
      <c r="D870" s="95"/>
      <c r="E870" s="108"/>
      <c r="F870" s="108"/>
      <c r="G870" s="108"/>
      <c r="H870" s="48"/>
      <c r="I870" s="48"/>
      <c r="J870" s="49"/>
      <c r="K870" s="49"/>
      <c r="L870" s="49"/>
      <c r="M870" s="49"/>
      <c r="N870" s="49"/>
      <c r="O870" s="49"/>
      <c r="P870" s="49"/>
      <c r="Q870" s="49"/>
      <c r="R870" s="49"/>
      <c r="S870" s="49"/>
      <c r="T870" s="49"/>
      <c r="U870" s="49"/>
      <c r="V870" s="49"/>
      <c r="W870" s="49"/>
      <c r="X870" s="49"/>
      <c r="Y870" s="49"/>
      <c r="Z870" s="49"/>
    </row>
    <row r="871">
      <c r="A871" s="108"/>
      <c r="B871" s="108"/>
      <c r="C871" s="108"/>
      <c r="D871" s="95"/>
      <c r="E871" s="108"/>
      <c r="F871" s="108"/>
      <c r="G871" s="108"/>
      <c r="H871" s="48"/>
      <c r="I871" s="48"/>
      <c r="J871" s="49"/>
      <c r="K871" s="49"/>
      <c r="L871" s="49"/>
      <c r="M871" s="49"/>
      <c r="N871" s="49"/>
      <c r="O871" s="49"/>
      <c r="P871" s="49"/>
      <c r="Q871" s="49"/>
      <c r="R871" s="49"/>
      <c r="S871" s="49"/>
      <c r="T871" s="49"/>
      <c r="U871" s="49"/>
      <c r="V871" s="49"/>
      <c r="W871" s="49"/>
      <c r="X871" s="49"/>
      <c r="Y871" s="49"/>
      <c r="Z871" s="49"/>
    </row>
    <row r="872">
      <c r="A872" s="108"/>
      <c r="B872" s="108"/>
      <c r="C872" s="108"/>
      <c r="D872" s="95"/>
      <c r="E872" s="108"/>
      <c r="F872" s="108"/>
      <c r="G872" s="108"/>
      <c r="H872" s="48"/>
      <c r="I872" s="48"/>
      <c r="J872" s="49"/>
      <c r="K872" s="49"/>
      <c r="L872" s="49"/>
      <c r="M872" s="49"/>
      <c r="N872" s="49"/>
      <c r="O872" s="49"/>
      <c r="P872" s="49"/>
      <c r="Q872" s="49"/>
      <c r="R872" s="49"/>
      <c r="S872" s="49"/>
      <c r="T872" s="49"/>
      <c r="U872" s="49"/>
      <c r="V872" s="49"/>
      <c r="W872" s="49"/>
      <c r="X872" s="49"/>
      <c r="Y872" s="49"/>
      <c r="Z872" s="49"/>
    </row>
    <row r="873">
      <c r="A873" s="108"/>
      <c r="B873" s="108"/>
      <c r="C873" s="108"/>
      <c r="D873" s="95"/>
      <c r="E873" s="108"/>
      <c r="F873" s="108"/>
      <c r="G873" s="108"/>
      <c r="H873" s="48"/>
      <c r="I873" s="48"/>
      <c r="J873" s="49"/>
      <c r="K873" s="49"/>
      <c r="L873" s="49"/>
      <c r="M873" s="49"/>
      <c r="N873" s="49"/>
      <c r="O873" s="49"/>
      <c r="P873" s="49"/>
      <c r="Q873" s="49"/>
      <c r="R873" s="49"/>
      <c r="S873" s="49"/>
      <c r="T873" s="49"/>
      <c r="U873" s="49"/>
      <c r="V873" s="49"/>
      <c r="W873" s="49"/>
      <c r="X873" s="49"/>
      <c r="Y873" s="49"/>
      <c r="Z873" s="49"/>
    </row>
    <row r="874">
      <c r="A874" s="108"/>
      <c r="B874" s="108"/>
      <c r="C874" s="108"/>
      <c r="D874" s="95"/>
      <c r="E874" s="108"/>
      <c r="F874" s="108"/>
      <c r="G874" s="108"/>
      <c r="H874" s="48"/>
      <c r="I874" s="48"/>
      <c r="J874" s="49"/>
      <c r="K874" s="49"/>
      <c r="L874" s="49"/>
      <c r="M874" s="49"/>
      <c r="N874" s="49"/>
      <c r="O874" s="49"/>
      <c r="P874" s="49"/>
      <c r="Q874" s="49"/>
      <c r="R874" s="49"/>
      <c r="S874" s="49"/>
      <c r="T874" s="49"/>
      <c r="U874" s="49"/>
      <c r="V874" s="49"/>
      <c r="W874" s="49"/>
      <c r="X874" s="49"/>
      <c r="Y874" s="49"/>
      <c r="Z874" s="49"/>
    </row>
    <row r="875">
      <c r="A875" s="108"/>
      <c r="B875" s="108"/>
      <c r="C875" s="108"/>
      <c r="D875" s="95"/>
      <c r="E875" s="108"/>
      <c r="F875" s="108"/>
      <c r="G875" s="108"/>
      <c r="H875" s="48"/>
      <c r="I875" s="48"/>
      <c r="J875" s="49"/>
      <c r="K875" s="49"/>
      <c r="L875" s="49"/>
      <c r="M875" s="49"/>
      <c r="N875" s="49"/>
      <c r="O875" s="49"/>
      <c r="P875" s="49"/>
      <c r="Q875" s="49"/>
      <c r="R875" s="49"/>
      <c r="S875" s="49"/>
      <c r="T875" s="49"/>
      <c r="U875" s="49"/>
      <c r="V875" s="49"/>
      <c r="W875" s="49"/>
      <c r="X875" s="49"/>
      <c r="Y875" s="49"/>
      <c r="Z875" s="49"/>
    </row>
    <row r="876">
      <c r="A876" s="108"/>
      <c r="B876" s="108"/>
      <c r="C876" s="108"/>
      <c r="D876" s="95"/>
      <c r="E876" s="108"/>
      <c r="F876" s="108"/>
      <c r="G876" s="108"/>
      <c r="H876" s="48"/>
      <c r="I876" s="48"/>
      <c r="J876" s="49"/>
      <c r="K876" s="49"/>
      <c r="L876" s="49"/>
      <c r="M876" s="49"/>
      <c r="N876" s="49"/>
      <c r="O876" s="49"/>
      <c r="P876" s="49"/>
      <c r="Q876" s="49"/>
      <c r="R876" s="49"/>
      <c r="S876" s="49"/>
      <c r="T876" s="49"/>
      <c r="U876" s="49"/>
      <c r="V876" s="49"/>
      <c r="W876" s="49"/>
      <c r="X876" s="49"/>
      <c r="Y876" s="49"/>
      <c r="Z876" s="49"/>
    </row>
    <row r="877">
      <c r="A877" s="108"/>
      <c r="B877" s="108"/>
      <c r="C877" s="108"/>
      <c r="D877" s="95"/>
      <c r="E877" s="108"/>
      <c r="F877" s="108"/>
      <c r="G877" s="108"/>
      <c r="H877" s="48"/>
      <c r="I877" s="48"/>
      <c r="J877" s="49"/>
      <c r="K877" s="49"/>
      <c r="L877" s="49"/>
      <c r="M877" s="49"/>
      <c r="N877" s="49"/>
      <c r="O877" s="49"/>
      <c r="P877" s="49"/>
      <c r="Q877" s="49"/>
      <c r="R877" s="49"/>
      <c r="S877" s="49"/>
      <c r="T877" s="49"/>
      <c r="U877" s="49"/>
      <c r="V877" s="49"/>
      <c r="W877" s="49"/>
      <c r="X877" s="49"/>
      <c r="Y877" s="49"/>
      <c r="Z877" s="49"/>
    </row>
    <row r="878">
      <c r="A878" s="108"/>
      <c r="B878" s="108"/>
      <c r="C878" s="108"/>
      <c r="D878" s="95"/>
      <c r="E878" s="108"/>
      <c r="F878" s="108"/>
      <c r="G878" s="108"/>
      <c r="H878" s="48"/>
      <c r="I878" s="48"/>
      <c r="J878" s="49"/>
      <c r="K878" s="49"/>
      <c r="L878" s="49"/>
      <c r="M878" s="49"/>
      <c r="N878" s="49"/>
      <c r="O878" s="49"/>
      <c r="P878" s="49"/>
      <c r="Q878" s="49"/>
      <c r="R878" s="49"/>
      <c r="S878" s="49"/>
      <c r="T878" s="49"/>
      <c r="U878" s="49"/>
      <c r="V878" s="49"/>
      <c r="W878" s="49"/>
      <c r="X878" s="49"/>
      <c r="Y878" s="49"/>
      <c r="Z878" s="49"/>
    </row>
    <row r="879">
      <c r="A879" s="108"/>
      <c r="B879" s="108"/>
      <c r="C879" s="108"/>
      <c r="D879" s="95"/>
      <c r="E879" s="108"/>
      <c r="F879" s="108"/>
      <c r="G879" s="108"/>
      <c r="H879" s="48"/>
      <c r="I879" s="48"/>
      <c r="J879" s="49"/>
      <c r="K879" s="49"/>
      <c r="L879" s="49"/>
      <c r="M879" s="49"/>
      <c r="N879" s="49"/>
      <c r="O879" s="49"/>
      <c r="P879" s="49"/>
      <c r="Q879" s="49"/>
      <c r="R879" s="49"/>
      <c r="S879" s="49"/>
      <c r="T879" s="49"/>
      <c r="U879" s="49"/>
      <c r="V879" s="49"/>
      <c r="W879" s="49"/>
      <c r="X879" s="49"/>
      <c r="Y879" s="49"/>
      <c r="Z879" s="49"/>
    </row>
    <row r="880">
      <c r="A880" s="108"/>
      <c r="B880" s="108"/>
      <c r="C880" s="108"/>
      <c r="D880" s="95"/>
      <c r="E880" s="108"/>
      <c r="F880" s="108"/>
      <c r="G880" s="108"/>
      <c r="H880" s="48"/>
      <c r="I880" s="48"/>
      <c r="J880" s="49"/>
      <c r="K880" s="49"/>
      <c r="L880" s="49"/>
      <c r="M880" s="49"/>
      <c r="N880" s="49"/>
      <c r="O880" s="49"/>
      <c r="P880" s="49"/>
      <c r="Q880" s="49"/>
      <c r="R880" s="49"/>
      <c r="S880" s="49"/>
      <c r="T880" s="49"/>
      <c r="U880" s="49"/>
      <c r="V880" s="49"/>
      <c r="W880" s="49"/>
      <c r="X880" s="49"/>
      <c r="Y880" s="49"/>
      <c r="Z880" s="49"/>
    </row>
    <row r="881">
      <c r="A881" s="108"/>
      <c r="B881" s="108"/>
      <c r="C881" s="108"/>
      <c r="D881" s="95"/>
      <c r="E881" s="108"/>
      <c r="F881" s="108"/>
      <c r="G881" s="108"/>
      <c r="H881" s="48"/>
      <c r="I881" s="48"/>
      <c r="J881" s="49"/>
      <c r="K881" s="49"/>
      <c r="L881" s="49"/>
      <c r="M881" s="49"/>
      <c r="N881" s="49"/>
      <c r="O881" s="49"/>
      <c r="P881" s="49"/>
      <c r="Q881" s="49"/>
      <c r="R881" s="49"/>
      <c r="S881" s="49"/>
      <c r="T881" s="49"/>
      <c r="U881" s="49"/>
      <c r="V881" s="49"/>
      <c r="W881" s="49"/>
      <c r="X881" s="49"/>
      <c r="Y881" s="49"/>
      <c r="Z881" s="49"/>
    </row>
    <row r="882">
      <c r="A882" s="108"/>
      <c r="B882" s="108"/>
      <c r="C882" s="108"/>
      <c r="D882" s="95"/>
      <c r="E882" s="108"/>
      <c r="F882" s="108"/>
      <c r="G882" s="108"/>
      <c r="H882" s="48"/>
      <c r="I882" s="48"/>
      <c r="J882" s="49"/>
      <c r="K882" s="49"/>
      <c r="L882" s="49"/>
      <c r="M882" s="49"/>
      <c r="N882" s="49"/>
      <c r="O882" s="49"/>
      <c r="P882" s="49"/>
      <c r="Q882" s="49"/>
      <c r="R882" s="49"/>
      <c r="S882" s="49"/>
      <c r="T882" s="49"/>
      <c r="U882" s="49"/>
      <c r="V882" s="49"/>
      <c r="W882" s="49"/>
      <c r="X882" s="49"/>
      <c r="Y882" s="49"/>
      <c r="Z882" s="49"/>
    </row>
    <row r="883">
      <c r="A883" s="108"/>
      <c r="B883" s="108"/>
      <c r="C883" s="108"/>
      <c r="D883" s="95"/>
      <c r="E883" s="108"/>
      <c r="F883" s="108"/>
      <c r="G883" s="108"/>
      <c r="H883" s="48"/>
      <c r="I883" s="48"/>
      <c r="J883" s="49"/>
      <c r="K883" s="49"/>
      <c r="L883" s="49"/>
      <c r="M883" s="49"/>
      <c r="N883" s="49"/>
      <c r="O883" s="49"/>
      <c r="P883" s="49"/>
      <c r="Q883" s="49"/>
      <c r="R883" s="49"/>
      <c r="S883" s="49"/>
      <c r="T883" s="49"/>
      <c r="U883" s="49"/>
      <c r="V883" s="49"/>
      <c r="W883" s="49"/>
      <c r="X883" s="49"/>
      <c r="Y883" s="49"/>
      <c r="Z883" s="49"/>
    </row>
    <row r="884">
      <c r="A884" s="108"/>
      <c r="B884" s="108"/>
      <c r="C884" s="108"/>
      <c r="D884" s="95"/>
      <c r="E884" s="108"/>
      <c r="F884" s="108"/>
      <c r="G884" s="108"/>
      <c r="H884" s="48"/>
      <c r="I884" s="48"/>
      <c r="J884" s="49"/>
      <c r="K884" s="49"/>
      <c r="L884" s="49"/>
      <c r="M884" s="49"/>
      <c r="N884" s="49"/>
      <c r="O884" s="49"/>
      <c r="P884" s="49"/>
      <c r="Q884" s="49"/>
      <c r="R884" s="49"/>
      <c r="S884" s="49"/>
      <c r="T884" s="49"/>
      <c r="U884" s="49"/>
      <c r="V884" s="49"/>
      <c r="W884" s="49"/>
      <c r="X884" s="49"/>
      <c r="Y884" s="49"/>
      <c r="Z884" s="49"/>
    </row>
    <row r="885">
      <c r="A885" s="108"/>
      <c r="B885" s="108"/>
      <c r="C885" s="108"/>
      <c r="D885" s="95"/>
      <c r="E885" s="108"/>
      <c r="F885" s="108"/>
      <c r="G885" s="108"/>
      <c r="H885" s="48"/>
      <c r="I885" s="48"/>
      <c r="J885" s="49"/>
      <c r="K885" s="49"/>
      <c r="L885" s="49"/>
      <c r="M885" s="49"/>
      <c r="N885" s="49"/>
      <c r="O885" s="49"/>
      <c r="P885" s="49"/>
      <c r="Q885" s="49"/>
      <c r="R885" s="49"/>
      <c r="S885" s="49"/>
      <c r="T885" s="49"/>
      <c r="U885" s="49"/>
      <c r="V885" s="49"/>
      <c r="W885" s="49"/>
      <c r="X885" s="49"/>
      <c r="Y885" s="49"/>
      <c r="Z885" s="49"/>
    </row>
    <row r="886">
      <c r="A886" s="108"/>
      <c r="B886" s="108"/>
      <c r="C886" s="108"/>
      <c r="D886" s="95"/>
      <c r="E886" s="108"/>
      <c r="F886" s="108"/>
      <c r="G886" s="108"/>
      <c r="H886" s="48"/>
      <c r="I886" s="48"/>
      <c r="J886" s="49"/>
      <c r="K886" s="49"/>
      <c r="L886" s="49"/>
      <c r="M886" s="49"/>
      <c r="N886" s="49"/>
      <c r="O886" s="49"/>
      <c r="P886" s="49"/>
      <c r="Q886" s="49"/>
      <c r="R886" s="49"/>
      <c r="S886" s="49"/>
      <c r="T886" s="49"/>
      <c r="U886" s="49"/>
      <c r="V886" s="49"/>
      <c r="W886" s="49"/>
      <c r="X886" s="49"/>
      <c r="Y886" s="49"/>
      <c r="Z886" s="49"/>
    </row>
    <row r="887">
      <c r="A887" s="108"/>
      <c r="B887" s="108"/>
      <c r="C887" s="108"/>
      <c r="D887" s="95"/>
      <c r="E887" s="108"/>
      <c r="F887" s="108"/>
      <c r="G887" s="108"/>
      <c r="H887" s="48"/>
      <c r="I887" s="48"/>
      <c r="J887" s="49"/>
      <c r="K887" s="49"/>
      <c r="L887" s="49"/>
      <c r="M887" s="49"/>
      <c r="N887" s="49"/>
      <c r="O887" s="49"/>
      <c r="P887" s="49"/>
      <c r="Q887" s="49"/>
      <c r="R887" s="49"/>
      <c r="S887" s="49"/>
      <c r="T887" s="49"/>
      <c r="U887" s="49"/>
      <c r="V887" s="49"/>
      <c r="W887" s="49"/>
      <c r="X887" s="49"/>
      <c r="Y887" s="49"/>
      <c r="Z887" s="49"/>
    </row>
    <row r="888">
      <c r="A888" s="108"/>
      <c r="B888" s="108"/>
      <c r="C888" s="108"/>
      <c r="D888" s="95"/>
      <c r="E888" s="108"/>
      <c r="F888" s="108"/>
      <c r="G888" s="108"/>
      <c r="H888" s="48"/>
      <c r="I888" s="48"/>
      <c r="J888" s="49"/>
      <c r="K888" s="49"/>
      <c r="L888" s="49"/>
      <c r="M888" s="49"/>
      <c r="N888" s="49"/>
      <c r="O888" s="49"/>
      <c r="P888" s="49"/>
      <c r="Q888" s="49"/>
      <c r="R888" s="49"/>
      <c r="S888" s="49"/>
      <c r="T888" s="49"/>
      <c r="U888" s="49"/>
      <c r="V888" s="49"/>
      <c r="W888" s="49"/>
      <c r="X888" s="49"/>
      <c r="Y888" s="49"/>
      <c r="Z888" s="49"/>
    </row>
    <row r="889">
      <c r="A889" s="108"/>
      <c r="B889" s="108"/>
      <c r="C889" s="108"/>
      <c r="D889" s="95"/>
      <c r="E889" s="108"/>
      <c r="F889" s="108"/>
      <c r="G889" s="108"/>
      <c r="H889" s="48"/>
      <c r="I889" s="48"/>
      <c r="J889" s="49"/>
      <c r="K889" s="49"/>
      <c r="L889" s="49"/>
      <c r="M889" s="49"/>
      <c r="N889" s="49"/>
      <c r="O889" s="49"/>
      <c r="P889" s="49"/>
      <c r="Q889" s="49"/>
      <c r="R889" s="49"/>
      <c r="S889" s="49"/>
      <c r="T889" s="49"/>
      <c r="U889" s="49"/>
      <c r="V889" s="49"/>
      <c r="W889" s="49"/>
      <c r="X889" s="49"/>
      <c r="Y889" s="49"/>
      <c r="Z889" s="49"/>
    </row>
    <row r="890">
      <c r="A890" s="108"/>
      <c r="B890" s="108"/>
      <c r="C890" s="108"/>
      <c r="D890" s="95"/>
      <c r="E890" s="108"/>
      <c r="F890" s="108"/>
      <c r="G890" s="108"/>
      <c r="H890" s="48"/>
      <c r="I890" s="48"/>
      <c r="J890" s="49"/>
      <c r="K890" s="49"/>
      <c r="L890" s="49"/>
      <c r="M890" s="49"/>
      <c r="N890" s="49"/>
      <c r="O890" s="49"/>
      <c r="P890" s="49"/>
      <c r="Q890" s="49"/>
      <c r="R890" s="49"/>
      <c r="S890" s="49"/>
      <c r="T890" s="49"/>
      <c r="U890" s="49"/>
      <c r="V890" s="49"/>
      <c r="W890" s="49"/>
      <c r="X890" s="49"/>
      <c r="Y890" s="49"/>
      <c r="Z890" s="49"/>
    </row>
    <row r="891">
      <c r="A891" s="108"/>
      <c r="B891" s="108"/>
      <c r="C891" s="108"/>
      <c r="D891" s="95"/>
      <c r="E891" s="108"/>
      <c r="F891" s="108"/>
      <c r="G891" s="108"/>
      <c r="H891" s="48"/>
      <c r="I891" s="48"/>
      <c r="J891" s="49"/>
      <c r="K891" s="49"/>
      <c r="L891" s="49"/>
      <c r="M891" s="49"/>
      <c r="N891" s="49"/>
      <c r="O891" s="49"/>
      <c r="P891" s="49"/>
      <c r="Q891" s="49"/>
      <c r="R891" s="49"/>
      <c r="S891" s="49"/>
      <c r="T891" s="49"/>
      <c r="U891" s="49"/>
      <c r="V891" s="49"/>
      <c r="W891" s="49"/>
      <c r="X891" s="49"/>
      <c r="Y891" s="49"/>
      <c r="Z891" s="49"/>
    </row>
    <row r="892">
      <c r="A892" s="108"/>
      <c r="B892" s="108"/>
      <c r="C892" s="108"/>
      <c r="D892" s="95"/>
      <c r="E892" s="108"/>
      <c r="F892" s="108"/>
      <c r="G892" s="108"/>
      <c r="H892" s="48"/>
      <c r="I892" s="48"/>
      <c r="J892" s="49"/>
      <c r="K892" s="49"/>
      <c r="L892" s="49"/>
      <c r="M892" s="49"/>
      <c r="N892" s="49"/>
      <c r="O892" s="49"/>
      <c r="P892" s="49"/>
      <c r="Q892" s="49"/>
      <c r="R892" s="49"/>
      <c r="S892" s="49"/>
      <c r="T892" s="49"/>
      <c r="U892" s="49"/>
      <c r="V892" s="49"/>
      <c r="W892" s="49"/>
      <c r="X892" s="49"/>
      <c r="Y892" s="49"/>
      <c r="Z892" s="49"/>
    </row>
    <row r="893">
      <c r="A893" s="108"/>
      <c r="B893" s="108"/>
      <c r="C893" s="108"/>
      <c r="D893" s="95"/>
      <c r="E893" s="108"/>
      <c r="F893" s="108"/>
      <c r="G893" s="108"/>
      <c r="H893" s="48"/>
      <c r="I893" s="48"/>
      <c r="J893" s="49"/>
      <c r="K893" s="49"/>
      <c r="L893" s="49"/>
      <c r="M893" s="49"/>
      <c r="N893" s="49"/>
      <c r="O893" s="49"/>
      <c r="P893" s="49"/>
      <c r="Q893" s="49"/>
      <c r="R893" s="49"/>
      <c r="S893" s="49"/>
      <c r="T893" s="49"/>
      <c r="U893" s="49"/>
      <c r="V893" s="49"/>
      <c r="W893" s="49"/>
      <c r="X893" s="49"/>
      <c r="Y893" s="49"/>
      <c r="Z893" s="49"/>
    </row>
    <row r="894">
      <c r="A894" s="108"/>
      <c r="B894" s="108"/>
      <c r="C894" s="108"/>
      <c r="D894" s="95"/>
      <c r="E894" s="108"/>
      <c r="F894" s="108"/>
      <c r="G894" s="108"/>
      <c r="H894" s="48"/>
      <c r="I894" s="48"/>
      <c r="J894" s="49"/>
      <c r="K894" s="49"/>
      <c r="L894" s="49"/>
      <c r="M894" s="49"/>
      <c r="N894" s="49"/>
      <c r="O894" s="49"/>
      <c r="P894" s="49"/>
      <c r="Q894" s="49"/>
      <c r="R894" s="49"/>
      <c r="S894" s="49"/>
      <c r="T894" s="49"/>
      <c r="U894" s="49"/>
      <c r="V894" s="49"/>
      <c r="W894" s="49"/>
      <c r="X894" s="49"/>
      <c r="Y894" s="49"/>
      <c r="Z894" s="49"/>
    </row>
    <row r="895">
      <c r="A895" s="108"/>
      <c r="B895" s="108"/>
      <c r="C895" s="108"/>
      <c r="D895" s="95"/>
      <c r="E895" s="108"/>
      <c r="F895" s="108"/>
      <c r="G895" s="108"/>
      <c r="H895" s="48"/>
      <c r="I895" s="48"/>
      <c r="J895" s="49"/>
      <c r="K895" s="49"/>
      <c r="L895" s="49"/>
      <c r="M895" s="49"/>
      <c r="N895" s="49"/>
      <c r="O895" s="49"/>
      <c r="P895" s="49"/>
      <c r="Q895" s="49"/>
      <c r="R895" s="49"/>
      <c r="S895" s="49"/>
      <c r="T895" s="49"/>
      <c r="U895" s="49"/>
      <c r="V895" s="49"/>
      <c r="W895" s="49"/>
      <c r="X895" s="49"/>
      <c r="Y895" s="49"/>
      <c r="Z895" s="49"/>
    </row>
    <row r="896">
      <c r="A896" s="108"/>
      <c r="B896" s="108"/>
      <c r="C896" s="108"/>
      <c r="D896" s="95"/>
      <c r="E896" s="108"/>
      <c r="F896" s="108"/>
      <c r="G896" s="108"/>
      <c r="H896" s="48"/>
      <c r="I896" s="48"/>
      <c r="J896" s="49"/>
      <c r="K896" s="49"/>
      <c r="L896" s="49"/>
      <c r="M896" s="49"/>
      <c r="N896" s="49"/>
      <c r="O896" s="49"/>
      <c r="P896" s="49"/>
      <c r="Q896" s="49"/>
      <c r="R896" s="49"/>
      <c r="S896" s="49"/>
      <c r="T896" s="49"/>
      <c r="U896" s="49"/>
      <c r="V896" s="49"/>
      <c r="W896" s="49"/>
      <c r="X896" s="49"/>
      <c r="Y896" s="49"/>
      <c r="Z896" s="49"/>
    </row>
    <row r="897">
      <c r="A897" s="108"/>
      <c r="B897" s="108"/>
      <c r="C897" s="108"/>
      <c r="D897" s="95"/>
      <c r="E897" s="108"/>
      <c r="F897" s="108"/>
      <c r="G897" s="108"/>
      <c r="H897" s="48"/>
      <c r="I897" s="48"/>
      <c r="J897" s="49"/>
      <c r="K897" s="49"/>
      <c r="L897" s="49"/>
      <c r="M897" s="49"/>
      <c r="N897" s="49"/>
      <c r="O897" s="49"/>
      <c r="P897" s="49"/>
      <c r="Q897" s="49"/>
      <c r="R897" s="49"/>
      <c r="S897" s="49"/>
      <c r="T897" s="49"/>
      <c r="U897" s="49"/>
      <c r="V897" s="49"/>
      <c r="W897" s="49"/>
      <c r="X897" s="49"/>
      <c r="Y897" s="49"/>
      <c r="Z897" s="49"/>
    </row>
    <row r="898">
      <c r="A898" s="108"/>
      <c r="B898" s="108"/>
      <c r="C898" s="108"/>
      <c r="D898" s="95"/>
      <c r="E898" s="108"/>
      <c r="F898" s="108"/>
      <c r="G898" s="108"/>
      <c r="H898" s="48"/>
      <c r="I898" s="48"/>
      <c r="J898" s="49"/>
      <c r="K898" s="49"/>
      <c r="L898" s="49"/>
      <c r="M898" s="49"/>
      <c r="N898" s="49"/>
      <c r="O898" s="49"/>
      <c r="P898" s="49"/>
      <c r="Q898" s="49"/>
      <c r="R898" s="49"/>
      <c r="S898" s="49"/>
      <c r="T898" s="49"/>
      <c r="U898" s="49"/>
      <c r="V898" s="49"/>
      <c r="W898" s="49"/>
      <c r="X898" s="49"/>
      <c r="Y898" s="49"/>
      <c r="Z898" s="49"/>
    </row>
    <row r="899">
      <c r="A899" s="108"/>
      <c r="B899" s="108"/>
      <c r="C899" s="108"/>
      <c r="D899" s="95"/>
      <c r="E899" s="108"/>
      <c r="F899" s="108"/>
      <c r="G899" s="108"/>
      <c r="H899" s="48"/>
      <c r="I899" s="48"/>
      <c r="J899" s="49"/>
      <c r="K899" s="49"/>
      <c r="L899" s="49"/>
      <c r="M899" s="49"/>
      <c r="N899" s="49"/>
      <c r="O899" s="49"/>
      <c r="P899" s="49"/>
      <c r="Q899" s="49"/>
      <c r="R899" s="49"/>
      <c r="S899" s="49"/>
      <c r="T899" s="49"/>
      <c r="U899" s="49"/>
      <c r="V899" s="49"/>
      <c r="W899" s="49"/>
      <c r="X899" s="49"/>
      <c r="Y899" s="49"/>
      <c r="Z899" s="49"/>
    </row>
    <row r="900">
      <c r="A900" s="108"/>
      <c r="B900" s="108"/>
      <c r="C900" s="108"/>
      <c r="D900" s="95"/>
      <c r="E900" s="108"/>
      <c r="F900" s="108"/>
      <c r="G900" s="108"/>
      <c r="H900" s="48"/>
      <c r="I900" s="48"/>
      <c r="J900" s="49"/>
      <c r="K900" s="49"/>
      <c r="L900" s="49"/>
      <c r="M900" s="49"/>
      <c r="N900" s="49"/>
      <c r="O900" s="49"/>
      <c r="P900" s="49"/>
      <c r="Q900" s="49"/>
      <c r="R900" s="49"/>
      <c r="S900" s="49"/>
      <c r="T900" s="49"/>
      <c r="U900" s="49"/>
      <c r="V900" s="49"/>
      <c r="W900" s="49"/>
      <c r="X900" s="49"/>
      <c r="Y900" s="49"/>
      <c r="Z900" s="49"/>
    </row>
    <row r="901">
      <c r="A901" s="108"/>
      <c r="B901" s="108"/>
      <c r="C901" s="108"/>
      <c r="D901" s="95"/>
      <c r="E901" s="108"/>
      <c r="F901" s="108"/>
      <c r="G901" s="108"/>
      <c r="H901" s="48"/>
      <c r="I901" s="48"/>
      <c r="J901" s="49"/>
      <c r="K901" s="49"/>
      <c r="L901" s="49"/>
      <c r="M901" s="49"/>
      <c r="N901" s="49"/>
      <c r="O901" s="49"/>
      <c r="P901" s="49"/>
      <c r="Q901" s="49"/>
      <c r="R901" s="49"/>
      <c r="S901" s="49"/>
      <c r="T901" s="49"/>
      <c r="U901" s="49"/>
      <c r="V901" s="49"/>
      <c r="W901" s="49"/>
      <c r="X901" s="49"/>
      <c r="Y901" s="49"/>
      <c r="Z901" s="49"/>
    </row>
    <row r="902">
      <c r="A902" s="108"/>
      <c r="B902" s="108"/>
      <c r="C902" s="108"/>
      <c r="D902" s="95"/>
      <c r="E902" s="108"/>
      <c r="F902" s="108"/>
      <c r="G902" s="108"/>
      <c r="H902" s="48"/>
      <c r="I902" s="48"/>
      <c r="J902" s="49"/>
      <c r="K902" s="49"/>
      <c r="L902" s="49"/>
      <c r="M902" s="49"/>
      <c r="N902" s="49"/>
      <c r="O902" s="49"/>
      <c r="P902" s="49"/>
      <c r="Q902" s="49"/>
      <c r="R902" s="49"/>
      <c r="S902" s="49"/>
      <c r="T902" s="49"/>
      <c r="U902" s="49"/>
      <c r="V902" s="49"/>
      <c r="W902" s="49"/>
      <c r="X902" s="49"/>
      <c r="Y902" s="49"/>
      <c r="Z902" s="49"/>
    </row>
    <row r="903">
      <c r="A903" s="108"/>
      <c r="B903" s="108"/>
      <c r="C903" s="108"/>
      <c r="D903" s="95"/>
      <c r="E903" s="108"/>
      <c r="F903" s="108"/>
      <c r="G903" s="108"/>
      <c r="H903" s="48"/>
      <c r="I903" s="48"/>
      <c r="J903" s="49"/>
      <c r="K903" s="49"/>
      <c r="L903" s="49"/>
      <c r="M903" s="49"/>
      <c r="N903" s="49"/>
      <c r="O903" s="49"/>
      <c r="P903" s="49"/>
      <c r="Q903" s="49"/>
      <c r="R903" s="49"/>
      <c r="S903" s="49"/>
      <c r="T903" s="49"/>
      <c r="U903" s="49"/>
      <c r="V903" s="49"/>
      <c r="W903" s="49"/>
      <c r="X903" s="49"/>
      <c r="Y903" s="49"/>
      <c r="Z903" s="49"/>
    </row>
    <row r="904">
      <c r="A904" s="108"/>
      <c r="B904" s="108"/>
      <c r="C904" s="108"/>
      <c r="D904" s="95"/>
      <c r="E904" s="108"/>
      <c r="F904" s="108"/>
      <c r="G904" s="108"/>
      <c r="H904" s="48"/>
      <c r="I904" s="48"/>
      <c r="J904" s="49"/>
      <c r="K904" s="49"/>
      <c r="L904" s="49"/>
      <c r="M904" s="49"/>
      <c r="N904" s="49"/>
      <c r="O904" s="49"/>
      <c r="P904" s="49"/>
      <c r="Q904" s="49"/>
      <c r="R904" s="49"/>
      <c r="S904" s="49"/>
      <c r="T904" s="49"/>
      <c r="U904" s="49"/>
      <c r="V904" s="49"/>
      <c r="W904" s="49"/>
      <c r="X904" s="49"/>
      <c r="Y904" s="49"/>
      <c r="Z904" s="49"/>
    </row>
    <row r="905">
      <c r="A905" s="108"/>
      <c r="B905" s="108"/>
      <c r="C905" s="108"/>
      <c r="D905" s="95"/>
      <c r="E905" s="108"/>
      <c r="F905" s="108"/>
      <c r="G905" s="108"/>
      <c r="H905" s="48"/>
      <c r="I905" s="48"/>
      <c r="J905" s="49"/>
      <c r="K905" s="49"/>
      <c r="L905" s="49"/>
      <c r="M905" s="49"/>
      <c r="N905" s="49"/>
      <c r="O905" s="49"/>
      <c r="P905" s="49"/>
      <c r="Q905" s="49"/>
      <c r="R905" s="49"/>
      <c r="S905" s="49"/>
      <c r="T905" s="49"/>
      <c r="U905" s="49"/>
      <c r="V905" s="49"/>
      <c r="W905" s="49"/>
      <c r="X905" s="49"/>
      <c r="Y905" s="49"/>
      <c r="Z905" s="49"/>
    </row>
    <row r="906">
      <c r="A906" s="108"/>
      <c r="B906" s="108"/>
      <c r="C906" s="108"/>
      <c r="D906" s="95"/>
      <c r="E906" s="108"/>
      <c r="F906" s="108"/>
      <c r="G906" s="108"/>
      <c r="H906" s="48"/>
      <c r="I906" s="48"/>
      <c r="J906" s="49"/>
      <c r="K906" s="49"/>
      <c r="L906" s="49"/>
      <c r="M906" s="49"/>
      <c r="N906" s="49"/>
      <c r="O906" s="49"/>
      <c r="P906" s="49"/>
      <c r="Q906" s="49"/>
      <c r="R906" s="49"/>
      <c r="S906" s="49"/>
      <c r="T906" s="49"/>
      <c r="U906" s="49"/>
      <c r="V906" s="49"/>
      <c r="W906" s="49"/>
      <c r="X906" s="49"/>
      <c r="Y906" s="49"/>
      <c r="Z906" s="49"/>
    </row>
    <row r="907">
      <c r="A907" s="108"/>
      <c r="B907" s="108"/>
      <c r="C907" s="108"/>
      <c r="D907" s="95"/>
      <c r="E907" s="108"/>
      <c r="F907" s="108"/>
      <c r="G907" s="108"/>
      <c r="H907" s="48"/>
      <c r="I907" s="48"/>
      <c r="J907" s="49"/>
      <c r="K907" s="49"/>
      <c r="L907" s="49"/>
      <c r="M907" s="49"/>
      <c r="N907" s="49"/>
      <c r="O907" s="49"/>
      <c r="P907" s="49"/>
      <c r="Q907" s="49"/>
      <c r="R907" s="49"/>
      <c r="S907" s="49"/>
      <c r="T907" s="49"/>
      <c r="U907" s="49"/>
      <c r="V907" s="49"/>
      <c r="W907" s="49"/>
      <c r="X907" s="49"/>
      <c r="Y907" s="49"/>
      <c r="Z907" s="49"/>
    </row>
    <row r="908">
      <c r="A908" s="108"/>
      <c r="B908" s="108"/>
      <c r="C908" s="108"/>
      <c r="D908" s="95"/>
      <c r="E908" s="108"/>
      <c r="F908" s="108"/>
      <c r="G908" s="108"/>
      <c r="H908" s="48"/>
      <c r="I908" s="48"/>
      <c r="J908" s="49"/>
      <c r="K908" s="49"/>
      <c r="L908" s="49"/>
      <c r="M908" s="49"/>
      <c r="N908" s="49"/>
      <c r="O908" s="49"/>
      <c r="P908" s="49"/>
      <c r="Q908" s="49"/>
      <c r="R908" s="49"/>
      <c r="S908" s="49"/>
      <c r="T908" s="49"/>
      <c r="U908" s="49"/>
      <c r="V908" s="49"/>
      <c r="W908" s="49"/>
      <c r="X908" s="49"/>
      <c r="Y908" s="49"/>
      <c r="Z908" s="49"/>
    </row>
    <row r="909">
      <c r="A909" s="108"/>
      <c r="B909" s="108"/>
      <c r="C909" s="108"/>
      <c r="D909" s="95"/>
      <c r="E909" s="108"/>
      <c r="F909" s="108"/>
      <c r="G909" s="108"/>
      <c r="H909" s="48"/>
      <c r="I909" s="48"/>
      <c r="J909" s="49"/>
      <c r="K909" s="49"/>
      <c r="L909" s="49"/>
      <c r="M909" s="49"/>
      <c r="N909" s="49"/>
      <c r="O909" s="49"/>
      <c r="P909" s="49"/>
      <c r="Q909" s="49"/>
      <c r="R909" s="49"/>
      <c r="S909" s="49"/>
      <c r="T909" s="49"/>
      <c r="U909" s="49"/>
      <c r="V909" s="49"/>
      <c r="W909" s="49"/>
      <c r="X909" s="49"/>
      <c r="Y909" s="49"/>
      <c r="Z909" s="49"/>
    </row>
    <row r="910">
      <c r="A910" s="108"/>
      <c r="B910" s="108"/>
      <c r="C910" s="108"/>
      <c r="D910" s="95"/>
      <c r="E910" s="108"/>
      <c r="F910" s="108"/>
      <c r="G910" s="108"/>
      <c r="H910" s="48"/>
      <c r="I910" s="48"/>
      <c r="J910" s="49"/>
      <c r="K910" s="49"/>
      <c r="L910" s="49"/>
      <c r="M910" s="49"/>
      <c r="N910" s="49"/>
      <c r="O910" s="49"/>
      <c r="P910" s="49"/>
      <c r="Q910" s="49"/>
      <c r="R910" s="49"/>
      <c r="S910" s="49"/>
      <c r="T910" s="49"/>
      <c r="U910" s="49"/>
      <c r="V910" s="49"/>
      <c r="W910" s="49"/>
      <c r="X910" s="49"/>
      <c r="Y910" s="49"/>
      <c r="Z910" s="49"/>
    </row>
    <row r="911">
      <c r="A911" s="108"/>
      <c r="B911" s="108"/>
      <c r="C911" s="108"/>
      <c r="D911" s="95"/>
      <c r="E911" s="108"/>
      <c r="F911" s="108"/>
      <c r="G911" s="108"/>
      <c r="H911" s="48"/>
      <c r="I911" s="48"/>
      <c r="J911" s="49"/>
      <c r="K911" s="49"/>
      <c r="L911" s="49"/>
      <c r="M911" s="49"/>
      <c r="N911" s="49"/>
      <c r="O911" s="49"/>
      <c r="P911" s="49"/>
      <c r="Q911" s="49"/>
      <c r="R911" s="49"/>
      <c r="S911" s="49"/>
      <c r="T911" s="49"/>
      <c r="U911" s="49"/>
      <c r="V911" s="49"/>
      <c r="W911" s="49"/>
      <c r="X911" s="49"/>
      <c r="Y911" s="49"/>
      <c r="Z911" s="49"/>
    </row>
    <row r="912">
      <c r="A912" s="108"/>
      <c r="B912" s="108"/>
      <c r="C912" s="108"/>
      <c r="D912" s="95"/>
      <c r="E912" s="108"/>
      <c r="F912" s="108"/>
      <c r="G912" s="108"/>
      <c r="H912" s="48"/>
      <c r="I912" s="48"/>
      <c r="J912" s="49"/>
      <c r="K912" s="49"/>
      <c r="L912" s="49"/>
      <c r="M912" s="49"/>
      <c r="N912" s="49"/>
      <c r="O912" s="49"/>
      <c r="P912" s="49"/>
      <c r="Q912" s="49"/>
      <c r="R912" s="49"/>
      <c r="S912" s="49"/>
      <c r="T912" s="49"/>
      <c r="U912" s="49"/>
      <c r="V912" s="49"/>
      <c r="W912" s="49"/>
      <c r="X912" s="49"/>
      <c r="Y912" s="49"/>
      <c r="Z912" s="49"/>
    </row>
    <row r="913">
      <c r="A913" s="108"/>
      <c r="B913" s="108"/>
      <c r="C913" s="108"/>
      <c r="D913" s="95"/>
      <c r="E913" s="108"/>
      <c r="F913" s="108"/>
      <c r="G913" s="108"/>
      <c r="H913" s="48"/>
      <c r="I913" s="48"/>
      <c r="J913" s="49"/>
      <c r="K913" s="49"/>
      <c r="L913" s="49"/>
      <c r="M913" s="49"/>
      <c r="N913" s="49"/>
      <c r="O913" s="49"/>
      <c r="P913" s="49"/>
      <c r="Q913" s="49"/>
      <c r="R913" s="49"/>
      <c r="S913" s="49"/>
      <c r="T913" s="49"/>
      <c r="U913" s="49"/>
      <c r="V913" s="49"/>
      <c r="W913" s="49"/>
      <c r="X913" s="49"/>
      <c r="Y913" s="49"/>
      <c r="Z913" s="49"/>
    </row>
    <row r="914">
      <c r="A914" s="108"/>
      <c r="B914" s="108"/>
      <c r="C914" s="108"/>
      <c r="D914" s="95"/>
      <c r="E914" s="108"/>
      <c r="F914" s="108"/>
      <c r="G914" s="108"/>
      <c r="H914" s="48"/>
      <c r="I914" s="48"/>
      <c r="J914" s="49"/>
      <c r="K914" s="49"/>
      <c r="L914" s="49"/>
      <c r="M914" s="49"/>
      <c r="N914" s="49"/>
      <c r="O914" s="49"/>
      <c r="P914" s="49"/>
      <c r="Q914" s="49"/>
      <c r="R914" s="49"/>
      <c r="S914" s="49"/>
      <c r="T914" s="49"/>
      <c r="U914" s="49"/>
      <c r="V914" s="49"/>
      <c r="W914" s="49"/>
      <c r="X914" s="49"/>
      <c r="Y914" s="49"/>
      <c r="Z914" s="49"/>
    </row>
    <row r="915">
      <c r="A915" s="108"/>
      <c r="B915" s="108"/>
      <c r="C915" s="108"/>
      <c r="D915" s="95"/>
      <c r="E915" s="108"/>
      <c r="F915" s="108"/>
      <c r="G915" s="108"/>
      <c r="H915" s="48"/>
      <c r="I915" s="48"/>
      <c r="J915" s="49"/>
      <c r="K915" s="49"/>
      <c r="L915" s="49"/>
      <c r="M915" s="49"/>
      <c r="N915" s="49"/>
      <c r="O915" s="49"/>
      <c r="P915" s="49"/>
      <c r="Q915" s="49"/>
      <c r="R915" s="49"/>
      <c r="S915" s="49"/>
      <c r="T915" s="49"/>
      <c r="U915" s="49"/>
      <c r="V915" s="49"/>
      <c r="W915" s="49"/>
      <c r="X915" s="49"/>
      <c r="Y915" s="49"/>
      <c r="Z915" s="49"/>
    </row>
    <row r="916">
      <c r="A916" s="108"/>
      <c r="B916" s="108"/>
      <c r="C916" s="108"/>
      <c r="D916" s="95"/>
      <c r="E916" s="108"/>
      <c r="F916" s="108"/>
      <c r="G916" s="108"/>
      <c r="H916" s="48"/>
      <c r="I916" s="48"/>
      <c r="J916" s="49"/>
      <c r="K916" s="49"/>
      <c r="L916" s="49"/>
      <c r="M916" s="49"/>
      <c r="N916" s="49"/>
      <c r="O916" s="49"/>
      <c r="P916" s="49"/>
      <c r="Q916" s="49"/>
      <c r="R916" s="49"/>
      <c r="S916" s="49"/>
      <c r="T916" s="49"/>
      <c r="U916" s="49"/>
      <c r="V916" s="49"/>
      <c r="W916" s="49"/>
      <c r="X916" s="49"/>
      <c r="Y916" s="49"/>
      <c r="Z916" s="49"/>
    </row>
    <row r="917">
      <c r="A917" s="108"/>
      <c r="B917" s="108"/>
      <c r="C917" s="108"/>
      <c r="D917" s="95"/>
      <c r="E917" s="108"/>
      <c r="F917" s="108"/>
      <c r="G917" s="108"/>
      <c r="H917" s="48"/>
      <c r="I917" s="48"/>
      <c r="J917" s="49"/>
      <c r="K917" s="49"/>
      <c r="L917" s="49"/>
      <c r="M917" s="49"/>
      <c r="N917" s="49"/>
      <c r="O917" s="49"/>
      <c r="P917" s="49"/>
      <c r="Q917" s="49"/>
      <c r="R917" s="49"/>
      <c r="S917" s="49"/>
      <c r="T917" s="49"/>
      <c r="U917" s="49"/>
      <c r="V917" s="49"/>
      <c r="W917" s="49"/>
      <c r="X917" s="49"/>
      <c r="Y917" s="49"/>
      <c r="Z917" s="49"/>
    </row>
    <row r="918">
      <c r="A918" s="108"/>
      <c r="B918" s="108"/>
      <c r="C918" s="108"/>
      <c r="D918" s="95"/>
      <c r="E918" s="108"/>
      <c r="F918" s="108"/>
      <c r="G918" s="108"/>
      <c r="H918" s="48"/>
      <c r="I918" s="48"/>
      <c r="J918" s="49"/>
      <c r="K918" s="49"/>
      <c r="L918" s="49"/>
      <c r="M918" s="49"/>
      <c r="N918" s="49"/>
      <c r="O918" s="49"/>
      <c r="P918" s="49"/>
      <c r="Q918" s="49"/>
      <c r="R918" s="49"/>
      <c r="S918" s="49"/>
      <c r="T918" s="49"/>
      <c r="U918" s="49"/>
      <c r="V918" s="49"/>
      <c r="W918" s="49"/>
      <c r="X918" s="49"/>
      <c r="Y918" s="49"/>
      <c r="Z918" s="49"/>
    </row>
    <row r="919">
      <c r="A919" s="108"/>
      <c r="B919" s="108"/>
      <c r="C919" s="108"/>
      <c r="D919" s="95"/>
      <c r="E919" s="108"/>
      <c r="F919" s="108"/>
      <c r="G919" s="108"/>
      <c r="H919" s="48"/>
      <c r="I919" s="48"/>
      <c r="J919" s="49"/>
      <c r="K919" s="49"/>
      <c r="L919" s="49"/>
      <c r="M919" s="49"/>
      <c r="N919" s="49"/>
      <c r="O919" s="49"/>
      <c r="P919" s="49"/>
      <c r="Q919" s="49"/>
      <c r="R919" s="49"/>
      <c r="S919" s="49"/>
      <c r="T919" s="49"/>
      <c r="U919" s="49"/>
      <c r="V919" s="49"/>
      <c r="W919" s="49"/>
      <c r="X919" s="49"/>
      <c r="Y919" s="49"/>
      <c r="Z919" s="49"/>
    </row>
    <row r="920">
      <c r="A920" s="108"/>
      <c r="B920" s="108"/>
      <c r="C920" s="108"/>
      <c r="D920" s="95"/>
      <c r="E920" s="108"/>
      <c r="F920" s="108"/>
      <c r="G920" s="108"/>
      <c r="H920" s="48"/>
      <c r="I920" s="48"/>
      <c r="J920" s="49"/>
      <c r="K920" s="49"/>
      <c r="L920" s="49"/>
      <c r="M920" s="49"/>
      <c r="N920" s="49"/>
      <c r="O920" s="49"/>
      <c r="P920" s="49"/>
      <c r="Q920" s="49"/>
      <c r="R920" s="49"/>
      <c r="S920" s="49"/>
      <c r="T920" s="49"/>
      <c r="U920" s="49"/>
      <c r="V920" s="49"/>
      <c r="W920" s="49"/>
      <c r="X920" s="49"/>
      <c r="Y920" s="49"/>
      <c r="Z920" s="49"/>
    </row>
    <row r="921">
      <c r="A921" s="108"/>
      <c r="B921" s="108"/>
      <c r="C921" s="108"/>
      <c r="D921" s="95"/>
      <c r="E921" s="108"/>
      <c r="F921" s="108"/>
      <c r="G921" s="108"/>
      <c r="H921" s="48"/>
      <c r="I921" s="48"/>
      <c r="J921" s="49"/>
      <c r="K921" s="49"/>
      <c r="L921" s="49"/>
      <c r="M921" s="49"/>
      <c r="N921" s="49"/>
      <c r="O921" s="49"/>
      <c r="P921" s="49"/>
      <c r="Q921" s="49"/>
      <c r="R921" s="49"/>
      <c r="S921" s="49"/>
      <c r="T921" s="49"/>
      <c r="U921" s="49"/>
      <c r="V921" s="49"/>
      <c r="W921" s="49"/>
      <c r="X921" s="49"/>
      <c r="Y921" s="49"/>
      <c r="Z921" s="49"/>
    </row>
    <row r="922">
      <c r="A922" s="108"/>
      <c r="B922" s="108"/>
      <c r="C922" s="108"/>
      <c r="D922" s="95"/>
      <c r="E922" s="108"/>
      <c r="F922" s="108"/>
      <c r="G922" s="108"/>
      <c r="H922" s="48"/>
      <c r="I922" s="48"/>
      <c r="J922" s="49"/>
      <c r="K922" s="49"/>
      <c r="L922" s="49"/>
      <c r="M922" s="49"/>
      <c r="N922" s="49"/>
      <c r="O922" s="49"/>
      <c r="P922" s="49"/>
      <c r="Q922" s="49"/>
      <c r="R922" s="49"/>
      <c r="S922" s="49"/>
      <c r="T922" s="49"/>
      <c r="U922" s="49"/>
      <c r="V922" s="49"/>
      <c r="W922" s="49"/>
      <c r="X922" s="49"/>
      <c r="Y922" s="49"/>
      <c r="Z922" s="49"/>
    </row>
    <row r="923">
      <c r="A923" s="108"/>
      <c r="B923" s="108"/>
      <c r="C923" s="108"/>
      <c r="D923" s="95"/>
      <c r="E923" s="108"/>
      <c r="F923" s="108"/>
      <c r="G923" s="108"/>
      <c r="H923" s="48"/>
      <c r="I923" s="48"/>
      <c r="J923" s="49"/>
      <c r="K923" s="49"/>
      <c r="L923" s="49"/>
      <c r="M923" s="49"/>
      <c r="N923" s="49"/>
      <c r="O923" s="49"/>
      <c r="P923" s="49"/>
      <c r="Q923" s="49"/>
      <c r="R923" s="49"/>
      <c r="S923" s="49"/>
      <c r="T923" s="49"/>
      <c r="U923" s="49"/>
      <c r="V923" s="49"/>
      <c r="W923" s="49"/>
      <c r="X923" s="49"/>
      <c r="Y923" s="49"/>
      <c r="Z923" s="49"/>
    </row>
    <row r="924">
      <c r="A924" s="108"/>
      <c r="B924" s="108"/>
      <c r="C924" s="108"/>
      <c r="D924" s="95"/>
      <c r="E924" s="108"/>
      <c r="F924" s="108"/>
      <c r="G924" s="108"/>
      <c r="H924" s="48"/>
      <c r="I924" s="48"/>
      <c r="J924" s="49"/>
      <c r="K924" s="49"/>
      <c r="L924" s="49"/>
      <c r="M924" s="49"/>
      <c r="N924" s="49"/>
      <c r="O924" s="49"/>
      <c r="P924" s="49"/>
      <c r="Q924" s="49"/>
      <c r="R924" s="49"/>
      <c r="S924" s="49"/>
      <c r="T924" s="49"/>
      <c r="U924" s="49"/>
      <c r="V924" s="49"/>
      <c r="W924" s="49"/>
      <c r="X924" s="49"/>
      <c r="Y924" s="49"/>
      <c r="Z924" s="49"/>
    </row>
    <row r="925">
      <c r="A925" s="108"/>
      <c r="B925" s="108"/>
      <c r="C925" s="108"/>
      <c r="D925" s="95"/>
      <c r="E925" s="108"/>
      <c r="F925" s="108"/>
      <c r="G925" s="108"/>
      <c r="H925" s="48"/>
      <c r="I925" s="48"/>
      <c r="J925" s="49"/>
      <c r="K925" s="49"/>
      <c r="L925" s="49"/>
      <c r="M925" s="49"/>
      <c r="N925" s="49"/>
      <c r="O925" s="49"/>
      <c r="P925" s="49"/>
      <c r="Q925" s="49"/>
      <c r="R925" s="49"/>
      <c r="S925" s="49"/>
      <c r="T925" s="49"/>
      <c r="U925" s="49"/>
      <c r="V925" s="49"/>
      <c r="W925" s="49"/>
      <c r="X925" s="49"/>
      <c r="Y925" s="49"/>
      <c r="Z925" s="49"/>
    </row>
    <row r="926">
      <c r="A926" s="108"/>
      <c r="B926" s="108"/>
      <c r="C926" s="108"/>
      <c r="D926" s="95"/>
      <c r="E926" s="108"/>
      <c r="F926" s="108"/>
      <c r="G926" s="108"/>
      <c r="H926" s="48"/>
      <c r="I926" s="48"/>
      <c r="J926" s="49"/>
      <c r="K926" s="49"/>
      <c r="L926" s="49"/>
      <c r="M926" s="49"/>
      <c r="N926" s="49"/>
      <c r="O926" s="49"/>
      <c r="P926" s="49"/>
      <c r="Q926" s="49"/>
      <c r="R926" s="49"/>
      <c r="S926" s="49"/>
      <c r="T926" s="49"/>
      <c r="U926" s="49"/>
      <c r="V926" s="49"/>
      <c r="W926" s="49"/>
      <c r="X926" s="49"/>
      <c r="Y926" s="49"/>
      <c r="Z926" s="49"/>
    </row>
    <row r="927">
      <c r="A927" s="108"/>
      <c r="B927" s="108"/>
      <c r="C927" s="108"/>
      <c r="D927" s="95"/>
      <c r="E927" s="108"/>
      <c r="F927" s="108"/>
      <c r="G927" s="108"/>
      <c r="H927" s="48"/>
      <c r="I927" s="48"/>
      <c r="J927" s="49"/>
      <c r="K927" s="49"/>
      <c r="L927" s="49"/>
      <c r="M927" s="49"/>
      <c r="N927" s="49"/>
      <c r="O927" s="49"/>
      <c r="P927" s="49"/>
      <c r="Q927" s="49"/>
      <c r="R927" s="49"/>
      <c r="S927" s="49"/>
      <c r="T927" s="49"/>
      <c r="U927" s="49"/>
      <c r="V927" s="49"/>
      <c r="W927" s="49"/>
      <c r="X927" s="49"/>
      <c r="Y927" s="49"/>
      <c r="Z927" s="49"/>
    </row>
    <row r="928">
      <c r="A928" s="108"/>
      <c r="B928" s="108"/>
      <c r="C928" s="108"/>
      <c r="D928" s="95"/>
      <c r="E928" s="108"/>
      <c r="F928" s="108"/>
      <c r="G928" s="108"/>
      <c r="H928" s="48"/>
      <c r="I928" s="48"/>
      <c r="J928" s="49"/>
      <c r="K928" s="49"/>
      <c r="L928" s="49"/>
      <c r="M928" s="49"/>
      <c r="N928" s="49"/>
      <c r="O928" s="49"/>
      <c r="P928" s="49"/>
      <c r="Q928" s="49"/>
      <c r="R928" s="49"/>
      <c r="S928" s="49"/>
      <c r="T928" s="49"/>
      <c r="U928" s="49"/>
      <c r="V928" s="49"/>
      <c r="W928" s="49"/>
      <c r="X928" s="49"/>
      <c r="Y928" s="49"/>
      <c r="Z928" s="49"/>
    </row>
    <row r="929">
      <c r="A929" s="108"/>
      <c r="B929" s="108"/>
      <c r="C929" s="108"/>
      <c r="D929" s="95"/>
      <c r="E929" s="108"/>
      <c r="F929" s="108"/>
      <c r="G929" s="108"/>
      <c r="H929" s="48"/>
      <c r="I929" s="48"/>
      <c r="J929" s="49"/>
      <c r="K929" s="49"/>
      <c r="L929" s="49"/>
      <c r="M929" s="49"/>
      <c r="N929" s="49"/>
      <c r="O929" s="49"/>
      <c r="P929" s="49"/>
      <c r="Q929" s="49"/>
      <c r="R929" s="49"/>
      <c r="S929" s="49"/>
      <c r="T929" s="49"/>
      <c r="U929" s="49"/>
      <c r="V929" s="49"/>
      <c r="W929" s="49"/>
      <c r="X929" s="49"/>
      <c r="Y929" s="49"/>
      <c r="Z929" s="49"/>
    </row>
    <row r="930">
      <c r="A930" s="108"/>
      <c r="B930" s="108"/>
      <c r="C930" s="108"/>
      <c r="D930" s="95"/>
      <c r="E930" s="108"/>
      <c r="F930" s="108"/>
      <c r="G930" s="108"/>
      <c r="H930" s="48"/>
      <c r="I930" s="48"/>
      <c r="J930" s="49"/>
      <c r="K930" s="49"/>
      <c r="L930" s="49"/>
      <c r="M930" s="49"/>
      <c r="N930" s="49"/>
      <c r="O930" s="49"/>
      <c r="P930" s="49"/>
      <c r="Q930" s="49"/>
      <c r="R930" s="49"/>
      <c r="S930" s="49"/>
      <c r="T930" s="49"/>
      <c r="U930" s="49"/>
      <c r="V930" s="49"/>
      <c r="W930" s="49"/>
      <c r="X930" s="49"/>
      <c r="Y930" s="49"/>
      <c r="Z930" s="49"/>
    </row>
    <row r="931">
      <c r="A931" s="108"/>
      <c r="B931" s="108"/>
      <c r="C931" s="108"/>
      <c r="D931" s="95"/>
      <c r="E931" s="108"/>
      <c r="F931" s="108"/>
      <c r="G931" s="108"/>
      <c r="H931" s="48"/>
      <c r="I931" s="48"/>
      <c r="J931" s="49"/>
      <c r="K931" s="49"/>
      <c r="L931" s="49"/>
      <c r="M931" s="49"/>
      <c r="N931" s="49"/>
      <c r="O931" s="49"/>
      <c r="P931" s="49"/>
      <c r="Q931" s="49"/>
      <c r="R931" s="49"/>
      <c r="S931" s="49"/>
      <c r="T931" s="49"/>
      <c r="U931" s="49"/>
      <c r="V931" s="49"/>
      <c r="W931" s="49"/>
      <c r="X931" s="49"/>
      <c r="Y931" s="49"/>
      <c r="Z931" s="49"/>
    </row>
    <row r="932">
      <c r="A932" s="108"/>
      <c r="B932" s="108"/>
      <c r="C932" s="108"/>
      <c r="D932" s="95"/>
      <c r="E932" s="108"/>
      <c r="F932" s="108"/>
      <c r="G932" s="108"/>
      <c r="H932" s="48"/>
      <c r="I932" s="48"/>
      <c r="J932" s="49"/>
      <c r="K932" s="49"/>
      <c r="L932" s="49"/>
      <c r="M932" s="49"/>
      <c r="N932" s="49"/>
      <c r="O932" s="49"/>
      <c r="P932" s="49"/>
      <c r="Q932" s="49"/>
      <c r="R932" s="49"/>
      <c r="S932" s="49"/>
      <c r="T932" s="49"/>
      <c r="U932" s="49"/>
      <c r="V932" s="49"/>
      <c r="W932" s="49"/>
      <c r="X932" s="49"/>
      <c r="Y932" s="49"/>
      <c r="Z932" s="49"/>
    </row>
    <row r="933">
      <c r="A933" s="108"/>
      <c r="B933" s="108"/>
      <c r="C933" s="108"/>
      <c r="D933" s="95"/>
      <c r="E933" s="108"/>
      <c r="F933" s="108"/>
      <c r="G933" s="108"/>
      <c r="H933" s="48"/>
      <c r="I933" s="48"/>
      <c r="J933" s="49"/>
      <c r="K933" s="49"/>
      <c r="L933" s="49"/>
      <c r="M933" s="49"/>
      <c r="N933" s="49"/>
      <c r="O933" s="49"/>
      <c r="P933" s="49"/>
      <c r="Q933" s="49"/>
      <c r="R933" s="49"/>
      <c r="S933" s="49"/>
      <c r="T933" s="49"/>
      <c r="U933" s="49"/>
      <c r="V933" s="49"/>
      <c r="W933" s="49"/>
      <c r="X933" s="49"/>
      <c r="Y933" s="49"/>
      <c r="Z933" s="49"/>
    </row>
    <row r="934">
      <c r="A934" s="108"/>
      <c r="B934" s="108"/>
      <c r="C934" s="108"/>
      <c r="D934" s="95"/>
      <c r="E934" s="108"/>
      <c r="F934" s="108"/>
      <c r="G934" s="108"/>
      <c r="H934" s="48"/>
      <c r="I934" s="48"/>
      <c r="J934" s="49"/>
      <c r="K934" s="49"/>
      <c r="L934" s="49"/>
      <c r="M934" s="49"/>
      <c r="N934" s="49"/>
      <c r="O934" s="49"/>
      <c r="P934" s="49"/>
      <c r="Q934" s="49"/>
      <c r="R934" s="49"/>
      <c r="S934" s="49"/>
      <c r="T934" s="49"/>
      <c r="U934" s="49"/>
      <c r="V934" s="49"/>
      <c r="W934" s="49"/>
      <c r="X934" s="49"/>
      <c r="Y934" s="49"/>
      <c r="Z934" s="49"/>
    </row>
    <row r="935">
      <c r="A935" s="108"/>
      <c r="B935" s="108"/>
      <c r="C935" s="108"/>
      <c r="D935" s="95"/>
      <c r="E935" s="108"/>
      <c r="F935" s="108"/>
      <c r="G935" s="108"/>
      <c r="H935" s="48"/>
      <c r="I935" s="48"/>
      <c r="J935" s="49"/>
      <c r="K935" s="49"/>
      <c r="L935" s="49"/>
      <c r="M935" s="49"/>
      <c r="N935" s="49"/>
      <c r="O935" s="49"/>
      <c r="P935" s="49"/>
      <c r="Q935" s="49"/>
      <c r="R935" s="49"/>
      <c r="S935" s="49"/>
      <c r="T935" s="49"/>
      <c r="U935" s="49"/>
      <c r="V935" s="49"/>
      <c r="W935" s="49"/>
      <c r="X935" s="49"/>
      <c r="Y935" s="49"/>
      <c r="Z935" s="49"/>
    </row>
    <row r="936">
      <c r="A936" s="108"/>
      <c r="B936" s="108"/>
      <c r="C936" s="108"/>
      <c r="D936" s="95"/>
      <c r="E936" s="108"/>
      <c r="F936" s="108"/>
      <c r="G936" s="108"/>
      <c r="H936" s="48"/>
      <c r="I936" s="48"/>
      <c r="J936" s="49"/>
      <c r="K936" s="49"/>
      <c r="L936" s="49"/>
      <c r="M936" s="49"/>
      <c r="N936" s="49"/>
      <c r="O936" s="49"/>
      <c r="P936" s="49"/>
      <c r="Q936" s="49"/>
      <c r="R936" s="49"/>
      <c r="S936" s="49"/>
      <c r="T936" s="49"/>
      <c r="U936" s="49"/>
      <c r="V936" s="49"/>
      <c r="W936" s="49"/>
      <c r="X936" s="49"/>
      <c r="Y936" s="49"/>
      <c r="Z936" s="49"/>
    </row>
    <row r="937">
      <c r="A937" s="108"/>
      <c r="B937" s="108"/>
      <c r="C937" s="108"/>
      <c r="D937" s="95"/>
      <c r="E937" s="108"/>
      <c r="F937" s="108"/>
      <c r="G937" s="108"/>
      <c r="H937" s="48"/>
      <c r="I937" s="48"/>
      <c r="J937" s="49"/>
      <c r="K937" s="49"/>
      <c r="L937" s="49"/>
      <c r="M937" s="49"/>
      <c r="N937" s="49"/>
      <c r="O937" s="49"/>
      <c r="P937" s="49"/>
      <c r="Q937" s="49"/>
      <c r="R937" s="49"/>
      <c r="S937" s="49"/>
      <c r="T937" s="49"/>
      <c r="U937" s="49"/>
      <c r="V937" s="49"/>
      <c r="W937" s="49"/>
      <c r="X937" s="49"/>
      <c r="Y937" s="49"/>
      <c r="Z937" s="49"/>
    </row>
    <row r="938">
      <c r="A938" s="108"/>
      <c r="B938" s="108"/>
      <c r="C938" s="108"/>
      <c r="D938" s="95"/>
      <c r="E938" s="108"/>
      <c r="F938" s="108"/>
      <c r="G938" s="108"/>
      <c r="H938" s="48"/>
      <c r="I938" s="48"/>
      <c r="J938" s="49"/>
      <c r="K938" s="49"/>
      <c r="L938" s="49"/>
      <c r="M938" s="49"/>
      <c r="N938" s="49"/>
      <c r="O938" s="49"/>
      <c r="P938" s="49"/>
      <c r="Q938" s="49"/>
      <c r="R938" s="49"/>
      <c r="S938" s="49"/>
      <c r="T938" s="49"/>
      <c r="U938" s="49"/>
      <c r="V938" s="49"/>
      <c r="W938" s="49"/>
      <c r="X938" s="49"/>
      <c r="Y938" s="49"/>
      <c r="Z938" s="49"/>
    </row>
    <row r="939">
      <c r="A939" s="108"/>
      <c r="B939" s="108"/>
      <c r="C939" s="108"/>
      <c r="D939" s="95"/>
      <c r="E939" s="108"/>
      <c r="F939" s="108"/>
      <c r="G939" s="108"/>
      <c r="H939" s="48"/>
      <c r="I939" s="48"/>
      <c r="J939" s="49"/>
      <c r="K939" s="49"/>
      <c r="L939" s="49"/>
      <c r="M939" s="49"/>
      <c r="N939" s="49"/>
      <c r="O939" s="49"/>
      <c r="P939" s="49"/>
      <c r="Q939" s="49"/>
      <c r="R939" s="49"/>
      <c r="S939" s="49"/>
      <c r="T939" s="49"/>
      <c r="U939" s="49"/>
      <c r="V939" s="49"/>
      <c r="W939" s="49"/>
      <c r="X939" s="49"/>
      <c r="Y939" s="49"/>
      <c r="Z939" s="49"/>
    </row>
    <row r="940">
      <c r="A940" s="108"/>
      <c r="B940" s="108"/>
      <c r="C940" s="108"/>
      <c r="D940" s="95"/>
      <c r="E940" s="108"/>
      <c r="F940" s="108"/>
      <c r="G940" s="108"/>
      <c r="H940" s="48"/>
      <c r="I940" s="48"/>
      <c r="J940" s="49"/>
      <c r="K940" s="49"/>
      <c r="L940" s="49"/>
      <c r="M940" s="49"/>
      <c r="N940" s="49"/>
      <c r="O940" s="49"/>
      <c r="P940" s="49"/>
      <c r="Q940" s="49"/>
      <c r="R940" s="49"/>
      <c r="S940" s="49"/>
      <c r="T940" s="49"/>
      <c r="U940" s="49"/>
      <c r="V940" s="49"/>
      <c r="W940" s="49"/>
      <c r="X940" s="49"/>
      <c r="Y940" s="49"/>
      <c r="Z940" s="49"/>
    </row>
    <row r="941">
      <c r="A941" s="108"/>
      <c r="B941" s="108"/>
      <c r="C941" s="108"/>
      <c r="D941" s="95"/>
      <c r="E941" s="108"/>
      <c r="F941" s="108"/>
      <c r="G941" s="108"/>
      <c r="H941" s="48"/>
      <c r="I941" s="48"/>
      <c r="J941" s="49"/>
      <c r="K941" s="49"/>
      <c r="L941" s="49"/>
      <c r="M941" s="49"/>
      <c r="N941" s="49"/>
      <c r="O941" s="49"/>
      <c r="P941" s="49"/>
      <c r="Q941" s="49"/>
      <c r="R941" s="49"/>
      <c r="S941" s="49"/>
      <c r="T941" s="49"/>
      <c r="U941" s="49"/>
      <c r="V941" s="49"/>
      <c r="W941" s="49"/>
      <c r="X941" s="49"/>
      <c r="Y941" s="49"/>
      <c r="Z941" s="49"/>
    </row>
    <row r="942">
      <c r="A942" s="108"/>
      <c r="B942" s="108"/>
      <c r="C942" s="108"/>
      <c r="D942" s="95"/>
      <c r="E942" s="108"/>
      <c r="F942" s="108"/>
      <c r="G942" s="108"/>
      <c r="H942" s="48"/>
      <c r="I942" s="48"/>
      <c r="J942" s="49"/>
      <c r="K942" s="49"/>
      <c r="L942" s="49"/>
      <c r="M942" s="49"/>
      <c r="N942" s="49"/>
      <c r="O942" s="49"/>
      <c r="P942" s="49"/>
      <c r="Q942" s="49"/>
      <c r="R942" s="49"/>
      <c r="S942" s="49"/>
      <c r="T942" s="49"/>
      <c r="U942" s="49"/>
      <c r="V942" s="49"/>
      <c r="W942" s="49"/>
      <c r="X942" s="49"/>
      <c r="Y942" s="49"/>
      <c r="Z942" s="49"/>
    </row>
    <row r="943">
      <c r="A943" s="108"/>
      <c r="B943" s="108"/>
      <c r="C943" s="108"/>
      <c r="D943" s="95"/>
      <c r="E943" s="108"/>
      <c r="F943" s="108"/>
      <c r="G943" s="108"/>
      <c r="H943" s="48"/>
      <c r="I943" s="48"/>
      <c r="J943" s="49"/>
      <c r="K943" s="49"/>
      <c r="L943" s="49"/>
      <c r="M943" s="49"/>
      <c r="N943" s="49"/>
      <c r="O943" s="49"/>
      <c r="P943" s="49"/>
      <c r="Q943" s="49"/>
      <c r="R943" s="49"/>
      <c r="S943" s="49"/>
      <c r="T943" s="49"/>
      <c r="U943" s="49"/>
      <c r="V943" s="49"/>
      <c r="W943" s="49"/>
      <c r="X943" s="49"/>
      <c r="Y943" s="49"/>
      <c r="Z943" s="49"/>
    </row>
    <row r="944">
      <c r="A944" s="108"/>
      <c r="B944" s="108"/>
      <c r="C944" s="108"/>
      <c r="D944" s="95"/>
      <c r="E944" s="108"/>
      <c r="F944" s="108"/>
      <c r="G944" s="108"/>
      <c r="H944" s="48"/>
      <c r="I944" s="48"/>
      <c r="J944" s="49"/>
      <c r="K944" s="49"/>
      <c r="L944" s="49"/>
      <c r="M944" s="49"/>
      <c r="N944" s="49"/>
      <c r="O944" s="49"/>
      <c r="P944" s="49"/>
      <c r="Q944" s="49"/>
      <c r="R944" s="49"/>
      <c r="S944" s="49"/>
      <c r="T944" s="49"/>
      <c r="U944" s="49"/>
      <c r="V944" s="49"/>
      <c r="W944" s="49"/>
      <c r="X944" s="49"/>
      <c r="Y944" s="49"/>
      <c r="Z944" s="49"/>
    </row>
    <row r="945">
      <c r="A945" s="108"/>
      <c r="B945" s="108"/>
      <c r="C945" s="108"/>
      <c r="D945" s="95"/>
      <c r="E945" s="108"/>
      <c r="F945" s="108"/>
      <c r="G945" s="108"/>
      <c r="H945" s="48"/>
      <c r="I945" s="48"/>
      <c r="J945" s="49"/>
      <c r="K945" s="49"/>
      <c r="L945" s="49"/>
      <c r="M945" s="49"/>
      <c r="N945" s="49"/>
      <c r="O945" s="49"/>
      <c r="P945" s="49"/>
      <c r="Q945" s="49"/>
      <c r="R945" s="49"/>
      <c r="S945" s="49"/>
      <c r="T945" s="49"/>
      <c r="U945" s="49"/>
      <c r="V945" s="49"/>
      <c r="W945" s="49"/>
      <c r="X945" s="49"/>
      <c r="Y945" s="49"/>
      <c r="Z945" s="49"/>
    </row>
    <row r="946">
      <c r="A946" s="108"/>
      <c r="B946" s="108"/>
      <c r="C946" s="108"/>
      <c r="D946" s="95"/>
      <c r="E946" s="108"/>
      <c r="F946" s="108"/>
      <c r="G946" s="108"/>
      <c r="H946" s="48"/>
      <c r="I946" s="48"/>
      <c r="J946" s="49"/>
      <c r="K946" s="49"/>
      <c r="L946" s="49"/>
      <c r="M946" s="49"/>
      <c r="N946" s="49"/>
      <c r="O946" s="49"/>
      <c r="P946" s="49"/>
      <c r="Q946" s="49"/>
      <c r="R946" s="49"/>
      <c r="S946" s="49"/>
      <c r="T946" s="49"/>
      <c r="U946" s="49"/>
      <c r="V946" s="49"/>
      <c r="W946" s="49"/>
      <c r="X946" s="49"/>
      <c r="Y946" s="49"/>
      <c r="Z946" s="49"/>
    </row>
    <row r="947">
      <c r="A947" s="108"/>
      <c r="B947" s="108"/>
      <c r="C947" s="108"/>
      <c r="D947" s="95"/>
      <c r="E947" s="108"/>
      <c r="F947" s="108"/>
      <c r="G947" s="108"/>
      <c r="H947" s="48"/>
      <c r="I947" s="48"/>
      <c r="J947" s="49"/>
      <c r="K947" s="49"/>
      <c r="L947" s="49"/>
      <c r="M947" s="49"/>
      <c r="N947" s="49"/>
      <c r="O947" s="49"/>
      <c r="P947" s="49"/>
      <c r="Q947" s="49"/>
      <c r="R947" s="49"/>
      <c r="S947" s="49"/>
      <c r="T947" s="49"/>
      <c r="U947" s="49"/>
      <c r="V947" s="49"/>
      <c r="W947" s="49"/>
      <c r="X947" s="49"/>
      <c r="Y947" s="49"/>
      <c r="Z947" s="49"/>
    </row>
    <row r="948">
      <c r="A948" s="108"/>
      <c r="B948" s="108"/>
      <c r="C948" s="108"/>
      <c r="D948" s="95"/>
      <c r="E948" s="108"/>
      <c r="F948" s="108"/>
      <c r="G948" s="108"/>
      <c r="H948" s="48"/>
      <c r="I948" s="48"/>
      <c r="J948" s="49"/>
      <c r="K948" s="49"/>
      <c r="L948" s="49"/>
      <c r="M948" s="49"/>
      <c r="N948" s="49"/>
      <c r="O948" s="49"/>
      <c r="P948" s="49"/>
      <c r="Q948" s="49"/>
      <c r="R948" s="49"/>
      <c r="S948" s="49"/>
      <c r="T948" s="49"/>
      <c r="U948" s="49"/>
      <c r="V948" s="49"/>
      <c r="W948" s="49"/>
      <c r="X948" s="49"/>
      <c r="Y948" s="49"/>
      <c r="Z948" s="49"/>
    </row>
    <row r="949">
      <c r="A949" s="108"/>
      <c r="B949" s="108"/>
      <c r="C949" s="108"/>
      <c r="D949" s="95"/>
      <c r="E949" s="108"/>
      <c r="F949" s="108"/>
      <c r="G949" s="108"/>
      <c r="H949" s="48"/>
      <c r="I949" s="48"/>
      <c r="J949" s="49"/>
      <c r="K949" s="49"/>
      <c r="L949" s="49"/>
      <c r="M949" s="49"/>
      <c r="N949" s="49"/>
      <c r="O949" s="49"/>
      <c r="P949" s="49"/>
      <c r="Q949" s="49"/>
      <c r="R949" s="49"/>
      <c r="S949" s="49"/>
      <c r="T949" s="49"/>
      <c r="U949" s="49"/>
      <c r="V949" s="49"/>
      <c r="W949" s="49"/>
      <c r="X949" s="49"/>
      <c r="Y949" s="49"/>
      <c r="Z949" s="49"/>
    </row>
    <row r="950">
      <c r="A950" s="108"/>
      <c r="B950" s="108"/>
      <c r="C950" s="108"/>
      <c r="D950" s="95"/>
      <c r="E950" s="108"/>
      <c r="F950" s="108"/>
      <c r="G950" s="108"/>
      <c r="H950" s="48"/>
      <c r="I950" s="48"/>
      <c r="J950" s="49"/>
      <c r="K950" s="49"/>
      <c r="L950" s="49"/>
      <c r="M950" s="49"/>
      <c r="N950" s="49"/>
      <c r="O950" s="49"/>
      <c r="P950" s="49"/>
      <c r="Q950" s="49"/>
      <c r="R950" s="49"/>
      <c r="S950" s="49"/>
      <c r="T950" s="49"/>
      <c r="U950" s="49"/>
      <c r="V950" s="49"/>
      <c r="W950" s="49"/>
      <c r="X950" s="49"/>
      <c r="Y950" s="49"/>
      <c r="Z950" s="49"/>
    </row>
    <row r="951">
      <c r="A951" s="108"/>
      <c r="B951" s="108"/>
      <c r="C951" s="108"/>
      <c r="D951" s="95"/>
      <c r="E951" s="108"/>
      <c r="F951" s="108"/>
      <c r="G951" s="108"/>
      <c r="H951" s="48"/>
      <c r="I951" s="48"/>
      <c r="J951" s="49"/>
      <c r="K951" s="49"/>
      <c r="L951" s="49"/>
      <c r="M951" s="49"/>
      <c r="N951" s="49"/>
      <c r="O951" s="49"/>
      <c r="P951" s="49"/>
      <c r="Q951" s="49"/>
      <c r="R951" s="49"/>
      <c r="S951" s="49"/>
      <c r="T951" s="49"/>
      <c r="U951" s="49"/>
      <c r="V951" s="49"/>
      <c r="W951" s="49"/>
      <c r="X951" s="49"/>
      <c r="Y951" s="49"/>
      <c r="Z951" s="49"/>
    </row>
    <row r="952">
      <c r="A952" s="108"/>
      <c r="B952" s="108"/>
      <c r="C952" s="108"/>
      <c r="D952" s="95"/>
      <c r="E952" s="108"/>
      <c r="F952" s="108"/>
      <c r="G952" s="108"/>
      <c r="H952" s="48"/>
      <c r="I952" s="48"/>
      <c r="J952" s="49"/>
      <c r="K952" s="49"/>
      <c r="L952" s="49"/>
      <c r="M952" s="49"/>
      <c r="N952" s="49"/>
      <c r="O952" s="49"/>
      <c r="P952" s="49"/>
      <c r="Q952" s="49"/>
      <c r="R952" s="49"/>
      <c r="S952" s="49"/>
      <c r="T952" s="49"/>
      <c r="U952" s="49"/>
      <c r="V952" s="49"/>
      <c r="W952" s="49"/>
      <c r="X952" s="49"/>
      <c r="Y952" s="49"/>
      <c r="Z952" s="49"/>
    </row>
    <row r="953">
      <c r="A953" s="108"/>
      <c r="B953" s="108"/>
      <c r="C953" s="108"/>
      <c r="D953" s="95"/>
      <c r="E953" s="108"/>
      <c r="F953" s="108"/>
      <c r="G953" s="108"/>
      <c r="H953" s="48"/>
      <c r="I953" s="48"/>
      <c r="J953" s="49"/>
      <c r="K953" s="49"/>
      <c r="L953" s="49"/>
      <c r="M953" s="49"/>
      <c r="N953" s="49"/>
      <c r="O953" s="49"/>
      <c r="P953" s="49"/>
      <c r="Q953" s="49"/>
      <c r="R953" s="49"/>
      <c r="S953" s="49"/>
      <c r="T953" s="49"/>
      <c r="U953" s="49"/>
      <c r="V953" s="49"/>
      <c r="W953" s="49"/>
      <c r="X953" s="49"/>
      <c r="Y953" s="49"/>
      <c r="Z953" s="49"/>
    </row>
    <row r="954">
      <c r="A954" s="108"/>
      <c r="B954" s="108"/>
      <c r="C954" s="108"/>
      <c r="D954" s="95"/>
      <c r="E954" s="108"/>
      <c r="F954" s="108"/>
      <c r="G954" s="108"/>
      <c r="H954" s="48"/>
      <c r="I954" s="48"/>
      <c r="J954" s="49"/>
      <c r="K954" s="49"/>
      <c r="L954" s="49"/>
      <c r="M954" s="49"/>
      <c r="N954" s="49"/>
      <c r="O954" s="49"/>
      <c r="P954" s="49"/>
      <c r="Q954" s="49"/>
      <c r="R954" s="49"/>
      <c r="S954" s="49"/>
      <c r="T954" s="49"/>
      <c r="U954" s="49"/>
      <c r="V954" s="49"/>
      <c r="W954" s="49"/>
      <c r="X954" s="49"/>
      <c r="Y954" s="49"/>
      <c r="Z954" s="49"/>
    </row>
    <row r="955">
      <c r="A955" s="108"/>
      <c r="B955" s="108"/>
      <c r="C955" s="108"/>
      <c r="D955" s="95"/>
      <c r="E955" s="108"/>
      <c r="F955" s="108"/>
      <c r="G955" s="108"/>
      <c r="H955" s="48"/>
      <c r="I955" s="48"/>
      <c r="J955" s="49"/>
      <c r="K955" s="49"/>
      <c r="L955" s="49"/>
      <c r="M955" s="49"/>
      <c r="N955" s="49"/>
      <c r="O955" s="49"/>
      <c r="P955" s="49"/>
      <c r="Q955" s="49"/>
      <c r="R955" s="49"/>
      <c r="S955" s="49"/>
      <c r="T955" s="49"/>
      <c r="U955" s="49"/>
      <c r="V955" s="49"/>
      <c r="W955" s="49"/>
      <c r="X955" s="49"/>
      <c r="Y955" s="49"/>
      <c r="Z955" s="49"/>
    </row>
    <row r="956">
      <c r="A956" s="108"/>
      <c r="B956" s="108"/>
      <c r="C956" s="108"/>
      <c r="D956" s="95"/>
      <c r="E956" s="108"/>
      <c r="F956" s="108"/>
      <c r="G956" s="108"/>
      <c r="H956" s="48"/>
      <c r="I956" s="48"/>
      <c r="J956" s="49"/>
      <c r="K956" s="49"/>
      <c r="L956" s="49"/>
      <c r="M956" s="49"/>
      <c r="N956" s="49"/>
      <c r="O956" s="49"/>
      <c r="P956" s="49"/>
      <c r="Q956" s="49"/>
      <c r="R956" s="49"/>
      <c r="S956" s="49"/>
      <c r="T956" s="49"/>
      <c r="U956" s="49"/>
      <c r="V956" s="49"/>
      <c r="W956" s="49"/>
      <c r="X956" s="49"/>
      <c r="Y956" s="49"/>
      <c r="Z956" s="49"/>
    </row>
    <row r="957">
      <c r="A957" s="108"/>
      <c r="B957" s="108"/>
      <c r="C957" s="108"/>
      <c r="D957" s="95"/>
      <c r="E957" s="108"/>
      <c r="F957" s="108"/>
      <c r="G957" s="108"/>
      <c r="H957" s="48"/>
      <c r="I957" s="48"/>
      <c r="J957" s="49"/>
      <c r="K957" s="49"/>
      <c r="L957" s="49"/>
      <c r="M957" s="49"/>
      <c r="N957" s="49"/>
      <c r="O957" s="49"/>
      <c r="P957" s="49"/>
      <c r="Q957" s="49"/>
      <c r="R957" s="49"/>
      <c r="S957" s="49"/>
      <c r="T957" s="49"/>
      <c r="U957" s="49"/>
      <c r="V957" s="49"/>
      <c r="W957" s="49"/>
      <c r="X957" s="49"/>
      <c r="Y957" s="49"/>
      <c r="Z957" s="49"/>
    </row>
    <row r="958">
      <c r="A958" s="108"/>
      <c r="B958" s="108"/>
      <c r="C958" s="108"/>
      <c r="D958" s="95"/>
      <c r="E958" s="108"/>
      <c r="F958" s="108"/>
      <c r="G958" s="108"/>
      <c r="H958" s="48"/>
      <c r="I958" s="48"/>
      <c r="J958" s="49"/>
      <c r="K958" s="49"/>
      <c r="L958" s="49"/>
      <c r="M958" s="49"/>
      <c r="N958" s="49"/>
      <c r="O958" s="49"/>
      <c r="P958" s="49"/>
      <c r="Q958" s="49"/>
      <c r="R958" s="49"/>
      <c r="S958" s="49"/>
      <c r="T958" s="49"/>
      <c r="U958" s="49"/>
      <c r="V958" s="49"/>
      <c r="W958" s="49"/>
      <c r="X958" s="49"/>
      <c r="Y958" s="49"/>
      <c r="Z958" s="49"/>
    </row>
    <row r="959">
      <c r="A959" s="108"/>
      <c r="B959" s="108"/>
      <c r="C959" s="108"/>
      <c r="D959" s="95"/>
      <c r="E959" s="108"/>
      <c r="F959" s="108"/>
      <c r="G959" s="108"/>
      <c r="H959" s="48"/>
      <c r="I959" s="48"/>
      <c r="J959" s="49"/>
      <c r="K959" s="49"/>
      <c r="L959" s="49"/>
      <c r="M959" s="49"/>
      <c r="N959" s="49"/>
      <c r="O959" s="49"/>
      <c r="P959" s="49"/>
      <c r="Q959" s="49"/>
      <c r="R959" s="49"/>
      <c r="S959" s="49"/>
      <c r="T959" s="49"/>
      <c r="U959" s="49"/>
      <c r="V959" s="49"/>
      <c r="W959" s="49"/>
      <c r="X959" s="49"/>
      <c r="Y959" s="49"/>
      <c r="Z959" s="49"/>
    </row>
    <row r="960">
      <c r="A960" s="108"/>
      <c r="B960" s="108"/>
      <c r="C960" s="108"/>
      <c r="D960" s="95"/>
      <c r="E960" s="108"/>
      <c r="F960" s="108"/>
      <c r="G960" s="108"/>
      <c r="H960" s="48"/>
      <c r="I960" s="48"/>
      <c r="J960" s="49"/>
      <c r="K960" s="49"/>
      <c r="L960" s="49"/>
      <c r="M960" s="49"/>
      <c r="N960" s="49"/>
      <c r="O960" s="49"/>
      <c r="P960" s="49"/>
      <c r="Q960" s="49"/>
      <c r="R960" s="49"/>
      <c r="S960" s="49"/>
      <c r="T960" s="49"/>
      <c r="U960" s="49"/>
      <c r="V960" s="49"/>
      <c r="W960" s="49"/>
      <c r="X960" s="49"/>
      <c r="Y960" s="49"/>
      <c r="Z960" s="49"/>
    </row>
    <row r="961">
      <c r="A961" s="108"/>
      <c r="B961" s="108"/>
      <c r="C961" s="108"/>
      <c r="D961" s="95"/>
      <c r="E961" s="108"/>
      <c r="F961" s="108"/>
      <c r="G961" s="108"/>
      <c r="H961" s="48"/>
      <c r="I961" s="48"/>
      <c r="J961" s="49"/>
      <c r="K961" s="49"/>
      <c r="L961" s="49"/>
      <c r="M961" s="49"/>
      <c r="N961" s="49"/>
      <c r="O961" s="49"/>
      <c r="P961" s="49"/>
      <c r="Q961" s="49"/>
      <c r="R961" s="49"/>
      <c r="S961" s="49"/>
      <c r="T961" s="49"/>
      <c r="U961" s="49"/>
      <c r="V961" s="49"/>
      <c r="W961" s="49"/>
      <c r="X961" s="49"/>
      <c r="Y961" s="49"/>
      <c r="Z961" s="49"/>
    </row>
    <row r="962">
      <c r="A962" s="108"/>
      <c r="B962" s="108"/>
      <c r="C962" s="108"/>
      <c r="D962" s="95"/>
      <c r="E962" s="108"/>
      <c r="F962" s="108"/>
      <c r="G962" s="108"/>
      <c r="H962" s="48"/>
      <c r="I962" s="48"/>
      <c r="J962" s="49"/>
      <c r="K962" s="49"/>
      <c r="L962" s="49"/>
      <c r="M962" s="49"/>
      <c r="N962" s="49"/>
      <c r="O962" s="49"/>
      <c r="P962" s="49"/>
      <c r="Q962" s="49"/>
      <c r="R962" s="49"/>
      <c r="S962" s="49"/>
      <c r="T962" s="49"/>
      <c r="U962" s="49"/>
      <c r="V962" s="49"/>
      <c r="W962" s="49"/>
      <c r="X962" s="49"/>
      <c r="Y962" s="49"/>
      <c r="Z962" s="49"/>
    </row>
    <row r="963">
      <c r="A963" s="108"/>
      <c r="B963" s="108"/>
      <c r="C963" s="108"/>
      <c r="D963" s="95"/>
      <c r="E963" s="108"/>
      <c r="F963" s="108"/>
      <c r="G963" s="108"/>
      <c r="H963" s="48"/>
      <c r="I963" s="48"/>
      <c r="J963" s="49"/>
      <c r="K963" s="49"/>
      <c r="L963" s="49"/>
      <c r="M963" s="49"/>
      <c r="N963" s="49"/>
      <c r="O963" s="49"/>
      <c r="P963" s="49"/>
      <c r="Q963" s="49"/>
      <c r="R963" s="49"/>
      <c r="S963" s="49"/>
      <c r="T963" s="49"/>
      <c r="U963" s="49"/>
      <c r="V963" s="49"/>
      <c r="W963" s="49"/>
      <c r="X963" s="49"/>
      <c r="Y963" s="49"/>
      <c r="Z963" s="49"/>
    </row>
    <row r="964">
      <c r="A964" s="108"/>
      <c r="B964" s="108"/>
      <c r="C964" s="108"/>
      <c r="D964" s="95"/>
      <c r="E964" s="108"/>
      <c r="F964" s="108"/>
      <c r="G964" s="108"/>
      <c r="H964" s="48"/>
      <c r="I964" s="48"/>
      <c r="J964" s="49"/>
      <c r="K964" s="49"/>
      <c r="L964" s="49"/>
      <c r="M964" s="49"/>
      <c r="N964" s="49"/>
      <c r="O964" s="49"/>
      <c r="P964" s="49"/>
      <c r="Q964" s="49"/>
      <c r="R964" s="49"/>
      <c r="S964" s="49"/>
      <c r="T964" s="49"/>
      <c r="U964" s="49"/>
      <c r="V964" s="49"/>
      <c r="W964" s="49"/>
      <c r="X964" s="49"/>
      <c r="Y964" s="49"/>
      <c r="Z964" s="49"/>
    </row>
    <row r="965">
      <c r="A965" s="108"/>
      <c r="B965" s="108"/>
      <c r="C965" s="108"/>
      <c r="D965" s="95"/>
      <c r="E965" s="108"/>
      <c r="F965" s="108"/>
      <c r="G965" s="108"/>
      <c r="H965" s="48"/>
      <c r="I965" s="48"/>
      <c r="J965" s="49"/>
      <c r="K965" s="49"/>
      <c r="L965" s="49"/>
      <c r="M965" s="49"/>
      <c r="N965" s="49"/>
      <c r="O965" s="49"/>
      <c r="P965" s="49"/>
      <c r="Q965" s="49"/>
      <c r="R965" s="49"/>
      <c r="S965" s="49"/>
      <c r="T965" s="49"/>
      <c r="U965" s="49"/>
      <c r="V965" s="49"/>
      <c r="W965" s="49"/>
      <c r="X965" s="49"/>
      <c r="Y965" s="49"/>
      <c r="Z965" s="49"/>
    </row>
    <row r="966">
      <c r="A966" s="108"/>
      <c r="B966" s="108"/>
      <c r="C966" s="108"/>
      <c r="D966" s="95"/>
      <c r="E966" s="108"/>
      <c r="F966" s="108"/>
      <c r="G966" s="108"/>
      <c r="H966" s="48"/>
      <c r="I966" s="48"/>
      <c r="J966" s="49"/>
      <c r="K966" s="49"/>
      <c r="L966" s="49"/>
      <c r="M966" s="49"/>
      <c r="N966" s="49"/>
      <c r="O966" s="49"/>
      <c r="P966" s="49"/>
      <c r="Q966" s="49"/>
      <c r="R966" s="49"/>
      <c r="S966" s="49"/>
      <c r="T966" s="49"/>
      <c r="U966" s="49"/>
      <c r="V966" s="49"/>
      <c r="W966" s="49"/>
      <c r="X966" s="49"/>
      <c r="Y966" s="49"/>
      <c r="Z966" s="49"/>
    </row>
    <row r="967">
      <c r="A967" s="108"/>
      <c r="B967" s="108"/>
      <c r="C967" s="108"/>
      <c r="D967" s="95"/>
      <c r="E967" s="108"/>
      <c r="F967" s="108"/>
      <c r="G967" s="108"/>
      <c r="H967" s="48"/>
      <c r="I967" s="48"/>
      <c r="J967" s="49"/>
      <c r="K967" s="49"/>
      <c r="L967" s="49"/>
      <c r="M967" s="49"/>
      <c r="N967" s="49"/>
      <c r="O967" s="49"/>
      <c r="P967" s="49"/>
      <c r="Q967" s="49"/>
      <c r="R967" s="49"/>
      <c r="S967" s="49"/>
      <c r="T967" s="49"/>
      <c r="U967" s="49"/>
      <c r="V967" s="49"/>
      <c r="W967" s="49"/>
      <c r="X967" s="49"/>
      <c r="Y967" s="49"/>
      <c r="Z967" s="49"/>
    </row>
    <row r="968">
      <c r="A968" s="108"/>
      <c r="B968" s="108"/>
      <c r="C968" s="108"/>
      <c r="D968" s="95"/>
      <c r="E968" s="108"/>
      <c r="F968" s="108"/>
      <c r="G968" s="108"/>
      <c r="H968" s="48"/>
      <c r="I968" s="48"/>
      <c r="J968" s="49"/>
      <c r="K968" s="49"/>
      <c r="L968" s="49"/>
      <c r="M968" s="49"/>
      <c r="N968" s="49"/>
      <c r="O968" s="49"/>
      <c r="P968" s="49"/>
      <c r="Q968" s="49"/>
      <c r="R968" s="49"/>
      <c r="S968" s="49"/>
      <c r="T968" s="49"/>
      <c r="U968" s="49"/>
      <c r="V968" s="49"/>
      <c r="W968" s="49"/>
      <c r="X968" s="49"/>
      <c r="Y968" s="49"/>
      <c r="Z968" s="49"/>
    </row>
    <row r="969">
      <c r="A969" s="108"/>
      <c r="B969" s="108"/>
      <c r="C969" s="108"/>
      <c r="D969" s="95"/>
      <c r="E969" s="108"/>
      <c r="F969" s="108"/>
      <c r="G969" s="108"/>
      <c r="H969" s="48"/>
      <c r="I969" s="48"/>
      <c r="J969" s="49"/>
      <c r="K969" s="49"/>
      <c r="L969" s="49"/>
      <c r="M969" s="49"/>
      <c r="N969" s="49"/>
      <c r="O969" s="49"/>
      <c r="P969" s="49"/>
      <c r="Q969" s="49"/>
      <c r="R969" s="49"/>
      <c r="S969" s="49"/>
      <c r="T969" s="49"/>
      <c r="U969" s="49"/>
      <c r="V969" s="49"/>
      <c r="W969" s="49"/>
      <c r="X969" s="49"/>
      <c r="Y969" s="49"/>
      <c r="Z969" s="49"/>
    </row>
    <row r="970">
      <c r="A970" s="108"/>
      <c r="B970" s="108"/>
      <c r="C970" s="108"/>
      <c r="D970" s="95"/>
      <c r="E970" s="108"/>
      <c r="F970" s="108"/>
      <c r="G970" s="108"/>
      <c r="H970" s="48"/>
      <c r="I970" s="48"/>
      <c r="J970" s="49"/>
      <c r="K970" s="49"/>
      <c r="L970" s="49"/>
      <c r="M970" s="49"/>
      <c r="N970" s="49"/>
      <c r="O970" s="49"/>
      <c r="P970" s="49"/>
      <c r="Q970" s="49"/>
      <c r="R970" s="49"/>
      <c r="S970" s="49"/>
      <c r="T970" s="49"/>
      <c r="U970" s="49"/>
      <c r="V970" s="49"/>
      <c r="W970" s="49"/>
      <c r="X970" s="49"/>
      <c r="Y970" s="49"/>
      <c r="Z970" s="49"/>
    </row>
    <row r="971">
      <c r="A971" s="108"/>
      <c r="B971" s="108"/>
      <c r="C971" s="108"/>
      <c r="D971" s="95"/>
      <c r="E971" s="108"/>
      <c r="F971" s="108"/>
      <c r="G971" s="108"/>
      <c r="H971" s="48"/>
      <c r="I971" s="48"/>
      <c r="J971" s="49"/>
      <c r="K971" s="49"/>
      <c r="L971" s="49"/>
      <c r="M971" s="49"/>
      <c r="N971" s="49"/>
      <c r="O971" s="49"/>
      <c r="P971" s="49"/>
      <c r="Q971" s="49"/>
      <c r="R971" s="49"/>
      <c r="S971" s="49"/>
      <c r="T971" s="49"/>
      <c r="U971" s="49"/>
      <c r="V971" s="49"/>
      <c r="W971" s="49"/>
      <c r="X971" s="49"/>
      <c r="Y971" s="49"/>
      <c r="Z971" s="49"/>
    </row>
    <row r="972">
      <c r="A972" s="108"/>
      <c r="B972" s="108"/>
      <c r="C972" s="108"/>
      <c r="D972" s="95"/>
      <c r="E972" s="108"/>
      <c r="F972" s="108"/>
      <c r="G972" s="108"/>
      <c r="H972" s="48"/>
      <c r="I972" s="48"/>
      <c r="J972" s="49"/>
      <c r="K972" s="49"/>
      <c r="L972" s="49"/>
      <c r="M972" s="49"/>
      <c r="N972" s="49"/>
      <c r="O972" s="49"/>
      <c r="P972" s="49"/>
      <c r="Q972" s="49"/>
      <c r="R972" s="49"/>
      <c r="S972" s="49"/>
      <c r="T972" s="49"/>
      <c r="U972" s="49"/>
      <c r="V972" s="49"/>
      <c r="W972" s="49"/>
      <c r="X972" s="49"/>
      <c r="Y972" s="49"/>
      <c r="Z972" s="49"/>
    </row>
    <row r="973">
      <c r="A973" s="108"/>
      <c r="B973" s="108"/>
      <c r="C973" s="108"/>
      <c r="D973" s="95"/>
      <c r="E973" s="108"/>
      <c r="F973" s="108"/>
      <c r="G973" s="108"/>
      <c r="H973" s="48"/>
      <c r="I973" s="48"/>
      <c r="J973" s="49"/>
      <c r="K973" s="49"/>
      <c r="L973" s="49"/>
      <c r="M973" s="49"/>
      <c r="N973" s="49"/>
      <c r="O973" s="49"/>
      <c r="P973" s="49"/>
      <c r="Q973" s="49"/>
      <c r="R973" s="49"/>
      <c r="S973" s="49"/>
      <c r="T973" s="49"/>
      <c r="U973" s="49"/>
      <c r="V973" s="49"/>
      <c r="W973" s="49"/>
      <c r="X973" s="49"/>
      <c r="Y973" s="49"/>
      <c r="Z973" s="49"/>
    </row>
    <row r="974">
      <c r="A974" s="108"/>
      <c r="B974" s="108"/>
      <c r="C974" s="108"/>
      <c r="D974" s="95"/>
      <c r="E974" s="108"/>
      <c r="F974" s="108"/>
      <c r="G974" s="108"/>
      <c r="H974" s="48"/>
      <c r="I974" s="48"/>
      <c r="J974" s="49"/>
      <c r="K974" s="49"/>
      <c r="L974" s="49"/>
      <c r="M974" s="49"/>
      <c r="N974" s="49"/>
      <c r="O974" s="49"/>
      <c r="P974" s="49"/>
      <c r="Q974" s="49"/>
      <c r="R974" s="49"/>
      <c r="S974" s="49"/>
      <c r="T974" s="49"/>
      <c r="U974" s="49"/>
      <c r="V974" s="49"/>
      <c r="W974" s="49"/>
      <c r="X974" s="49"/>
      <c r="Y974" s="49"/>
      <c r="Z974" s="49"/>
    </row>
    <row r="975">
      <c r="A975" s="108"/>
      <c r="B975" s="108"/>
      <c r="C975" s="108"/>
      <c r="D975" s="95"/>
      <c r="E975" s="108"/>
      <c r="F975" s="108"/>
      <c r="G975" s="108"/>
      <c r="H975" s="48"/>
      <c r="I975" s="48"/>
      <c r="J975" s="49"/>
      <c r="K975" s="49"/>
      <c r="L975" s="49"/>
      <c r="M975" s="49"/>
      <c r="N975" s="49"/>
      <c r="O975" s="49"/>
      <c r="P975" s="49"/>
      <c r="Q975" s="49"/>
      <c r="R975" s="49"/>
      <c r="S975" s="49"/>
      <c r="T975" s="49"/>
      <c r="U975" s="49"/>
      <c r="V975" s="49"/>
      <c r="W975" s="49"/>
      <c r="X975" s="49"/>
      <c r="Y975" s="49"/>
      <c r="Z975" s="49"/>
    </row>
    <row r="976">
      <c r="A976" s="108"/>
      <c r="B976" s="108"/>
      <c r="C976" s="108"/>
      <c r="D976" s="95"/>
      <c r="E976" s="108"/>
      <c r="F976" s="108"/>
      <c r="G976" s="108"/>
      <c r="H976" s="48"/>
      <c r="I976" s="48"/>
      <c r="J976" s="49"/>
      <c r="K976" s="49"/>
      <c r="L976" s="49"/>
      <c r="M976" s="49"/>
      <c r="N976" s="49"/>
      <c r="O976" s="49"/>
      <c r="P976" s="49"/>
      <c r="Q976" s="49"/>
      <c r="R976" s="49"/>
      <c r="S976" s="49"/>
      <c r="T976" s="49"/>
      <c r="U976" s="49"/>
      <c r="V976" s="49"/>
      <c r="W976" s="49"/>
      <c r="X976" s="49"/>
      <c r="Y976" s="49"/>
      <c r="Z976" s="49"/>
    </row>
    <row r="977">
      <c r="A977" s="108"/>
      <c r="B977" s="108"/>
      <c r="C977" s="108"/>
      <c r="D977" s="95"/>
      <c r="E977" s="108"/>
      <c r="F977" s="108"/>
      <c r="G977" s="108"/>
      <c r="H977" s="48"/>
      <c r="I977" s="48"/>
      <c r="J977" s="49"/>
      <c r="K977" s="49"/>
      <c r="L977" s="49"/>
      <c r="M977" s="49"/>
      <c r="N977" s="49"/>
      <c r="O977" s="49"/>
      <c r="P977" s="49"/>
      <c r="Q977" s="49"/>
      <c r="R977" s="49"/>
      <c r="S977" s="49"/>
      <c r="T977" s="49"/>
      <c r="U977" s="49"/>
      <c r="V977" s="49"/>
      <c r="W977" s="49"/>
      <c r="X977" s="49"/>
      <c r="Y977" s="49"/>
      <c r="Z977" s="49"/>
    </row>
    <row r="978">
      <c r="A978" s="108"/>
      <c r="B978" s="108"/>
      <c r="C978" s="108"/>
      <c r="D978" s="95"/>
      <c r="E978" s="108"/>
      <c r="F978" s="108"/>
      <c r="G978" s="108"/>
      <c r="H978" s="48"/>
      <c r="I978" s="48"/>
      <c r="J978" s="49"/>
      <c r="K978" s="49"/>
      <c r="L978" s="49"/>
      <c r="M978" s="49"/>
      <c r="N978" s="49"/>
      <c r="O978" s="49"/>
      <c r="P978" s="49"/>
      <c r="Q978" s="49"/>
      <c r="R978" s="49"/>
      <c r="S978" s="49"/>
      <c r="T978" s="49"/>
      <c r="U978" s="49"/>
      <c r="V978" s="49"/>
      <c r="W978" s="49"/>
      <c r="X978" s="49"/>
      <c r="Y978" s="49"/>
      <c r="Z978" s="49"/>
    </row>
    <row r="979">
      <c r="A979" s="108"/>
      <c r="B979" s="108"/>
      <c r="C979" s="108"/>
      <c r="D979" s="95"/>
      <c r="E979" s="108"/>
      <c r="F979" s="108"/>
      <c r="G979" s="108"/>
      <c r="H979" s="48"/>
      <c r="I979" s="48"/>
      <c r="J979" s="49"/>
      <c r="K979" s="49"/>
      <c r="L979" s="49"/>
      <c r="M979" s="49"/>
      <c r="N979" s="49"/>
      <c r="O979" s="49"/>
      <c r="P979" s="49"/>
      <c r="Q979" s="49"/>
      <c r="R979" s="49"/>
      <c r="S979" s="49"/>
      <c r="T979" s="49"/>
      <c r="U979" s="49"/>
      <c r="V979" s="49"/>
      <c r="W979" s="49"/>
      <c r="X979" s="49"/>
      <c r="Y979" s="49"/>
      <c r="Z979" s="49"/>
    </row>
    <row r="980">
      <c r="A980" s="108"/>
      <c r="B980" s="108"/>
      <c r="C980" s="108"/>
      <c r="D980" s="95"/>
      <c r="E980" s="108"/>
      <c r="F980" s="108"/>
      <c r="G980" s="108"/>
      <c r="H980" s="48"/>
      <c r="I980" s="48"/>
      <c r="J980" s="49"/>
      <c r="K980" s="49"/>
      <c r="L980" s="49"/>
      <c r="M980" s="49"/>
      <c r="N980" s="49"/>
      <c r="O980" s="49"/>
      <c r="P980" s="49"/>
      <c r="Q980" s="49"/>
      <c r="R980" s="49"/>
      <c r="S980" s="49"/>
      <c r="T980" s="49"/>
      <c r="U980" s="49"/>
      <c r="V980" s="49"/>
      <c r="W980" s="49"/>
      <c r="X980" s="49"/>
      <c r="Y980" s="49"/>
      <c r="Z980" s="49"/>
    </row>
    <row r="981">
      <c r="A981" s="108"/>
      <c r="B981" s="108"/>
      <c r="C981" s="108"/>
      <c r="D981" s="95"/>
      <c r="E981" s="108"/>
      <c r="F981" s="108"/>
      <c r="G981" s="108"/>
      <c r="H981" s="48"/>
      <c r="I981" s="48"/>
      <c r="J981" s="49"/>
      <c r="K981" s="49"/>
      <c r="L981" s="49"/>
      <c r="M981" s="49"/>
      <c r="N981" s="49"/>
      <c r="O981" s="49"/>
      <c r="P981" s="49"/>
      <c r="Q981" s="49"/>
      <c r="R981" s="49"/>
      <c r="S981" s="49"/>
      <c r="T981" s="49"/>
      <c r="U981" s="49"/>
      <c r="V981" s="49"/>
      <c r="W981" s="49"/>
      <c r="X981" s="49"/>
      <c r="Y981" s="49"/>
      <c r="Z981" s="49"/>
    </row>
    <row r="982">
      <c r="A982" s="108"/>
      <c r="B982" s="108"/>
      <c r="C982" s="108"/>
      <c r="D982" s="95"/>
      <c r="E982" s="108"/>
      <c r="F982" s="108"/>
      <c r="G982" s="108"/>
      <c r="H982" s="48"/>
      <c r="I982" s="48"/>
      <c r="J982" s="49"/>
      <c r="K982" s="49"/>
      <c r="L982" s="49"/>
      <c r="M982" s="49"/>
      <c r="N982" s="49"/>
      <c r="O982" s="49"/>
      <c r="P982" s="49"/>
      <c r="Q982" s="49"/>
      <c r="R982" s="49"/>
      <c r="S982" s="49"/>
      <c r="T982" s="49"/>
      <c r="U982" s="49"/>
      <c r="V982" s="49"/>
      <c r="W982" s="49"/>
      <c r="X982" s="49"/>
      <c r="Y982" s="49"/>
      <c r="Z982" s="49"/>
    </row>
    <row r="983">
      <c r="A983" s="108"/>
      <c r="B983" s="108"/>
      <c r="C983" s="108"/>
      <c r="D983" s="95"/>
      <c r="E983" s="108"/>
      <c r="F983" s="108"/>
      <c r="G983" s="108"/>
      <c r="H983" s="48"/>
      <c r="I983" s="48"/>
      <c r="J983" s="49"/>
      <c r="K983" s="49"/>
      <c r="L983" s="49"/>
      <c r="M983" s="49"/>
      <c r="N983" s="49"/>
      <c r="O983" s="49"/>
      <c r="P983" s="49"/>
      <c r="Q983" s="49"/>
      <c r="R983" s="49"/>
      <c r="S983" s="49"/>
      <c r="T983" s="49"/>
      <c r="U983" s="49"/>
      <c r="V983" s="49"/>
      <c r="W983" s="49"/>
      <c r="X983" s="49"/>
      <c r="Y983" s="49"/>
      <c r="Z983" s="49"/>
    </row>
    <row r="984">
      <c r="A984" s="108"/>
      <c r="B984" s="108"/>
      <c r="C984" s="108"/>
      <c r="D984" s="95"/>
      <c r="E984" s="108"/>
      <c r="F984" s="108"/>
      <c r="G984" s="108"/>
      <c r="H984" s="48"/>
      <c r="I984" s="48"/>
      <c r="J984" s="49"/>
      <c r="K984" s="49"/>
      <c r="L984" s="49"/>
      <c r="M984" s="49"/>
      <c r="N984" s="49"/>
      <c r="O984" s="49"/>
      <c r="P984" s="49"/>
      <c r="Q984" s="49"/>
      <c r="R984" s="49"/>
      <c r="S984" s="49"/>
      <c r="T984" s="49"/>
      <c r="U984" s="49"/>
      <c r="V984" s="49"/>
      <c r="W984" s="49"/>
      <c r="X984" s="49"/>
      <c r="Y984" s="49"/>
      <c r="Z984" s="49"/>
    </row>
    <row r="985">
      <c r="A985" s="108"/>
      <c r="B985" s="108"/>
      <c r="C985" s="108"/>
      <c r="D985" s="95"/>
      <c r="E985" s="108"/>
      <c r="F985" s="108"/>
      <c r="G985" s="108"/>
      <c r="H985" s="48"/>
      <c r="I985" s="48"/>
      <c r="J985" s="49"/>
      <c r="K985" s="49"/>
      <c r="L985" s="49"/>
      <c r="M985" s="49"/>
      <c r="N985" s="49"/>
      <c r="O985" s="49"/>
      <c r="P985" s="49"/>
      <c r="Q985" s="49"/>
      <c r="R985" s="49"/>
      <c r="S985" s="49"/>
      <c r="T985" s="49"/>
      <c r="U985" s="49"/>
      <c r="V985" s="49"/>
      <c r="W985" s="49"/>
      <c r="X985" s="49"/>
      <c r="Y985" s="49"/>
      <c r="Z985" s="49"/>
    </row>
    <row r="986">
      <c r="A986" s="108"/>
      <c r="B986" s="108"/>
      <c r="C986" s="108"/>
      <c r="D986" s="95"/>
      <c r="E986" s="108"/>
      <c r="F986" s="108"/>
      <c r="G986" s="108"/>
      <c r="H986" s="48"/>
      <c r="I986" s="48"/>
      <c r="J986" s="49"/>
      <c r="K986" s="49"/>
      <c r="L986" s="49"/>
      <c r="M986" s="49"/>
      <c r="N986" s="49"/>
      <c r="O986" s="49"/>
      <c r="P986" s="49"/>
      <c r="Q986" s="49"/>
      <c r="R986" s="49"/>
      <c r="S986" s="49"/>
      <c r="T986" s="49"/>
      <c r="U986" s="49"/>
      <c r="V986" s="49"/>
      <c r="W986" s="49"/>
      <c r="X986" s="49"/>
      <c r="Y986" s="49"/>
      <c r="Z986" s="49"/>
    </row>
    <row r="987">
      <c r="A987" s="108"/>
      <c r="B987" s="108"/>
      <c r="C987" s="108"/>
      <c r="D987" s="95"/>
      <c r="E987" s="108"/>
      <c r="F987" s="108"/>
      <c r="G987" s="108"/>
      <c r="H987" s="48"/>
      <c r="I987" s="48"/>
      <c r="J987" s="49"/>
      <c r="K987" s="49"/>
      <c r="L987" s="49"/>
      <c r="M987" s="49"/>
      <c r="N987" s="49"/>
      <c r="O987" s="49"/>
      <c r="P987" s="49"/>
      <c r="Q987" s="49"/>
      <c r="R987" s="49"/>
      <c r="S987" s="49"/>
      <c r="T987" s="49"/>
      <c r="U987" s="49"/>
      <c r="V987" s="49"/>
      <c r="W987" s="49"/>
      <c r="X987" s="49"/>
      <c r="Y987" s="49"/>
      <c r="Z987" s="49"/>
    </row>
    <row r="988">
      <c r="A988" s="108"/>
      <c r="B988" s="108"/>
      <c r="C988" s="108"/>
      <c r="D988" s="95"/>
      <c r="E988" s="108"/>
      <c r="F988" s="108"/>
      <c r="G988" s="108"/>
      <c r="H988" s="48"/>
      <c r="I988" s="48"/>
      <c r="J988" s="49"/>
      <c r="K988" s="49"/>
      <c r="L988" s="49"/>
      <c r="M988" s="49"/>
      <c r="N988" s="49"/>
      <c r="O988" s="49"/>
      <c r="P988" s="49"/>
      <c r="Q988" s="49"/>
      <c r="R988" s="49"/>
      <c r="S988" s="49"/>
      <c r="T988" s="49"/>
      <c r="U988" s="49"/>
      <c r="V988" s="49"/>
      <c r="W988" s="49"/>
      <c r="X988" s="49"/>
      <c r="Y988" s="49"/>
      <c r="Z988" s="49"/>
    </row>
    <row r="989">
      <c r="A989" s="108"/>
      <c r="B989" s="108"/>
      <c r="C989" s="108"/>
      <c r="D989" s="95"/>
      <c r="E989" s="108"/>
      <c r="F989" s="108"/>
      <c r="G989" s="108"/>
      <c r="H989" s="48"/>
      <c r="I989" s="48"/>
      <c r="J989" s="49"/>
      <c r="K989" s="49"/>
      <c r="L989" s="49"/>
      <c r="M989" s="49"/>
      <c r="N989" s="49"/>
      <c r="O989" s="49"/>
      <c r="P989" s="49"/>
      <c r="Q989" s="49"/>
      <c r="R989" s="49"/>
      <c r="S989" s="49"/>
      <c r="T989" s="49"/>
      <c r="U989" s="49"/>
      <c r="V989" s="49"/>
      <c r="W989" s="49"/>
      <c r="X989" s="49"/>
      <c r="Y989" s="49"/>
      <c r="Z989" s="49"/>
    </row>
    <row r="990">
      <c r="A990" s="108"/>
      <c r="B990" s="108"/>
      <c r="C990" s="108"/>
      <c r="D990" s="95"/>
      <c r="E990" s="108"/>
      <c r="F990" s="108"/>
      <c r="G990" s="108"/>
      <c r="H990" s="48"/>
      <c r="I990" s="48"/>
      <c r="J990" s="49"/>
      <c r="K990" s="49"/>
      <c r="L990" s="49"/>
      <c r="M990" s="49"/>
      <c r="N990" s="49"/>
      <c r="O990" s="49"/>
      <c r="P990" s="49"/>
      <c r="Q990" s="49"/>
      <c r="R990" s="49"/>
      <c r="S990" s="49"/>
      <c r="T990" s="49"/>
      <c r="U990" s="49"/>
      <c r="V990" s="49"/>
      <c r="W990" s="49"/>
      <c r="X990" s="49"/>
      <c r="Y990" s="49"/>
      <c r="Z990" s="49"/>
    </row>
    <row r="991">
      <c r="A991" s="108"/>
      <c r="B991" s="108"/>
      <c r="C991" s="108"/>
      <c r="D991" s="95"/>
      <c r="E991" s="108"/>
      <c r="F991" s="108"/>
      <c r="G991" s="108"/>
      <c r="H991" s="48"/>
      <c r="I991" s="48"/>
      <c r="J991" s="49"/>
      <c r="K991" s="49"/>
      <c r="L991" s="49"/>
      <c r="M991" s="49"/>
      <c r="N991" s="49"/>
      <c r="O991" s="49"/>
      <c r="P991" s="49"/>
      <c r="Q991" s="49"/>
      <c r="R991" s="49"/>
      <c r="S991" s="49"/>
      <c r="T991" s="49"/>
      <c r="U991" s="49"/>
      <c r="V991" s="49"/>
      <c r="W991" s="49"/>
      <c r="X991" s="49"/>
      <c r="Y991" s="49"/>
      <c r="Z991" s="49"/>
    </row>
    <row r="992">
      <c r="A992" s="108"/>
      <c r="B992" s="108"/>
      <c r="C992" s="108"/>
      <c r="D992" s="95"/>
      <c r="E992" s="108"/>
      <c r="F992" s="108"/>
      <c r="G992" s="108"/>
      <c r="H992" s="48"/>
      <c r="I992" s="48"/>
      <c r="J992" s="49"/>
      <c r="K992" s="49"/>
      <c r="L992" s="49"/>
      <c r="M992" s="49"/>
      <c r="N992" s="49"/>
      <c r="O992" s="49"/>
      <c r="P992" s="49"/>
      <c r="Q992" s="49"/>
      <c r="R992" s="49"/>
      <c r="S992" s="49"/>
      <c r="T992" s="49"/>
      <c r="U992" s="49"/>
      <c r="V992" s="49"/>
      <c r="W992" s="49"/>
      <c r="X992" s="49"/>
      <c r="Y992" s="49"/>
      <c r="Z992" s="49"/>
    </row>
    <row r="993">
      <c r="A993" s="108"/>
      <c r="B993" s="108"/>
      <c r="C993" s="108"/>
      <c r="D993" s="95"/>
      <c r="E993" s="108"/>
      <c r="F993" s="108"/>
      <c r="G993" s="108"/>
      <c r="H993" s="48"/>
      <c r="I993" s="48"/>
      <c r="J993" s="49"/>
      <c r="K993" s="49"/>
      <c r="L993" s="49"/>
      <c r="M993" s="49"/>
      <c r="N993" s="49"/>
      <c r="O993" s="49"/>
      <c r="P993" s="49"/>
      <c r="Q993" s="49"/>
      <c r="R993" s="49"/>
      <c r="S993" s="49"/>
      <c r="T993" s="49"/>
      <c r="U993" s="49"/>
      <c r="V993" s="49"/>
      <c r="W993" s="49"/>
      <c r="X993" s="49"/>
      <c r="Y993" s="49"/>
      <c r="Z993" s="49"/>
    </row>
    <row r="994">
      <c r="A994" s="108"/>
      <c r="B994" s="108"/>
      <c r="C994" s="108"/>
      <c r="D994" s="95"/>
      <c r="E994" s="108"/>
      <c r="F994" s="108"/>
      <c r="G994" s="108"/>
      <c r="H994" s="48"/>
      <c r="I994" s="48"/>
      <c r="J994" s="49"/>
      <c r="K994" s="49"/>
      <c r="L994" s="49"/>
      <c r="M994" s="49"/>
      <c r="N994" s="49"/>
      <c r="O994" s="49"/>
      <c r="P994" s="49"/>
      <c r="Q994" s="49"/>
      <c r="R994" s="49"/>
      <c r="S994" s="49"/>
      <c r="T994" s="49"/>
      <c r="U994" s="49"/>
      <c r="V994" s="49"/>
      <c r="W994" s="49"/>
      <c r="X994" s="49"/>
      <c r="Y994" s="49"/>
      <c r="Z994" s="49"/>
    </row>
    <row r="995">
      <c r="A995" s="108"/>
      <c r="B995" s="108"/>
      <c r="C995" s="108"/>
      <c r="D995" s="95"/>
      <c r="E995" s="108"/>
      <c r="F995" s="108"/>
      <c r="G995" s="108"/>
      <c r="H995" s="48"/>
      <c r="I995" s="48"/>
      <c r="J995" s="49"/>
      <c r="K995" s="49"/>
      <c r="L995" s="49"/>
      <c r="M995" s="49"/>
      <c r="N995" s="49"/>
      <c r="O995" s="49"/>
      <c r="P995" s="49"/>
      <c r="Q995" s="49"/>
      <c r="R995" s="49"/>
      <c r="S995" s="49"/>
      <c r="T995" s="49"/>
      <c r="U995" s="49"/>
      <c r="V995" s="49"/>
      <c r="W995" s="49"/>
      <c r="X995" s="49"/>
      <c r="Y995" s="49"/>
      <c r="Z995" s="49"/>
    </row>
    <row r="996">
      <c r="A996" s="108"/>
      <c r="B996" s="108"/>
      <c r="C996" s="108"/>
      <c r="D996" s="95"/>
      <c r="E996" s="108"/>
      <c r="F996" s="108"/>
      <c r="G996" s="108"/>
      <c r="H996" s="48"/>
      <c r="I996" s="48"/>
      <c r="J996" s="49"/>
      <c r="K996" s="49"/>
      <c r="L996" s="49"/>
      <c r="M996" s="49"/>
      <c r="N996" s="49"/>
      <c r="O996" s="49"/>
      <c r="P996" s="49"/>
      <c r="Q996" s="49"/>
      <c r="R996" s="49"/>
      <c r="S996" s="49"/>
      <c r="T996" s="49"/>
      <c r="U996" s="49"/>
      <c r="V996" s="49"/>
      <c r="W996" s="49"/>
      <c r="X996" s="49"/>
      <c r="Y996" s="49"/>
      <c r="Z996" s="49"/>
    </row>
    <row r="997">
      <c r="A997" s="108"/>
      <c r="B997" s="108"/>
      <c r="C997" s="108"/>
      <c r="D997" s="95"/>
      <c r="E997" s="108"/>
      <c r="F997" s="108"/>
      <c r="G997" s="108"/>
      <c r="H997" s="48"/>
      <c r="I997" s="48"/>
      <c r="J997" s="49"/>
      <c r="K997" s="49"/>
      <c r="L997" s="49"/>
      <c r="M997" s="49"/>
      <c r="N997" s="49"/>
      <c r="O997" s="49"/>
      <c r="P997" s="49"/>
      <c r="Q997" s="49"/>
      <c r="R997" s="49"/>
      <c r="S997" s="49"/>
      <c r="T997" s="49"/>
      <c r="U997" s="49"/>
      <c r="V997" s="49"/>
      <c r="W997" s="49"/>
      <c r="X997" s="49"/>
      <c r="Y997" s="49"/>
      <c r="Z997" s="49"/>
    </row>
    <row r="998">
      <c r="A998" s="108"/>
      <c r="B998" s="108"/>
      <c r="C998" s="108"/>
      <c r="D998" s="95"/>
      <c r="E998" s="108"/>
      <c r="F998" s="108"/>
      <c r="G998" s="108"/>
      <c r="H998" s="48"/>
      <c r="I998" s="48"/>
      <c r="J998" s="49"/>
      <c r="K998" s="49"/>
      <c r="L998" s="49"/>
      <c r="M998" s="49"/>
      <c r="N998" s="49"/>
      <c r="O998" s="49"/>
      <c r="P998" s="49"/>
      <c r="Q998" s="49"/>
      <c r="R998" s="49"/>
      <c r="S998" s="49"/>
      <c r="T998" s="49"/>
      <c r="U998" s="49"/>
      <c r="V998" s="49"/>
      <c r="W998" s="49"/>
      <c r="X998" s="49"/>
      <c r="Y998" s="49"/>
      <c r="Z998" s="49"/>
    </row>
    <row r="999">
      <c r="A999" s="108"/>
      <c r="B999" s="108"/>
      <c r="C999" s="108"/>
      <c r="D999" s="95"/>
      <c r="E999" s="108"/>
      <c r="F999" s="108"/>
      <c r="G999" s="108"/>
      <c r="H999" s="48"/>
      <c r="I999" s="48"/>
      <c r="J999" s="49"/>
      <c r="K999" s="49"/>
      <c r="L999" s="49"/>
      <c r="M999" s="49"/>
      <c r="N999" s="49"/>
      <c r="O999" s="49"/>
      <c r="P999" s="49"/>
      <c r="Q999" s="49"/>
      <c r="R999" s="49"/>
      <c r="S999" s="49"/>
      <c r="T999" s="49"/>
      <c r="U999" s="49"/>
      <c r="V999" s="49"/>
      <c r="W999" s="49"/>
      <c r="X999" s="49"/>
      <c r="Y999" s="49"/>
      <c r="Z999" s="49"/>
    </row>
    <row r="1000">
      <c r="A1000" s="108"/>
      <c r="B1000" s="108"/>
      <c r="C1000" s="108"/>
      <c r="D1000" s="95"/>
      <c r="E1000" s="108"/>
      <c r="F1000" s="108"/>
      <c r="G1000" s="108"/>
      <c r="H1000" s="48"/>
      <c r="I1000" s="48"/>
      <c r="J1000" s="49"/>
      <c r="K1000" s="49"/>
      <c r="L1000" s="49"/>
      <c r="M1000" s="49"/>
      <c r="N1000" s="49"/>
      <c r="O1000" s="49"/>
      <c r="P1000" s="49"/>
      <c r="Q1000" s="49"/>
      <c r="R1000" s="49"/>
      <c r="S1000" s="49"/>
      <c r="T1000" s="49"/>
      <c r="U1000" s="49"/>
      <c r="V1000" s="49"/>
      <c r="W1000" s="49"/>
      <c r="X1000" s="49"/>
      <c r="Y1000" s="49"/>
      <c r="Z1000" s="49"/>
    </row>
  </sheetData>
  <mergeCells count="65">
    <mergeCell ref="B313:G313"/>
    <mergeCell ref="B292:G292"/>
    <mergeCell ref="B451:G451"/>
    <mergeCell ref="B435:G435"/>
    <mergeCell ref="B426:G426"/>
    <mergeCell ref="B428:G428"/>
    <mergeCell ref="B430:G430"/>
    <mergeCell ref="B373:G373"/>
    <mergeCell ref="B378:G378"/>
    <mergeCell ref="B391:G391"/>
    <mergeCell ref="B400:G400"/>
    <mergeCell ref="B251:G251"/>
    <mergeCell ref="B236:G236"/>
    <mergeCell ref="B238:G238"/>
    <mergeCell ref="B244:G244"/>
    <mergeCell ref="B230:G230"/>
    <mergeCell ref="B387:G387"/>
    <mergeCell ref="B411:G411"/>
    <mergeCell ref="B175:G175"/>
    <mergeCell ref="B187:G187"/>
    <mergeCell ref="B136:G136"/>
    <mergeCell ref="B155:G155"/>
    <mergeCell ref="B161:G161"/>
    <mergeCell ref="B172:G172"/>
    <mergeCell ref="A171:G171"/>
    <mergeCell ref="B125:G125"/>
    <mergeCell ref="B101:G101"/>
    <mergeCell ref="B80:G80"/>
    <mergeCell ref="B87:G87"/>
    <mergeCell ref="B95:G95"/>
    <mergeCell ref="B57:G57"/>
    <mergeCell ref="B71:G71"/>
    <mergeCell ref="B102:G102"/>
    <mergeCell ref="B490:G490"/>
    <mergeCell ref="B484:G484"/>
    <mergeCell ref="B458:G458"/>
    <mergeCell ref="B462:G462"/>
    <mergeCell ref="B469:G469"/>
    <mergeCell ref="B470:G470"/>
    <mergeCell ref="A500:C500"/>
    <mergeCell ref="B502:C502"/>
    <mergeCell ref="B482:G482"/>
    <mergeCell ref="A425:G425"/>
    <mergeCell ref="B265:G265"/>
    <mergeCell ref="B262:G262"/>
    <mergeCell ref="B342:G342"/>
    <mergeCell ref="B325:G325"/>
    <mergeCell ref="B341:G341"/>
    <mergeCell ref="A372:G372"/>
    <mergeCell ref="B259:G259"/>
    <mergeCell ref="B266:G266"/>
    <mergeCell ref="B209:G209"/>
    <mergeCell ref="B206:G206"/>
    <mergeCell ref="B211:G211"/>
    <mergeCell ref="A216:G216"/>
    <mergeCell ref="B217:G217"/>
    <mergeCell ref="B5:G5"/>
    <mergeCell ref="B4:G4"/>
    <mergeCell ref="B19:G19"/>
    <mergeCell ref="B56:G56"/>
    <mergeCell ref="B54:G54"/>
    <mergeCell ref="B37:G37"/>
    <mergeCell ref="B35:G35"/>
    <mergeCell ref="A1:G1"/>
    <mergeCell ref="A2:G2"/>
  </mergeCells>
  <dataValidations>
    <dataValidation type="decimal" allowBlank="1" showErrorMessage="1" sqref="D3 D6:D18 D20:D34 D36 D38:D53 D55 D58:D70 D72:D79 D81:D86 D88:D94 D96:D100 D103:D124 D126:D135 D137:D154 D156:D160 D162:D170 D173:D174 D176:D186 D188:D205 D207:D208 D210 D212:D215 D218:D229 D231:D235 D237 D239:D243 D245:D250 D252:D258 D260:D261 D263:D264 D267:D291 D293:D312 D314:D324 D326:D340 D343:D371 D374:D377 D379:D386 D388:D390 D392:D399 D401:D410 D412:D424 D427 D429 D431:D434 D436:D450 D452:D457 D459:D461 D463:D468 D471:D481 D483 D485:D489 D491:D1000">
      <formula1>0.0</formula1>
      <formula2>2.0</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5"/>
    <col customWidth="1" min="2" max="2" width="26.75"/>
    <col customWidth="1" min="3" max="3" width="25.13"/>
    <col customWidth="1" min="4" max="4" width="12.13"/>
    <col customWidth="1" min="5" max="5" width="13.5"/>
    <col customWidth="1" min="6" max="6" width="21.38"/>
    <col customWidth="1" min="7" max="7" width="13.88"/>
    <col customWidth="1" min="8" max="26" width="7.75"/>
  </cols>
  <sheetData>
    <row r="1" ht="33.75" customHeight="1">
      <c r="A1" s="3" t="s">
        <v>0</v>
      </c>
      <c r="B1" s="5"/>
      <c r="C1" s="5"/>
      <c r="D1" s="5"/>
      <c r="E1" s="5"/>
      <c r="F1" s="5"/>
      <c r="G1" s="6"/>
      <c r="H1" s="8"/>
      <c r="I1" s="8"/>
    </row>
    <row r="2" ht="26.25" hidden="1" customHeight="1">
      <c r="A2" s="10" t="s">
        <v>751</v>
      </c>
      <c r="B2" s="5"/>
      <c r="C2" s="5"/>
      <c r="D2" s="5"/>
      <c r="E2" s="5"/>
      <c r="F2" s="5"/>
      <c r="G2" s="6"/>
      <c r="H2" s="8"/>
      <c r="I2" s="8"/>
    </row>
    <row r="3" ht="31.5" hidden="1" customHeight="1">
      <c r="A3" s="121" t="s">
        <v>757</v>
      </c>
      <c r="B3" s="123" t="s">
        <v>8</v>
      </c>
      <c r="C3" s="126" t="s">
        <v>230</v>
      </c>
      <c r="D3" s="127" t="s">
        <v>10</v>
      </c>
      <c r="E3" s="127" t="s">
        <v>11</v>
      </c>
      <c r="F3" s="127" t="s">
        <v>12</v>
      </c>
      <c r="G3" s="128" t="s">
        <v>13</v>
      </c>
      <c r="H3" s="8"/>
      <c r="I3" s="8"/>
    </row>
    <row r="4" ht="21.0" hidden="1" customHeight="1">
      <c r="A4" s="129"/>
      <c r="B4" s="15" t="s">
        <v>15</v>
      </c>
      <c r="C4" s="5"/>
      <c r="D4" s="5"/>
      <c r="E4" s="5"/>
      <c r="F4" s="5"/>
      <c r="G4" s="6"/>
      <c r="H4" s="8">
        <f t="shared" ref="H4:I4" si="1">H5+H8+H20</f>
        <v>10</v>
      </c>
      <c r="I4" s="8">
        <f t="shared" si="1"/>
        <v>30</v>
      </c>
    </row>
    <row r="5" ht="30.0" hidden="1" customHeight="1">
      <c r="A5" s="16" t="s">
        <v>245</v>
      </c>
      <c r="B5" s="132" t="s">
        <v>800</v>
      </c>
      <c r="C5" s="5"/>
      <c r="D5" s="5"/>
      <c r="E5" s="5"/>
      <c r="F5" s="5"/>
      <c r="G5" s="6"/>
      <c r="H5" s="8">
        <f>SUM(D6:D7)</f>
        <v>2</v>
      </c>
      <c r="I5" s="8">
        <f>COUNT(D6:D7)*2</f>
        <v>4</v>
      </c>
    </row>
    <row r="6" ht="31.5" hidden="1" customHeight="1">
      <c r="A6" s="18" t="s">
        <v>266</v>
      </c>
      <c r="B6" s="85" t="s">
        <v>823</v>
      </c>
      <c r="C6" s="42" t="s">
        <v>824</v>
      </c>
      <c r="D6" s="43">
        <v>0.0</v>
      </c>
      <c r="E6" s="24" t="s">
        <v>56</v>
      </c>
      <c r="F6" s="42" t="s">
        <v>826</v>
      </c>
      <c r="G6" s="37"/>
      <c r="H6" s="8"/>
      <c r="I6" s="8"/>
    </row>
    <row r="7" ht="31.5" hidden="1" customHeight="1">
      <c r="A7" s="18" t="s">
        <v>300</v>
      </c>
      <c r="B7" s="19" t="s">
        <v>42</v>
      </c>
      <c r="C7" s="25" t="s">
        <v>829</v>
      </c>
      <c r="D7" s="26">
        <v>2.0</v>
      </c>
      <c r="E7" s="24" t="s">
        <v>327</v>
      </c>
      <c r="F7" s="24"/>
      <c r="G7" s="24"/>
      <c r="H7" s="8"/>
      <c r="I7" s="8"/>
    </row>
    <row r="8" ht="32.25" hidden="1" customHeight="1">
      <c r="A8" s="18" t="s">
        <v>302</v>
      </c>
      <c r="B8" s="115" t="s">
        <v>830</v>
      </c>
      <c r="C8" s="5"/>
      <c r="D8" s="5"/>
      <c r="E8" s="5"/>
      <c r="F8" s="5"/>
      <c r="G8" s="6"/>
      <c r="H8" s="8">
        <f>SUM(D9:D19)</f>
        <v>7</v>
      </c>
      <c r="I8" s="8">
        <f>COUNT(D9:D19)*2</f>
        <v>22</v>
      </c>
    </row>
    <row r="9" ht="31.5" hidden="1" customHeight="1">
      <c r="A9" s="18" t="s">
        <v>313</v>
      </c>
      <c r="B9" s="85" t="s">
        <v>315</v>
      </c>
      <c r="C9" s="39" t="s">
        <v>333</v>
      </c>
      <c r="D9" s="43">
        <v>2.0</v>
      </c>
      <c r="E9" s="24" t="s">
        <v>56</v>
      </c>
      <c r="F9" s="37" t="s">
        <v>841</v>
      </c>
      <c r="G9" s="137" t="s">
        <v>842</v>
      </c>
      <c r="H9" s="8"/>
      <c r="I9" s="8"/>
    </row>
    <row r="10" ht="31.5" hidden="1" customHeight="1">
      <c r="A10" s="18" t="s">
        <v>344</v>
      </c>
      <c r="B10" s="19" t="s">
        <v>345</v>
      </c>
      <c r="C10" s="25" t="s">
        <v>859</v>
      </c>
      <c r="D10" s="43">
        <v>2.0</v>
      </c>
      <c r="E10" s="24" t="s">
        <v>56</v>
      </c>
      <c r="F10" s="25" t="s">
        <v>861</v>
      </c>
      <c r="G10" s="24"/>
      <c r="H10" s="8"/>
      <c r="I10" s="8"/>
    </row>
    <row r="11" ht="30.0" hidden="1" customHeight="1">
      <c r="A11" s="18"/>
      <c r="B11" s="19"/>
      <c r="C11" s="22" t="s">
        <v>862</v>
      </c>
      <c r="D11" s="43">
        <v>0.0</v>
      </c>
      <c r="E11" s="24" t="s">
        <v>56</v>
      </c>
      <c r="F11" s="25" t="s">
        <v>864</v>
      </c>
      <c r="G11" s="24"/>
      <c r="H11" s="8"/>
      <c r="I11" s="8"/>
    </row>
    <row r="12" ht="15.75" hidden="1" customHeight="1">
      <c r="A12" s="18"/>
      <c r="B12" s="19"/>
      <c r="C12" s="22" t="s">
        <v>865</v>
      </c>
      <c r="D12" s="43">
        <v>0.0</v>
      </c>
      <c r="E12" s="24"/>
      <c r="F12" s="25"/>
      <c r="G12" s="24"/>
      <c r="H12" s="8"/>
      <c r="I12" s="8"/>
    </row>
    <row r="13" ht="30.0" hidden="1" customHeight="1">
      <c r="A13" s="18"/>
      <c r="B13" s="19"/>
      <c r="C13" s="25" t="s">
        <v>870</v>
      </c>
      <c r="D13" s="43">
        <v>0.0</v>
      </c>
      <c r="E13" s="24" t="s">
        <v>56</v>
      </c>
      <c r="F13" s="25" t="s">
        <v>874</v>
      </c>
      <c r="G13" s="24"/>
      <c r="H13" s="8"/>
      <c r="I13" s="8"/>
    </row>
    <row r="14" ht="30.0" hidden="1" customHeight="1">
      <c r="A14" s="18"/>
      <c r="B14" s="19"/>
      <c r="C14" s="25" t="s">
        <v>877</v>
      </c>
      <c r="D14" s="43">
        <v>0.0</v>
      </c>
      <c r="E14" s="24" t="s">
        <v>56</v>
      </c>
      <c r="F14" s="25"/>
      <c r="G14" s="24"/>
      <c r="H14" s="8"/>
      <c r="I14" s="8"/>
    </row>
    <row r="15" ht="30.0" hidden="1" customHeight="1">
      <c r="A15" s="18"/>
      <c r="B15" s="19"/>
      <c r="C15" s="25" t="s">
        <v>881</v>
      </c>
      <c r="D15" s="43">
        <v>0.0</v>
      </c>
      <c r="E15" s="24" t="s">
        <v>56</v>
      </c>
      <c r="F15" s="25"/>
      <c r="G15" s="138" t="s">
        <v>884</v>
      </c>
      <c r="H15" s="8"/>
      <c r="I15" s="8"/>
    </row>
    <row r="16" ht="30.0" hidden="1" customHeight="1">
      <c r="A16" s="18"/>
      <c r="B16" s="19"/>
      <c r="C16" s="25" t="s">
        <v>888</v>
      </c>
      <c r="D16" s="43">
        <v>0.0</v>
      </c>
      <c r="E16" s="24" t="s">
        <v>56</v>
      </c>
      <c r="F16" s="25"/>
      <c r="G16" s="24"/>
      <c r="H16" s="8"/>
      <c r="I16" s="8"/>
    </row>
    <row r="17" ht="45.0" hidden="1" customHeight="1">
      <c r="A17" s="18"/>
      <c r="B17" s="19"/>
      <c r="C17" s="25" t="s">
        <v>892</v>
      </c>
      <c r="D17" s="43">
        <v>0.0</v>
      </c>
      <c r="E17" s="24" t="s">
        <v>56</v>
      </c>
      <c r="F17" s="25"/>
      <c r="G17" s="24"/>
      <c r="H17" s="8"/>
      <c r="I17" s="8"/>
    </row>
    <row r="18" ht="31.5" customHeight="1">
      <c r="A18" s="18" t="s">
        <v>356</v>
      </c>
      <c r="B18" s="19" t="s">
        <v>357</v>
      </c>
      <c r="C18" s="25" t="s">
        <v>898</v>
      </c>
      <c r="D18" s="42">
        <v>1.0</v>
      </c>
      <c r="E18" s="139" t="s">
        <v>56</v>
      </c>
      <c r="F18" s="108"/>
      <c r="G18" s="139"/>
      <c r="H18" s="8"/>
      <c r="I18" s="8"/>
    </row>
    <row r="19" ht="30.0" hidden="1" customHeight="1">
      <c r="A19" s="18"/>
      <c r="B19" s="19"/>
      <c r="C19" s="20" t="s">
        <v>911</v>
      </c>
      <c r="D19" s="43">
        <v>2.0</v>
      </c>
      <c r="E19" s="46" t="s">
        <v>56</v>
      </c>
      <c r="F19" s="24"/>
      <c r="G19" s="24"/>
      <c r="H19" s="8"/>
      <c r="I19" s="8"/>
    </row>
    <row r="20" ht="33.75" hidden="1" customHeight="1">
      <c r="A20" s="18" t="s">
        <v>379</v>
      </c>
      <c r="B20" s="115" t="s">
        <v>913</v>
      </c>
      <c r="C20" s="5"/>
      <c r="D20" s="5"/>
      <c r="E20" s="5"/>
      <c r="F20" s="5"/>
      <c r="G20" s="6"/>
      <c r="H20" s="8">
        <f>SUM(D21:D22)</f>
        <v>1</v>
      </c>
      <c r="I20" s="8">
        <f>COUNT(D21:D22)*2</f>
        <v>4</v>
      </c>
    </row>
    <row r="21" ht="31.5" hidden="1" customHeight="1">
      <c r="A21" s="18" t="s">
        <v>927</v>
      </c>
      <c r="B21" s="19" t="s">
        <v>53</v>
      </c>
      <c r="C21" s="25" t="s">
        <v>929</v>
      </c>
      <c r="D21" s="21">
        <v>0.0</v>
      </c>
      <c r="E21" s="22" t="s">
        <v>56</v>
      </c>
      <c r="F21" s="22"/>
      <c r="G21" s="24"/>
      <c r="H21" s="8"/>
      <c r="I21" s="8"/>
    </row>
    <row r="22" ht="45.0" customHeight="1">
      <c r="A22" s="18" t="s">
        <v>933</v>
      </c>
      <c r="B22" s="19" t="s">
        <v>934</v>
      </c>
      <c r="C22" s="25" t="s">
        <v>935</v>
      </c>
      <c r="D22" s="142">
        <v>1.0</v>
      </c>
      <c r="E22" s="25" t="s">
        <v>56</v>
      </c>
      <c r="F22" s="52" t="s">
        <v>945</v>
      </c>
      <c r="G22" s="142" t="s">
        <v>946</v>
      </c>
      <c r="H22" s="8"/>
      <c r="I22" s="8"/>
    </row>
    <row r="23" ht="21.0" hidden="1" customHeight="1">
      <c r="A23" s="129"/>
      <c r="B23" s="15" t="s">
        <v>81</v>
      </c>
      <c r="C23" s="5"/>
      <c r="D23" s="5"/>
      <c r="E23" s="5"/>
      <c r="F23" s="6"/>
      <c r="G23" s="143"/>
      <c r="H23" s="8">
        <f t="shared" ref="H23:I23" si="2">H24+H35+H41+H47+H50</f>
        <v>33</v>
      </c>
      <c r="I23" s="8">
        <f t="shared" si="2"/>
        <v>52</v>
      </c>
    </row>
    <row r="24" ht="38.25" hidden="1" customHeight="1">
      <c r="A24" s="30" t="s">
        <v>487</v>
      </c>
      <c r="B24" s="132" t="s">
        <v>984</v>
      </c>
      <c r="C24" s="5"/>
      <c r="D24" s="5"/>
      <c r="E24" s="5"/>
      <c r="F24" s="5"/>
      <c r="G24" s="6"/>
      <c r="H24" s="8">
        <f>SUM(D25:D34)</f>
        <v>10</v>
      </c>
      <c r="I24" s="8">
        <f>COUNT(D25:D34)*2</f>
        <v>20</v>
      </c>
    </row>
    <row r="25" ht="45.0" customHeight="1">
      <c r="A25" s="18" t="s">
        <v>490</v>
      </c>
      <c r="B25" s="145" t="s">
        <v>85</v>
      </c>
      <c r="C25" s="57" t="s">
        <v>491</v>
      </c>
      <c r="D25" s="23">
        <v>1.0</v>
      </c>
      <c r="E25" s="23" t="s">
        <v>87</v>
      </c>
      <c r="F25" s="39" t="s">
        <v>494</v>
      </c>
      <c r="G25" s="142" t="s">
        <v>1028</v>
      </c>
      <c r="H25" s="8"/>
      <c r="I25" s="8"/>
    </row>
    <row r="26" ht="30.0" hidden="1" customHeight="1">
      <c r="A26" s="18"/>
      <c r="B26" s="145"/>
      <c r="C26" s="23" t="s">
        <v>1029</v>
      </c>
      <c r="D26" s="26">
        <v>0.0</v>
      </c>
      <c r="E26" s="24" t="s">
        <v>87</v>
      </c>
      <c r="F26" s="32" t="s">
        <v>1030</v>
      </c>
      <c r="G26" s="24"/>
      <c r="H26" s="8"/>
      <c r="I26" s="8"/>
    </row>
    <row r="27" ht="31.5" hidden="1" customHeight="1">
      <c r="A27" s="18"/>
      <c r="B27" s="145"/>
      <c r="C27" s="106" t="s">
        <v>1031</v>
      </c>
      <c r="D27" s="26">
        <v>0.0</v>
      </c>
      <c r="E27" s="24" t="s">
        <v>87</v>
      </c>
      <c r="F27" s="23"/>
      <c r="G27" s="24"/>
      <c r="H27" s="8"/>
      <c r="I27" s="8"/>
    </row>
    <row r="28" ht="47.25" hidden="1" customHeight="1">
      <c r="A28" s="18" t="s">
        <v>496</v>
      </c>
      <c r="B28" s="145" t="s">
        <v>1032</v>
      </c>
      <c r="C28" s="23" t="s">
        <v>1034</v>
      </c>
      <c r="D28" s="26">
        <v>2.0</v>
      </c>
      <c r="E28" s="24" t="s">
        <v>87</v>
      </c>
      <c r="F28" s="24"/>
      <c r="G28" s="24"/>
      <c r="H28" s="8"/>
      <c r="I28" s="8"/>
    </row>
    <row r="29" ht="30.0" hidden="1" customHeight="1">
      <c r="A29" s="18"/>
      <c r="B29" s="145"/>
      <c r="C29" s="23" t="s">
        <v>1038</v>
      </c>
      <c r="D29" s="26">
        <v>2.0</v>
      </c>
      <c r="E29" s="24" t="s">
        <v>87</v>
      </c>
      <c r="F29" s="24"/>
      <c r="G29" s="24"/>
      <c r="H29" s="8"/>
      <c r="I29" s="8"/>
    </row>
    <row r="30" ht="45.0" hidden="1" customHeight="1">
      <c r="A30" s="18"/>
      <c r="B30" s="36"/>
      <c r="C30" s="23" t="s">
        <v>1041</v>
      </c>
      <c r="D30" s="26">
        <v>0.0</v>
      </c>
      <c r="E30" s="24" t="s">
        <v>87</v>
      </c>
      <c r="F30" s="24"/>
      <c r="G30" s="24"/>
      <c r="H30" s="8"/>
      <c r="I30" s="8"/>
    </row>
    <row r="31" ht="45.0" customHeight="1">
      <c r="A31" s="18"/>
      <c r="B31" s="145"/>
      <c r="C31" s="136" t="s">
        <v>1043</v>
      </c>
      <c r="D31" s="23">
        <v>1.0</v>
      </c>
      <c r="E31" s="23" t="s">
        <v>87</v>
      </c>
      <c r="F31" s="23"/>
      <c r="G31" s="142" t="s">
        <v>1048</v>
      </c>
      <c r="H31" s="8"/>
      <c r="I31" s="8"/>
    </row>
    <row r="32" ht="45.0" hidden="1" customHeight="1">
      <c r="A32" s="18"/>
      <c r="B32" s="145"/>
      <c r="C32" s="91" t="s">
        <v>1050</v>
      </c>
      <c r="D32" s="26">
        <v>0.0</v>
      </c>
      <c r="E32" s="24" t="s">
        <v>87</v>
      </c>
      <c r="F32" s="24"/>
      <c r="G32" s="24"/>
      <c r="H32" s="8"/>
      <c r="I32" s="8"/>
    </row>
    <row r="33" ht="75.0" hidden="1" customHeight="1">
      <c r="A33" s="18" t="s">
        <v>526</v>
      </c>
      <c r="B33" s="145" t="s">
        <v>527</v>
      </c>
      <c r="C33" s="23" t="s">
        <v>528</v>
      </c>
      <c r="D33" s="26">
        <v>2.0</v>
      </c>
      <c r="E33" s="24" t="s">
        <v>87</v>
      </c>
      <c r="F33" s="23" t="s">
        <v>1056</v>
      </c>
      <c r="G33" s="24"/>
      <c r="H33" s="8"/>
      <c r="I33" s="8"/>
    </row>
    <row r="34" ht="47.25" hidden="1" customHeight="1">
      <c r="A34" s="18" t="s">
        <v>529</v>
      </c>
      <c r="B34" s="145" t="s">
        <v>1058</v>
      </c>
      <c r="C34" s="32" t="s">
        <v>101</v>
      </c>
      <c r="D34" s="26">
        <v>2.0</v>
      </c>
      <c r="E34" s="24" t="s">
        <v>87</v>
      </c>
      <c r="F34" s="24"/>
      <c r="G34" s="24"/>
      <c r="H34" s="8"/>
      <c r="I34" s="8"/>
    </row>
    <row r="35" ht="30.75" hidden="1" customHeight="1">
      <c r="A35" s="18" t="s">
        <v>547</v>
      </c>
      <c r="B35" s="132" t="s">
        <v>1061</v>
      </c>
      <c r="C35" s="5"/>
      <c r="D35" s="5"/>
      <c r="E35" s="5"/>
      <c r="F35" s="5"/>
      <c r="G35" s="6"/>
      <c r="H35" s="8">
        <f>SUM(D36:D40)</f>
        <v>7</v>
      </c>
      <c r="I35" s="8">
        <f>COUNT(D36:D40)*2</f>
        <v>10</v>
      </c>
    </row>
    <row r="36" ht="47.25" customHeight="1">
      <c r="A36" s="18" t="s">
        <v>562</v>
      </c>
      <c r="B36" s="150" t="s">
        <v>109</v>
      </c>
      <c r="C36" s="142" t="s">
        <v>1077</v>
      </c>
      <c r="D36" s="23">
        <v>1.0</v>
      </c>
      <c r="E36" s="23" t="s">
        <v>87</v>
      </c>
      <c r="F36" s="23"/>
      <c r="G36" s="142" t="s">
        <v>1079</v>
      </c>
      <c r="H36" s="8"/>
      <c r="I36" s="8"/>
    </row>
    <row r="37" ht="45.0" hidden="1" customHeight="1">
      <c r="A37" s="18"/>
      <c r="B37" s="150"/>
      <c r="C37" s="32" t="s">
        <v>1081</v>
      </c>
      <c r="D37" s="26">
        <v>2.0</v>
      </c>
      <c r="E37" s="24" t="s">
        <v>551</v>
      </c>
      <c r="F37" s="24"/>
      <c r="G37" s="24"/>
      <c r="H37" s="8"/>
      <c r="I37" s="8"/>
    </row>
    <row r="38" ht="63.0" hidden="1" customHeight="1">
      <c r="A38" s="18" t="s">
        <v>567</v>
      </c>
      <c r="B38" s="151" t="s">
        <v>569</v>
      </c>
      <c r="C38" s="32" t="s">
        <v>1092</v>
      </c>
      <c r="D38" s="26">
        <v>0.0</v>
      </c>
      <c r="E38" s="24" t="s">
        <v>87</v>
      </c>
      <c r="F38" s="24"/>
      <c r="G38" s="138" t="s">
        <v>1093</v>
      </c>
      <c r="H38" s="8"/>
      <c r="I38" s="8"/>
    </row>
    <row r="39" ht="30.0" hidden="1" customHeight="1">
      <c r="A39" s="18"/>
      <c r="B39" s="150"/>
      <c r="C39" s="32" t="s">
        <v>1094</v>
      </c>
      <c r="D39" s="26">
        <v>2.0</v>
      </c>
      <c r="E39" s="24" t="s">
        <v>87</v>
      </c>
      <c r="F39" s="24"/>
      <c r="G39" s="24"/>
      <c r="H39" s="8"/>
      <c r="I39" s="8"/>
    </row>
    <row r="40" ht="60.0" hidden="1" customHeight="1">
      <c r="A40" s="18"/>
      <c r="B40" s="150"/>
      <c r="C40" s="32" t="s">
        <v>1095</v>
      </c>
      <c r="D40" s="26">
        <v>2.0</v>
      </c>
      <c r="E40" s="24" t="s">
        <v>87</v>
      </c>
      <c r="F40" s="23"/>
      <c r="G40" s="24"/>
      <c r="H40" s="8"/>
      <c r="I40" s="8"/>
    </row>
    <row r="41" ht="39.0" hidden="1" customHeight="1">
      <c r="A41" s="18" t="s">
        <v>578</v>
      </c>
      <c r="B41" s="132" t="s">
        <v>127</v>
      </c>
      <c r="C41" s="5"/>
      <c r="D41" s="5"/>
      <c r="E41" s="5"/>
      <c r="F41" s="5"/>
      <c r="G41" s="6"/>
      <c r="H41" s="8">
        <f>SUM(D42:D46)</f>
        <v>8</v>
      </c>
      <c r="I41" s="8">
        <f>COUNT(D42:D46)*2</f>
        <v>10</v>
      </c>
    </row>
    <row r="42" ht="31.5" hidden="1" customHeight="1">
      <c r="A42" s="18" t="s">
        <v>595</v>
      </c>
      <c r="B42" s="150" t="s">
        <v>129</v>
      </c>
      <c r="C42" s="32" t="s">
        <v>1109</v>
      </c>
      <c r="D42" s="26">
        <v>2.0</v>
      </c>
      <c r="E42" s="24" t="s">
        <v>87</v>
      </c>
      <c r="F42" s="24"/>
      <c r="G42" s="24"/>
      <c r="H42" s="8"/>
      <c r="I42" s="8"/>
    </row>
    <row r="43" ht="30.0" customHeight="1">
      <c r="A43" s="18"/>
      <c r="B43" s="150"/>
      <c r="C43" s="23" t="s">
        <v>1113</v>
      </c>
      <c r="D43" s="23">
        <v>1.0</v>
      </c>
      <c r="E43" s="23" t="s">
        <v>87</v>
      </c>
      <c r="F43" s="23"/>
      <c r="G43" s="142" t="s">
        <v>1116</v>
      </c>
      <c r="H43" s="8"/>
      <c r="I43" s="8"/>
    </row>
    <row r="44" ht="47.25" hidden="1" customHeight="1">
      <c r="A44" s="18" t="s">
        <v>612</v>
      </c>
      <c r="B44" s="150" t="s">
        <v>133</v>
      </c>
      <c r="C44" s="23" t="s">
        <v>1120</v>
      </c>
      <c r="D44" s="26">
        <v>2.0</v>
      </c>
      <c r="E44" s="24" t="s">
        <v>21</v>
      </c>
      <c r="F44" s="24"/>
      <c r="G44" s="24"/>
      <c r="H44" s="8"/>
      <c r="I44" s="8"/>
    </row>
    <row r="45" ht="63.0" customHeight="1">
      <c r="A45" s="18" t="s">
        <v>618</v>
      </c>
      <c r="B45" s="150" t="s">
        <v>137</v>
      </c>
      <c r="C45" s="23" t="s">
        <v>138</v>
      </c>
      <c r="D45" s="23">
        <v>1.0</v>
      </c>
      <c r="E45" s="23" t="s">
        <v>1124</v>
      </c>
      <c r="F45" s="23"/>
      <c r="G45" s="142" t="s">
        <v>1125</v>
      </c>
      <c r="H45" s="8"/>
      <c r="I45" s="8"/>
    </row>
    <row r="46" ht="94.5" hidden="1" customHeight="1">
      <c r="A46" s="18" t="s">
        <v>623</v>
      </c>
      <c r="B46" s="150" t="s">
        <v>141</v>
      </c>
      <c r="C46" s="23" t="s">
        <v>1127</v>
      </c>
      <c r="D46" s="26">
        <v>2.0</v>
      </c>
      <c r="E46" s="24" t="s">
        <v>21</v>
      </c>
      <c r="F46" s="24"/>
      <c r="G46" s="24"/>
      <c r="H46" s="8"/>
      <c r="I46" s="8"/>
    </row>
    <row r="47" ht="24.0" hidden="1" customHeight="1">
      <c r="A47" s="18" t="s">
        <v>627</v>
      </c>
      <c r="B47" s="132" t="s">
        <v>144</v>
      </c>
      <c r="C47" s="5"/>
      <c r="D47" s="5"/>
      <c r="E47" s="5"/>
      <c r="F47" s="5"/>
      <c r="G47" s="6"/>
      <c r="H47" s="8">
        <f>SUM(D48:D49)</f>
        <v>2</v>
      </c>
      <c r="I47" s="8">
        <f>COUNT(D48:D49)*2</f>
        <v>4</v>
      </c>
    </row>
    <row r="48" ht="63.0" hidden="1" customHeight="1">
      <c r="A48" s="18" t="s">
        <v>638</v>
      </c>
      <c r="B48" s="150" t="s">
        <v>146</v>
      </c>
      <c r="C48" s="23" t="s">
        <v>1150</v>
      </c>
      <c r="D48" s="152">
        <v>0.0</v>
      </c>
      <c r="E48" s="24" t="s">
        <v>44</v>
      </c>
      <c r="F48" s="24"/>
      <c r="G48" s="24"/>
      <c r="H48" s="8"/>
      <c r="I48" s="8"/>
    </row>
    <row r="49" ht="75.0" hidden="1" customHeight="1">
      <c r="A49" s="18" t="s">
        <v>648</v>
      </c>
      <c r="B49" s="150" t="s">
        <v>157</v>
      </c>
      <c r="C49" s="23" t="s">
        <v>1158</v>
      </c>
      <c r="D49" s="26">
        <v>2.0</v>
      </c>
      <c r="E49" s="24" t="s">
        <v>159</v>
      </c>
      <c r="F49" s="24"/>
      <c r="G49" s="24"/>
      <c r="H49" s="8"/>
      <c r="I49" s="8"/>
    </row>
    <row r="50" ht="35.25" hidden="1" customHeight="1">
      <c r="A50" s="18" t="s">
        <v>663</v>
      </c>
      <c r="B50" s="132" t="s">
        <v>166</v>
      </c>
      <c r="C50" s="5"/>
      <c r="D50" s="5"/>
      <c r="E50" s="5"/>
      <c r="F50" s="5"/>
      <c r="G50" s="6"/>
      <c r="H50" s="8">
        <f>SUM(D51:D54)</f>
        <v>6</v>
      </c>
      <c r="I50" s="8">
        <f>COUNT(D51:D54)*2</f>
        <v>8</v>
      </c>
    </row>
    <row r="51" ht="78.75" hidden="1" customHeight="1">
      <c r="A51" s="18" t="s">
        <v>167</v>
      </c>
      <c r="B51" s="150" t="s">
        <v>168</v>
      </c>
      <c r="C51" s="25" t="s">
        <v>1166</v>
      </c>
      <c r="D51" s="26">
        <v>2.0</v>
      </c>
      <c r="E51" s="24" t="s">
        <v>170</v>
      </c>
      <c r="F51" s="24"/>
      <c r="G51" s="24"/>
      <c r="H51" s="8"/>
      <c r="I51" s="8"/>
    </row>
    <row r="52" ht="75.0" hidden="1" customHeight="1">
      <c r="A52" s="18" t="s">
        <v>675</v>
      </c>
      <c r="B52" s="145" t="s">
        <v>172</v>
      </c>
      <c r="C52" s="23" t="s">
        <v>173</v>
      </c>
      <c r="D52" s="92">
        <v>2.0</v>
      </c>
      <c r="E52" s="93" t="s">
        <v>170</v>
      </c>
      <c r="F52" s="24"/>
      <c r="G52" s="24"/>
      <c r="H52" s="8"/>
      <c r="I52" s="8"/>
    </row>
    <row r="53" ht="60.0" hidden="1" customHeight="1">
      <c r="A53" s="18" t="s">
        <v>681</v>
      </c>
      <c r="B53" s="145" t="s">
        <v>175</v>
      </c>
      <c r="C53" s="23" t="s">
        <v>176</v>
      </c>
      <c r="D53" s="92">
        <v>2.0</v>
      </c>
      <c r="E53" s="93" t="s">
        <v>170</v>
      </c>
      <c r="F53" s="24"/>
      <c r="G53" s="24"/>
      <c r="H53" s="8"/>
      <c r="I53" s="8"/>
    </row>
    <row r="54" ht="63.0" hidden="1" customHeight="1">
      <c r="A54" s="18" t="s">
        <v>692</v>
      </c>
      <c r="B54" s="155" t="s">
        <v>694</v>
      </c>
      <c r="C54" s="39" t="s">
        <v>1179</v>
      </c>
      <c r="D54" s="26">
        <v>0.0</v>
      </c>
      <c r="E54" s="24" t="s">
        <v>689</v>
      </c>
      <c r="F54" s="37"/>
      <c r="G54" s="37"/>
      <c r="H54" s="8"/>
      <c r="I54" s="8"/>
    </row>
    <row r="55" ht="21.0" hidden="1" customHeight="1">
      <c r="A55" s="129"/>
      <c r="B55" s="15" t="s">
        <v>177</v>
      </c>
      <c r="C55" s="5"/>
      <c r="D55" s="5"/>
      <c r="E55" s="5"/>
      <c r="F55" s="5"/>
      <c r="G55" s="6"/>
      <c r="H55" s="8">
        <f t="shared" ref="H55:I55" si="3">H56+H79+H90+H106+H121</f>
        <v>71</v>
      </c>
      <c r="I55" s="8">
        <f t="shared" si="3"/>
        <v>156</v>
      </c>
    </row>
    <row r="56" hidden="1">
      <c r="A56" s="18" t="s">
        <v>698</v>
      </c>
      <c r="B56" s="132" t="s">
        <v>179</v>
      </c>
      <c r="C56" s="5"/>
      <c r="D56" s="5"/>
      <c r="E56" s="5"/>
      <c r="F56" s="5"/>
      <c r="G56" s="6"/>
      <c r="H56" s="8">
        <f>SUM(D57:D78)</f>
        <v>13</v>
      </c>
      <c r="I56" s="8">
        <f>COUNT(D57:D78)*2</f>
        <v>44</v>
      </c>
    </row>
    <row r="57" ht="90.0" customHeight="1">
      <c r="A57" s="18" t="s">
        <v>701</v>
      </c>
      <c r="B57" s="19" t="s">
        <v>1196</v>
      </c>
      <c r="C57" s="25" t="s">
        <v>1198</v>
      </c>
      <c r="D57" s="23">
        <v>1.0</v>
      </c>
      <c r="E57" s="25" t="s">
        <v>87</v>
      </c>
      <c r="F57" s="91" t="s">
        <v>1206</v>
      </c>
      <c r="G57" s="142" t="s">
        <v>1207</v>
      </c>
      <c r="H57" s="8"/>
      <c r="I57" s="8"/>
    </row>
    <row r="58" ht="30.0" hidden="1" customHeight="1">
      <c r="A58" s="18"/>
      <c r="B58" s="19"/>
      <c r="C58" s="25" t="s">
        <v>1209</v>
      </c>
      <c r="D58" s="26">
        <v>0.0</v>
      </c>
      <c r="E58" s="22" t="s">
        <v>87</v>
      </c>
      <c r="F58" s="91"/>
      <c r="G58" s="24"/>
      <c r="H58" s="8"/>
      <c r="I58" s="8"/>
    </row>
    <row r="59" ht="31.5" customHeight="1">
      <c r="A59" s="18" t="s">
        <v>706</v>
      </c>
      <c r="B59" s="142" t="s">
        <v>1215</v>
      </c>
      <c r="C59" s="142" t="s">
        <v>1216</v>
      </c>
      <c r="D59" s="142">
        <v>1.0</v>
      </c>
      <c r="E59" s="142" t="s">
        <v>87</v>
      </c>
      <c r="F59" s="142"/>
      <c r="G59" s="142" t="s">
        <v>1219</v>
      </c>
      <c r="H59" s="8"/>
      <c r="I59" s="8"/>
    </row>
    <row r="60" ht="15.75" customHeight="1">
      <c r="A60" s="18"/>
      <c r="B60" s="142"/>
      <c r="C60" s="142" t="s">
        <v>1221</v>
      </c>
      <c r="D60" s="142">
        <v>1.0</v>
      </c>
      <c r="E60" s="142" t="s">
        <v>87</v>
      </c>
      <c r="F60" s="142"/>
      <c r="G60" s="142" t="s">
        <v>1223</v>
      </c>
      <c r="H60" s="8"/>
      <c r="I60" s="8"/>
    </row>
    <row r="61" ht="15.75" hidden="1" customHeight="1">
      <c r="A61" s="18"/>
      <c r="B61" s="31"/>
      <c r="C61" s="25" t="s">
        <v>1224</v>
      </c>
      <c r="D61" s="26">
        <v>0.0</v>
      </c>
      <c r="E61" s="22" t="s">
        <v>87</v>
      </c>
      <c r="F61" s="24"/>
      <c r="G61" s="24"/>
      <c r="H61" s="8"/>
      <c r="I61" s="8"/>
    </row>
    <row r="62" ht="47.25" hidden="1" customHeight="1">
      <c r="A62" s="18" t="s">
        <v>733</v>
      </c>
      <c r="B62" s="19" t="s">
        <v>1227</v>
      </c>
      <c r="C62" s="25" t="s">
        <v>1228</v>
      </c>
      <c r="D62" s="26">
        <v>0.0</v>
      </c>
      <c r="E62" s="24" t="s">
        <v>87</v>
      </c>
      <c r="F62" s="24"/>
      <c r="G62" s="24"/>
      <c r="H62" s="8"/>
      <c r="I62" s="8"/>
    </row>
    <row r="63" ht="30.0" hidden="1" customHeight="1">
      <c r="A63" s="18"/>
      <c r="B63" s="19"/>
      <c r="C63" s="149" t="s">
        <v>1232</v>
      </c>
      <c r="D63" s="26">
        <v>0.0</v>
      </c>
      <c r="E63" s="24" t="s">
        <v>87</v>
      </c>
      <c r="F63" s="24"/>
      <c r="G63" s="24"/>
      <c r="H63" s="8"/>
      <c r="I63" s="8"/>
    </row>
    <row r="64" ht="30.0" hidden="1" customHeight="1">
      <c r="A64" s="18"/>
      <c r="B64" s="19"/>
      <c r="C64" s="25" t="s">
        <v>1235</v>
      </c>
      <c r="D64" s="26">
        <v>0.0</v>
      </c>
      <c r="E64" s="24" t="s">
        <v>87</v>
      </c>
      <c r="F64" s="24"/>
      <c r="G64" s="24"/>
      <c r="H64" s="8"/>
      <c r="I64" s="8"/>
    </row>
    <row r="65" ht="15.75" hidden="1" customHeight="1">
      <c r="A65" s="18"/>
      <c r="B65" s="19"/>
      <c r="C65" s="25" t="s">
        <v>1236</v>
      </c>
      <c r="D65" s="26">
        <v>2.0</v>
      </c>
      <c r="E65" s="24" t="s">
        <v>87</v>
      </c>
      <c r="F65" s="24"/>
      <c r="G65" s="24"/>
      <c r="H65" s="8"/>
      <c r="I65" s="8"/>
    </row>
    <row r="66" ht="30.0" hidden="1" customHeight="1">
      <c r="A66" s="18"/>
      <c r="B66" s="19"/>
      <c r="C66" s="25" t="s">
        <v>1238</v>
      </c>
      <c r="D66" s="26">
        <v>0.0</v>
      </c>
      <c r="E66" s="24" t="s">
        <v>87</v>
      </c>
      <c r="F66" s="24"/>
      <c r="G66" s="24"/>
      <c r="H66" s="8"/>
      <c r="I66" s="8"/>
    </row>
    <row r="67" ht="45.0" hidden="1" customHeight="1">
      <c r="A67" s="18"/>
      <c r="B67" s="19"/>
      <c r="C67" s="25" t="s">
        <v>1239</v>
      </c>
      <c r="D67" s="26">
        <v>0.0</v>
      </c>
      <c r="E67" s="24" t="s">
        <v>87</v>
      </c>
      <c r="F67" s="24"/>
      <c r="G67" s="24"/>
      <c r="H67" s="8"/>
      <c r="I67" s="8"/>
    </row>
    <row r="68" ht="30.75" hidden="1" customHeight="1">
      <c r="A68" s="18"/>
      <c r="B68" s="19"/>
      <c r="C68" s="160" t="s">
        <v>1241</v>
      </c>
      <c r="D68" s="26">
        <v>2.0</v>
      </c>
      <c r="E68" s="24" t="s">
        <v>87</v>
      </c>
      <c r="F68" s="24"/>
      <c r="G68" s="24"/>
      <c r="H68" s="8"/>
      <c r="I68" s="8"/>
    </row>
    <row r="69" ht="16.5" hidden="1" customHeight="1">
      <c r="A69" s="18"/>
      <c r="B69" s="19"/>
      <c r="C69" s="160" t="s">
        <v>1248</v>
      </c>
      <c r="D69" s="26">
        <v>0.0</v>
      </c>
      <c r="E69" s="24" t="s">
        <v>87</v>
      </c>
      <c r="F69" s="24" t="s">
        <v>1251</v>
      </c>
      <c r="G69" s="24"/>
      <c r="H69" s="8"/>
      <c r="I69" s="8"/>
    </row>
    <row r="70" ht="30.0" hidden="1" customHeight="1">
      <c r="A70" s="18"/>
      <c r="B70" s="19"/>
      <c r="C70" s="25" t="s">
        <v>1255</v>
      </c>
      <c r="D70" s="26">
        <v>0.0</v>
      </c>
      <c r="E70" s="24" t="s">
        <v>87</v>
      </c>
      <c r="F70" s="24"/>
      <c r="G70" s="24"/>
      <c r="H70" s="8"/>
      <c r="I70" s="8"/>
    </row>
    <row r="71" ht="30.0" hidden="1" customHeight="1">
      <c r="A71" s="18"/>
      <c r="B71" s="19"/>
      <c r="C71" s="25" t="s">
        <v>1257</v>
      </c>
      <c r="D71" s="26">
        <v>0.0</v>
      </c>
      <c r="E71" s="24" t="s">
        <v>87</v>
      </c>
      <c r="F71" s="24"/>
      <c r="G71" s="24"/>
      <c r="H71" s="8"/>
      <c r="I71" s="8"/>
    </row>
    <row r="72" ht="15.75" hidden="1" customHeight="1">
      <c r="A72" s="18"/>
      <c r="B72" s="19"/>
      <c r="C72" s="25" t="s">
        <v>1260</v>
      </c>
      <c r="D72" s="26">
        <v>0.0</v>
      </c>
      <c r="E72" s="24" t="s">
        <v>87</v>
      </c>
      <c r="F72" s="24"/>
      <c r="G72" s="24"/>
      <c r="H72" s="8"/>
      <c r="I72" s="8"/>
    </row>
    <row r="73" ht="63.0" hidden="1" customHeight="1">
      <c r="A73" s="18" t="s">
        <v>759</v>
      </c>
      <c r="B73" s="161" t="s">
        <v>208</v>
      </c>
      <c r="C73" s="39" t="s">
        <v>1263</v>
      </c>
      <c r="D73" s="26">
        <v>0.0</v>
      </c>
      <c r="E73" s="24" t="s">
        <v>87</v>
      </c>
      <c r="F73" s="37"/>
      <c r="G73" s="162" t="s">
        <v>1265</v>
      </c>
      <c r="H73" s="8"/>
      <c r="I73" s="8"/>
    </row>
    <row r="74" ht="47.25" hidden="1" customHeight="1">
      <c r="A74" s="18" t="s">
        <v>764</v>
      </c>
      <c r="B74" s="19" t="s">
        <v>212</v>
      </c>
      <c r="C74" s="39" t="s">
        <v>765</v>
      </c>
      <c r="D74" s="26">
        <v>0.0</v>
      </c>
      <c r="E74" s="24" t="s">
        <v>87</v>
      </c>
      <c r="F74" s="24"/>
      <c r="G74" s="24"/>
      <c r="H74" s="8"/>
      <c r="I74" s="8"/>
    </row>
    <row r="75" ht="31.5" hidden="1" customHeight="1">
      <c r="A75" s="18" t="s">
        <v>766</v>
      </c>
      <c r="B75" s="161" t="s">
        <v>216</v>
      </c>
      <c r="C75" s="42" t="s">
        <v>1284</v>
      </c>
      <c r="D75" s="26">
        <v>2.0</v>
      </c>
      <c r="E75" s="24" t="s">
        <v>87</v>
      </c>
      <c r="F75" s="42" t="s">
        <v>1288</v>
      </c>
      <c r="G75" s="37"/>
      <c r="H75" s="8"/>
      <c r="I75" s="8"/>
    </row>
    <row r="76" ht="94.5" hidden="1" customHeight="1">
      <c r="A76" s="18" t="s">
        <v>772</v>
      </c>
      <c r="B76" s="19" t="s">
        <v>221</v>
      </c>
      <c r="C76" s="25" t="s">
        <v>1289</v>
      </c>
      <c r="D76" s="26">
        <v>2.0</v>
      </c>
      <c r="E76" s="24" t="s">
        <v>87</v>
      </c>
      <c r="F76" s="24"/>
      <c r="G76" s="24"/>
      <c r="H76" s="8"/>
      <c r="I76" s="8"/>
    </row>
    <row r="77" ht="45.0" hidden="1" customHeight="1">
      <c r="A77" s="18"/>
      <c r="B77" s="40"/>
      <c r="C77" s="25" t="s">
        <v>1290</v>
      </c>
      <c r="D77" s="26">
        <v>2.0</v>
      </c>
      <c r="E77" s="24" t="s">
        <v>87</v>
      </c>
      <c r="F77" s="24"/>
      <c r="G77" s="24"/>
      <c r="H77" s="8"/>
      <c r="I77" s="8"/>
    </row>
    <row r="78" ht="15.75" hidden="1" customHeight="1">
      <c r="A78" s="18"/>
      <c r="B78" s="19"/>
      <c r="C78" s="39" t="s">
        <v>1292</v>
      </c>
      <c r="D78" s="26">
        <v>0.0</v>
      </c>
      <c r="E78" s="24" t="s">
        <v>87</v>
      </c>
      <c r="F78" s="24"/>
      <c r="G78" s="24"/>
      <c r="H78" s="8"/>
      <c r="I78" s="8"/>
    </row>
    <row r="79" hidden="1">
      <c r="A79" s="18" t="s">
        <v>783</v>
      </c>
      <c r="B79" s="132" t="s">
        <v>229</v>
      </c>
      <c r="C79" s="5"/>
      <c r="D79" s="5"/>
      <c r="E79" s="5"/>
      <c r="F79" s="5"/>
      <c r="G79" s="6"/>
      <c r="H79" s="8">
        <f>SUM(D80:D89)</f>
        <v>4</v>
      </c>
      <c r="I79" s="8">
        <f>COUNT(D80:D89)*2</f>
        <v>20</v>
      </c>
    </row>
    <row r="80" ht="90.0" hidden="1" customHeight="1">
      <c r="A80" s="18" t="s">
        <v>231</v>
      </c>
      <c r="B80" s="165" t="s">
        <v>232</v>
      </c>
      <c r="C80" s="23" t="s">
        <v>233</v>
      </c>
      <c r="D80" s="26">
        <v>0.0</v>
      </c>
      <c r="E80" s="24" t="s">
        <v>87</v>
      </c>
      <c r="F80" s="23" t="s">
        <v>234</v>
      </c>
      <c r="G80" s="37"/>
      <c r="H80" s="8"/>
      <c r="I80" s="8"/>
    </row>
    <row r="81" ht="45.0" customHeight="1">
      <c r="A81" s="18" t="s">
        <v>793</v>
      </c>
      <c r="B81" s="142" t="s">
        <v>236</v>
      </c>
      <c r="C81" s="142" t="s">
        <v>1313</v>
      </c>
      <c r="D81" s="142">
        <v>1.0</v>
      </c>
      <c r="E81" s="142" t="s">
        <v>87</v>
      </c>
      <c r="F81" s="142" t="s">
        <v>1314</v>
      </c>
      <c r="G81" s="142" t="s">
        <v>1315</v>
      </c>
      <c r="H81" s="8"/>
      <c r="I81" s="8"/>
    </row>
    <row r="82" ht="30.0" hidden="1" customHeight="1">
      <c r="A82" s="18"/>
      <c r="B82" s="166"/>
      <c r="C82" s="39" t="s">
        <v>1325</v>
      </c>
      <c r="D82" s="26">
        <v>0.0</v>
      </c>
      <c r="E82" s="22" t="s">
        <v>87</v>
      </c>
      <c r="F82" s="25"/>
      <c r="G82" s="24"/>
      <c r="H82" s="8"/>
      <c r="I82" s="8"/>
    </row>
    <row r="83" ht="47.25" hidden="1" customHeight="1">
      <c r="A83" s="18" t="s">
        <v>238</v>
      </c>
      <c r="B83" s="166" t="s">
        <v>239</v>
      </c>
      <c r="C83" s="77" t="s">
        <v>1330</v>
      </c>
      <c r="D83" s="26">
        <v>2.0</v>
      </c>
      <c r="E83" s="22" t="s">
        <v>87</v>
      </c>
      <c r="F83" s="25"/>
      <c r="G83" s="24"/>
      <c r="H83" s="8"/>
      <c r="I83" s="8"/>
    </row>
    <row r="84" ht="30.0" customHeight="1">
      <c r="A84" s="18"/>
      <c r="B84" s="142"/>
      <c r="C84" s="142" t="s">
        <v>246</v>
      </c>
      <c r="D84" s="142">
        <v>1.0</v>
      </c>
      <c r="E84" s="142" t="s">
        <v>87</v>
      </c>
      <c r="F84" s="142"/>
      <c r="G84" s="142" t="s">
        <v>1116</v>
      </c>
      <c r="H84" s="8"/>
      <c r="I84" s="8"/>
    </row>
    <row r="85" ht="45.0" hidden="1" customHeight="1">
      <c r="A85" s="18" t="s">
        <v>1332</v>
      </c>
      <c r="B85" s="31" t="s">
        <v>248</v>
      </c>
      <c r="C85" s="39" t="s">
        <v>1333</v>
      </c>
      <c r="D85" s="26">
        <v>0.0</v>
      </c>
      <c r="E85" s="24" t="s">
        <v>116</v>
      </c>
      <c r="F85" s="24"/>
      <c r="G85" s="24"/>
      <c r="H85" s="8"/>
      <c r="I85" s="8"/>
    </row>
    <row r="86" ht="45.0" hidden="1" customHeight="1">
      <c r="A86" s="18"/>
      <c r="B86" s="167"/>
      <c r="C86" s="25" t="s">
        <v>1338</v>
      </c>
      <c r="D86" s="26">
        <v>0.0</v>
      </c>
      <c r="E86" s="24" t="s">
        <v>87</v>
      </c>
      <c r="F86" s="24"/>
      <c r="G86" s="24"/>
      <c r="H86" s="8"/>
      <c r="I86" s="8"/>
    </row>
    <row r="87" ht="45.0" hidden="1" customHeight="1">
      <c r="A87" s="18" t="s">
        <v>819</v>
      </c>
      <c r="B87" s="167" t="s">
        <v>251</v>
      </c>
      <c r="C87" s="39" t="s">
        <v>1341</v>
      </c>
      <c r="D87" s="26">
        <v>0.0</v>
      </c>
      <c r="E87" s="24" t="s">
        <v>87</v>
      </c>
      <c r="F87" s="24"/>
      <c r="G87" s="24"/>
      <c r="H87" s="8"/>
      <c r="I87" s="8"/>
    </row>
    <row r="88" ht="75.0" hidden="1" customHeight="1">
      <c r="A88" s="18"/>
      <c r="B88" s="167"/>
      <c r="C88" s="39" t="s">
        <v>253</v>
      </c>
      <c r="D88" s="26">
        <v>0.0</v>
      </c>
      <c r="E88" s="24" t="s">
        <v>114</v>
      </c>
      <c r="F88" s="24"/>
      <c r="G88" s="24"/>
      <c r="H88" s="8"/>
      <c r="I88" s="8"/>
    </row>
    <row r="89" ht="78.75" hidden="1" customHeight="1">
      <c r="A89" s="18" t="s">
        <v>825</v>
      </c>
      <c r="B89" s="31" t="s">
        <v>256</v>
      </c>
      <c r="C89" s="23" t="s">
        <v>258</v>
      </c>
      <c r="D89" s="26">
        <v>0.0</v>
      </c>
      <c r="E89" s="24" t="s">
        <v>44</v>
      </c>
      <c r="F89" s="24"/>
      <c r="G89" s="24"/>
      <c r="H89" s="8"/>
      <c r="I89" s="8"/>
    </row>
    <row r="90" hidden="1">
      <c r="A90" s="18" t="s">
        <v>259</v>
      </c>
      <c r="B90" s="132" t="s">
        <v>260</v>
      </c>
      <c r="C90" s="5"/>
      <c r="D90" s="5"/>
      <c r="E90" s="5"/>
      <c r="F90" s="5"/>
      <c r="G90" s="6"/>
      <c r="H90" s="8">
        <f>SUM(D91:D105)</f>
        <v>14</v>
      </c>
      <c r="I90" s="8">
        <f>COUNT(D91:D105)*2</f>
        <v>30</v>
      </c>
    </row>
    <row r="91" ht="47.25" hidden="1" customHeight="1">
      <c r="A91" s="18" t="s">
        <v>261</v>
      </c>
      <c r="B91" s="19" t="s">
        <v>835</v>
      </c>
      <c r="C91" s="25" t="s">
        <v>1360</v>
      </c>
      <c r="D91" s="26">
        <v>0.0</v>
      </c>
      <c r="E91" s="22" t="s">
        <v>114</v>
      </c>
      <c r="F91" s="42" t="s">
        <v>1361</v>
      </c>
      <c r="G91" s="24"/>
      <c r="H91" s="8"/>
      <c r="I91" s="8"/>
    </row>
    <row r="92" ht="63.0" hidden="1" customHeight="1">
      <c r="A92" s="18" t="s">
        <v>294</v>
      </c>
      <c r="B92" s="19" t="s">
        <v>296</v>
      </c>
      <c r="C92" s="25" t="s">
        <v>1364</v>
      </c>
      <c r="D92" s="26">
        <v>2.0</v>
      </c>
      <c r="E92" s="22"/>
      <c r="F92" s="37"/>
      <c r="G92" s="138" t="s">
        <v>1365</v>
      </c>
      <c r="H92" s="8"/>
      <c r="I92" s="8"/>
    </row>
    <row r="93" ht="47.25" customHeight="1">
      <c r="A93" s="18" t="s">
        <v>1367</v>
      </c>
      <c r="B93" s="19" t="s">
        <v>306</v>
      </c>
      <c r="C93" s="25" t="s">
        <v>1368</v>
      </c>
      <c r="D93" s="142">
        <v>1.0</v>
      </c>
      <c r="E93" s="23" t="s">
        <v>308</v>
      </c>
      <c r="F93" s="25" t="s">
        <v>1370</v>
      </c>
      <c r="G93" s="142" t="s">
        <v>1371</v>
      </c>
      <c r="H93" s="8"/>
      <c r="I93" s="8"/>
    </row>
    <row r="94" ht="31.5" hidden="1" customHeight="1">
      <c r="A94" s="18" t="s">
        <v>312</v>
      </c>
      <c r="B94" s="19" t="s">
        <v>314</v>
      </c>
      <c r="C94" s="91" t="s">
        <v>1373</v>
      </c>
      <c r="D94" s="26">
        <v>2.0</v>
      </c>
      <c r="E94" s="24" t="s">
        <v>44</v>
      </c>
      <c r="F94" s="25" t="s">
        <v>1377</v>
      </c>
      <c r="G94" s="24"/>
      <c r="H94" s="8"/>
      <c r="I94" s="8"/>
    </row>
    <row r="95" ht="30.0" hidden="1" customHeight="1">
      <c r="A95" s="18"/>
      <c r="B95" s="19"/>
      <c r="C95" s="25" t="s">
        <v>1379</v>
      </c>
      <c r="D95" s="26">
        <v>0.0</v>
      </c>
      <c r="E95" s="24" t="s">
        <v>327</v>
      </c>
      <c r="F95" s="25"/>
      <c r="G95" s="24"/>
      <c r="H95" s="8"/>
      <c r="I95" s="8"/>
    </row>
    <row r="96" ht="31.5" hidden="1" customHeight="1">
      <c r="A96" s="18" t="s">
        <v>322</v>
      </c>
      <c r="B96" s="19" t="s">
        <v>323</v>
      </c>
      <c r="C96" s="25" t="s">
        <v>1381</v>
      </c>
      <c r="D96" s="26">
        <v>0.0</v>
      </c>
      <c r="E96" s="24" t="s">
        <v>327</v>
      </c>
      <c r="F96" s="24"/>
      <c r="G96" s="24"/>
      <c r="H96" s="8"/>
      <c r="I96" s="8"/>
    </row>
    <row r="97" ht="15.75" hidden="1" customHeight="1">
      <c r="A97" s="18"/>
      <c r="B97" s="19"/>
      <c r="C97" s="25" t="s">
        <v>1385</v>
      </c>
      <c r="D97" s="152">
        <v>2.0</v>
      </c>
      <c r="E97" s="24" t="s">
        <v>327</v>
      </c>
      <c r="F97" s="24"/>
      <c r="G97" s="24"/>
      <c r="H97" s="8"/>
      <c r="I97" s="8"/>
    </row>
    <row r="98" ht="15.75" hidden="1" customHeight="1">
      <c r="A98" s="18"/>
      <c r="B98" s="19"/>
      <c r="C98" s="149" t="s">
        <v>1387</v>
      </c>
      <c r="D98" s="152">
        <v>0.0</v>
      </c>
      <c r="E98" s="24" t="s">
        <v>327</v>
      </c>
      <c r="F98" s="36"/>
      <c r="G98" s="24"/>
      <c r="H98" s="8"/>
      <c r="I98" s="8"/>
    </row>
    <row r="99" ht="15.75" hidden="1" customHeight="1">
      <c r="A99" s="18"/>
      <c r="B99" s="19"/>
      <c r="C99" s="25" t="s">
        <v>1389</v>
      </c>
      <c r="D99" s="152">
        <v>0.0</v>
      </c>
      <c r="E99" s="24" t="s">
        <v>327</v>
      </c>
      <c r="F99" s="24"/>
      <c r="G99" s="24"/>
      <c r="H99" s="8"/>
      <c r="I99" s="8"/>
    </row>
    <row r="100" ht="15.75" hidden="1" customHeight="1">
      <c r="A100" s="18"/>
      <c r="B100" s="19"/>
      <c r="C100" s="25" t="s">
        <v>1390</v>
      </c>
      <c r="D100" s="26">
        <v>2.0</v>
      </c>
      <c r="E100" s="24" t="s">
        <v>327</v>
      </c>
      <c r="F100" s="24"/>
      <c r="G100" s="24"/>
      <c r="H100" s="8"/>
      <c r="I100" s="8"/>
    </row>
    <row r="101" ht="90.0" hidden="1" customHeight="1">
      <c r="A101" s="18" t="s">
        <v>347</v>
      </c>
      <c r="B101" s="19" t="s">
        <v>348</v>
      </c>
      <c r="C101" s="25" t="s">
        <v>1392</v>
      </c>
      <c r="D101" s="26">
        <v>2.0</v>
      </c>
      <c r="E101" s="24" t="s">
        <v>327</v>
      </c>
      <c r="F101" s="23" t="s">
        <v>1393</v>
      </c>
      <c r="G101" s="24"/>
      <c r="H101" s="8"/>
      <c r="I101" s="8"/>
    </row>
    <row r="102" ht="75.0" customHeight="1">
      <c r="A102" s="18"/>
      <c r="B102" s="19"/>
      <c r="C102" s="25" t="s">
        <v>1397</v>
      </c>
      <c r="D102" s="23">
        <v>1.0</v>
      </c>
      <c r="E102" s="23" t="s">
        <v>327</v>
      </c>
      <c r="F102" s="39" t="s">
        <v>1398</v>
      </c>
      <c r="G102" s="142" t="s">
        <v>1399</v>
      </c>
      <c r="H102" s="8"/>
      <c r="I102" s="8"/>
    </row>
    <row r="103" ht="60.0" customHeight="1">
      <c r="A103" s="18"/>
      <c r="B103" s="19"/>
      <c r="C103" s="25" t="s">
        <v>1400</v>
      </c>
      <c r="D103" s="23">
        <v>1.0</v>
      </c>
      <c r="E103" s="23" t="s">
        <v>327</v>
      </c>
      <c r="F103" s="39" t="s">
        <v>1401</v>
      </c>
      <c r="G103" s="142" t="s">
        <v>1399</v>
      </c>
      <c r="H103" s="8"/>
      <c r="I103" s="8"/>
    </row>
    <row r="104" ht="30.0" hidden="1" customHeight="1">
      <c r="A104" s="18"/>
      <c r="B104" s="19"/>
      <c r="C104" s="25" t="s">
        <v>1402</v>
      </c>
      <c r="D104" s="26">
        <v>0.0</v>
      </c>
      <c r="E104" s="24" t="s">
        <v>327</v>
      </c>
      <c r="F104" s="49"/>
      <c r="G104" s="24"/>
      <c r="H104" s="8"/>
      <c r="I104" s="8"/>
    </row>
    <row r="105" ht="75.0" customHeight="1">
      <c r="A105" s="18"/>
      <c r="B105" s="19"/>
      <c r="C105" s="25" t="s">
        <v>1404</v>
      </c>
      <c r="D105" s="23">
        <v>1.0</v>
      </c>
      <c r="E105" s="23" t="s">
        <v>327</v>
      </c>
      <c r="F105" s="39" t="s">
        <v>1408</v>
      </c>
      <c r="G105" s="142" t="s">
        <v>1331</v>
      </c>
      <c r="H105" s="8"/>
      <c r="I105" s="8"/>
    </row>
    <row r="106" hidden="1">
      <c r="A106" s="18" t="s">
        <v>908</v>
      </c>
      <c r="B106" s="132" t="s">
        <v>1409</v>
      </c>
      <c r="C106" s="5"/>
      <c r="D106" s="5"/>
      <c r="E106" s="5"/>
      <c r="F106" s="5"/>
      <c r="G106" s="6"/>
      <c r="H106" s="8">
        <f>SUM(D107:D120)</f>
        <v>24</v>
      </c>
      <c r="I106" s="8">
        <f>COUNT(D107:D120)*2</f>
        <v>28</v>
      </c>
    </row>
    <row r="107" ht="47.25" hidden="1" customHeight="1">
      <c r="A107" s="18" t="s">
        <v>923</v>
      </c>
      <c r="B107" s="19" t="s">
        <v>365</v>
      </c>
      <c r="C107" s="25" t="s">
        <v>1425</v>
      </c>
      <c r="D107" s="26">
        <v>2.0</v>
      </c>
      <c r="E107" s="24" t="s">
        <v>367</v>
      </c>
      <c r="F107" s="25" t="s">
        <v>1426</v>
      </c>
      <c r="G107" s="24"/>
      <c r="H107" s="8"/>
      <c r="I107" s="8"/>
    </row>
    <row r="108" ht="45.0" hidden="1" customHeight="1">
      <c r="A108" s="18"/>
      <c r="B108" s="19"/>
      <c r="C108" s="25" t="s">
        <v>1427</v>
      </c>
      <c r="D108" s="26">
        <v>2.0</v>
      </c>
      <c r="E108" s="24" t="s">
        <v>367</v>
      </c>
      <c r="F108" s="25" t="s">
        <v>1428</v>
      </c>
      <c r="G108" s="24"/>
      <c r="H108" s="8"/>
      <c r="I108" s="8"/>
    </row>
    <row r="109" ht="30.0" hidden="1" customHeight="1">
      <c r="A109" s="18"/>
      <c r="B109" s="19"/>
      <c r="C109" s="25" t="s">
        <v>1431</v>
      </c>
      <c r="D109" s="26">
        <v>2.0</v>
      </c>
      <c r="E109" s="24" t="s">
        <v>367</v>
      </c>
      <c r="F109" s="25" t="s">
        <v>1434</v>
      </c>
      <c r="G109" s="24"/>
      <c r="H109" s="8"/>
      <c r="I109" s="8"/>
    </row>
    <row r="110" ht="30.0" hidden="1" customHeight="1">
      <c r="A110" s="18"/>
      <c r="B110" s="19"/>
      <c r="C110" s="25" t="s">
        <v>1437</v>
      </c>
      <c r="D110" s="26">
        <v>2.0</v>
      </c>
      <c r="E110" s="24" t="s">
        <v>367</v>
      </c>
      <c r="F110" s="25" t="s">
        <v>1442</v>
      </c>
      <c r="G110" s="24"/>
      <c r="H110" s="8"/>
      <c r="I110" s="8"/>
    </row>
    <row r="111" ht="30.0" hidden="1" customHeight="1">
      <c r="A111" s="18"/>
      <c r="B111" s="19"/>
      <c r="C111" s="25" t="s">
        <v>1445</v>
      </c>
      <c r="D111" s="26">
        <v>2.0</v>
      </c>
      <c r="E111" s="24" t="s">
        <v>367</v>
      </c>
      <c r="F111" s="25" t="s">
        <v>1446</v>
      </c>
      <c r="G111" s="24"/>
      <c r="H111" s="8"/>
      <c r="I111" s="8"/>
    </row>
    <row r="112" ht="30.0" hidden="1" customHeight="1">
      <c r="A112" s="18"/>
      <c r="B112" s="19"/>
      <c r="C112" s="25" t="s">
        <v>1448</v>
      </c>
      <c r="D112" s="26">
        <v>2.0</v>
      </c>
      <c r="E112" s="24" t="s">
        <v>367</v>
      </c>
      <c r="F112" s="25" t="s">
        <v>1450</v>
      </c>
      <c r="G112" s="24"/>
      <c r="H112" s="8"/>
      <c r="I112" s="8"/>
    </row>
    <row r="113" ht="45.0" hidden="1" customHeight="1">
      <c r="A113" s="18"/>
      <c r="B113" s="19"/>
      <c r="C113" s="25" t="s">
        <v>1453</v>
      </c>
      <c r="D113" s="26">
        <v>0.0</v>
      </c>
      <c r="E113" s="24" t="s">
        <v>367</v>
      </c>
      <c r="F113" s="25" t="s">
        <v>1455</v>
      </c>
      <c r="G113" s="24"/>
      <c r="H113" s="8"/>
      <c r="I113" s="8"/>
    </row>
    <row r="114" ht="195.0" customHeight="1">
      <c r="A114" s="18"/>
      <c r="B114" s="19"/>
      <c r="C114" s="25" t="s">
        <v>1458</v>
      </c>
      <c r="D114" s="23">
        <v>1.0</v>
      </c>
      <c r="E114" s="23" t="s">
        <v>367</v>
      </c>
      <c r="F114" s="91" t="s">
        <v>1461</v>
      </c>
      <c r="G114" s="23"/>
      <c r="H114" s="8"/>
      <c r="I114" s="8"/>
    </row>
    <row r="115" ht="30.0" hidden="1" customHeight="1">
      <c r="A115" s="18"/>
      <c r="B115" s="19"/>
      <c r="C115" s="25" t="s">
        <v>1463</v>
      </c>
      <c r="D115" s="26">
        <v>2.0</v>
      </c>
      <c r="E115" s="24" t="s">
        <v>367</v>
      </c>
      <c r="F115" s="22" t="s">
        <v>1465</v>
      </c>
      <c r="G115" s="24"/>
      <c r="H115" s="8"/>
      <c r="I115" s="8"/>
    </row>
    <row r="116" ht="75.0" hidden="1" customHeight="1">
      <c r="A116" s="18" t="s">
        <v>936</v>
      </c>
      <c r="B116" s="19" t="s">
        <v>393</v>
      </c>
      <c r="C116" s="25" t="s">
        <v>1467</v>
      </c>
      <c r="D116" s="26">
        <v>2.0</v>
      </c>
      <c r="E116" s="24" t="s">
        <v>367</v>
      </c>
      <c r="F116" s="25" t="s">
        <v>1468</v>
      </c>
      <c r="G116" s="24"/>
      <c r="H116" s="8"/>
      <c r="I116" s="8"/>
    </row>
    <row r="117" ht="30.0" hidden="1" customHeight="1">
      <c r="A117" s="18"/>
      <c r="B117" s="19"/>
      <c r="C117" s="25" t="s">
        <v>1470</v>
      </c>
      <c r="D117" s="26">
        <v>2.0</v>
      </c>
      <c r="E117" s="24" t="s">
        <v>367</v>
      </c>
      <c r="F117" s="25" t="s">
        <v>1472</v>
      </c>
      <c r="G117" s="24"/>
      <c r="H117" s="8"/>
      <c r="I117" s="8"/>
    </row>
    <row r="118" ht="30.0" hidden="1" customHeight="1">
      <c r="A118" s="18"/>
      <c r="B118" s="19"/>
      <c r="C118" s="25" t="s">
        <v>1211</v>
      </c>
      <c r="D118" s="26">
        <v>2.0</v>
      </c>
      <c r="E118" s="24" t="s">
        <v>367</v>
      </c>
      <c r="F118" s="22" t="s">
        <v>1477</v>
      </c>
      <c r="G118" s="24"/>
      <c r="H118" s="8"/>
      <c r="I118" s="8"/>
    </row>
    <row r="119" ht="45.0" customHeight="1">
      <c r="A119" s="18"/>
      <c r="B119" s="19"/>
      <c r="C119" s="25" t="s">
        <v>1482</v>
      </c>
      <c r="D119" s="23">
        <v>1.0</v>
      </c>
      <c r="E119" s="23" t="s">
        <v>367</v>
      </c>
      <c r="F119" s="23" t="s">
        <v>1486</v>
      </c>
      <c r="G119" s="142" t="s">
        <v>1488</v>
      </c>
      <c r="H119" s="8"/>
      <c r="I119" s="8"/>
    </row>
    <row r="120" ht="63.0" hidden="1" customHeight="1">
      <c r="A120" s="18" t="s">
        <v>942</v>
      </c>
      <c r="B120" s="165" t="s">
        <v>402</v>
      </c>
      <c r="C120" s="91" t="s">
        <v>1489</v>
      </c>
      <c r="D120" s="26">
        <v>2.0</v>
      </c>
      <c r="E120" s="24" t="s">
        <v>367</v>
      </c>
      <c r="F120" s="37"/>
      <c r="G120" s="37"/>
      <c r="H120" s="8"/>
      <c r="I120" s="8"/>
    </row>
    <row r="121" hidden="1">
      <c r="A121" s="18" t="s">
        <v>947</v>
      </c>
      <c r="B121" s="132" t="s">
        <v>405</v>
      </c>
      <c r="C121" s="5"/>
      <c r="D121" s="5"/>
      <c r="E121" s="5"/>
      <c r="F121" s="5"/>
      <c r="G121" s="6"/>
      <c r="H121" s="8">
        <f>SUM(D122:D138)</f>
        <v>16</v>
      </c>
      <c r="I121" s="8">
        <f>COUNT(D122:D138)*2</f>
        <v>34</v>
      </c>
    </row>
    <row r="122" ht="90.0" customHeight="1">
      <c r="A122" s="18" t="s">
        <v>955</v>
      </c>
      <c r="B122" s="19" t="s">
        <v>418</v>
      </c>
      <c r="C122" s="19" t="s">
        <v>420</v>
      </c>
      <c r="D122" s="23">
        <v>1.0</v>
      </c>
      <c r="E122" s="25" t="s">
        <v>87</v>
      </c>
      <c r="F122" s="25" t="s">
        <v>1506</v>
      </c>
      <c r="G122" s="142" t="s">
        <v>1508</v>
      </c>
      <c r="H122" s="8"/>
      <c r="I122" s="8"/>
    </row>
    <row r="123" ht="75.0" customHeight="1">
      <c r="A123" s="18" t="s">
        <v>967</v>
      </c>
      <c r="B123" s="19" t="s">
        <v>428</v>
      </c>
      <c r="C123" s="25" t="s">
        <v>1509</v>
      </c>
      <c r="D123" s="23">
        <v>1.0</v>
      </c>
      <c r="E123" s="25" t="s">
        <v>87</v>
      </c>
      <c r="F123" s="91" t="s">
        <v>1511</v>
      </c>
      <c r="G123" s="142" t="s">
        <v>1512</v>
      </c>
      <c r="H123" s="8"/>
      <c r="I123" s="8"/>
    </row>
    <row r="124" ht="45.0" customHeight="1">
      <c r="A124" s="18"/>
      <c r="B124" s="19"/>
      <c r="C124" s="25" t="s">
        <v>1513</v>
      </c>
      <c r="D124" s="142">
        <v>1.0</v>
      </c>
      <c r="E124" s="25" t="s">
        <v>87</v>
      </c>
      <c r="F124" s="149" t="s">
        <v>1514</v>
      </c>
      <c r="G124" s="23"/>
      <c r="H124" s="8"/>
      <c r="I124" s="8"/>
    </row>
    <row r="125" ht="90.0" customHeight="1">
      <c r="A125" s="18"/>
      <c r="B125" s="19"/>
      <c r="C125" s="25" t="s">
        <v>1515</v>
      </c>
      <c r="D125" s="23">
        <v>1.0</v>
      </c>
      <c r="E125" s="25" t="s">
        <v>87</v>
      </c>
      <c r="F125" s="91" t="s">
        <v>1518</v>
      </c>
      <c r="G125" s="142" t="s">
        <v>1519</v>
      </c>
      <c r="H125" s="8"/>
      <c r="I125" s="8"/>
    </row>
    <row r="126" ht="105.0" customHeight="1">
      <c r="A126" s="18"/>
      <c r="B126" s="19"/>
      <c r="C126" s="25" t="s">
        <v>1520</v>
      </c>
      <c r="D126" s="23">
        <v>1.0</v>
      </c>
      <c r="E126" s="25" t="s">
        <v>87</v>
      </c>
      <c r="F126" s="91" t="s">
        <v>1522</v>
      </c>
      <c r="G126" s="23"/>
      <c r="H126" s="8"/>
      <c r="I126" s="8"/>
    </row>
    <row r="127" ht="105.0" customHeight="1">
      <c r="A127" s="18"/>
      <c r="B127" s="19"/>
      <c r="C127" s="25" t="s">
        <v>1523</v>
      </c>
      <c r="D127" s="23">
        <v>1.0</v>
      </c>
      <c r="E127" s="25" t="s">
        <v>87</v>
      </c>
      <c r="F127" s="91" t="s">
        <v>1524</v>
      </c>
      <c r="G127" s="23"/>
      <c r="H127" s="8"/>
      <c r="I127" s="8"/>
    </row>
    <row r="128" ht="60.0" customHeight="1">
      <c r="A128" s="18"/>
      <c r="B128" s="19"/>
      <c r="C128" s="45" t="s">
        <v>1526</v>
      </c>
      <c r="D128" s="23">
        <v>1.0</v>
      </c>
      <c r="E128" s="25" t="s">
        <v>87</v>
      </c>
      <c r="F128" s="91" t="s">
        <v>1528</v>
      </c>
      <c r="G128" s="23"/>
      <c r="H128" s="8"/>
      <c r="I128" s="8"/>
    </row>
    <row r="129" ht="63.0" customHeight="1">
      <c r="A129" s="18" t="s">
        <v>1531</v>
      </c>
      <c r="B129" s="19" t="s">
        <v>436</v>
      </c>
      <c r="C129" s="175" t="s">
        <v>1533</v>
      </c>
      <c r="D129" s="23">
        <v>1.0</v>
      </c>
      <c r="E129" s="25" t="s">
        <v>87</v>
      </c>
      <c r="F129" s="25" t="s">
        <v>1537</v>
      </c>
      <c r="G129" s="142" t="s">
        <v>1538</v>
      </c>
      <c r="H129" s="8"/>
      <c r="I129" s="8"/>
    </row>
    <row r="130" ht="90.0" customHeight="1">
      <c r="A130" s="18" t="s">
        <v>1540</v>
      </c>
      <c r="B130" s="19" t="s">
        <v>440</v>
      </c>
      <c r="C130" s="25" t="s">
        <v>1541</v>
      </c>
      <c r="D130" s="23">
        <v>1.0</v>
      </c>
      <c r="E130" s="25" t="s">
        <v>87</v>
      </c>
      <c r="F130" s="25" t="s">
        <v>1544</v>
      </c>
      <c r="G130" s="176" t="s">
        <v>1545</v>
      </c>
      <c r="H130" s="8"/>
      <c r="I130" s="8"/>
    </row>
    <row r="131" ht="45.0" hidden="1" customHeight="1">
      <c r="A131" s="18"/>
      <c r="B131" s="19"/>
      <c r="C131" s="25" t="s">
        <v>1553</v>
      </c>
      <c r="D131" s="26">
        <v>0.0</v>
      </c>
      <c r="E131" s="22" t="s">
        <v>87</v>
      </c>
      <c r="F131" s="25" t="s">
        <v>1555</v>
      </c>
      <c r="G131" s="24"/>
      <c r="H131" s="8"/>
      <c r="I131" s="8"/>
    </row>
    <row r="132" ht="60.0" hidden="1" customHeight="1">
      <c r="A132" s="18" t="s">
        <v>991</v>
      </c>
      <c r="B132" s="161" t="s">
        <v>445</v>
      </c>
      <c r="C132" s="19" t="s">
        <v>446</v>
      </c>
      <c r="D132" s="26">
        <v>0.0</v>
      </c>
      <c r="E132" s="22" t="s">
        <v>87</v>
      </c>
      <c r="F132" s="23" t="s">
        <v>447</v>
      </c>
      <c r="G132" s="162" t="s">
        <v>1556</v>
      </c>
      <c r="H132" s="8"/>
      <c r="I132" s="8"/>
    </row>
    <row r="133" ht="75.0" hidden="1" customHeight="1">
      <c r="A133" s="18" t="s">
        <v>448</v>
      </c>
      <c r="B133" s="161" t="s">
        <v>449</v>
      </c>
      <c r="C133" s="19" t="s">
        <v>996</v>
      </c>
      <c r="D133" s="26">
        <v>0.0</v>
      </c>
      <c r="E133" s="22" t="s">
        <v>87</v>
      </c>
      <c r="F133" s="23" t="s">
        <v>1558</v>
      </c>
      <c r="G133" s="37"/>
      <c r="H133" s="8"/>
      <c r="I133" s="8"/>
    </row>
    <row r="134" ht="31.5" customHeight="1">
      <c r="A134" s="18"/>
      <c r="B134" s="161"/>
      <c r="C134" s="19" t="s">
        <v>450</v>
      </c>
      <c r="D134" s="23">
        <v>1.0</v>
      </c>
      <c r="E134" s="25" t="s">
        <v>87</v>
      </c>
      <c r="F134" s="23" t="s">
        <v>1561</v>
      </c>
      <c r="G134" s="137" t="s">
        <v>1562</v>
      </c>
      <c r="H134" s="8"/>
      <c r="I134" s="8"/>
    </row>
    <row r="135" ht="47.25" hidden="1" customHeight="1">
      <c r="A135" s="18" t="s">
        <v>1000</v>
      </c>
      <c r="B135" s="19" t="s">
        <v>463</v>
      </c>
      <c r="C135" s="25" t="s">
        <v>1564</v>
      </c>
      <c r="D135" s="26">
        <v>2.0</v>
      </c>
      <c r="E135" s="22" t="s">
        <v>87</v>
      </c>
      <c r="F135" s="39" t="s">
        <v>1566</v>
      </c>
      <c r="G135" s="24"/>
      <c r="H135" s="8"/>
      <c r="I135" s="8"/>
    </row>
    <row r="136" ht="75.0" customHeight="1">
      <c r="A136" s="18"/>
      <c r="B136" s="23"/>
      <c r="C136" s="25" t="s">
        <v>1569</v>
      </c>
      <c r="D136" s="23">
        <v>1.0</v>
      </c>
      <c r="E136" s="25" t="s">
        <v>87</v>
      </c>
      <c r="F136" s="25" t="s">
        <v>1572</v>
      </c>
      <c r="G136" s="142" t="s">
        <v>1573</v>
      </c>
      <c r="H136" s="8"/>
      <c r="I136" s="8"/>
    </row>
    <row r="137" ht="75.0" hidden="1" customHeight="1">
      <c r="A137" s="18"/>
      <c r="B137" s="24"/>
      <c r="C137" s="22" t="s">
        <v>1574</v>
      </c>
      <c r="D137" s="26">
        <v>2.0</v>
      </c>
      <c r="E137" s="22" t="s">
        <v>87</v>
      </c>
      <c r="F137" s="25" t="s">
        <v>1579</v>
      </c>
      <c r="G137" s="24"/>
      <c r="H137" s="8"/>
      <c r="I137" s="8"/>
    </row>
    <row r="138" ht="30.0" customHeight="1">
      <c r="A138" s="96"/>
      <c r="B138" s="119"/>
      <c r="C138" s="101" t="s">
        <v>1581</v>
      </c>
      <c r="D138" s="23">
        <v>1.0</v>
      </c>
      <c r="E138" s="25" t="s">
        <v>87</v>
      </c>
      <c r="F138" s="101" t="s">
        <v>1585</v>
      </c>
      <c r="G138" s="177" t="s">
        <v>1586</v>
      </c>
      <c r="H138" s="8"/>
      <c r="I138" s="8"/>
    </row>
    <row r="139" ht="21.0" hidden="1" customHeight="1">
      <c r="A139" s="129"/>
      <c r="B139" s="15" t="s">
        <v>489</v>
      </c>
      <c r="C139" s="5"/>
      <c r="D139" s="5"/>
      <c r="E139" s="5"/>
      <c r="F139" s="5"/>
      <c r="G139" s="6"/>
      <c r="H139" s="8">
        <f t="shared" ref="H139:I139" si="4">H140+H145+H157+H176+H183+H189</f>
        <v>48</v>
      </c>
      <c r="I139" s="8">
        <f t="shared" si="4"/>
        <v>96</v>
      </c>
    </row>
    <row r="140" hidden="1">
      <c r="A140" s="16" t="s">
        <v>1062</v>
      </c>
      <c r="B140" s="115" t="s">
        <v>493</v>
      </c>
      <c r="C140" s="5"/>
      <c r="D140" s="5"/>
      <c r="E140" s="5"/>
      <c r="F140" s="5"/>
      <c r="G140" s="6"/>
      <c r="H140" s="8">
        <f>SUM(D141:D144)</f>
        <v>0</v>
      </c>
      <c r="I140" s="8">
        <f>COUNT(D141:D144)*2</f>
        <v>8</v>
      </c>
    </row>
    <row r="141" ht="47.25" hidden="1" customHeight="1">
      <c r="A141" s="18" t="s">
        <v>1074</v>
      </c>
      <c r="B141" s="31" t="s">
        <v>498</v>
      </c>
      <c r="C141" s="23" t="s">
        <v>499</v>
      </c>
      <c r="D141" s="186">
        <v>0.0</v>
      </c>
      <c r="E141" s="24" t="s">
        <v>327</v>
      </c>
      <c r="F141" s="37"/>
      <c r="G141" s="24"/>
      <c r="H141" s="8"/>
      <c r="I141" s="8"/>
    </row>
    <row r="142" ht="60.0" hidden="1" customHeight="1">
      <c r="A142" s="18"/>
      <c r="B142" s="31"/>
      <c r="C142" s="23" t="s">
        <v>501</v>
      </c>
      <c r="D142" s="186">
        <v>0.0</v>
      </c>
      <c r="E142" s="24" t="s">
        <v>327</v>
      </c>
      <c r="F142" s="37"/>
      <c r="G142" s="24"/>
      <c r="H142" s="8"/>
      <c r="I142" s="8"/>
    </row>
    <row r="143" ht="63.0" hidden="1" customHeight="1">
      <c r="A143" s="18" t="s">
        <v>1082</v>
      </c>
      <c r="B143" s="19" t="s">
        <v>506</v>
      </c>
      <c r="C143" s="23" t="s">
        <v>508</v>
      </c>
      <c r="D143" s="186">
        <v>0.0</v>
      </c>
      <c r="E143" s="24" t="s">
        <v>510</v>
      </c>
      <c r="F143" s="39" t="s">
        <v>1617</v>
      </c>
      <c r="G143" s="24"/>
      <c r="H143" s="8"/>
      <c r="I143" s="8"/>
    </row>
    <row r="144" ht="60.0" hidden="1" customHeight="1">
      <c r="A144" s="18" t="s">
        <v>1618</v>
      </c>
      <c r="B144" s="19" t="s">
        <v>513</v>
      </c>
      <c r="C144" s="39" t="s">
        <v>514</v>
      </c>
      <c r="D144" s="26">
        <v>0.0</v>
      </c>
      <c r="E144" s="24" t="s">
        <v>116</v>
      </c>
      <c r="F144" s="24"/>
      <c r="G144" s="24"/>
      <c r="H144" s="8"/>
      <c r="I144" s="8"/>
    </row>
    <row r="145" hidden="1">
      <c r="A145" s="18" t="s">
        <v>1091</v>
      </c>
      <c r="B145" s="115" t="s">
        <v>522</v>
      </c>
      <c r="C145" s="5"/>
      <c r="D145" s="5"/>
      <c r="E145" s="5"/>
      <c r="F145" s="5"/>
      <c r="G145" s="6"/>
      <c r="H145" s="8">
        <f>SUM(D146:D156)</f>
        <v>10</v>
      </c>
      <c r="I145" s="8">
        <f>COUNT(D146:D156)*2</f>
        <v>22</v>
      </c>
    </row>
    <row r="146" ht="75.0" hidden="1" customHeight="1">
      <c r="A146" s="18" t="s">
        <v>1104</v>
      </c>
      <c r="B146" s="85" t="s">
        <v>1621</v>
      </c>
      <c r="C146" s="39" t="s">
        <v>1622</v>
      </c>
      <c r="D146" s="26">
        <v>0.0</v>
      </c>
      <c r="E146" s="24" t="s">
        <v>327</v>
      </c>
      <c r="F146" s="39" t="s">
        <v>1623</v>
      </c>
      <c r="G146" s="37"/>
      <c r="H146" s="8"/>
      <c r="I146" s="8"/>
    </row>
    <row r="147" ht="47.25" customHeight="1">
      <c r="A147" s="18" t="s">
        <v>1108</v>
      </c>
      <c r="B147" s="19" t="s">
        <v>531</v>
      </c>
      <c r="C147" s="39" t="s">
        <v>532</v>
      </c>
      <c r="D147" s="142">
        <v>1.0</v>
      </c>
      <c r="E147" s="23" t="s">
        <v>87</v>
      </c>
      <c r="F147" s="23"/>
      <c r="G147" s="142" t="s">
        <v>1624</v>
      </c>
      <c r="H147" s="8"/>
      <c r="I147" s="8"/>
    </row>
    <row r="148" ht="30.0" hidden="1" customHeight="1">
      <c r="A148" s="18"/>
      <c r="B148" s="19"/>
      <c r="C148" s="39" t="s">
        <v>534</v>
      </c>
      <c r="D148" s="26">
        <v>2.0</v>
      </c>
      <c r="E148" s="24" t="s">
        <v>87</v>
      </c>
      <c r="F148" s="24"/>
      <c r="G148" s="24"/>
      <c r="H148" s="8"/>
      <c r="I148" s="8"/>
    </row>
    <row r="149" ht="47.25" hidden="1" customHeight="1">
      <c r="A149" s="18" t="s">
        <v>1122</v>
      </c>
      <c r="B149" s="19" t="s">
        <v>538</v>
      </c>
      <c r="C149" s="23" t="s">
        <v>1625</v>
      </c>
      <c r="D149" s="26">
        <v>2.0</v>
      </c>
      <c r="E149" s="24" t="s">
        <v>114</v>
      </c>
      <c r="F149" s="24"/>
      <c r="G149" s="24"/>
      <c r="H149" s="8"/>
      <c r="I149" s="8"/>
    </row>
    <row r="150" ht="15.75" hidden="1" customHeight="1">
      <c r="A150" s="18"/>
      <c r="B150" s="19"/>
      <c r="C150" s="22" t="s">
        <v>1628</v>
      </c>
      <c r="D150" s="26">
        <v>2.0</v>
      </c>
      <c r="E150" s="22" t="s">
        <v>114</v>
      </c>
      <c r="F150" s="24"/>
      <c r="G150" s="24"/>
      <c r="H150" s="8"/>
      <c r="I150" s="8"/>
    </row>
    <row r="151" ht="60.0" hidden="1" customHeight="1">
      <c r="A151" s="18"/>
      <c r="B151" s="19"/>
      <c r="C151" s="45" t="s">
        <v>1629</v>
      </c>
      <c r="D151" s="26">
        <v>0.0</v>
      </c>
      <c r="E151" s="22" t="s">
        <v>715</v>
      </c>
      <c r="F151" s="24"/>
      <c r="G151" s="24"/>
      <c r="H151" s="8"/>
      <c r="I151" s="8"/>
    </row>
    <row r="152" ht="47.25" hidden="1" customHeight="1">
      <c r="A152" s="18" t="s">
        <v>1128</v>
      </c>
      <c r="B152" s="31" t="s">
        <v>1630</v>
      </c>
      <c r="C152" s="23" t="s">
        <v>1131</v>
      </c>
      <c r="D152" s="26">
        <v>0.0</v>
      </c>
      <c r="E152" s="173" t="s">
        <v>327</v>
      </c>
      <c r="F152" s="24"/>
      <c r="G152" s="24"/>
      <c r="H152" s="8"/>
      <c r="I152" s="8"/>
    </row>
    <row r="153" ht="45.0" hidden="1" customHeight="1">
      <c r="A153" s="18"/>
      <c r="B153" s="31"/>
      <c r="C153" s="23" t="s">
        <v>1135</v>
      </c>
      <c r="D153" s="26">
        <v>2.0</v>
      </c>
      <c r="E153" s="24" t="s">
        <v>118</v>
      </c>
      <c r="F153" s="24"/>
      <c r="G153" s="24"/>
      <c r="H153" s="8"/>
      <c r="I153" s="8"/>
    </row>
    <row r="154" ht="45.0" hidden="1" customHeight="1">
      <c r="A154" s="18" t="s">
        <v>1139</v>
      </c>
      <c r="B154" s="23" t="s">
        <v>546</v>
      </c>
      <c r="C154" s="23" t="s">
        <v>1633</v>
      </c>
      <c r="D154" s="26">
        <v>0.0</v>
      </c>
      <c r="E154" s="24" t="s">
        <v>327</v>
      </c>
      <c r="F154" s="24"/>
      <c r="G154" s="24"/>
      <c r="H154" s="8"/>
      <c r="I154" s="8"/>
    </row>
    <row r="155">
      <c r="A155" s="18"/>
      <c r="B155" s="23"/>
      <c r="C155" s="23" t="s">
        <v>552</v>
      </c>
      <c r="D155" s="23">
        <v>1.0</v>
      </c>
      <c r="E155" s="23" t="s">
        <v>551</v>
      </c>
      <c r="F155" s="23"/>
      <c r="G155" s="23"/>
      <c r="H155" s="8"/>
      <c r="I155" s="8"/>
    </row>
    <row r="156" ht="63.0" hidden="1" customHeight="1">
      <c r="A156" s="18" t="s">
        <v>1145</v>
      </c>
      <c r="B156" s="19" t="s">
        <v>554</v>
      </c>
      <c r="C156" s="25" t="s">
        <v>555</v>
      </c>
      <c r="D156" s="26">
        <v>0.0</v>
      </c>
      <c r="E156" s="24" t="s">
        <v>114</v>
      </c>
      <c r="F156" s="23" t="s">
        <v>556</v>
      </c>
      <c r="G156" s="24"/>
      <c r="H156" s="8"/>
      <c r="I156" s="8"/>
    </row>
    <row r="157" hidden="1">
      <c r="A157" s="18" t="s">
        <v>1157</v>
      </c>
      <c r="B157" s="115" t="s">
        <v>561</v>
      </c>
      <c r="C157" s="5"/>
      <c r="D157" s="5"/>
      <c r="E157" s="5"/>
      <c r="F157" s="5"/>
      <c r="G157" s="6"/>
      <c r="H157" s="8">
        <f>SUM(D158:D175)</f>
        <v>14</v>
      </c>
      <c r="I157" s="8">
        <f>COUNT(D158:D175)*2</f>
        <v>36</v>
      </c>
    </row>
    <row r="158" ht="31.5" hidden="1" customHeight="1">
      <c r="A158" s="18" t="s">
        <v>1167</v>
      </c>
      <c r="B158" s="19" t="s">
        <v>570</v>
      </c>
      <c r="C158" s="110" t="s">
        <v>571</v>
      </c>
      <c r="D158" s="26">
        <v>0.0</v>
      </c>
      <c r="E158" s="24" t="s">
        <v>87</v>
      </c>
      <c r="F158" s="24"/>
      <c r="G158" s="24"/>
      <c r="H158" s="8"/>
      <c r="I158" s="8"/>
    </row>
    <row r="159" ht="30.0" hidden="1" customHeight="1">
      <c r="A159" s="18"/>
      <c r="B159" s="19"/>
      <c r="C159" s="39" t="s">
        <v>575</v>
      </c>
      <c r="D159" s="26">
        <v>0.0</v>
      </c>
      <c r="E159" s="24" t="s">
        <v>87</v>
      </c>
      <c r="F159" s="24"/>
      <c r="G159" s="24"/>
      <c r="H159" s="8"/>
      <c r="I159" s="8"/>
    </row>
    <row r="160" ht="30.0" hidden="1" customHeight="1">
      <c r="A160" s="18"/>
      <c r="B160" s="19"/>
      <c r="C160" s="39" t="s">
        <v>577</v>
      </c>
      <c r="D160" s="26">
        <v>2.0</v>
      </c>
      <c r="E160" s="24" t="s">
        <v>87</v>
      </c>
      <c r="F160" s="24"/>
      <c r="G160" s="24"/>
      <c r="H160" s="8"/>
      <c r="I160" s="8"/>
    </row>
    <row r="161" ht="30.0" hidden="1" customHeight="1">
      <c r="A161" s="18"/>
      <c r="B161" s="19"/>
      <c r="C161" s="39" t="s">
        <v>579</v>
      </c>
      <c r="D161" s="26">
        <v>0.0</v>
      </c>
      <c r="E161" s="24" t="s">
        <v>87</v>
      </c>
      <c r="F161" s="24"/>
      <c r="G161" s="24"/>
      <c r="H161" s="8"/>
      <c r="I161" s="8"/>
    </row>
    <row r="162" ht="45.0" customHeight="1">
      <c r="A162" s="18" t="s">
        <v>580</v>
      </c>
      <c r="B162" s="31" t="s">
        <v>581</v>
      </c>
      <c r="C162" s="39" t="s">
        <v>1644</v>
      </c>
      <c r="D162" s="23">
        <v>1.0</v>
      </c>
      <c r="E162" s="25" t="s">
        <v>87</v>
      </c>
      <c r="F162" s="39" t="s">
        <v>583</v>
      </c>
      <c r="G162" s="23"/>
      <c r="H162" s="8"/>
      <c r="I162" s="8"/>
    </row>
    <row r="163" ht="30.0" hidden="1" customHeight="1">
      <c r="A163" s="18"/>
      <c r="B163" s="31"/>
      <c r="C163" s="23" t="s">
        <v>584</v>
      </c>
      <c r="D163" s="26">
        <v>2.0</v>
      </c>
      <c r="E163" s="24" t="s">
        <v>87</v>
      </c>
      <c r="F163" s="23"/>
      <c r="G163" s="24"/>
      <c r="H163" s="8"/>
      <c r="I163" s="8"/>
    </row>
    <row r="164" ht="45.0" customHeight="1">
      <c r="A164" s="18"/>
      <c r="B164" s="31"/>
      <c r="C164" s="42" t="s">
        <v>1193</v>
      </c>
      <c r="D164" s="23">
        <v>1.0</v>
      </c>
      <c r="E164" s="23" t="s">
        <v>87</v>
      </c>
      <c r="F164" s="23"/>
      <c r="G164" s="23"/>
      <c r="H164" s="8"/>
      <c r="I164" s="8"/>
    </row>
    <row r="165" ht="47.25" hidden="1" customHeight="1">
      <c r="A165" s="18" t="s">
        <v>1202</v>
      </c>
      <c r="B165" s="19" t="s">
        <v>586</v>
      </c>
      <c r="C165" s="25" t="s">
        <v>1651</v>
      </c>
      <c r="D165" s="26">
        <v>2.0</v>
      </c>
      <c r="E165" s="24" t="s">
        <v>87</v>
      </c>
      <c r="F165" s="24"/>
      <c r="G165" s="24"/>
      <c r="H165" s="8"/>
      <c r="I165" s="8"/>
    </row>
    <row r="166" ht="47.25" hidden="1" customHeight="1">
      <c r="A166" s="18" t="s">
        <v>1212</v>
      </c>
      <c r="B166" s="19" t="s">
        <v>589</v>
      </c>
      <c r="C166" s="25" t="s">
        <v>1214</v>
      </c>
      <c r="D166" s="26">
        <v>2.0</v>
      </c>
      <c r="E166" s="24" t="s">
        <v>87</v>
      </c>
      <c r="F166" s="24"/>
      <c r="G166" s="24"/>
      <c r="H166" s="8"/>
      <c r="I166" s="8"/>
    </row>
    <row r="167" ht="47.25" hidden="1" customHeight="1">
      <c r="A167" s="18" t="s">
        <v>1220</v>
      </c>
      <c r="B167" s="19" t="s">
        <v>592</v>
      </c>
      <c r="C167" s="113" t="s">
        <v>1656</v>
      </c>
      <c r="D167" s="26">
        <v>2.0</v>
      </c>
      <c r="E167" s="24" t="s">
        <v>87</v>
      </c>
      <c r="F167" s="24" t="s">
        <v>1657</v>
      </c>
      <c r="G167" s="24"/>
      <c r="H167" s="8"/>
      <c r="I167" s="8"/>
    </row>
    <row r="168" ht="30.0" hidden="1" customHeight="1">
      <c r="A168" s="18"/>
      <c r="B168" s="19"/>
      <c r="C168" s="113" t="s">
        <v>1658</v>
      </c>
      <c r="D168" s="26">
        <v>0.0</v>
      </c>
      <c r="E168" s="24" t="s">
        <v>87</v>
      </c>
      <c r="F168" s="24" t="s">
        <v>1660</v>
      </c>
      <c r="G168" s="24"/>
      <c r="H168" s="8"/>
      <c r="I168" s="8"/>
    </row>
    <row r="169" ht="47.25" hidden="1" customHeight="1">
      <c r="A169" s="18" t="s">
        <v>1233</v>
      </c>
      <c r="B169" s="19" t="s">
        <v>597</v>
      </c>
      <c r="C169" s="25" t="s">
        <v>1663</v>
      </c>
      <c r="D169" s="26">
        <v>0.0</v>
      </c>
      <c r="E169" s="24" t="s">
        <v>87</v>
      </c>
      <c r="F169" s="24"/>
      <c r="G169" s="24"/>
      <c r="H169" s="8"/>
      <c r="I169" s="8"/>
    </row>
    <row r="170" ht="30.0" hidden="1" customHeight="1">
      <c r="A170" s="18"/>
      <c r="B170" s="19"/>
      <c r="C170" s="25" t="s">
        <v>1664</v>
      </c>
      <c r="D170" s="26">
        <v>2.0</v>
      </c>
      <c r="E170" s="24" t="s">
        <v>116</v>
      </c>
      <c r="F170" s="24"/>
      <c r="G170" s="24"/>
      <c r="H170" s="8"/>
      <c r="I170" s="8"/>
    </row>
    <row r="171" ht="30.0" hidden="1" customHeight="1">
      <c r="A171" s="18"/>
      <c r="B171" s="19"/>
      <c r="C171" s="23" t="s">
        <v>1668</v>
      </c>
      <c r="D171" s="26">
        <v>0.0</v>
      </c>
      <c r="E171" s="24" t="s">
        <v>116</v>
      </c>
      <c r="F171" s="24"/>
      <c r="G171" s="24"/>
      <c r="H171" s="8"/>
      <c r="I171" s="8"/>
    </row>
    <row r="172" ht="120.0" hidden="1" customHeight="1">
      <c r="A172" s="18" t="s">
        <v>601</v>
      </c>
      <c r="B172" s="19" t="s">
        <v>602</v>
      </c>
      <c r="C172" s="23" t="s">
        <v>1669</v>
      </c>
      <c r="D172" s="26">
        <v>0.0</v>
      </c>
      <c r="E172" s="24" t="s">
        <v>605</v>
      </c>
      <c r="F172" s="23" t="s">
        <v>1670</v>
      </c>
      <c r="G172" s="24"/>
      <c r="H172" s="8"/>
      <c r="I172" s="8"/>
    </row>
    <row r="173" ht="47.25" hidden="1" customHeight="1">
      <c r="A173" s="18" t="s">
        <v>1242</v>
      </c>
      <c r="B173" s="19" t="s">
        <v>609</v>
      </c>
      <c r="C173" s="25" t="s">
        <v>1674</v>
      </c>
      <c r="D173" s="26">
        <v>0.0</v>
      </c>
      <c r="E173" s="24" t="s">
        <v>87</v>
      </c>
      <c r="F173" s="24"/>
      <c r="G173" s="24"/>
      <c r="H173" s="8"/>
      <c r="I173" s="8"/>
    </row>
    <row r="174" ht="45.0" hidden="1" customHeight="1">
      <c r="A174" s="18"/>
      <c r="B174" s="19"/>
      <c r="C174" s="67" t="s">
        <v>1675</v>
      </c>
      <c r="D174" s="26">
        <v>0.0</v>
      </c>
      <c r="E174" s="24" t="s">
        <v>114</v>
      </c>
      <c r="F174" s="24"/>
      <c r="G174" s="24"/>
      <c r="H174" s="8"/>
      <c r="I174" s="8"/>
    </row>
    <row r="175" ht="45.0" hidden="1" customHeight="1">
      <c r="A175" s="18" t="s">
        <v>1679</v>
      </c>
      <c r="B175" s="77" t="s">
        <v>616</v>
      </c>
      <c r="C175" s="23" t="s">
        <v>1680</v>
      </c>
      <c r="D175" s="26">
        <v>0.0</v>
      </c>
      <c r="E175" s="24" t="s">
        <v>155</v>
      </c>
      <c r="F175" s="37"/>
      <c r="G175" s="37"/>
      <c r="H175" s="8"/>
      <c r="I175" s="8"/>
    </row>
    <row r="176" hidden="1">
      <c r="A176" s="18" t="s">
        <v>619</v>
      </c>
      <c r="B176" s="132" t="s">
        <v>621</v>
      </c>
      <c r="C176" s="5"/>
      <c r="D176" s="5"/>
      <c r="E176" s="5"/>
      <c r="F176" s="5"/>
      <c r="G176" s="6"/>
      <c r="H176" s="8">
        <f>SUM(D177:D182)</f>
        <v>11</v>
      </c>
      <c r="I176" s="8">
        <f>COUNT(D177:D182)*2</f>
        <v>12</v>
      </c>
    </row>
    <row r="177" ht="63.0" customHeight="1">
      <c r="A177" s="18" t="s">
        <v>1269</v>
      </c>
      <c r="B177" s="19" t="s">
        <v>628</v>
      </c>
      <c r="C177" s="23" t="s">
        <v>629</v>
      </c>
      <c r="D177" s="23">
        <v>1.0</v>
      </c>
      <c r="E177" s="23" t="s">
        <v>116</v>
      </c>
      <c r="F177" s="25"/>
      <c r="G177" s="142" t="s">
        <v>1693</v>
      </c>
      <c r="H177" s="8"/>
      <c r="I177" s="8"/>
    </row>
    <row r="178" ht="15.75" hidden="1" customHeight="1">
      <c r="A178" s="18"/>
      <c r="B178" s="19"/>
      <c r="C178" s="23" t="s">
        <v>1695</v>
      </c>
      <c r="D178" s="26">
        <v>2.0</v>
      </c>
      <c r="E178" s="24" t="s">
        <v>116</v>
      </c>
      <c r="F178" s="25"/>
      <c r="G178" s="24"/>
      <c r="H178" s="8"/>
      <c r="I178" s="8"/>
    </row>
    <row r="179" ht="47.25" hidden="1" customHeight="1">
      <c r="A179" s="18" t="s">
        <v>1277</v>
      </c>
      <c r="B179" s="19" t="s">
        <v>632</v>
      </c>
      <c r="C179" s="25" t="s">
        <v>1698</v>
      </c>
      <c r="D179" s="26">
        <v>2.0</v>
      </c>
      <c r="E179" s="24" t="s">
        <v>116</v>
      </c>
      <c r="F179" s="22"/>
      <c r="G179" s="24"/>
      <c r="H179" s="8"/>
      <c r="I179" s="8"/>
    </row>
    <row r="180" ht="15.75" hidden="1" customHeight="1">
      <c r="A180" s="18"/>
      <c r="B180" s="19"/>
      <c r="C180" s="23" t="s">
        <v>1700</v>
      </c>
      <c r="D180" s="26">
        <v>2.0</v>
      </c>
      <c r="E180" s="24" t="s">
        <v>116</v>
      </c>
      <c r="F180" s="22"/>
      <c r="G180" s="24"/>
      <c r="H180" s="8"/>
      <c r="I180" s="8"/>
    </row>
    <row r="181" ht="15.75" hidden="1" customHeight="1">
      <c r="A181" s="18"/>
      <c r="B181" s="19"/>
      <c r="C181" s="23" t="s">
        <v>635</v>
      </c>
      <c r="D181" s="26">
        <v>2.0</v>
      </c>
      <c r="E181" s="24" t="s">
        <v>116</v>
      </c>
      <c r="F181" s="22"/>
      <c r="G181" s="24"/>
      <c r="H181" s="8"/>
      <c r="I181" s="8"/>
    </row>
    <row r="182" ht="60.0" hidden="1" customHeight="1">
      <c r="A182" s="18" t="s">
        <v>636</v>
      </c>
      <c r="B182" s="112" t="s">
        <v>637</v>
      </c>
      <c r="C182" s="94" t="s">
        <v>642</v>
      </c>
      <c r="D182" s="92">
        <v>2.0</v>
      </c>
      <c r="E182" s="93" t="s">
        <v>87</v>
      </c>
      <c r="F182" s="37"/>
      <c r="G182" s="37"/>
      <c r="H182" s="8"/>
      <c r="I182" s="8"/>
    </row>
    <row r="183" hidden="1">
      <c r="A183" s="18" t="s">
        <v>1285</v>
      </c>
      <c r="B183" s="115" t="s">
        <v>644</v>
      </c>
      <c r="C183" s="5"/>
      <c r="D183" s="5"/>
      <c r="E183" s="5"/>
      <c r="F183" s="5"/>
      <c r="G183" s="6"/>
      <c r="H183" s="8">
        <f>SUM(D184:D188)</f>
        <v>7</v>
      </c>
      <c r="I183" s="8">
        <f>COUNT(D184:D188)*2</f>
        <v>10</v>
      </c>
    </row>
    <row r="184" ht="45.0" hidden="1" customHeight="1">
      <c r="A184" s="18" t="s">
        <v>650</v>
      </c>
      <c r="B184" s="19" t="s">
        <v>651</v>
      </c>
      <c r="C184" s="25" t="s">
        <v>1708</v>
      </c>
      <c r="D184" s="26">
        <v>2.0</v>
      </c>
      <c r="E184" s="24" t="s">
        <v>114</v>
      </c>
      <c r="F184" s="24"/>
      <c r="G184" s="24"/>
      <c r="H184" s="8"/>
      <c r="I184" s="8"/>
    </row>
    <row r="185" ht="30.0" hidden="1" customHeight="1">
      <c r="A185" s="18"/>
      <c r="B185" s="19"/>
      <c r="C185" s="25" t="s">
        <v>1709</v>
      </c>
      <c r="D185" s="26">
        <v>2.0</v>
      </c>
      <c r="E185" s="24" t="s">
        <v>114</v>
      </c>
      <c r="F185" s="24"/>
      <c r="G185" s="24"/>
      <c r="H185" s="8"/>
      <c r="I185" s="8"/>
    </row>
    <row r="186" ht="30.0" customHeight="1">
      <c r="A186" s="18"/>
      <c r="B186" s="19"/>
      <c r="C186" s="25" t="s">
        <v>1711</v>
      </c>
      <c r="D186" s="23">
        <v>1.0</v>
      </c>
      <c r="E186" s="23" t="s">
        <v>114</v>
      </c>
      <c r="F186" s="23"/>
      <c r="G186" s="142" t="s">
        <v>1712</v>
      </c>
      <c r="H186" s="8"/>
      <c r="I186" s="8"/>
    </row>
    <row r="187" ht="47.25" hidden="1" customHeight="1">
      <c r="A187" s="18" t="s">
        <v>1713</v>
      </c>
      <c r="B187" s="19" t="s">
        <v>1714</v>
      </c>
      <c r="C187" s="25" t="s">
        <v>1715</v>
      </c>
      <c r="D187" s="26">
        <v>2.0</v>
      </c>
      <c r="E187" s="24" t="s">
        <v>114</v>
      </c>
      <c r="F187" s="24"/>
      <c r="G187" s="24"/>
      <c r="H187" s="8"/>
      <c r="I187" s="8"/>
    </row>
    <row r="188" ht="60.0" hidden="1" customHeight="1">
      <c r="A188" s="18" t="s">
        <v>1717</v>
      </c>
      <c r="B188" s="23" t="s">
        <v>1718</v>
      </c>
      <c r="C188" s="39" t="s">
        <v>1719</v>
      </c>
      <c r="D188" s="26">
        <v>0.0</v>
      </c>
      <c r="E188" s="24" t="s">
        <v>327</v>
      </c>
      <c r="F188" s="37"/>
      <c r="G188" s="37"/>
      <c r="H188" s="8"/>
      <c r="I188" s="8"/>
    </row>
    <row r="189" hidden="1">
      <c r="A189" s="18" t="s">
        <v>1297</v>
      </c>
      <c r="B189" s="115" t="s">
        <v>1721</v>
      </c>
      <c r="C189" s="5"/>
      <c r="D189" s="5"/>
      <c r="E189" s="5"/>
      <c r="F189" s="5"/>
      <c r="G189" s="6"/>
      <c r="H189" s="8">
        <f>SUM(D190:D193)</f>
        <v>6</v>
      </c>
      <c r="I189" s="8">
        <f>COUNT(D190:D193)*2</f>
        <v>8</v>
      </c>
    </row>
    <row r="190" ht="63.0" hidden="1" customHeight="1">
      <c r="A190" s="18" t="s">
        <v>1311</v>
      </c>
      <c r="B190" s="19" t="s">
        <v>679</v>
      </c>
      <c r="C190" s="19" t="s">
        <v>680</v>
      </c>
      <c r="D190" s="26">
        <v>2.0</v>
      </c>
      <c r="E190" s="24" t="s">
        <v>155</v>
      </c>
      <c r="F190" s="22"/>
      <c r="G190" s="24"/>
      <c r="H190" s="8"/>
      <c r="I190" s="8"/>
    </row>
    <row r="191" ht="75.0" hidden="1" customHeight="1">
      <c r="A191" s="18" t="s">
        <v>1317</v>
      </c>
      <c r="B191" s="19" t="s">
        <v>684</v>
      </c>
      <c r="C191" s="23" t="s">
        <v>686</v>
      </c>
      <c r="D191" s="26">
        <v>0.0</v>
      </c>
      <c r="E191" s="24" t="s">
        <v>118</v>
      </c>
      <c r="F191" s="23" t="s">
        <v>690</v>
      </c>
      <c r="G191" s="24"/>
      <c r="H191" s="8"/>
      <c r="I191" s="8"/>
    </row>
    <row r="192" ht="30.0" hidden="1" customHeight="1">
      <c r="A192" s="18"/>
      <c r="B192" s="19"/>
      <c r="C192" s="23" t="s">
        <v>1324</v>
      </c>
      <c r="D192" s="26">
        <v>2.0</v>
      </c>
      <c r="E192" s="24" t="s">
        <v>155</v>
      </c>
      <c r="F192" s="24"/>
      <c r="G192" s="24"/>
      <c r="H192" s="8"/>
      <c r="I192" s="8"/>
    </row>
    <row r="193" ht="63.0" hidden="1" customHeight="1">
      <c r="A193" s="18" t="s">
        <v>1329</v>
      </c>
      <c r="B193" s="19" t="s">
        <v>1727</v>
      </c>
      <c r="C193" s="94" t="s">
        <v>696</v>
      </c>
      <c r="D193" s="26">
        <v>2.0</v>
      </c>
      <c r="E193" s="24" t="s">
        <v>87</v>
      </c>
      <c r="F193" s="25"/>
      <c r="G193" s="24"/>
      <c r="H193" s="8"/>
      <c r="I193" s="8"/>
    </row>
    <row r="194" ht="21.0" hidden="1" customHeight="1">
      <c r="A194" s="129"/>
      <c r="B194" s="15" t="s">
        <v>697</v>
      </c>
      <c r="C194" s="5"/>
      <c r="D194" s="5"/>
      <c r="E194" s="5"/>
      <c r="F194" s="5"/>
      <c r="G194" s="6"/>
      <c r="H194" s="8">
        <f t="shared" ref="H194:I194" si="5">H195+H202+H209+H218+H226+H229+H234+H245+H253+H256+H259+H266+H269+H292+H299</f>
        <v>78</v>
      </c>
      <c r="I194" s="8">
        <f t="shared" si="5"/>
        <v>204</v>
      </c>
    </row>
    <row r="195" hidden="1">
      <c r="A195" s="16" t="s">
        <v>1348</v>
      </c>
      <c r="B195" s="132" t="s">
        <v>1349</v>
      </c>
      <c r="C195" s="5"/>
      <c r="D195" s="5"/>
      <c r="E195" s="5"/>
      <c r="F195" s="5"/>
      <c r="G195" s="6"/>
      <c r="H195" s="8">
        <f>SUM(D196:D201)</f>
        <v>8</v>
      </c>
      <c r="I195" s="8">
        <f>COUNT(D196:D201)*2</f>
        <v>12</v>
      </c>
    </row>
    <row r="196" ht="47.25" hidden="1" customHeight="1">
      <c r="A196" s="18" t="s">
        <v>1362</v>
      </c>
      <c r="B196" s="161" t="s">
        <v>711</v>
      </c>
      <c r="C196" s="23" t="s">
        <v>1745</v>
      </c>
      <c r="D196" s="43">
        <v>2.0</v>
      </c>
      <c r="E196" s="24" t="s">
        <v>715</v>
      </c>
      <c r="F196" s="36"/>
      <c r="G196" s="37"/>
      <c r="H196" s="8"/>
      <c r="I196" s="8"/>
    </row>
    <row r="197" ht="60.0" hidden="1" customHeight="1">
      <c r="A197" s="18"/>
      <c r="B197" s="161"/>
      <c r="C197" s="23" t="s">
        <v>716</v>
      </c>
      <c r="D197" s="43">
        <v>2.0</v>
      </c>
      <c r="E197" s="24" t="s">
        <v>715</v>
      </c>
      <c r="F197" s="23" t="s">
        <v>717</v>
      </c>
      <c r="G197" s="37"/>
      <c r="H197" s="8"/>
      <c r="I197" s="8"/>
    </row>
    <row r="198" ht="45.0" hidden="1" customHeight="1">
      <c r="A198" s="18" t="s">
        <v>1415</v>
      </c>
      <c r="B198" s="19" t="s">
        <v>719</v>
      </c>
      <c r="C198" s="25" t="s">
        <v>1747</v>
      </c>
      <c r="D198" s="43">
        <v>2.0</v>
      </c>
      <c r="E198" s="24" t="s">
        <v>1749</v>
      </c>
      <c r="F198" s="24"/>
      <c r="G198" s="24"/>
      <c r="H198" s="8"/>
      <c r="I198" s="8"/>
    </row>
    <row r="199" ht="30.0" hidden="1" customHeight="1">
      <c r="A199" s="18"/>
      <c r="B199" s="19"/>
      <c r="C199" s="23" t="s">
        <v>1750</v>
      </c>
      <c r="D199" s="43">
        <v>0.0</v>
      </c>
      <c r="E199" s="24" t="s">
        <v>1749</v>
      </c>
      <c r="F199" s="24"/>
      <c r="G199" s="24"/>
      <c r="H199" s="8"/>
      <c r="I199" s="8"/>
    </row>
    <row r="200" ht="30.0" customHeight="1">
      <c r="A200" s="18"/>
      <c r="B200" s="19"/>
      <c r="C200" s="23" t="s">
        <v>729</v>
      </c>
      <c r="D200" s="42">
        <v>1.0</v>
      </c>
      <c r="E200" s="23" t="s">
        <v>715</v>
      </c>
      <c r="F200" s="23"/>
      <c r="G200" s="142" t="s">
        <v>1752</v>
      </c>
      <c r="H200" s="8"/>
      <c r="I200" s="8"/>
    </row>
    <row r="201" ht="63.0" customHeight="1">
      <c r="A201" s="18" t="s">
        <v>1754</v>
      </c>
      <c r="B201" s="19" t="s">
        <v>736</v>
      </c>
      <c r="C201" s="25" t="s">
        <v>1755</v>
      </c>
      <c r="D201" s="42">
        <v>1.0</v>
      </c>
      <c r="E201" s="23" t="s">
        <v>116</v>
      </c>
      <c r="F201" s="23"/>
      <c r="G201" s="23"/>
      <c r="H201" s="8"/>
      <c r="I201" s="8"/>
    </row>
    <row r="202" hidden="1">
      <c r="A202" s="18" t="s">
        <v>1756</v>
      </c>
      <c r="B202" s="132" t="s">
        <v>741</v>
      </c>
      <c r="C202" s="5"/>
      <c r="D202" s="5"/>
      <c r="E202" s="5"/>
      <c r="F202" s="5"/>
      <c r="G202" s="6"/>
      <c r="H202" s="8">
        <f>SUM(D203:D208)</f>
        <v>4</v>
      </c>
      <c r="I202" s="8">
        <f>COUNT(D203:D208)*2</f>
        <v>12</v>
      </c>
    </row>
    <row r="203" ht="150.0" customHeight="1">
      <c r="A203" s="18" t="s">
        <v>1760</v>
      </c>
      <c r="B203" s="19" t="s">
        <v>745</v>
      </c>
      <c r="C203" s="91" t="s">
        <v>1761</v>
      </c>
      <c r="D203" s="197">
        <v>1.0</v>
      </c>
      <c r="E203" s="91" t="s">
        <v>1764</v>
      </c>
      <c r="F203" s="91" t="s">
        <v>1767</v>
      </c>
      <c r="G203" s="142" t="s">
        <v>1768</v>
      </c>
      <c r="H203" s="8"/>
      <c r="I203" s="8"/>
    </row>
    <row r="204" ht="150.0" customHeight="1">
      <c r="A204" s="18"/>
      <c r="B204" s="19"/>
      <c r="C204" s="91" t="s">
        <v>1770</v>
      </c>
      <c r="D204" s="197">
        <v>1.0</v>
      </c>
      <c r="E204" s="91" t="s">
        <v>118</v>
      </c>
      <c r="F204" s="91" t="s">
        <v>1771</v>
      </c>
      <c r="G204" s="23"/>
      <c r="H204" s="8"/>
      <c r="I204" s="8"/>
    </row>
    <row r="205" ht="75.0" customHeight="1">
      <c r="A205" s="18"/>
      <c r="B205" s="19"/>
      <c r="C205" s="91" t="s">
        <v>1774</v>
      </c>
      <c r="D205" s="197">
        <v>1.0</v>
      </c>
      <c r="E205" s="91" t="s">
        <v>715</v>
      </c>
      <c r="F205" s="91" t="s">
        <v>1775</v>
      </c>
      <c r="G205" s="23"/>
      <c r="H205" s="8"/>
      <c r="I205" s="8"/>
    </row>
    <row r="206" ht="75.0" customHeight="1">
      <c r="A206" s="18"/>
      <c r="B206" s="19"/>
      <c r="C206" s="91" t="s">
        <v>1776</v>
      </c>
      <c r="D206" s="197">
        <v>1.0</v>
      </c>
      <c r="E206" s="91" t="s">
        <v>118</v>
      </c>
      <c r="F206" s="91" t="s">
        <v>1777</v>
      </c>
      <c r="G206" s="23"/>
      <c r="H206" s="8"/>
      <c r="I206" s="8"/>
    </row>
    <row r="207" ht="60.0" hidden="1" customHeight="1">
      <c r="A207" s="18" t="s">
        <v>1779</v>
      </c>
      <c r="B207" s="19" t="s">
        <v>753</v>
      </c>
      <c r="C207" s="25" t="s">
        <v>1782</v>
      </c>
      <c r="D207" s="198">
        <v>0.0</v>
      </c>
      <c r="E207" s="199" t="s">
        <v>831</v>
      </c>
      <c r="F207" s="25" t="s">
        <v>1786</v>
      </c>
      <c r="G207" s="138" t="s">
        <v>1787</v>
      </c>
      <c r="H207" s="8"/>
      <c r="I207" s="8"/>
    </row>
    <row r="208" ht="45.0" hidden="1" customHeight="1">
      <c r="A208" s="18"/>
      <c r="B208" s="19"/>
      <c r="C208" s="25" t="s">
        <v>1788</v>
      </c>
      <c r="D208" s="198">
        <v>0.0</v>
      </c>
      <c r="E208" s="22" t="s">
        <v>831</v>
      </c>
      <c r="F208" s="25" t="s">
        <v>1790</v>
      </c>
      <c r="G208" s="24"/>
      <c r="H208" s="8"/>
      <c r="I208" s="8"/>
    </row>
    <row r="209" hidden="1">
      <c r="A209" s="18" t="s">
        <v>1423</v>
      </c>
      <c r="B209" s="132" t="s">
        <v>1792</v>
      </c>
      <c r="C209" s="5"/>
      <c r="D209" s="5"/>
      <c r="E209" s="5"/>
      <c r="F209" s="5"/>
      <c r="G209" s="6"/>
      <c r="H209" s="8">
        <f>SUM(D210:D217)</f>
        <v>7</v>
      </c>
      <c r="I209" s="8">
        <f>COUNT(D210:D217)*2</f>
        <v>16</v>
      </c>
    </row>
    <row r="210" ht="63.0" hidden="1" customHeight="1">
      <c r="A210" s="18" t="s">
        <v>1433</v>
      </c>
      <c r="B210" s="19" t="s">
        <v>1793</v>
      </c>
      <c r="C210" s="25" t="s">
        <v>1794</v>
      </c>
      <c r="D210" s="26">
        <v>0.0</v>
      </c>
      <c r="E210" s="24" t="s">
        <v>327</v>
      </c>
      <c r="F210" s="24"/>
      <c r="G210" s="24"/>
      <c r="H210" s="8"/>
      <c r="I210" s="8"/>
    </row>
    <row r="211" ht="63.0" hidden="1" customHeight="1">
      <c r="A211" s="124"/>
      <c r="B211" s="19"/>
      <c r="C211" s="19" t="s">
        <v>1800</v>
      </c>
      <c r="D211" s="26">
        <v>0.0</v>
      </c>
      <c r="E211" s="25" t="s">
        <v>327</v>
      </c>
      <c r="F211" s="24"/>
      <c r="G211" s="24"/>
      <c r="H211" s="8"/>
      <c r="I211" s="8"/>
    </row>
    <row r="212" ht="75.0" hidden="1" customHeight="1">
      <c r="A212" s="18" t="s">
        <v>1441</v>
      </c>
      <c r="B212" s="23" t="s">
        <v>1801</v>
      </c>
      <c r="C212" s="25" t="s">
        <v>1802</v>
      </c>
      <c r="D212" s="26">
        <v>2.0</v>
      </c>
      <c r="E212" s="25" t="s">
        <v>118</v>
      </c>
      <c r="F212" s="25" t="s">
        <v>1803</v>
      </c>
      <c r="G212" s="24"/>
      <c r="H212" s="8"/>
      <c r="I212" s="8"/>
    </row>
    <row r="213" ht="30.0" hidden="1" customHeight="1">
      <c r="A213" s="124"/>
      <c r="B213" s="19"/>
      <c r="C213" s="39" t="s">
        <v>1805</v>
      </c>
      <c r="D213" s="26">
        <v>0.0</v>
      </c>
      <c r="E213" s="25" t="s">
        <v>118</v>
      </c>
      <c r="F213" s="24"/>
      <c r="G213" s="24"/>
      <c r="H213" s="8"/>
      <c r="I213" s="8"/>
    </row>
    <row r="214" ht="15.75" hidden="1" customHeight="1">
      <c r="A214" s="124"/>
      <c r="B214" s="19"/>
      <c r="C214" s="39" t="s">
        <v>780</v>
      </c>
      <c r="D214" s="26">
        <v>2.0</v>
      </c>
      <c r="E214" s="25" t="s">
        <v>118</v>
      </c>
      <c r="F214" s="24"/>
      <c r="G214" s="24"/>
      <c r="H214" s="8"/>
      <c r="I214" s="8"/>
    </row>
    <row r="215" ht="30.0" hidden="1" customHeight="1">
      <c r="A215" s="124"/>
      <c r="B215" s="24"/>
      <c r="C215" s="39" t="s">
        <v>782</v>
      </c>
      <c r="D215" s="26">
        <v>2.0</v>
      </c>
      <c r="E215" s="25" t="s">
        <v>327</v>
      </c>
      <c r="F215" s="24"/>
      <c r="G215" s="24"/>
      <c r="H215" s="8"/>
      <c r="I215" s="8"/>
    </row>
    <row r="216" ht="47.25" customHeight="1">
      <c r="A216" s="124"/>
      <c r="B216" s="23"/>
      <c r="C216" s="85" t="s">
        <v>1811</v>
      </c>
      <c r="D216" s="23">
        <v>1.0</v>
      </c>
      <c r="E216" s="25" t="s">
        <v>327</v>
      </c>
      <c r="F216" s="23"/>
      <c r="G216" s="23"/>
      <c r="H216" s="8"/>
      <c r="I216" s="8"/>
    </row>
    <row r="217" ht="31.5" hidden="1" customHeight="1">
      <c r="A217" s="124"/>
      <c r="B217" s="24"/>
      <c r="C217" s="85" t="s">
        <v>1456</v>
      </c>
      <c r="D217" s="26">
        <v>0.0</v>
      </c>
      <c r="E217" s="19" t="s">
        <v>327</v>
      </c>
      <c r="F217" s="23" t="s">
        <v>786</v>
      </c>
      <c r="G217" s="24"/>
      <c r="H217" s="8"/>
      <c r="I217" s="8"/>
    </row>
    <row r="218" hidden="1">
      <c r="A218" s="18" t="s">
        <v>1813</v>
      </c>
      <c r="B218" s="132" t="s">
        <v>788</v>
      </c>
      <c r="C218" s="5"/>
      <c r="D218" s="5"/>
      <c r="E218" s="5"/>
      <c r="F218" s="5"/>
      <c r="G218" s="6"/>
      <c r="H218" s="8">
        <f>SUM(D219:D225)</f>
        <v>6</v>
      </c>
      <c r="I218" s="8">
        <f>COUNT(D219:D225)*2</f>
        <v>14</v>
      </c>
    </row>
    <row r="219" ht="75.0" customHeight="1">
      <c r="A219" s="18" t="s">
        <v>1816</v>
      </c>
      <c r="B219" s="19" t="s">
        <v>791</v>
      </c>
      <c r="C219" s="23" t="s">
        <v>792</v>
      </c>
      <c r="D219" s="23">
        <v>1.0</v>
      </c>
      <c r="E219" s="23" t="s">
        <v>116</v>
      </c>
      <c r="F219" s="25" t="s">
        <v>1819</v>
      </c>
      <c r="G219" s="23"/>
      <c r="H219" s="8"/>
      <c r="I219" s="8"/>
    </row>
    <row r="220" ht="60.0" hidden="1" customHeight="1">
      <c r="A220" s="18" t="s">
        <v>1820</v>
      </c>
      <c r="B220" s="23" t="s">
        <v>798</v>
      </c>
      <c r="C220" s="19" t="s">
        <v>1822</v>
      </c>
      <c r="D220" s="26">
        <v>2.0</v>
      </c>
      <c r="E220" s="24" t="s">
        <v>327</v>
      </c>
      <c r="F220" s="23" t="s">
        <v>803</v>
      </c>
      <c r="G220" s="24"/>
      <c r="H220" s="8"/>
      <c r="I220" s="8"/>
    </row>
    <row r="221" ht="47.25" hidden="1" customHeight="1">
      <c r="A221" s="18" t="s">
        <v>1824</v>
      </c>
      <c r="B221" s="19" t="s">
        <v>805</v>
      </c>
      <c r="C221" s="23" t="s">
        <v>1826</v>
      </c>
      <c r="D221" s="26">
        <v>0.0</v>
      </c>
      <c r="E221" s="24" t="s">
        <v>118</v>
      </c>
      <c r="F221" s="24"/>
      <c r="G221" s="24"/>
      <c r="H221" s="8"/>
      <c r="I221" s="8"/>
    </row>
    <row r="222" ht="30.0" hidden="1" customHeight="1">
      <c r="A222" s="18"/>
      <c r="B222" s="19"/>
      <c r="C222" s="23" t="s">
        <v>808</v>
      </c>
      <c r="D222" s="26">
        <v>0.0</v>
      </c>
      <c r="E222" s="24" t="s">
        <v>715</v>
      </c>
      <c r="F222" s="24"/>
      <c r="G222" s="24"/>
      <c r="H222" s="8"/>
      <c r="I222" s="8"/>
    </row>
    <row r="223" ht="15.75" hidden="1" customHeight="1">
      <c r="A223" s="18"/>
      <c r="B223" s="19"/>
      <c r="C223" s="23" t="s">
        <v>1830</v>
      </c>
      <c r="D223" s="26">
        <v>0.0</v>
      </c>
      <c r="E223" s="24" t="s">
        <v>327</v>
      </c>
      <c r="F223" s="24"/>
      <c r="G223" s="24"/>
      <c r="H223" s="8"/>
      <c r="I223" s="8"/>
    </row>
    <row r="224" ht="47.25" customHeight="1">
      <c r="A224" s="18" t="s">
        <v>1832</v>
      </c>
      <c r="B224" s="161" t="s">
        <v>816</v>
      </c>
      <c r="C224" s="135" t="s">
        <v>1834</v>
      </c>
      <c r="D224" s="23">
        <v>1.0</v>
      </c>
      <c r="E224" s="23" t="s">
        <v>118</v>
      </c>
      <c r="F224" s="23" t="s">
        <v>1836</v>
      </c>
      <c r="G224" s="137" t="s">
        <v>1752</v>
      </c>
      <c r="H224" s="8"/>
      <c r="I224" s="8"/>
    </row>
    <row r="225" ht="90.0" hidden="1" customHeight="1">
      <c r="A225" s="18"/>
      <c r="B225" s="200"/>
      <c r="C225" s="31" t="s">
        <v>1837</v>
      </c>
      <c r="D225" s="26">
        <v>2.0</v>
      </c>
      <c r="E225" s="93" t="s">
        <v>118</v>
      </c>
      <c r="F225" s="94" t="s">
        <v>1838</v>
      </c>
      <c r="G225" s="201"/>
      <c r="H225" s="8"/>
      <c r="I225" s="8"/>
    </row>
    <row r="226" hidden="1">
      <c r="A226" s="18" t="s">
        <v>1460</v>
      </c>
      <c r="B226" s="132" t="s">
        <v>1842</v>
      </c>
      <c r="C226" s="5"/>
      <c r="D226" s="5"/>
      <c r="E226" s="5"/>
      <c r="F226" s="5"/>
      <c r="G226" s="6"/>
      <c r="H226" s="8">
        <f>SUM(D227:D228)</f>
        <v>1</v>
      </c>
      <c r="I226" s="8">
        <f>COUNT(D227:D228)*2</f>
        <v>4</v>
      </c>
    </row>
    <row r="227" ht="60.0" customHeight="1">
      <c r="A227" s="18" t="s">
        <v>1850</v>
      </c>
      <c r="B227" s="202" t="s">
        <v>838</v>
      </c>
      <c r="C227" s="136" t="s">
        <v>839</v>
      </c>
      <c r="D227" s="42">
        <v>1.0</v>
      </c>
      <c r="E227" s="23" t="s">
        <v>116</v>
      </c>
      <c r="F227" s="42" t="s">
        <v>1856</v>
      </c>
      <c r="G227" s="42"/>
      <c r="H227" s="8"/>
      <c r="I227" s="8"/>
    </row>
    <row r="228" ht="60.0" hidden="1" customHeight="1">
      <c r="A228" s="18" t="s">
        <v>1476</v>
      </c>
      <c r="B228" s="23" t="s">
        <v>849</v>
      </c>
      <c r="C228" s="25" t="s">
        <v>1858</v>
      </c>
      <c r="D228" s="43">
        <v>0.0</v>
      </c>
      <c r="E228" s="24" t="s">
        <v>116</v>
      </c>
      <c r="F228" s="25" t="s">
        <v>1860</v>
      </c>
      <c r="G228" s="24"/>
      <c r="H228" s="8"/>
      <c r="I228" s="8"/>
    </row>
    <row r="229" hidden="1">
      <c r="A229" s="18" t="s">
        <v>1485</v>
      </c>
      <c r="B229" s="132" t="s">
        <v>1862</v>
      </c>
      <c r="C229" s="5"/>
      <c r="D229" s="5"/>
      <c r="E229" s="5"/>
      <c r="F229" s="5"/>
      <c r="G229" s="6"/>
      <c r="H229" s="8">
        <f>SUM(D230:D233)</f>
        <v>0</v>
      </c>
      <c r="I229" s="8">
        <f>COUNT(D230:D233)*2</f>
        <v>6</v>
      </c>
    </row>
    <row r="230" ht="45.0" hidden="1" customHeight="1">
      <c r="A230" s="18" t="s">
        <v>1493</v>
      </c>
      <c r="B230" s="23" t="s">
        <v>1872</v>
      </c>
      <c r="C230" s="42" t="s">
        <v>1874</v>
      </c>
      <c r="D230" s="26">
        <v>0.0</v>
      </c>
      <c r="E230" s="24" t="s">
        <v>715</v>
      </c>
      <c r="F230" s="24"/>
      <c r="G230" s="24"/>
      <c r="H230" s="8"/>
      <c r="I230" s="8"/>
    </row>
    <row r="231" ht="45.0" hidden="1" customHeight="1">
      <c r="A231" s="96" t="s">
        <v>1502</v>
      </c>
      <c r="B231" s="119" t="s">
        <v>873</v>
      </c>
      <c r="C231" s="42" t="s">
        <v>875</v>
      </c>
      <c r="D231" s="26">
        <v>0.0</v>
      </c>
      <c r="E231" s="24" t="s">
        <v>715</v>
      </c>
      <c r="F231" s="36"/>
      <c r="G231" s="97"/>
      <c r="H231" s="8"/>
      <c r="I231" s="8"/>
    </row>
    <row r="232" ht="60.0" hidden="1" customHeight="1">
      <c r="A232" s="18"/>
      <c r="B232" s="23"/>
      <c r="C232" s="23" t="s">
        <v>1877</v>
      </c>
      <c r="D232" s="26">
        <v>0.0</v>
      </c>
      <c r="E232" s="24" t="s">
        <v>327</v>
      </c>
      <c r="F232" s="25"/>
      <c r="G232" s="24"/>
      <c r="H232" s="8"/>
      <c r="I232" s="8"/>
    </row>
    <row r="233" ht="30.0" hidden="1" customHeight="1">
      <c r="A233" s="18"/>
      <c r="B233" s="23"/>
      <c r="C233" s="23" t="s">
        <v>1881</v>
      </c>
      <c r="D233" s="26"/>
      <c r="E233" s="24" t="s">
        <v>715</v>
      </c>
      <c r="F233" s="101" t="s">
        <v>1883</v>
      </c>
      <c r="G233" s="24"/>
      <c r="H233" s="8"/>
      <c r="I233" s="8"/>
    </row>
    <row r="234" hidden="1">
      <c r="A234" s="18" t="s">
        <v>1510</v>
      </c>
      <c r="B234" s="132" t="s">
        <v>1885</v>
      </c>
      <c r="C234" s="5"/>
      <c r="D234" s="5"/>
      <c r="E234" s="5"/>
      <c r="F234" s="5"/>
      <c r="G234" s="6"/>
      <c r="H234" s="8">
        <f>SUM(D235:D244)</f>
        <v>4</v>
      </c>
      <c r="I234" s="8">
        <f>COUNT(D235:D244)*2</f>
        <v>20</v>
      </c>
    </row>
    <row r="235" ht="47.25" hidden="1" customHeight="1">
      <c r="A235" s="18" t="s">
        <v>1887</v>
      </c>
      <c r="B235" s="31" t="s">
        <v>1888</v>
      </c>
      <c r="C235" s="23" t="s">
        <v>1889</v>
      </c>
      <c r="D235" s="43">
        <v>2.0</v>
      </c>
      <c r="E235" s="88" t="s">
        <v>56</v>
      </c>
      <c r="F235" s="23" t="s">
        <v>1890</v>
      </c>
      <c r="G235" s="24"/>
      <c r="H235" s="8"/>
      <c r="I235" s="8"/>
    </row>
    <row r="236" ht="75.0" hidden="1" customHeight="1">
      <c r="A236" s="18"/>
      <c r="B236" s="31"/>
      <c r="C236" s="23" t="s">
        <v>897</v>
      </c>
      <c r="D236" s="43">
        <v>0.0</v>
      </c>
      <c r="E236" s="88" t="s">
        <v>327</v>
      </c>
      <c r="F236" s="23" t="s">
        <v>899</v>
      </c>
      <c r="G236" s="24"/>
      <c r="H236" s="8"/>
      <c r="I236" s="8"/>
    </row>
    <row r="237" ht="75.0" hidden="1" customHeight="1">
      <c r="A237" s="18"/>
      <c r="B237" s="31"/>
      <c r="C237" s="23" t="s">
        <v>901</v>
      </c>
      <c r="D237" s="26">
        <v>0.0</v>
      </c>
      <c r="E237" s="24" t="s">
        <v>327</v>
      </c>
      <c r="F237" s="23" t="s">
        <v>902</v>
      </c>
      <c r="G237" s="24"/>
      <c r="H237" s="8"/>
      <c r="I237" s="8"/>
    </row>
    <row r="238" ht="63.0" hidden="1" customHeight="1">
      <c r="A238" s="18" t="s">
        <v>1521</v>
      </c>
      <c r="B238" s="19" t="s">
        <v>904</v>
      </c>
      <c r="C238" s="19" t="s">
        <v>906</v>
      </c>
      <c r="D238" s="26">
        <v>0.0</v>
      </c>
      <c r="E238" s="24" t="s">
        <v>715</v>
      </c>
      <c r="F238" s="24"/>
      <c r="G238" s="24"/>
      <c r="H238" s="8"/>
      <c r="I238" s="8"/>
    </row>
    <row r="239" ht="60.0" hidden="1" customHeight="1">
      <c r="A239" s="18"/>
      <c r="B239" s="19"/>
      <c r="C239" s="23" t="s">
        <v>907</v>
      </c>
      <c r="D239" s="26">
        <v>0.0</v>
      </c>
      <c r="E239" s="24" t="s">
        <v>118</v>
      </c>
      <c r="F239" s="24"/>
      <c r="G239" s="24"/>
      <c r="H239" s="8"/>
      <c r="I239" s="8"/>
    </row>
    <row r="240" ht="47.25" customHeight="1">
      <c r="A240" s="18" t="s">
        <v>1527</v>
      </c>
      <c r="B240" s="19" t="s">
        <v>910</v>
      </c>
      <c r="C240" s="140" t="s">
        <v>912</v>
      </c>
      <c r="D240" s="42">
        <v>1.0</v>
      </c>
      <c r="E240" s="204" t="s">
        <v>116</v>
      </c>
      <c r="F240" s="23"/>
      <c r="G240" s="23"/>
      <c r="H240" s="8"/>
      <c r="I240" s="8"/>
    </row>
    <row r="241" ht="60.0" hidden="1" customHeight="1">
      <c r="A241" s="18"/>
      <c r="B241" s="19"/>
      <c r="C241" s="23" t="s">
        <v>915</v>
      </c>
      <c r="D241" s="186">
        <v>0.0</v>
      </c>
      <c r="E241" s="88" t="s">
        <v>87</v>
      </c>
      <c r="F241" s="23" t="s">
        <v>916</v>
      </c>
      <c r="G241" s="24"/>
      <c r="H241" s="8"/>
      <c r="I241" s="8"/>
    </row>
    <row r="242" ht="45.0" customHeight="1">
      <c r="A242" s="18"/>
      <c r="B242" s="19"/>
      <c r="C242" s="23" t="s">
        <v>917</v>
      </c>
      <c r="D242" s="137">
        <v>1.0</v>
      </c>
      <c r="E242" s="204" t="s">
        <v>87</v>
      </c>
      <c r="F242" s="42" t="s">
        <v>918</v>
      </c>
      <c r="G242" s="23"/>
      <c r="H242" s="8"/>
      <c r="I242" s="8"/>
    </row>
    <row r="243" ht="30.0" hidden="1" customHeight="1">
      <c r="A243" s="18"/>
      <c r="B243" s="19"/>
      <c r="C243" s="23" t="s">
        <v>919</v>
      </c>
      <c r="D243" s="43">
        <v>0.0</v>
      </c>
      <c r="E243" s="88" t="s">
        <v>118</v>
      </c>
      <c r="F243" s="23"/>
      <c r="G243" s="24"/>
      <c r="H243" s="8"/>
      <c r="I243" s="8"/>
    </row>
    <row r="244" ht="63.0" hidden="1" customHeight="1">
      <c r="A244" s="18" t="s">
        <v>1900</v>
      </c>
      <c r="B244" s="19" t="s">
        <v>921</v>
      </c>
      <c r="C244" s="111" t="s">
        <v>1902</v>
      </c>
      <c r="D244" s="26">
        <v>0.0</v>
      </c>
      <c r="E244" s="24" t="s">
        <v>56</v>
      </c>
      <c r="F244" s="24"/>
      <c r="G244" s="24"/>
      <c r="H244" s="8"/>
      <c r="I244" s="8"/>
    </row>
    <row r="245" hidden="1">
      <c r="A245" s="18" t="s">
        <v>1554</v>
      </c>
      <c r="B245" s="132" t="s">
        <v>1906</v>
      </c>
      <c r="C245" s="5"/>
      <c r="D245" s="5"/>
      <c r="E245" s="5"/>
      <c r="F245" s="5"/>
      <c r="G245" s="6"/>
      <c r="H245" s="8">
        <f>SUM(D246:D252)</f>
        <v>7</v>
      </c>
      <c r="I245" s="8">
        <f>COUNT(D246:D252)*2</f>
        <v>14</v>
      </c>
    </row>
    <row r="246" ht="60.0" hidden="1" customHeight="1">
      <c r="A246" s="18" t="s">
        <v>1568</v>
      </c>
      <c r="B246" s="19" t="s">
        <v>949</v>
      </c>
      <c r="C246" s="25" t="s">
        <v>1911</v>
      </c>
      <c r="D246" s="26">
        <v>0.0</v>
      </c>
      <c r="E246" s="24" t="s">
        <v>715</v>
      </c>
      <c r="F246" s="25" t="s">
        <v>1914</v>
      </c>
      <c r="G246" s="24"/>
      <c r="H246" s="8"/>
      <c r="I246" s="8"/>
    </row>
    <row r="247" ht="63.0" hidden="1" customHeight="1">
      <c r="A247" s="18" t="s">
        <v>1576</v>
      </c>
      <c r="B247" s="19" t="s">
        <v>953</v>
      </c>
      <c r="C247" s="25" t="s">
        <v>956</v>
      </c>
      <c r="D247" s="26">
        <v>0.0</v>
      </c>
      <c r="E247" s="24" t="s">
        <v>715</v>
      </c>
      <c r="F247" s="149" t="s">
        <v>1920</v>
      </c>
      <c r="G247" s="24"/>
      <c r="H247" s="8"/>
      <c r="I247" s="8"/>
    </row>
    <row r="248" ht="135.0" hidden="1" customHeight="1">
      <c r="A248" s="18" t="s">
        <v>1580</v>
      </c>
      <c r="B248" s="31" t="s">
        <v>965</v>
      </c>
      <c r="C248" s="25" t="s">
        <v>1922</v>
      </c>
      <c r="D248" s="26">
        <v>2.0</v>
      </c>
      <c r="E248" s="24" t="s">
        <v>715</v>
      </c>
      <c r="F248" s="25" t="s">
        <v>1924</v>
      </c>
      <c r="G248" s="24"/>
      <c r="H248" s="8"/>
      <c r="I248" s="8"/>
    </row>
    <row r="249" ht="90.0" customHeight="1">
      <c r="A249" s="18"/>
      <c r="B249" s="31"/>
      <c r="C249" s="25" t="s">
        <v>1925</v>
      </c>
      <c r="D249" s="23">
        <v>1.0</v>
      </c>
      <c r="E249" s="23" t="s">
        <v>715</v>
      </c>
      <c r="F249" s="25" t="s">
        <v>1926</v>
      </c>
      <c r="G249" s="142" t="s">
        <v>1927</v>
      </c>
      <c r="H249" s="8"/>
      <c r="I249" s="8"/>
    </row>
    <row r="250" ht="31.5" hidden="1" customHeight="1">
      <c r="A250" s="18" t="s">
        <v>1587</v>
      </c>
      <c r="B250" s="19" t="s">
        <v>971</v>
      </c>
      <c r="C250" s="25" t="s">
        <v>1929</v>
      </c>
      <c r="D250" s="26">
        <v>2.0</v>
      </c>
      <c r="E250" s="24" t="s">
        <v>105</v>
      </c>
      <c r="F250" s="25" t="s">
        <v>1931</v>
      </c>
      <c r="G250" s="24"/>
      <c r="H250" s="8"/>
      <c r="I250" s="8"/>
    </row>
    <row r="251" ht="105.0" hidden="1" customHeight="1">
      <c r="A251" s="18" t="s">
        <v>1589</v>
      </c>
      <c r="B251" s="19" t="s">
        <v>977</v>
      </c>
      <c r="C251" s="25" t="s">
        <v>1932</v>
      </c>
      <c r="D251" s="26">
        <v>2.0</v>
      </c>
      <c r="E251" s="24" t="s">
        <v>715</v>
      </c>
      <c r="F251" s="23" t="s">
        <v>1934</v>
      </c>
      <c r="G251" s="24"/>
      <c r="H251" s="8"/>
      <c r="I251" s="8"/>
    </row>
    <row r="252" ht="30.0" hidden="1" customHeight="1">
      <c r="A252" s="18"/>
      <c r="B252" s="19"/>
      <c r="C252" s="23" t="s">
        <v>982</v>
      </c>
      <c r="D252" s="26">
        <v>0.0</v>
      </c>
      <c r="E252" s="24" t="s">
        <v>715</v>
      </c>
      <c r="F252" s="24"/>
      <c r="G252" s="24"/>
      <c r="H252" s="8"/>
      <c r="I252" s="8"/>
    </row>
    <row r="253" hidden="1">
      <c r="A253" s="18" t="s">
        <v>1597</v>
      </c>
      <c r="B253" s="132" t="s">
        <v>1027</v>
      </c>
      <c r="C253" s="5"/>
      <c r="D253" s="5"/>
      <c r="E253" s="5"/>
      <c r="F253" s="5"/>
      <c r="G253" s="6"/>
      <c r="H253" s="8">
        <f>SUM(D254:D255)</f>
        <v>0</v>
      </c>
      <c r="I253" s="8">
        <f>COUNT(D254:D255)*2</f>
        <v>4</v>
      </c>
    </row>
    <row r="254" ht="31.5" hidden="1" customHeight="1">
      <c r="A254" s="18" t="s">
        <v>1609</v>
      </c>
      <c r="B254" s="161" t="s">
        <v>1053</v>
      </c>
      <c r="C254" s="23" t="s">
        <v>1063</v>
      </c>
      <c r="D254" s="43">
        <v>0.0</v>
      </c>
      <c r="E254" s="173" t="s">
        <v>327</v>
      </c>
      <c r="F254" s="37"/>
      <c r="G254" s="37"/>
      <c r="H254" s="8"/>
      <c r="I254" s="8"/>
    </row>
    <row r="255" ht="30.0" hidden="1" customHeight="1">
      <c r="A255" s="18"/>
      <c r="B255" s="161"/>
      <c r="C255" s="23" t="s">
        <v>1944</v>
      </c>
      <c r="D255" s="43">
        <v>0.0</v>
      </c>
      <c r="E255" s="24" t="s">
        <v>327</v>
      </c>
      <c r="F255" s="37"/>
      <c r="G255" s="37"/>
      <c r="H255" s="8"/>
      <c r="I255" s="8"/>
    </row>
    <row r="256" hidden="1">
      <c r="A256" s="18" t="s">
        <v>1611</v>
      </c>
      <c r="B256" s="132" t="s">
        <v>1090</v>
      </c>
      <c r="C256" s="5"/>
      <c r="D256" s="5"/>
      <c r="E256" s="5"/>
      <c r="F256" s="5"/>
      <c r="G256" s="6"/>
      <c r="H256" s="8">
        <f>SUM(D257:D258)</f>
        <v>1</v>
      </c>
      <c r="I256" s="8">
        <f>COUNT(D257:D258)*2</f>
        <v>4</v>
      </c>
    </row>
    <row r="257" ht="47.25" customHeight="1">
      <c r="A257" s="18" t="s">
        <v>1613</v>
      </c>
      <c r="B257" s="161" t="s">
        <v>1097</v>
      </c>
      <c r="C257" s="23" t="s">
        <v>1098</v>
      </c>
      <c r="D257" s="137">
        <v>1.0</v>
      </c>
      <c r="E257" s="23" t="s">
        <v>87</v>
      </c>
      <c r="F257" s="42"/>
      <c r="G257" s="137" t="s">
        <v>1958</v>
      </c>
      <c r="H257" s="8"/>
      <c r="I257" s="8"/>
    </row>
    <row r="258" ht="47.25" hidden="1" customHeight="1">
      <c r="A258" s="18" t="s">
        <v>1615</v>
      </c>
      <c r="B258" s="19" t="s">
        <v>1100</v>
      </c>
      <c r="C258" s="25" t="s">
        <v>1960</v>
      </c>
      <c r="D258" s="43">
        <v>0.0</v>
      </c>
      <c r="E258" s="24" t="s">
        <v>327</v>
      </c>
      <c r="F258" s="24"/>
      <c r="G258" s="24"/>
      <c r="H258" s="8"/>
      <c r="I258" s="8"/>
    </row>
    <row r="259" hidden="1">
      <c r="A259" s="18" t="s">
        <v>1961</v>
      </c>
      <c r="B259" s="132" t="s">
        <v>1962</v>
      </c>
      <c r="C259" s="5"/>
      <c r="D259" s="5"/>
      <c r="E259" s="5"/>
      <c r="F259" s="5"/>
      <c r="G259" s="6"/>
      <c r="H259" s="8">
        <f>SUM(D260:D265)</f>
        <v>0</v>
      </c>
      <c r="I259" s="8">
        <f>COUNT(D260:D265)*2</f>
        <v>12</v>
      </c>
    </row>
    <row r="260" ht="31.5" hidden="1" customHeight="1">
      <c r="A260" s="18" t="s">
        <v>1972</v>
      </c>
      <c r="B260" s="19" t="s">
        <v>1974</v>
      </c>
      <c r="C260" s="25" t="s">
        <v>1975</v>
      </c>
      <c r="D260" s="26">
        <v>0.0</v>
      </c>
      <c r="E260" s="24" t="s">
        <v>715</v>
      </c>
      <c r="F260" s="24"/>
      <c r="G260" s="138" t="s">
        <v>1976</v>
      </c>
      <c r="H260" s="8"/>
      <c r="I260" s="8"/>
    </row>
    <row r="261" ht="30.0" hidden="1" customHeight="1">
      <c r="A261" s="18"/>
      <c r="B261" s="19"/>
      <c r="C261" s="25" t="s">
        <v>1977</v>
      </c>
      <c r="D261" s="26">
        <v>0.0</v>
      </c>
      <c r="E261" s="24" t="s">
        <v>56</v>
      </c>
      <c r="F261" s="24"/>
      <c r="G261" s="24"/>
      <c r="H261" s="8"/>
      <c r="I261" s="8"/>
    </row>
    <row r="262" ht="45.0" hidden="1" customHeight="1">
      <c r="A262" s="18"/>
      <c r="B262" s="19"/>
      <c r="C262" s="25" t="s">
        <v>1978</v>
      </c>
      <c r="D262" s="26">
        <v>0.0</v>
      </c>
      <c r="E262" s="24" t="s">
        <v>715</v>
      </c>
      <c r="F262" s="24"/>
      <c r="G262" s="24"/>
      <c r="H262" s="8"/>
      <c r="I262" s="8"/>
    </row>
    <row r="263" ht="45.0" hidden="1" customHeight="1">
      <c r="A263" s="18"/>
      <c r="B263" s="19"/>
      <c r="C263" s="25" t="s">
        <v>1979</v>
      </c>
      <c r="D263" s="26">
        <v>0.0</v>
      </c>
      <c r="E263" s="24" t="s">
        <v>327</v>
      </c>
      <c r="F263" s="24"/>
      <c r="G263" s="24"/>
      <c r="H263" s="8"/>
      <c r="I263" s="8"/>
    </row>
    <row r="264" ht="30.0" hidden="1" customHeight="1">
      <c r="A264" s="18"/>
      <c r="B264" s="19"/>
      <c r="C264" s="149" t="s">
        <v>1980</v>
      </c>
      <c r="D264" s="26">
        <v>0.0</v>
      </c>
      <c r="E264" s="24" t="s">
        <v>715</v>
      </c>
      <c r="F264" s="24"/>
      <c r="G264" s="24"/>
      <c r="H264" s="8"/>
      <c r="I264" s="8"/>
    </row>
    <row r="265" ht="75.0" hidden="1" customHeight="1">
      <c r="A265" s="18" t="s">
        <v>1981</v>
      </c>
      <c r="B265" s="19" t="s">
        <v>1982</v>
      </c>
      <c r="C265" s="91" t="s">
        <v>1983</v>
      </c>
      <c r="D265" s="26">
        <v>0.0</v>
      </c>
      <c r="E265" s="24" t="s">
        <v>715</v>
      </c>
      <c r="F265" s="24"/>
      <c r="G265" s="24"/>
      <c r="H265" s="8"/>
      <c r="I265" s="8"/>
    </row>
    <row r="266" hidden="1">
      <c r="A266" s="18" t="s">
        <v>1626</v>
      </c>
      <c r="B266" s="132" t="s">
        <v>1985</v>
      </c>
      <c r="C266" s="5"/>
      <c r="D266" s="5"/>
      <c r="E266" s="5"/>
      <c r="F266" s="5"/>
      <c r="G266" s="6"/>
      <c r="H266" s="8">
        <f>SUM(D267:D268)</f>
        <v>4</v>
      </c>
      <c r="I266" s="8">
        <f>COUNT(D267:D268)*2</f>
        <v>4</v>
      </c>
    </row>
    <row r="267" ht="47.25" hidden="1" customHeight="1">
      <c r="A267" s="18" t="s">
        <v>1634</v>
      </c>
      <c r="B267" s="19" t="s">
        <v>1635</v>
      </c>
      <c r="C267" s="19" t="s">
        <v>1636</v>
      </c>
      <c r="D267" s="152">
        <v>2.0</v>
      </c>
      <c r="E267" s="24" t="s">
        <v>118</v>
      </c>
      <c r="F267" s="24"/>
      <c r="G267" s="24"/>
      <c r="H267" s="8"/>
      <c r="I267" s="8"/>
    </row>
    <row r="268" ht="63.0" hidden="1" customHeight="1">
      <c r="A268" s="18" t="s">
        <v>1684</v>
      </c>
      <c r="B268" s="161" t="s">
        <v>1987</v>
      </c>
      <c r="C268" s="77" t="s">
        <v>1988</v>
      </c>
      <c r="D268" s="186">
        <v>2.0</v>
      </c>
      <c r="E268" s="24" t="s">
        <v>118</v>
      </c>
      <c r="F268" s="37"/>
      <c r="G268" s="37"/>
      <c r="H268" s="8"/>
      <c r="I268" s="8"/>
    </row>
    <row r="269" hidden="1">
      <c r="A269" s="18" t="s">
        <v>1990</v>
      </c>
      <c r="B269" s="132" t="s">
        <v>1991</v>
      </c>
      <c r="C269" s="5"/>
      <c r="D269" s="5"/>
      <c r="E269" s="5"/>
      <c r="F269" s="5"/>
      <c r="G269" s="6"/>
      <c r="H269" s="8">
        <f>SUM(D270:D291)</f>
        <v>22</v>
      </c>
      <c r="I269" s="8">
        <f>COUNT(D270:D291)*2</f>
        <v>44</v>
      </c>
    </row>
    <row r="270" ht="110.25" hidden="1" customHeight="1">
      <c r="A270" s="18" t="s">
        <v>1994</v>
      </c>
      <c r="B270" s="19" t="s">
        <v>1995</v>
      </c>
      <c r="C270" s="94" t="s">
        <v>1996</v>
      </c>
      <c r="D270" s="92">
        <v>0.0</v>
      </c>
      <c r="E270" s="91" t="s">
        <v>56</v>
      </c>
      <c r="F270" s="91" t="s">
        <v>1998</v>
      </c>
      <c r="G270" s="24"/>
      <c r="H270" s="8"/>
      <c r="I270" s="8"/>
    </row>
    <row r="271" ht="90.0" customHeight="1">
      <c r="A271" s="18"/>
      <c r="B271" s="19"/>
      <c r="C271" s="91" t="s">
        <v>1999</v>
      </c>
      <c r="D271" s="94">
        <v>1.0</v>
      </c>
      <c r="E271" s="91" t="s">
        <v>56</v>
      </c>
      <c r="F271" s="91" t="s">
        <v>2000</v>
      </c>
      <c r="G271" s="142" t="s">
        <v>2001</v>
      </c>
      <c r="H271" s="8"/>
      <c r="I271" s="8"/>
    </row>
    <row r="272" ht="45.0" hidden="1" customHeight="1">
      <c r="A272" s="18"/>
      <c r="B272" s="19"/>
      <c r="C272" s="91" t="s">
        <v>2002</v>
      </c>
      <c r="D272" s="92">
        <v>2.0</v>
      </c>
      <c r="E272" s="91" t="s">
        <v>56</v>
      </c>
      <c r="F272" s="91" t="s">
        <v>2003</v>
      </c>
      <c r="G272" s="24"/>
      <c r="H272" s="8"/>
      <c r="I272" s="8"/>
    </row>
    <row r="273" ht="45.0" hidden="1" customHeight="1">
      <c r="A273" s="18"/>
      <c r="B273" s="19"/>
      <c r="C273" s="91" t="s">
        <v>2004</v>
      </c>
      <c r="D273" s="92">
        <v>2.0</v>
      </c>
      <c r="E273" s="206" t="s">
        <v>327</v>
      </c>
      <c r="F273" s="91" t="s">
        <v>2006</v>
      </c>
      <c r="G273" s="24"/>
      <c r="H273" s="8"/>
      <c r="I273" s="8"/>
    </row>
    <row r="274" ht="15.75" hidden="1" customHeight="1">
      <c r="A274" s="18"/>
      <c r="B274" s="19"/>
      <c r="C274" s="91" t="s">
        <v>2007</v>
      </c>
      <c r="D274" s="92">
        <v>2.0</v>
      </c>
      <c r="E274" s="206" t="s">
        <v>327</v>
      </c>
      <c r="F274" s="91" t="s">
        <v>2008</v>
      </c>
      <c r="G274" s="24"/>
      <c r="H274" s="8"/>
      <c r="I274" s="8"/>
    </row>
    <row r="275" ht="60.0" hidden="1" customHeight="1">
      <c r="A275" s="18"/>
      <c r="B275" s="19"/>
      <c r="C275" s="91" t="s">
        <v>2009</v>
      </c>
      <c r="D275" s="92">
        <v>2.0</v>
      </c>
      <c r="E275" s="206" t="s">
        <v>327</v>
      </c>
      <c r="F275" s="94" t="s">
        <v>2010</v>
      </c>
      <c r="G275" s="24"/>
      <c r="H275" s="8"/>
      <c r="I275" s="8"/>
    </row>
    <row r="276" ht="63.0" hidden="1" customHeight="1">
      <c r="A276" s="18" t="s">
        <v>2011</v>
      </c>
      <c r="B276" s="161" t="s">
        <v>2012</v>
      </c>
      <c r="C276" s="77" t="s">
        <v>2013</v>
      </c>
      <c r="D276" s="92">
        <v>0.0</v>
      </c>
      <c r="E276" s="91" t="s">
        <v>155</v>
      </c>
      <c r="F276" s="77" t="s">
        <v>2014</v>
      </c>
      <c r="G276" s="37"/>
      <c r="H276" s="8"/>
      <c r="I276" s="8"/>
    </row>
    <row r="277" ht="409.5" hidden="1" customHeight="1">
      <c r="A277" s="18" t="s">
        <v>2015</v>
      </c>
      <c r="B277" s="19" t="s">
        <v>2016</v>
      </c>
      <c r="C277" s="94" t="s">
        <v>2017</v>
      </c>
      <c r="D277" s="92">
        <v>0.0</v>
      </c>
      <c r="E277" s="91" t="s">
        <v>327</v>
      </c>
      <c r="F277" s="94" t="s">
        <v>2020</v>
      </c>
      <c r="G277" s="24"/>
      <c r="H277" s="8"/>
      <c r="I277" s="8"/>
    </row>
    <row r="278" ht="180.0" hidden="1" customHeight="1">
      <c r="A278" s="18"/>
      <c r="B278" s="19"/>
      <c r="C278" s="94" t="s">
        <v>870</v>
      </c>
      <c r="D278" s="92">
        <v>0.0</v>
      </c>
      <c r="E278" s="91" t="s">
        <v>327</v>
      </c>
      <c r="F278" s="94" t="s">
        <v>2022</v>
      </c>
      <c r="G278" s="24"/>
      <c r="H278" s="8"/>
      <c r="I278" s="8"/>
    </row>
    <row r="279" ht="135.0" hidden="1" customHeight="1">
      <c r="A279" s="18"/>
      <c r="B279" s="19"/>
      <c r="C279" s="94" t="s">
        <v>877</v>
      </c>
      <c r="D279" s="92">
        <v>0.0</v>
      </c>
      <c r="E279" s="91" t="s">
        <v>327</v>
      </c>
      <c r="F279" s="94" t="s">
        <v>2023</v>
      </c>
      <c r="G279" s="24"/>
      <c r="H279" s="8"/>
      <c r="I279" s="8"/>
    </row>
    <row r="280" ht="195.0" hidden="1" customHeight="1">
      <c r="A280" s="18"/>
      <c r="B280" s="19"/>
      <c r="C280" s="94" t="s">
        <v>2024</v>
      </c>
      <c r="D280" s="92">
        <v>0.0</v>
      </c>
      <c r="E280" s="91" t="s">
        <v>327</v>
      </c>
      <c r="F280" s="94" t="s">
        <v>2025</v>
      </c>
      <c r="G280" s="24"/>
      <c r="H280" s="8"/>
      <c r="I280" s="8"/>
    </row>
    <row r="281" ht="225.0" hidden="1" customHeight="1">
      <c r="A281" s="18"/>
      <c r="B281" s="19"/>
      <c r="C281" s="94" t="s">
        <v>2027</v>
      </c>
      <c r="D281" s="92">
        <v>0.0</v>
      </c>
      <c r="E281" s="91" t="s">
        <v>327</v>
      </c>
      <c r="F281" s="94" t="s">
        <v>2028</v>
      </c>
      <c r="G281" s="24"/>
      <c r="H281" s="8"/>
      <c r="I281" s="8"/>
    </row>
    <row r="282" ht="330.0" hidden="1" customHeight="1">
      <c r="A282" s="18"/>
      <c r="B282" s="19"/>
      <c r="C282" s="94" t="s">
        <v>2029</v>
      </c>
      <c r="D282" s="92">
        <v>0.0</v>
      </c>
      <c r="E282" s="91" t="s">
        <v>327</v>
      </c>
      <c r="F282" s="94" t="s">
        <v>2031</v>
      </c>
      <c r="G282" s="24"/>
      <c r="H282" s="8"/>
      <c r="I282" s="8"/>
    </row>
    <row r="283" ht="30.0" hidden="1" customHeight="1">
      <c r="A283" s="18"/>
      <c r="B283" s="19"/>
      <c r="C283" s="94" t="s">
        <v>2032</v>
      </c>
      <c r="D283" s="92">
        <v>0.0</v>
      </c>
      <c r="E283" s="91" t="s">
        <v>327</v>
      </c>
      <c r="F283" s="93"/>
      <c r="G283" s="24"/>
      <c r="H283" s="8"/>
      <c r="I283" s="8"/>
    </row>
    <row r="284" ht="63.0" hidden="1" customHeight="1">
      <c r="A284" s="18" t="s">
        <v>2036</v>
      </c>
      <c r="B284" s="19" t="s">
        <v>2037</v>
      </c>
      <c r="C284" s="107" t="s">
        <v>2038</v>
      </c>
      <c r="D284" s="92">
        <v>2.0</v>
      </c>
      <c r="E284" s="93" t="s">
        <v>327</v>
      </c>
      <c r="F284" s="93" t="s">
        <v>2039</v>
      </c>
      <c r="G284" s="24"/>
      <c r="H284" s="8"/>
      <c r="I284" s="8"/>
    </row>
    <row r="285" ht="75.0" hidden="1" customHeight="1">
      <c r="A285" s="18"/>
      <c r="B285" s="19"/>
      <c r="C285" s="107" t="s">
        <v>2040</v>
      </c>
      <c r="D285" s="92">
        <v>2.0</v>
      </c>
      <c r="E285" s="93" t="s">
        <v>56</v>
      </c>
      <c r="F285" s="94" t="s">
        <v>2041</v>
      </c>
      <c r="G285" s="24"/>
      <c r="H285" s="8"/>
      <c r="I285" s="8"/>
    </row>
    <row r="286" ht="45.0" hidden="1" customHeight="1">
      <c r="A286" s="18"/>
      <c r="B286" s="19"/>
      <c r="C286" s="107" t="s">
        <v>2042</v>
      </c>
      <c r="D286" s="92">
        <v>2.0</v>
      </c>
      <c r="E286" s="93" t="s">
        <v>327</v>
      </c>
      <c r="F286" s="94" t="s">
        <v>2043</v>
      </c>
      <c r="G286" s="24"/>
      <c r="H286" s="8"/>
      <c r="I286" s="8"/>
    </row>
    <row r="287" ht="30.0" hidden="1" customHeight="1">
      <c r="A287" s="18"/>
      <c r="B287" s="19"/>
      <c r="C287" s="107" t="s">
        <v>2044</v>
      </c>
      <c r="D287" s="92">
        <v>2.0</v>
      </c>
      <c r="E287" s="93" t="s">
        <v>327</v>
      </c>
      <c r="F287" s="94" t="s">
        <v>2046</v>
      </c>
      <c r="G287" s="24"/>
      <c r="H287" s="8"/>
      <c r="I287" s="8"/>
    </row>
    <row r="288" ht="90.0" hidden="1" customHeight="1">
      <c r="A288" s="18"/>
      <c r="B288" s="19"/>
      <c r="C288" s="107" t="s">
        <v>2047</v>
      </c>
      <c r="D288" s="92">
        <v>2.0</v>
      </c>
      <c r="E288" s="93" t="s">
        <v>327</v>
      </c>
      <c r="F288" s="94" t="s">
        <v>2048</v>
      </c>
      <c r="G288" s="24"/>
      <c r="H288" s="8"/>
      <c r="I288" s="8"/>
    </row>
    <row r="289" ht="45.0" hidden="1" customHeight="1">
      <c r="A289" s="18"/>
      <c r="B289" s="19"/>
      <c r="C289" s="107" t="s">
        <v>2049</v>
      </c>
      <c r="D289" s="92">
        <v>0.0</v>
      </c>
      <c r="E289" s="93" t="s">
        <v>327</v>
      </c>
      <c r="F289" s="94" t="s">
        <v>2050</v>
      </c>
      <c r="G289" s="24"/>
      <c r="H289" s="8"/>
      <c r="I289" s="8"/>
    </row>
    <row r="290" ht="30.0" hidden="1" customHeight="1">
      <c r="A290" s="18"/>
      <c r="B290" s="19"/>
      <c r="C290" s="107" t="s">
        <v>2051</v>
      </c>
      <c r="D290" s="92">
        <v>2.0</v>
      </c>
      <c r="E290" s="93" t="s">
        <v>327</v>
      </c>
      <c r="F290" s="94" t="s">
        <v>2052</v>
      </c>
      <c r="G290" s="24"/>
      <c r="H290" s="8"/>
      <c r="I290" s="8"/>
    </row>
    <row r="291" ht="45.0" customHeight="1">
      <c r="A291" s="18"/>
      <c r="B291" s="19"/>
      <c r="C291" s="107" t="s">
        <v>2053</v>
      </c>
      <c r="D291" s="94">
        <v>1.0</v>
      </c>
      <c r="E291" s="94" t="s">
        <v>327</v>
      </c>
      <c r="F291" s="94" t="s">
        <v>2054</v>
      </c>
      <c r="G291" s="23"/>
      <c r="H291" s="8"/>
      <c r="I291" s="8"/>
    </row>
    <row r="292" hidden="1">
      <c r="A292" s="18" t="s">
        <v>2055</v>
      </c>
      <c r="B292" s="132" t="s">
        <v>2056</v>
      </c>
      <c r="C292" s="5"/>
      <c r="D292" s="5"/>
      <c r="E292" s="5"/>
      <c r="F292" s="5"/>
      <c r="G292" s="6"/>
      <c r="H292" s="8">
        <f>SUM(D293:D298)</f>
        <v>4</v>
      </c>
      <c r="I292" s="8">
        <f>COUNT(D293:D298)*2</f>
        <v>12</v>
      </c>
    </row>
    <row r="293" ht="31.5" hidden="1" customHeight="1">
      <c r="A293" s="18" t="s">
        <v>2059</v>
      </c>
      <c r="B293" s="19" t="s">
        <v>2060</v>
      </c>
      <c r="C293" s="25" t="s">
        <v>2061</v>
      </c>
      <c r="D293" s="26">
        <v>2.0</v>
      </c>
      <c r="E293" s="22" t="s">
        <v>327</v>
      </c>
      <c r="F293" s="22"/>
      <c r="G293" s="138" t="s">
        <v>2062</v>
      </c>
      <c r="H293" s="8"/>
      <c r="I293" s="8"/>
    </row>
    <row r="294" ht="30.0" hidden="1" customHeight="1">
      <c r="A294" s="18"/>
      <c r="B294" s="19"/>
      <c r="C294" s="149" t="s">
        <v>2063</v>
      </c>
      <c r="D294" s="26">
        <v>2.0</v>
      </c>
      <c r="E294" s="22" t="s">
        <v>159</v>
      </c>
      <c r="F294" s="22"/>
      <c r="G294" s="24"/>
      <c r="H294" s="8"/>
      <c r="I294" s="8"/>
    </row>
    <row r="295" ht="90.0" hidden="1" customHeight="1">
      <c r="A295" s="18"/>
      <c r="B295" s="19"/>
      <c r="C295" s="25" t="s">
        <v>2064</v>
      </c>
      <c r="D295" s="26">
        <v>0.0</v>
      </c>
      <c r="E295" s="22" t="s">
        <v>118</v>
      </c>
      <c r="F295" s="25" t="s">
        <v>2065</v>
      </c>
      <c r="G295" s="24"/>
      <c r="H295" s="8"/>
      <c r="I295" s="8"/>
    </row>
    <row r="296" ht="30.0" hidden="1" customHeight="1">
      <c r="A296" s="18"/>
      <c r="B296" s="19"/>
      <c r="C296" s="25" t="s">
        <v>2066</v>
      </c>
      <c r="D296" s="26">
        <v>0.0</v>
      </c>
      <c r="E296" s="25" t="s">
        <v>159</v>
      </c>
      <c r="F296" s="25"/>
      <c r="G296" s="24"/>
      <c r="H296" s="8"/>
      <c r="I296" s="8"/>
    </row>
    <row r="297" ht="47.25" hidden="1" customHeight="1">
      <c r="A297" s="18" t="s">
        <v>2068</v>
      </c>
      <c r="B297" s="19" t="s">
        <v>2069</v>
      </c>
      <c r="C297" s="25" t="s">
        <v>2071</v>
      </c>
      <c r="D297" s="26">
        <v>0.0</v>
      </c>
      <c r="E297" s="199" t="s">
        <v>170</v>
      </c>
      <c r="F297" s="25" t="s">
        <v>2073</v>
      </c>
      <c r="G297" s="24"/>
      <c r="H297" s="8"/>
      <c r="I297" s="8"/>
    </row>
    <row r="298" ht="63.0" hidden="1" customHeight="1">
      <c r="A298" s="18" t="s">
        <v>2074</v>
      </c>
      <c r="B298" s="19" t="s">
        <v>2075</v>
      </c>
      <c r="C298" s="25" t="s">
        <v>2076</v>
      </c>
      <c r="D298" s="26">
        <v>0.0</v>
      </c>
      <c r="E298" s="22" t="s">
        <v>327</v>
      </c>
      <c r="F298" s="22"/>
      <c r="G298" s="24"/>
      <c r="H298" s="8"/>
      <c r="I298" s="8"/>
    </row>
    <row r="299" hidden="1">
      <c r="A299" s="18" t="s">
        <v>1789</v>
      </c>
      <c r="B299" s="115" t="s">
        <v>1791</v>
      </c>
      <c r="C299" s="5"/>
      <c r="D299" s="5"/>
      <c r="E299" s="5"/>
      <c r="F299" s="5"/>
      <c r="G299" s="6"/>
      <c r="H299" s="8">
        <f>SUM(D300:D312)</f>
        <v>10</v>
      </c>
      <c r="I299" s="8">
        <f>COUNT(D300:D312)*2</f>
        <v>26</v>
      </c>
    </row>
    <row r="300" ht="60.0" hidden="1" customHeight="1">
      <c r="A300" s="18" t="s">
        <v>1807</v>
      </c>
      <c r="B300" s="85" t="s">
        <v>1808</v>
      </c>
      <c r="C300" s="42" t="s">
        <v>1818</v>
      </c>
      <c r="D300" s="43">
        <v>2.0</v>
      </c>
      <c r="E300" s="25" t="s">
        <v>327</v>
      </c>
      <c r="F300" s="207" t="s">
        <v>2081</v>
      </c>
      <c r="G300" s="37"/>
      <c r="H300" s="8"/>
      <c r="I300" s="8"/>
    </row>
    <row r="301" ht="90.0" hidden="1" customHeight="1">
      <c r="A301" s="18"/>
      <c r="B301" s="85"/>
      <c r="C301" s="42" t="s">
        <v>1829</v>
      </c>
      <c r="D301" s="43">
        <v>2.0</v>
      </c>
      <c r="E301" s="25" t="s">
        <v>327</v>
      </c>
      <c r="F301" s="39" t="s">
        <v>2082</v>
      </c>
      <c r="G301" s="37"/>
      <c r="H301" s="8"/>
      <c r="I301" s="8"/>
    </row>
    <row r="302" ht="47.25" hidden="1" customHeight="1">
      <c r="A302" s="18" t="s">
        <v>2083</v>
      </c>
      <c r="B302" s="85" t="s">
        <v>2084</v>
      </c>
      <c r="C302" s="42" t="s">
        <v>2085</v>
      </c>
      <c r="D302" s="43">
        <v>0.0</v>
      </c>
      <c r="E302" s="25" t="s">
        <v>327</v>
      </c>
      <c r="F302" s="42" t="s">
        <v>2086</v>
      </c>
      <c r="G302" s="162" t="s">
        <v>2087</v>
      </c>
      <c r="H302" s="8"/>
      <c r="I302" s="8"/>
    </row>
    <row r="303" ht="60.0" hidden="1" customHeight="1">
      <c r="A303" s="18"/>
      <c r="B303" s="85"/>
      <c r="C303" s="42" t="s">
        <v>2088</v>
      </c>
      <c r="D303" s="43">
        <v>0.0</v>
      </c>
      <c r="E303" s="25" t="s">
        <v>715</v>
      </c>
      <c r="F303" s="42" t="s">
        <v>2089</v>
      </c>
      <c r="G303" s="37"/>
      <c r="H303" s="8"/>
      <c r="I303" s="8"/>
    </row>
    <row r="304" ht="45.0" hidden="1" customHeight="1">
      <c r="A304" s="18"/>
      <c r="B304" s="85"/>
      <c r="C304" s="42" t="s">
        <v>2090</v>
      </c>
      <c r="D304" s="43">
        <v>0.0</v>
      </c>
      <c r="E304" s="25" t="s">
        <v>2091</v>
      </c>
      <c r="F304" s="42"/>
      <c r="G304" s="37"/>
      <c r="H304" s="8"/>
      <c r="I304" s="8"/>
    </row>
    <row r="305" ht="75.0" hidden="1" customHeight="1">
      <c r="A305" s="18"/>
      <c r="B305" s="85"/>
      <c r="C305" s="42" t="s">
        <v>2093</v>
      </c>
      <c r="D305" s="43">
        <v>0.0</v>
      </c>
      <c r="E305" s="25" t="s">
        <v>2091</v>
      </c>
      <c r="F305" s="42" t="s">
        <v>2094</v>
      </c>
      <c r="G305" s="37"/>
      <c r="H305" s="8"/>
      <c r="I305" s="8"/>
    </row>
    <row r="306" ht="47.25" hidden="1" customHeight="1">
      <c r="A306" s="18" t="s">
        <v>2095</v>
      </c>
      <c r="B306" s="85" t="s">
        <v>2096</v>
      </c>
      <c r="C306" s="42" t="s">
        <v>2097</v>
      </c>
      <c r="D306" s="43">
        <v>0.0</v>
      </c>
      <c r="E306" s="25" t="s">
        <v>2091</v>
      </c>
      <c r="F306" s="39"/>
      <c r="G306" s="37"/>
      <c r="H306" s="8"/>
      <c r="I306" s="8"/>
    </row>
    <row r="307" ht="30.0" hidden="1" customHeight="1">
      <c r="A307" s="18"/>
      <c r="B307" s="85"/>
      <c r="C307" s="42" t="s">
        <v>2098</v>
      </c>
      <c r="D307" s="43">
        <v>0.0</v>
      </c>
      <c r="E307" s="25" t="s">
        <v>2091</v>
      </c>
      <c r="F307" s="39" t="s">
        <v>2099</v>
      </c>
      <c r="G307" s="37"/>
      <c r="H307" s="8"/>
      <c r="I307" s="8"/>
    </row>
    <row r="308" ht="30.0" hidden="1" customHeight="1">
      <c r="A308" s="18"/>
      <c r="B308" s="85"/>
      <c r="C308" s="42" t="s">
        <v>2100</v>
      </c>
      <c r="D308" s="43">
        <v>0.0</v>
      </c>
      <c r="E308" s="25" t="s">
        <v>2091</v>
      </c>
      <c r="F308" s="39"/>
      <c r="G308" s="37"/>
      <c r="H308" s="8"/>
      <c r="I308" s="8"/>
    </row>
    <row r="309" ht="47.25" hidden="1" customHeight="1">
      <c r="A309" s="18" t="s">
        <v>2101</v>
      </c>
      <c r="B309" s="85" t="s">
        <v>2102</v>
      </c>
      <c r="C309" s="42" t="s">
        <v>2103</v>
      </c>
      <c r="D309" s="43">
        <v>0.0</v>
      </c>
      <c r="E309" s="24" t="s">
        <v>327</v>
      </c>
      <c r="F309" s="37"/>
      <c r="G309" s="37"/>
      <c r="H309" s="8"/>
      <c r="I309" s="8"/>
    </row>
    <row r="310" ht="45.0" hidden="1" customHeight="1">
      <c r="A310" s="18"/>
      <c r="B310" s="85"/>
      <c r="C310" s="42" t="s">
        <v>2104</v>
      </c>
      <c r="D310" s="43">
        <v>2.0</v>
      </c>
      <c r="E310" s="24" t="s">
        <v>327</v>
      </c>
      <c r="F310" s="37"/>
      <c r="G310" s="37"/>
      <c r="H310" s="8"/>
      <c r="I310" s="8"/>
    </row>
    <row r="311" ht="47.25" hidden="1" customHeight="1">
      <c r="A311" s="18" t="s">
        <v>2105</v>
      </c>
      <c r="B311" s="85" t="s">
        <v>2106</v>
      </c>
      <c r="C311" s="42" t="s">
        <v>2107</v>
      </c>
      <c r="D311" s="43">
        <v>2.0</v>
      </c>
      <c r="E311" s="24" t="s">
        <v>327</v>
      </c>
      <c r="F311" s="39" t="s">
        <v>2108</v>
      </c>
      <c r="G311" s="37"/>
      <c r="H311" s="8"/>
      <c r="I311" s="8"/>
    </row>
    <row r="312" ht="45.0" hidden="1" customHeight="1">
      <c r="A312" s="18"/>
      <c r="B312" s="85"/>
      <c r="C312" s="42" t="s">
        <v>2109</v>
      </c>
      <c r="D312" s="43">
        <v>2.0</v>
      </c>
      <c r="E312" s="24" t="s">
        <v>327</v>
      </c>
      <c r="F312" s="39" t="s">
        <v>2111</v>
      </c>
      <c r="G312" s="37"/>
      <c r="H312" s="8"/>
      <c r="I312" s="8"/>
    </row>
    <row r="313" ht="21.0" hidden="1" customHeight="1">
      <c r="A313" s="208"/>
      <c r="B313" s="15" t="s">
        <v>1159</v>
      </c>
      <c r="C313" s="5"/>
      <c r="D313" s="5"/>
      <c r="E313" s="5"/>
      <c r="F313" s="5"/>
      <c r="G313" s="6"/>
      <c r="H313" s="8">
        <f t="shared" ref="H313:I313" si="6">H314+H319+H333+H343+H358+H371</f>
        <v>72</v>
      </c>
      <c r="I313" s="8">
        <f t="shared" si="6"/>
        <v>134</v>
      </c>
    </row>
    <row r="314" hidden="1">
      <c r="A314" s="18" t="s">
        <v>1984</v>
      </c>
      <c r="B314" s="115" t="s">
        <v>2117</v>
      </c>
      <c r="C314" s="5"/>
      <c r="D314" s="5"/>
      <c r="E314" s="5"/>
      <c r="F314" s="5"/>
      <c r="G314" s="6"/>
      <c r="H314" s="8">
        <f>SUM(D315:D318)</f>
        <v>0</v>
      </c>
      <c r="I314" s="8">
        <f>COUNT(D315:D318)*2</f>
        <v>8</v>
      </c>
    </row>
    <row r="315" ht="63.0" hidden="1" customHeight="1">
      <c r="A315" s="154" t="s">
        <v>2122</v>
      </c>
      <c r="B315" s="85" t="s">
        <v>2124</v>
      </c>
      <c r="C315" s="25" t="s">
        <v>2125</v>
      </c>
      <c r="D315" s="26">
        <v>0.0</v>
      </c>
      <c r="E315" s="22" t="s">
        <v>327</v>
      </c>
      <c r="F315" s="25" t="s">
        <v>2126</v>
      </c>
      <c r="G315" s="209"/>
      <c r="H315" s="8"/>
      <c r="I315" s="8"/>
    </row>
    <row r="316" ht="47.25" hidden="1" customHeight="1">
      <c r="A316" s="154" t="s">
        <v>1986</v>
      </c>
      <c r="B316" s="85" t="s">
        <v>2127</v>
      </c>
      <c r="C316" s="23" t="s">
        <v>1170</v>
      </c>
      <c r="D316" s="26">
        <v>0.0</v>
      </c>
      <c r="E316" s="22" t="s">
        <v>327</v>
      </c>
      <c r="F316" s="25" t="s">
        <v>1989</v>
      </c>
      <c r="G316" s="209"/>
      <c r="H316" s="8"/>
      <c r="I316" s="8"/>
    </row>
    <row r="317" ht="30.0" hidden="1" customHeight="1">
      <c r="A317" s="154"/>
      <c r="B317" s="85"/>
      <c r="C317" s="23" t="s">
        <v>1172</v>
      </c>
      <c r="D317" s="26">
        <v>0.0</v>
      </c>
      <c r="E317" s="22" t="s">
        <v>327</v>
      </c>
      <c r="F317" s="22"/>
      <c r="G317" s="209"/>
      <c r="H317" s="8"/>
      <c r="I317" s="8"/>
    </row>
    <row r="318" ht="63.0" hidden="1" customHeight="1">
      <c r="A318" s="154" t="s">
        <v>1993</v>
      </c>
      <c r="B318" s="85" t="s">
        <v>2130</v>
      </c>
      <c r="C318" s="149" t="s">
        <v>1175</v>
      </c>
      <c r="D318" s="26">
        <v>0.0</v>
      </c>
      <c r="E318" s="22" t="s">
        <v>327</v>
      </c>
      <c r="F318" s="42" t="s">
        <v>1176</v>
      </c>
      <c r="G318" s="209"/>
      <c r="H318" s="8"/>
      <c r="I318" s="8"/>
    </row>
    <row r="319" hidden="1">
      <c r="A319" s="154" t="s">
        <v>2005</v>
      </c>
      <c r="B319" s="115" t="s">
        <v>2131</v>
      </c>
      <c r="C319" s="5"/>
      <c r="D319" s="5"/>
      <c r="E319" s="5"/>
      <c r="F319" s="5"/>
      <c r="G319" s="6"/>
      <c r="H319" s="8">
        <f>SUM(D320:D332)</f>
        <v>21</v>
      </c>
      <c r="I319" s="8">
        <f>COUNT(D320:D332)*2</f>
        <v>26</v>
      </c>
    </row>
    <row r="320" ht="45.0" hidden="1" customHeight="1">
      <c r="A320" s="154" t="s">
        <v>2018</v>
      </c>
      <c r="B320" s="19" t="s">
        <v>1185</v>
      </c>
      <c r="C320" s="23" t="s">
        <v>1186</v>
      </c>
      <c r="D320" s="43">
        <v>2.0</v>
      </c>
      <c r="E320" s="22" t="s">
        <v>87</v>
      </c>
      <c r="F320" s="39" t="s">
        <v>2132</v>
      </c>
      <c r="G320" s="29"/>
      <c r="H320" s="8"/>
      <c r="I320" s="8"/>
    </row>
    <row r="321" ht="45.0" hidden="1" customHeight="1">
      <c r="A321" s="154"/>
      <c r="B321" s="19"/>
      <c r="C321" s="23" t="s">
        <v>1187</v>
      </c>
      <c r="D321" s="43">
        <v>2.0</v>
      </c>
      <c r="E321" s="22" t="s">
        <v>116</v>
      </c>
      <c r="F321" s="39" t="s">
        <v>1188</v>
      </c>
      <c r="G321" s="29"/>
      <c r="H321" s="8"/>
      <c r="I321" s="8"/>
    </row>
    <row r="322" ht="60.0" hidden="1" customHeight="1">
      <c r="A322" s="154"/>
      <c r="B322" s="19"/>
      <c r="C322" s="23" t="s">
        <v>2134</v>
      </c>
      <c r="D322" s="43">
        <v>2.0</v>
      </c>
      <c r="E322" s="22" t="s">
        <v>116</v>
      </c>
      <c r="F322" s="39" t="s">
        <v>1190</v>
      </c>
      <c r="G322" s="29"/>
      <c r="H322" s="8"/>
      <c r="I322" s="8"/>
    </row>
    <row r="323" ht="75.0" hidden="1" customHeight="1">
      <c r="A323" s="154"/>
      <c r="B323" s="19"/>
      <c r="C323" s="23" t="s">
        <v>1191</v>
      </c>
      <c r="D323" s="43">
        <v>2.0</v>
      </c>
      <c r="E323" s="22" t="s">
        <v>116</v>
      </c>
      <c r="F323" s="39" t="s">
        <v>1192</v>
      </c>
      <c r="G323" s="29"/>
      <c r="H323" s="8"/>
      <c r="I323" s="8"/>
    </row>
    <row r="324" ht="60.0" hidden="1" customHeight="1">
      <c r="A324" s="154"/>
      <c r="B324" s="19"/>
      <c r="C324" s="23" t="s">
        <v>1194</v>
      </c>
      <c r="D324" s="43">
        <v>2.0</v>
      </c>
      <c r="E324" s="22" t="s">
        <v>87</v>
      </c>
      <c r="F324" s="39" t="s">
        <v>1197</v>
      </c>
      <c r="G324" s="29"/>
      <c r="H324" s="8"/>
      <c r="I324" s="8"/>
    </row>
    <row r="325" ht="30.0" hidden="1" customHeight="1">
      <c r="A325" s="154"/>
      <c r="B325" s="19"/>
      <c r="C325" s="25" t="s">
        <v>2135</v>
      </c>
      <c r="D325" s="43">
        <v>0.0</v>
      </c>
      <c r="E325" s="22" t="s">
        <v>87</v>
      </c>
      <c r="F325" s="39"/>
      <c r="G325" s="29"/>
      <c r="H325" s="8"/>
      <c r="I325" s="8"/>
    </row>
    <row r="326" ht="60.0" hidden="1" customHeight="1">
      <c r="A326" s="154"/>
      <c r="B326" s="19"/>
      <c r="C326" s="25" t="s">
        <v>2136</v>
      </c>
      <c r="D326" s="43">
        <v>2.0</v>
      </c>
      <c r="E326" s="22" t="s">
        <v>87</v>
      </c>
      <c r="F326" s="39"/>
      <c r="G326" s="29"/>
      <c r="H326" s="8"/>
      <c r="I326" s="8"/>
    </row>
    <row r="327" ht="63.0" hidden="1" customHeight="1">
      <c r="A327" s="154" t="s">
        <v>2030</v>
      </c>
      <c r="B327" s="19" t="s">
        <v>2137</v>
      </c>
      <c r="C327" s="23" t="s">
        <v>1201</v>
      </c>
      <c r="D327" s="26">
        <v>0.0</v>
      </c>
      <c r="E327" s="22" t="s">
        <v>56</v>
      </c>
      <c r="F327" s="39" t="s">
        <v>2138</v>
      </c>
      <c r="G327" s="29"/>
      <c r="H327" s="8"/>
      <c r="I327" s="8"/>
    </row>
    <row r="328" ht="30.0" hidden="1" customHeight="1">
      <c r="A328" s="154"/>
      <c r="B328" s="19"/>
      <c r="C328" s="23" t="s">
        <v>1205</v>
      </c>
      <c r="D328" s="26">
        <v>2.0</v>
      </c>
      <c r="E328" s="22" t="s">
        <v>155</v>
      </c>
      <c r="F328" s="22"/>
      <c r="G328" s="29"/>
      <c r="H328" s="8"/>
      <c r="I328" s="8"/>
    </row>
    <row r="329" ht="47.25" hidden="1" customHeight="1">
      <c r="A329" s="154" t="s">
        <v>2034</v>
      </c>
      <c r="B329" s="19" t="s">
        <v>2139</v>
      </c>
      <c r="C329" s="23" t="s">
        <v>1211</v>
      </c>
      <c r="D329" s="26">
        <v>2.0</v>
      </c>
      <c r="E329" s="22" t="s">
        <v>87</v>
      </c>
      <c r="F329" s="22"/>
      <c r="G329" s="29"/>
      <c r="H329" s="8"/>
      <c r="I329" s="8"/>
    </row>
    <row r="330" ht="60.0" customHeight="1">
      <c r="A330" s="154"/>
      <c r="B330" s="19"/>
      <c r="C330" s="42" t="s">
        <v>2140</v>
      </c>
      <c r="D330" s="23">
        <v>1.0</v>
      </c>
      <c r="E330" s="23" t="s">
        <v>116</v>
      </c>
      <c r="F330" s="25" t="s">
        <v>2141</v>
      </c>
      <c r="G330" s="210" t="s">
        <v>2142</v>
      </c>
      <c r="H330" s="8"/>
      <c r="I330" s="8"/>
    </row>
    <row r="331" ht="45.0" hidden="1" customHeight="1">
      <c r="A331" s="154"/>
      <c r="B331" s="19"/>
      <c r="C331" s="42" t="s">
        <v>2145</v>
      </c>
      <c r="D331" s="26">
        <v>2.0</v>
      </c>
      <c r="E331" s="24" t="s">
        <v>2146</v>
      </c>
      <c r="F331" s="25"/>
      <c r="G331" s="211"/>
      <c r="H331" s="8"/>
      <c r="I331" s="8"/>
    </row>
    <row r="332" ht="45.0" hidden="1" customHeight="1">
      <c r="A332" s="154"/>
      <c r="B332" s="19"/>
      <c r="C332" s="42" t="s">
        <v>2147</v>
      </c>
      <c r="D332" s="26">
        <v>2.0</v>
      </c>
      <c r="E332" s="24" t="s">
        <v>155</v>
      </c>
      <c r="F332" s="25"/>
      <c r="G332" s="211"/>
      <c r="H332" s="8"/>
      <c r="I332" s="8"/>
    </row>
    <row r="333" hidden="1">
      <c r="A333" s="154" t="s">
        <v>2035</v>
      </c>
      <c r="B333" s="115" t="s">
        <v>2148</v>
      </c>
      <c r="C333" s="5"/>
      <c r="D333" s="5"/>
      <c r="E333" s="5"/>
      <c r="F333" s="5"/>
      <c r="G333" s="6"/>
      <c r="H333" s="8">
        <f>SUM(D334:D342)</f>
        <v>10</v>
      </c>
      <c r="I333" s="8">
        <f>COUNT(D334:D342)*2</f>
        <v>18</v>
      </c>
    </row>
    <row r="334" ht="47.25" hidden="1" customHeight="1">
      <c r="A334" s="154" t="s">
        <v>2045</v>
      </c>
      <c r="B334" s="19" t="s">
        <v>2152</v>
      </c>
      <c r="C334" s="25" t="s">
        <v>1247</v>
      </c>
      <c r="D334" s="26">
        <v>2.0</v>
      </c>
      <c r="E334" s="22" t="s">
        <v>116</v>
      </c>
      <c r="F334" s="22"/>
      <c r="G334" s="29"/>
      <c r="H334" s="8"/>
      <c r="I334" s="8"/>
    </row>
    <row r="335" ht="15.75" hidden="1" customHeight="1">
      <c r="A335" s="154"/>
      <c r="B335" s="19"/>
      <c r="C335" s="25" t="s">
        <v>2153</v>
      </c>
      <c r="D335" s="26">
        <v>2.0</v>
      </c>
      <c r="E335" s="22" t="s">
        <v>116</v>
      </c>
      <c r="F335" s="22"/>
      <c r="G335" s="29"/>
      <c r="H335" s="8"/>
      <c r="I335" s="8"/>
    </row>
    <row r="336" ht="30.0" hidden="1" customHeight="1">
      <c r="A336" s="154"/>
      <c r="B336" s="19"/>
      <c r="C336" s="212" t="s">
        <v>2154</v>
      </c>
      <c r="D336" s="26">
        <v>0.0</v>
      </c>
      <c r="E336" s="22" t="s">
        <v>116</v>
      </c>
      <c r="F336" s="22"/>
      <c r="G336" s="29"/>
      <c r="H336" s="8"/>
      <c r="I336" s="8"/>
    </row>
    <row r="337" ht="15.75" hidden="1" customHeight="1">
      <c r="A337" s="154"/>
      <c r="B337" s="19"/>
      <c r="C337" s="25" t="s">
        <v>2156</v>
      </c>
      <c r="D337" s="26">
        <v>2.0</v>
      </c>
      <c r="E337" s="22" t="s">
        <v>116</v>
      </c>
      <c r="F337" s="22"/>
      <c r="G337" s="29"/>
      <c r="H337" s="8"/>
      <c r="I337" s="8"/>
    </row>
    <row r="338" ht="15.75" hidden="1" customHeight="1">
      <c r="A338" s="154"/>
      <c r="B338" s="19"/>
      <c r="C338" s="25" t="s">
        <v>2158</v>
      </c>
      <c r="D338" s="26">
        <v>2.0</v>
      </c>
      <c r="E338" s="22" t="s">
        <v>116</v>
      </c>
      <c r="F338" s="22"/>
      <c r="G338" s="29"/>
      <c r="H338" s="8"/>
      <c r="I338" s="8"/>
    </row>
    <row r="339" ht="30.0" hidden="1" customHeight="1">
      <c r="A339" s="154"/>
      <c r="B339" s="19"/>
      <c r="C339" s="25" t="s">
        <v>2159</v>
      </c>
      <c r="D339" s="26">
        <v>0.0</v>
      </c>
      <c r="E339" s="22" t="s">
        <v>116</v>
      </c>
      <c r="F339" s="22"/>
      <c r="G339" s="29"/>
      <c r="H339" s="8"/>
      <c r="I339" s="8"/>
    </row>
    <row r="340" ht="30.0" hidden="1" customHeight="1">
      <c r="A340" s="154"/>
      <c r="B340" s="19"/>
      <c r="C340" s="25" t="s">
        <v>2160</v>
      </c>
      <c r="D340" s="26">
        <v>2.0</v>
      </c>
      <c r="E340" s="22" t="s">
        <v>116</v>
      </c>
      <c r="F340" s="22"/>
      <c r="G340" s="29"/>
      <c r="H340" s="8"/>
      <c r="I340" s="8"/>
    </row>
    <row r="341" ht="47.25" hidden="1" customHeight="1">
      <c r="A341" s="154" t="s">
        <v>2057</v>
      </c>
      <c r="B341" s="19" t="s">
        <v>2161</v>
      </c>
      <c r="C341" s="25" t="s">
        <v>1254</v>
      </c>
      <c r="D341" s="26">
        <v>0.0</v>
      </c>
      <c r="E341" s="22" t="s">
        <v>116</v>
      </c>
      <c r="F341" s="22"/>
      <c r="G341" s="213" t="s">
        <v>2162</v>
      </c>
      <c r="H341" s="8"/>
      <c r="I341" s="8"/>
    </row>
    <row r="342" ht="45.0" hidden="1" customHeight="1">
      <c r="A342" s="154"/>
      <c r="B342" s="19"/>
      <c r="C342" s="25" t="s">
        <v>1256</v>
      </c>
      <c r="D342" s="26">
        <v>0.0</v>
      </c>
      <c r="E342" s="22" t="s">
        <v>155</v>
      </c>
      <c r="F342" s="22"/>
      <c r="G342" s="213" t="s">
        <v>2163</v>
      </c>
      <c r="H342" s="8"/>
      <c r="I342" s="8"/>
    </row>
    <row r="343" hidden="1">
      <c r="A343" s="154" t="s">
        <v>2058</v>
      </c>
      <c r="B343" s="115" t="s">
        <v>2164</v>
      </c>
      <c r="C343" s="5"/>
      <c r="D343" s="5"/>
      <c r="E343" s="5"/>
      <c r="F343" s="5"/>
      <c r="G343" s="6"/>
      <c r="H343" s="8">
        <f>SUM(D344:D357)</f>
        <v>10</v>
      </c>
      <c r="I343" s="8">
        <f>COUNT(D344:D357)*2</f>
        <v>28</v>
      </c>
    </row>
    <row r="344" ht="75.0" hidden="1" customHeight="1">
      <c r="A344" s="154" t="s">
        <v>2067</v>
      </c>
      <c r="B344" s="39" t="s">
        <v>1262</v>
      </c>
      <c r="C344" s="25" t="s">
        <v>1264</v>
      </c>
      <c r="D344" s="116">
        <v>0.0</v>
      </c>
      <c r="E344" s="22" t="s">
        <v>56</v>
      </c>
      <c r="F344" s="39" t="s">
        <v>1266</v>
      </c>
      <c r="G344" s="29"/>
      <c r="H344" s="8"/>
      <c r="I344" s="8"/>
    </row>
    <row r="345" ht="105.0" hidden="1" customHeight="1">
      <c r="A345" s="154"/>
      <c r="B345" s="23"/>
      <c r="C345" s="42" t="s">
        <v>1267</v>
      </c>
      <c r="D345" s="43">
        <v>2.0</v>
      </c>
      <c r="E345" s="22" t="s">
        <v>56</v>
      </c>
      <c r="F345" s="42" t="s">
        <v>1268</v>
      </c>
      <c r="G345" s="29"/>
      <c r="H345" s="8"/>
      <c r="I345" s="8"/>
    </row>
    <row r="346" ht="45.0" hidden="1" customHeight="1">
      <c r="A346" s="154"/>
      <c r="B346" s="23"/>
      <c r="C346" s="25" t="s">
        <v>1274</v>
      </c>
      <c r="D346" s="152">
        <v>0.0</v>
      </c>
      <c r="E346" s="22" t="s">
        <v>56</v>
      </c>
      <c r="F346" s="39" t="s">
        <v>1275</v>
      </c>
      <c r="G346" s="29"/>
      <c r="H346" s="8"/>
      <c r="I346" s="8"/>
    </row>
    <row r="347" ht="30.0" hidden="1" customHeight="1">
      <c r="A347" s="154"/>
      <c r="B347" s="23"/>
      <c r="C347" s="42" t="s">
        <v>1270</v>
      </c>
      <c r="D347" s="26">
        <v>2.0</v>
      </c>
      <c r="E347" s="22" t="s">
        <v>56</v>
      </c>
      <c r="F347" s="37" t="s">
        <v>1271</v>
      </c>
      <c r="G347" s="29"/>
      <c r="H347" s="8"/>
      <c r="I347" s="8"/>
    </row>
    <row r="348" ht="60.0" hidden="1" customHeight="1">
      <c r="A348" s="154"/>
      <c r="B348" s="23"/>
      <c r="C348" s="42" t="s">
        <v>1272</v>
      </c>
      <c r="D348" s="26">
        <v>2.0</v>
      </c>
      <c r="E348" s="22" t="s">
        <v>56</v>
      </c>
      <c r="F348" s="25" t="s">
        <v>1273</v>
      </c>
      <c r="G348" s="29"/>
      <c r="H348" s="8"/>
      <c r="I348" s="8"/>
    </row>
    <row r="349" ht="30.0" hidden="1" customHeight="1">
      <c r="A349" s="154"/>
      <c r="B349" s="23"/>
      <c r="C349" s="20" t="s">
        <v>1276</v>
      </c>
      <c r="D349" s="26">
        <v>2.0</v>
      </c>
      <c r="E349" s="22" t="s">
        <v>56</v>
      </c>
      <c r="F349" s="39"/>
      <c r="G349" s="29"/>
      <c r="H349" s="8"/>
      <c r="I349" s="8"/>
    </row>
    <row r="350" ht="60.0" hidden="1" customHeight="1">
      <c r="A350" s="154" t="s">
        <v>2080</v>
      </c>
      <c r="B350" s="23" t="s">
        <v>2173</v>
      </c>
      <c r="C350" s="139" t="s">
        <v>1281</v>
      </c>
      <c r="D350" s="26">
        <v>0.0</v>
      </c>
      <c r="E350" s="47" t="s">
        <v>116</v>
      </c>
      <c r="F350" s="42" t="s">
        <v>1282</v>
      </c>
      <c r="G350" s="29"/>
      <c r="H350" s="8"/>
      <c r="I350" s="8"/>
    </row>
    <row r="351" ht="45.0" hidden="1" customHeight="1">
      <c r="A351" s="154"/>
      <c r="B351" s="23"/>
      <c r="C351" s="139" t="s">
        <v>1283</v>
      </c>
      <c r="D351" s="26">
        <v>0.0</v>
      </c>
      <c r="E351" s="47" t="s">
        <v>116</v>
      </c>
      <c r="F351" s="42" t="s">
        <v>1286</v>
      </c>
      <c r="G351" s="29"/>
      <c r="H351" s="8"/>
      <c r="I351" s="8"/>
    </row>
    <row r="352" ht="45.0" hidden="1" customHeight="1">
      <c r="A352" s="154"/>
      <c r="B352" s="23"/>
      <c r="C352" s="23" t="s">
        <v>2174</v>
      </c>
      <c r="D352" s="26">
        <v>0.0</v>
      </c>
      <c r="E352" s="47" t="s">
        <v>116</v>
      </c>
      <c r="F352" s="42" t="s">
        <v>2175</v>
      </c>
      <c r="G352" s="29"/>
      <c r="H352" s="8"/>
      <c r="I352" s="8"/>
    </row>
    <row r="353" ht="60.0" hidden="1" customHeight="1">
      <c r="A353" s="154"/>
      <c r="B353" s="23"/>
      <c r="C353" s="110" t="s">
        <v>1287</v>
      </c>
      <c r="D353" s="26">
        <v>2.0</v>
      </c>
      <c r="E353" s="47" t="s">
        <v>116</v>
      </c>
      <c r="F353" s="52" t="s">
        <v>1291</v>
      </c>
      <c r="G353" s="29"/>
      <c r="H353" s="8"/>
      <c r="I353" s="8"/>
    </row>
    <row r="354" ht="36.0" hidden="1" customHeight="1">
      <c r="A354" s="154"/>
      <c r="B354" s="23"/>
      <c r="C354" s="25" t="s">
        <v>2176</v>
      </c>
      <c r="D354" s="26">
        <v>0.0</v>
      </c>
      <c r="E354" s="47" t="s">
        <v>116</v>
      </c>
      <c r="F354" s="22"/>
      <c r="G354" s="29"/>
      <c r="H354" s="8"/>
      <c r="I354" s="8"/>
    </row>
    <row r="355" ht="30.0" hidden="1" customHeight="1">
      <c r="A355" s="154"/>
      <c r="B355" s="23"/>
      <c r="C355" s="25" t="s">
        <v>1293</v>
      </c>
      <c r="D355" s="26">
        <v>0.0</v>
      </c>
      <c r="E355" s="47" t="s">
        <v>116</v>
      </c>
      <c r="F355" s="22"/>
      <c r="G355" s="29"/>
      <c r="H355" s="8"/>
      <c r="I355" s="8"/>
    </row>
    <row r="356" ht="45.0" hidden="1" customHeight="1">
      <c r="A356" s="154"/>
      <c r="B356" s="23"/>
      <c r="C356" s="39" t="s">
        <v>2177</v>
      </c>
      <c r="D356" s="26">
        <v>0.0</v>
      </c>
      <c r="E356" s="47" t="s">
        <v>116</v>
      </c>
      <c r="F356" s="39"/>
      <c r="G356" s="29"/>
      <c r="H356" s="8"/>
      <c r="I356" s="8"/>
    </row>
    <row r="357" ht="45.0" hidden="1" customHeight="1">
      <c r="A357" s="154"/>
      <c r="B357" s="23"/>
      <c r="C357" s="39" t="s">
        <v>2178</v>
      </c>
      <c r="D357" s="26">
        <v>0.0</v>
      </c>
      <c r="E357" s="47" t="s">
        <v>116</v>
      </c>
      <c r="F357" s="39" t="s">
        <v>2181</v>
      </c>
      <c r="G357" s="29"/>
      <c r="H357" s="8"/>
      <c r="I357" s="8"/>
    </row>
    <row r="358" hidden="1">
      <c r="A358" s="164" t="s">
        <v>2092</v>
      </c>
      <c r="B358" s="115" t="s">
        <v>1296</v>
      </c>
      <c r="C358" s="5"/>
      <c r="D358" s="5"/>
      <c r="E358" s="5"/>
      <c r="F358" s="5"/>
      <c r="G358" s="6"/>
      <c r="H358" s="8">
        <f>SUM(D359:D370)</f>
        <v>17</v>
      </c>
      <c r="I358" s="8">
        <f>COUNT(D359:D370)*2</f>
        <v>24</v>
      </c>
    </row>
    <row r="359" ht="60.0" hidden="1" customHeight="1">
      <c r="A359" s="154" t="s">
        <v>2110</v>
      </c>
      <c r="B359" s="23" t="s">
        <v>1299</v>
      </c>
      <c r="C359" s="25" t="s">
        <v>2184</v>
      </c>
      <c r="D359" s="26">
        <v>2.0</v>
      </c>
      <c r="E359" s="22" t="s">
        <v>87</v>
      </c>
      <c r="F359" s="22"/>
      <c r="G359" s="29"/>
      <c r="H359" s="8"/>
      <c r="I359" s="8"/>
    </row>
    <row r="360" ht="60.0" hidden="1" customHeight="1">
      <c r="A360" s="154" t="s">
        <v>2115</v>
      </c>
      <c r="B360" s="23" t="s">
        <v>2185</v>
      </c>
      <c r="C360" s="23" t="s">
        <v>1303</v>
      </c>
      <c r="D360" s="26">
        <v>2.0</v>
      </c>
      <c r="E360" s="22" t="s">
        <v>116</v>
      </c>
      <c r="F360" s="25" t="s">
        <v>1304</v>
      </c>
      <c r="G360" s="29"/>
      <c r="H360" s="8"/>
      <c r="I360" s="8"/>
    </row>
    <row r="361" ht="45.0" hidden="1" customHeight="1">
      <c r="A361" s="154"/>
      <c r="B361" s="23"/>
      <c r="C361" s="23" t="s">
        <v>1305</v>
      </c>
      <c r="D361" s="26">
        <v>2.0</v>
      </c>
      <c r="E361" s="22" t="s">
        <v>116</v>
      </c>
      <c r="F361" s="25" t="s">
        <v>1306</v>
      </c>
      <c r="G361" s="29"/>
      <c r="H361" s="8"/>
      <c r="I361" s="8"/>
    </row>
    <row r="362" ht="60.0" hidden="1" customHeight="1">
      <c r="A362" s="154" t="s">
        <v>2118</v>
      </c>
      <c r="B362" s="23" t="s">
        <v>2187</v>
      </c>
      <c r="C362" s="23" t="s">
        <v>2188</v>
      </c>
      <c r="D362" s="26">
        <v>2.0</v>
      </c>
      <c r="E362" s="22" t="s">
        <v>327</v>
      </c>
      <c r="F362" s="22"/>
      <c r="G362" s="29"/>
      <c r="H362" s="8"/>
      <c r="I362" s="8"/>
    </row>
    <row r="363" ht="30.0" hidden="1" customHeight="1">
      <c r="A363" s="154"/>
      <c r="B363" s="23"/>
      <c r="C363" s="23" t="s">
        <v>2121</v>
      </c>
      <c r="D363" s="26">
        <v>2.0</v>
      </c>
      <c r="E363" s="22" t="s">
        <v>327</v>
      </c>
      <c r="F363" s="22"/>
      <c r="G363" s="29"/>
      <c r="H363" s="8"/>
      <c r="I363" s="8"/>
    </row>
    <row r="364" ht="45.0" hidden="1" customHeight="1">
      <c r="A364" s="154"/>
      <c r="B364" s="23"/>
      <c r="C364" s="42" t="s">
        <v>2123</v>
      </c>
      <c r="D364" s="26">
        <v>2.0</v>
      </c>
      <c r="E364" s="22" t="s">
        <v>327</v>
      </c>
      <c r="F364" s="22"/>
      <c r="G364" s="29"/>
      <c r="H364" s="8"/>
      <c r="I364" s="8"/>
    </row>
    <row r="365" ht="30.0" hidden="1" customHeight="1">
      <c r="A365" s="154"/>
      <c r="B365" s="23"/>
      <c r="C365" s="23" t="s">
        <v>1316</v>
      </c>
      <c r="D365" s="26">
        <v>2.0</v>
      </c>
      <c r="E365" s="22" t="s">
        <v>116</v>
      </c>
      <c r="F365" s="25" t="s">
        <v>1318</v>
      </c>
      <c r="G365" s="29"/>
      <c r="H365" s="8"/>
      <c r="I365" s="8"/>
    </row>
    <row r="366" ht="60.0" hidden="1" customHeight="1">
      <c r="A366" s="154"/>
      <c r="B366" s="23"/>
      <c r="C366" s="23" t="s">
        <v>1319</v>
      </c>
      <c r="D366" s="26">
        <v>0.0</v>
      </c>
      <c r="E366" s="22" t="s">
        <v>116</v>
      </c>
      <c r="F366" s="25" t="s">
        <v>1320</v>
      </c>
      <c r="G366" s="29"/>
      <c r="H366" s="8"/>
      <c r="I366" s="8"/>
    </row>
    <row r="367" ht="30.0" hidden="1" customHeight="1">
      <c r="A367" s="154"/>
      <c r="B367" s="23"/>
      <c r="C367" s="23" t="s">
        <v>2192</v>
      </c>
      <c r="D367" s="26">
        <v>0.0</v>
      </c>
      <c r="E367" s="22" t="s">
        <v>116</v>
      </c>
      <c r="F367" s="25"/>
      <c r="G367" s="29"/>
      <c r="H367" s="8"/>
      <c r="I367" s="8"/>
    </row>
    <row r="368" ht="30.0" customHeight="1">
      <c r="A368" s="154"/>
      <c r="B368" s="23"/>
      <c r="C368" s="23" t="s">
        <v>2194</v>
      </c>
      <c r="D368" s="23">
        <v>1.0</v>
      </c>
      <c r="E368" s="25" t="s">
        <v>327</v>
      </c>
      <c r="F368" s="25"/>
      <c r="G368" s="210" t="s">
        <v>2195</v>
      </c>
      <c r="H368" s="8"/>
      <c r="I368" s="8"/>
    </row>
    <row r="369" ht="30.0" hidden="1" customHeight="1">
      <c r="A369" s="154"/>
      <c r="B369" s="23"/>
      <c r="C369" s="23" t="s">
        <v>2196</v>
      </c>
      <c r="D369" s="26">
        <v>2.0</v>
      </c>
      <c r="E369" s="22" t="s">
        <v>87</v>
      </c>
      <c r="F369" s="25"/>
      <c r="G369" s="29"/>
      <c r="H369" s="8"/>
      <c r="I369" s="8"/>
    </row>
    <row r="370" ht="45.0" hidden="1" customHeight="1">
      <c r="A370" s="154" t="s">
        <v>2197</v>
      </c>
      <c r="B370" s="42" t="s">
        <v>2198</v>
      </c>
      <c r="C370" s="39" t="s">
        <v>2199</v>
      </c>
      <c r="D370" s="26">
        <v>0.0</v>
      </c>
      <c r="E370" s="22" t="s">
        <v>116</v>
      </c>
      <c r="F370" s="78"/>
      <c r="G370" s="209"/>
      <c r="H370" s="8"/>
      <c r="I370" s="8"/>
    </row>
    <row r="371" ht="37.5" hidden="1" customHeight="1">
      <c r="A371" s="18" t="s">
        <v>2129</v>
      </c>
      <c r="B371" s="115" t="s">
        <v>2200</v>
      </c>
      <c r="C371" s="5"/>
      <c r="D371" s="5"/>
      <c r="E371" s="5"/>
      <c r="F371" s="5"/>
      <c r="G371" s="6"/>
      <c r="H371" s="8">
        <f>SUM(D372:D386)</f>
        <v>14</v>
      </c>
      <c r="I371" s="8">
        <f>COUNT(D372:D386)*2</f>
        <v>30</v>
      </c>
    </row>
    <row r="372" ht="78.75" hidden="1" customHeight="1">
      <c r="A372" s="154" t="s">
        <v>2133</v>
      </c>
      <c r="B372" s="19" t="s">
        <v>2202</v>
      </c>
      <c r="C372" s="39" t="s">
        <v>1336</v>
      </c>
      <c r="D372" s="26">
        <v>2.0</v>
      </c>
      <c r="E372" s="22" t="s">
        <v>87</v>
      </c>
      <c r="F372" s="22"/>
      <c r="G372" s="29"/>
      <c r="H372" s="8"/>
      <c r="I372" s="8"/>
    </row>
    <row r="373" ht="30.0" hidden="1" customHeight="1">
      <c r="A373" s="154"/>
      <c r="B373" s="19"/>
      <c r="C373" s="39" t="s">
        <v>1337</v>
      </c>
      <c r="D373" s="26">
        <v>0.0</v>
      </c>
      <c r="E373" s="22" t="s">
        <v>87</v>
      </c>
      <c r="F373" s="22"/>
      <c r="G373" s="29"/>
      <c r="H373" s="8"/>
      <c r="I373" s="8"/>
    </row>
    <row r="374" ht="45.0" hidden="1" customHeight="1">
      <c r="A374" s="154"/>
      <c r="B374" s="19"/>
      <c r="C374" s="39" t="s">
        <v>1339</v>
      </c>
      <c r="D374" s="26">
        <v>0.0</v>
      </c>
      <c r="E374" s="22" t="s">
        <v>116</v>
      </c>
      <c r="F374" s="22"/>
      <c r="G374" s="29"/>
      <c r="H374" s="8"/>
      <c r="I374" s="8"/>
    </row>
    <row r="375" ht="45.0" hidden="1" customHeight="1">
      <c r="A375" s="154"/>
      <c r="B375" s="19"/>
      <c r="C375" s="39" t="s">
        <v>1340</v>
      </c>
      <c r="D375" s="26">
        <v>2.0</v>
      </c>
      <c r="E375" s="22" t="s">
        <v>87</v>
      </c>
      <c r="F375" s="22"/>
      <c r="G375" s="29"/>
      <c r="H375" s="8"/>
      <c r="I375" s="8"/>
    </row>
    <row r="376" ht="30.0" hidden="1" customHeight="1">
      <c r="A376" s="154"/>
      <c r="B376" s="19"/>
      <c r="C376" s="94" t="s">
        <v>1342</v>
      </c>
      <c r="D376" s="26">
        <v>0.0</v>
      </c>
      <c r="E376" s="22" t="s">
        <v>87</v>
      </c>
      <c r="F376" s="22"/>
      <c r="G376" s="29"/>
      <c r="H376" s="8"/>
      <c r="I376" s="8"/>
    </row>
    <row r="377" ht="31.5" hidden="1" customHeight="1">
      <c r="A377" s="154" t="s">
        <v>2143</v>
      </c>
      <c r="B377" s="90" t="s">
        <v>1344</v>
      </c>
      <c r="C377" s="23" t="s">
        <v>1345</v>
      </c>
      <c r="D377" s="43">
        <v>2.0</v>
      </c>
      <c r="E377" s="22" t="s">
        <v>87</v>
      </c>
      <c r="F377" s="39" t="s">
        <v>1346</v>
      </c>
      <c r="G377" s="29"/>
      <c r="H377" s="8"/>
      <c r="I377" s="8"/>
    </row>
    <row r="378" ht="60.0" hidden="1" customHeight="1">
      <c r="A378" s="154"/>
      <c r="B378" s="90"/>
      <c r="C378" s="23" t="s">
        <v>1347</v>
      </c>
      <c r="D378" s="43">
        <v>0.0</v>
      </c>
      <c r="E378" s="22" t="s">
        <v>87</v>
      </c>
      <c r="F378" s="39" t="s">
        <v>1350</v>
      </c>
      <c r="G378" s="29"/>
      <c r="H378" s="8"/>
      <c r="I378" s="8"/>
    </row>
    <row r="379" ht="30.0" hidden="1" customHeight="1">
      <c r="A379" s="154"/>
      <c r="B379" s="90"/>
      <c r="C379" s="23" t="s">
        <v>1351</v>
      </c>
      <c r="D379" s="43">
        <v>2.0</v>
      </c>
      <c r="E379" s="22" t="s">
        <v>116</v>
      </c>
      <c r="F379" s="23" t="s">
        <v>1352</v>
      </c>
      <c r="G379" s="29"/>
      <c r="H379" s="8"/>
      <c r="I379" s="8"/>
    </row>
    <row r="380" ht="30.0" hidden="1" customHeight="1">
      <c r="A380" s="154"/>
      <c r="B380" s="90"/>
      <c r="C380" s="67" t="s">
        <v>1353</v>
      </c>
      <c r="D380" s="43">
        <v>2.0</v>
      </c>
      <c r="E380" s="22" t="s">
        <v>155</v>
      </c>
      <c r="F380" s="23" t="s">
        <v>2207</v>
      </c>
      <c r="G380" s="29"/>
      <c r="H380" s="8"/>
      <c r="I380" s="8"/>
    </row>
    <row r="381" ht="45.0" hidden="1" customHeight="1">
      <c r="A381" s="154"/>
      <c r="B381" s="90"/>
      <c r="C381" s="23" t="s">
        <v>1354</v>
      </c>
      <c r="D381" s="43">
        <v>0.0</v>
      </c>
      <c r="E381" s="22" t="s">
        <v>116</v>
      </c>
      <c r="F381" s="39" t="s">
        <v>1355</v>
      </c>
      <c r="G381" s="29"/>
      <c r="H381" s="8"/>
      <c r="I381" s="8"/>
    </row>
    <row r="382" ht="75.0" hidden="1" customHeight="1">
      <c r="A382" s="154"/>
      <c r="B382" s="90"/>
      <c r="C382" s="23" t="s">
        <v>1356</v>
      </c>
      <c r="D382" s="43">
        <v>0.0</v>
      </c>
      <c r="E382" s="22" t="s">
        <v>327</v>
      </c>
      <c r="F382" s="39" t="s">
        <v>1357</v>
      </c>
      <c r="G382" s="29"/>
      <c r="H382" s="8"/>
      <c r="I382" s="8"/>
    </row>
    <row r="383" ht="47.25" hidden="1" customHeight="1">
      <c r="A383" s="154" t="s">
        <v>2151</v>
      </c>
      <c r="B383" s="19" t="s">
        <v>2209</v>
      </c>
      <c r="C383" s="52" t="s">
        <v>2210</v>
      </c>
      <c r="D383" s="26">
        <v>2.0</v>
      </c>
      <c r="E383" s="104" t="s">
        <v>155</v>
      </c>
      <c r="F383" s="22"/>
      <c r="G383" s="29"/>
      <c r="H383" s="8"/>
      <c r="I383" s="8"/>
    </row>
    <row r="384" ht="30.0" hidden="1" customHeight="1">
      <c r="A384" s="168"/>
      <c r="B384" s="19"/>
      <c r="C384" s="42" t="s">
        <v>1366</v>
      </c>
      <c r="D384" s="26">
        <v>2.0</v>
      </c>
      <c r="E384" s="104" t="s">
        <v>56</v>
      </c>
      <c r="F384" s="104"/>
      <c r="G384" s="214"/>
      <c r="H384" s="8"/>
      <c r="I384" s="8"/>
    </row>
    <row r="385" ht="45.0" hidden="1" customHeight="1">
      <c r="A385" s="168"/>
      <c r="B385" s="24"/>
      <c r="C385" s="42" t="s">
        <v>2215</v>
      </c>
      <c r="D385" s="26">
        <v>0.0</v>
      </c>
      <c r="E385" s="22" t="s">
        <v>56</v>
      </c>
      <c r="F385" s="104"/>
      <c r="G385" s="214"/>
      <c r="H385" s="8"/>
      <c r="I385" s="8"/>
    </row>
    <row r="386" ht="30.0" hidden="1" customHeight="1">
      <c r="A386" s="168"/>
      <c r="B386" s="24"/>
      <c r="C386" s="119" t="s">
        <v>1376</v>
      </c>
      <c r="D386" s="26">
        <v>0.0</v>
      </c>
      <c r="E386" s="22" t="s">
        <v>327</v>
      </c>
      <c r="F386" s="104"/>
      <c r="G386" s="214"/>
      <c r="H386" s="8"/>
      <c r="I386" s="8"/>
    </row>
    <row r="387" ht="21.0" hidden="1" customHeight="1">
      <c r="A387" s="208"/>
      <c r="B387" s="15" t="s">
        <v>2157</v>
      </c>
      <c r="C387" s="5"/>
      <c r="D387" s="5"/>
      <c r="E387" s="5"/>
      <c r="F387" s="5"/>
      <c r="G387" s="6"/>
      <c r="H387" s="8">
        <f t="shared" ref="H387:I387" si="7">H388+H390+H394+H415+H420+H424</f>
        <v>0</v>
      </c>
      <c r="I387" s="8">
        <f t="shared" si="7"/>
        <v>74</v>
      </c>
    </row>
    <row r="388" hidden="1">
      <c r="A388" s="16" t="s">
        <v>2165</v>
      </c>
      <c r="B388" s="115" t="s">
        <v>2166</v>
      </c>
      <c r="C388" s="5"/>
      <c r="D388" s="5"/>
      <c r="E388" s="5"/>
      <c r="F388" s="5"/>
      <c r="G388" s="6"/>
      <c r="H388" s="8">
        <f>SUM(D389)</f>
        <v>0</v>
      </c>
      <c r="I388" s="8">
        <f>COUNT(D389)*2</f>
        <v>2</v>
      </c>
    </row>
    <row r="389" ht="63.0" hidden="1" customHeight="1">
      <c r="A389" s="18" t="s">
        <v>2167</v>
      </c>
      <c r="B389" s="19" t="s">
        <v>2168</v>
      </c>
      <c r="C389" s="111" t="s">
        <v>2169</v>
      </c>
      <c r="D389" s="26">
        <v>0.0</v>
      </c>
      <c r="E389" s="24" t="s">
        <v>327</v>
      </c>
      <c r="F389" s="23" t="s">
        <v>2226</v>
      </c>
      <c r="G389" s="24"/>
      <c r="H389" s="8"/>
      <c r="I389" s="8"/>
    </row>
    <row r="390" hidden="1">
      <c r="A390" s="18" t="s">
        <v>2183</v>
      </c>
      <c r="B390" s="115" t="s">
        <v>2227</v>
      </c>
      <c r="C390" s="5"/>
      <c r="D390" s="5"/>
      <c r="E390" s="5"/>
      <c r="F390" s="5"/>
      <c r="G390" s="6"/>
      <c r="H390" s="8">
        <f>SUM(D391:D393)</f>
        <v>0</v>
      </c>
      <c r="I390" s="8">
        <f>COUNT(D391:D393)*2</f>
        <v>6</v>
      </c>
    </row>
    <row r="391" ht="90.0" hidden="1" customHeight="1">
      <c r="A391" s="18" t="s">
        <v>2186</v>
      </c>
      <c r="B391" s="19" t="s">
        <v>2236</v>
      </c>
      <c r="C391" s="25" t="s">
        <v>1407</v>
      </c>
      <c r="D391" s="26">
        <v>0.0</v>
      </c>
      <c r="E391" s="24" t="s">
        <v>327</v>
      </c>
      <c r="F391" s="24"/>
      <c r="G391" s="24"/>
      <c r="H391" s="8"/>
      <c r="I391" s="8"/>
    </row>
    <row r="392" ht="63.0" hidden="1" customHeight="1">
      <c r="A392" s="18" t="s">
        <v>2193</v>
      </c>
      <c r="B392" s="31" t="s">
        <v>2241</v>
      </c>
      <c r="C392" s="111" t="s">
        <v>2243</v>
      </c>
      <c r="D392" s="26">
        <v>0.0</v>
      </c>
      <c r="E392" s="24" t="s">
        <v>327</v>
      </c>
      <c r="F392" s="24"/>
      <c r="G392" s="24"/>
      <c r="H392" s="8"/>
      <c r="I392" s="8"/>
    </row>
    <row r="393" ht="47.25" hidden="1" customHeight="1">
      <c r="A393" s="18"/>
      <c r="B393" s="173"/>
      <c r="C393" s="111" t="s">
        <v>1421</v>
      </c>
      <c r="D393" s="26">
        <v>0.0</v>
      </c>
      <c r="E393" s="24" t="s">
        <v>155</v>
      </c>
      <c r="F393" s="24"/>
      <c r="G393" s="24"/>
      <c r="H393" s="8"/>
      <c r="I393" s="8"/>
    </row>
    <row r="394" hidden="1">
      <c r="A394" s="18" t="s">
        <v>2201</v>
      </c>
      <c r="B394" s="115" t="s">
        <v>2247</v>
      </c>
      <c r="C394" s="5"/>
      <c r="D394" s="5"/>
      <c r="E394" s="5"/>
      <c r="F394" s="5"/>
      <c r="G394" s="6"/>
      <c r="H394" s="8">
        <f>SUM(D395:D414)</f>
        <v>0</v>
      </c>
      <c r="I394" s="8">
        <f>COUNT(D395:D414)*2</f>
        <v>40</v>
      </c>
    </row>
    <row r="395" ht="47.25" hidden="1" customHeight="1">
      <c r="A395" s="18" t="s">
        <v>2203</v>
      </c>
      <c r="B395" s="19" t="s">
        <v>1430</v>
      </c>
      <c r="C395" s="52" t="s">
        <v>1432</v>
      </c>
      <c r="D395" s="43">
        <v>0.0</v>
      </c>
      <c r="E395" s="24" t="s">
        <v>715</v>
      </c>
      <c r="F395" s="24"/>
      <c r="G395" s="24"/>
      <c r="H395" s="8"/>
      <c r="I395" s="8"/>
    </row>
    <row r="396" ht="30.0" hidden="1" customHeight="1">
      <c r="A396" s="18"/>
      <c r="B396" s="111"/>
      <c r="C396" s="23" t="s">
        <v>2250</v>
      </c>
      <c r="D396" s="43">
        <v>0.0</v>
      </c>
      <c r="E396" s="24" t="s">
        <v>114</v>
      </c>
      <c r="F396" s="24"/>
      <c r="G396" s="24"/>
      <c r="H396" s="8"/>
      <c r="I396" s="8"/>
    </row>
    <row r="397" ht="60.0" hidden="1" customHeight="1">
      <c r="A397" s="18" t="s">
        <v>2204</v>
      </c>
      <c r="B397" s="19" t="s">
        <v>1439</v>
      </c>
      <c r="C397" s="52" t="s">
        <v>2252</v>
      </c>
      <c r="D397" s="43">
        <v>0.0</v>
      </c>
      <c r="E397" s="24" t="s">
        <v>715</v>
      </c>
      <c r="F397" s="25"/>
      <c r="G397" s="24"/>
      <c r="H397" s="8"/>
      <c r="I397" s="8"/>
    </row>
    <row r="398" ht="45.0" hidden="1" customHeight="1">
      <c r="A398" s="18"/>
      <c r="B398" s="19"/>
      <c r="C398" s="25" t="s">
        <v>2254</v>
      </c>
      <c r="D398" s="43">
        <v>0.0</v>
      </c>
      <c r="E398" s="24" t="s">
        <v>715</v>
      </c>
      <c r="F398" s="25"/>
      <c r="G398" s="24"/>
      <c r="H398" s="8"/>
      <c r="I398" s="8"/>
    </row>
    <row r="399" ht="60.0" hidden="1" customHeight="1">
      <c r="A399" s="18"/>
      <c r="B399" s="19"/>
      <c r="C399" s="25" t="s">
        <v>2256</v>
      </c>
      <c r="D399" s="43">
        <v>0.0</v>
      </c>
      <c r="E399" s="24" t="s">
        <v>715</v>
      </c>
      <c r="F399" s="25"/>
      <c r="G399" s="24"/>
      <c r="H399" s="8"/>
      <c r="I399" s="8"/>
    </row>
    <row r="400" ht="45.0" hidden="1" customHeight="1">
      <c r="A400" s="18"/>
      <c r="B400" s="19"/>
      <c r="C400" s="25" t="s">
        <v>2257</v>
      </c>
      <c r="D400" s="43">
        <v>0.0</v>
      </c>
      <c r="E400" s="24" t="s">
        <v>715</v>
      </c>
      <c r="F400" s="25"/>
      <c r="G400" s="24"/>
      <c r="H400" s="8"/>
      <c r="I400" s="8"/>
    </row>
    <row r="401" ht="60.0" hidden="1" customHeight="1">
      <c r="A401" s="18"/>
      <c r="B401" s="19"/>
      <c r="C401" s="42" t="s">
        <v>2258</v>
      </c>
      <c r="D401" s="43">
        <v>0.0</v>
      </c>
      <c r="E401" s="24" t="s">
        <v>715</v>
      </c>
      <c r="F401" s="25"/>
      <c r="G401" s="24"/>
      <c r="H401" s="8"/>
      <c r="I401" s="8"/>
    </row>
    <row r="402" ht="75.0" hidden="1" customHeight="1">
      <c r="A402" s="18"/>
      <c r="B402" s="19"/>
      <c r="C402" s="25" t="s">
        <v>2260</v>
      </c>
      <c r="D402" s="43">
        <v>0.0</v>
      </c>
      <c r="E402" s="24" t="s">
        <v>715</v>
      </c>
      <c r="F402" s="25" t="s">
        <v>2261</v>
      </c>
      <c r="G402" s="24"/>
      <c r="H402" s="8"/>
      <c r="I402" s="8"/>
    </row>
    <row r="403" ht="45.0" hidden="1" customHeight="1">
      <c r="A403" s="18"/>
      <c r="B403" s="19"/>
      <c r="C403" s="25" t="s">
        <v>2262</v>
      </c>
      <c r="D403" s="43">
        <v>0.0</v>
      </c>
      <c r="E403" s="24" t="s">
        <v>715</v>
      </c>
      <c r="F403" s="25"/>
      <c r="G403" s="24"/>
      <c r="H403" s="8"/>
      <c r="I403" s="8"/>
    </row>
    <row r="404" ht="45.0" hidden="1" customHeight="1">
      <c r="A404" s="18"/>
      <c r="B404" s="19"/>
      <c r="C404" s="52" t="s">
        <v>2263</v>
      </c>
      <c r="D404" s="43">
        <v>0.0</v>
      </c>
      <c r="E404" s="24" t="s">
        <v>715</v>
      </c>
      <c r="F404" s="25"/>
      <c r="G404" s="24"/>
      <c r="H404" s="8"/>
      <c r="I404" s="8"/>
    </row>
    <row r="405" ht="45.0" hidden="1" customHeight="1">
      <c r="A405" s="18"/>
      <c r="B405" s="19"/>
      <c r="C405" s="25" t="s">
        <v>2264</v>
      </c>
      <c r="D405" s="43">
        <v>0.0</v>
      </c>
      <c r="E405" s="24" t="s">
        <v>715</v>
      </c>
      <c r="F405" s="25"/>
      <c r="G405" s="24"/>
      <c r="H405" s="8"/>
      <c r="I405" s="8"/>
    </row>
    <row r="406" ht="60.0" hidden="1" customHeight="1">
      <c r="A406" s="18"/>
      <c r="B406" s="19"/>
      <c r="C406" s="52" t="s">
        <v>2265</v>
      </c>
      <c r="D406" s="43">
        <v>0.0</v>
      </c>
      <c r="E406" s="24" t="s">
        <v>715</v>
      </c>
      <c r="F406" s="25"/>
      <c r="G406" s="24"/>
      <c r="H406" s="8"/>
      <c r="I406" s="8"/>
    </row>
    <row r="407" ht="90.0" hidden="1" customHeight="1">
      <c r="A407" s="18"/>
      <c r="B407" s="19"/>
      <c r="C407" s="25" t="s">
        <v>2266</v>
      </c>
      <c r="D407" s="43">
        <v>0.0</v>
      </c>
      <c r="E407" s="24" t="s">
        <v>715</v>
      </c>
      <c r="F407" s="25" t="s">
        <v>2267</v>
      </c>
      <c r="G407" s="24"/>
      <c r="H407" s="8"/>
      <c r="I407" s="8"/>
    </row>
    <row r="408" ht="45.0" hidden="1" customHeight="1">
      <c r="A408" s="18"/>
      <c r="B408" s="19"/>
      <c r="C408" s="25" t="s">
        <v>2268</v>
      </c>
      <c r="D408" s="43">
        <v>0.0</v>
      </c>
      <c r="E408" s="24" t="s">
        <v>715</v>
      </c>
      <c r="F408" s="25"/>
      <c r="G408" s="24"/>
      <c r="H408" s="8"/>
      <c r="I408" s="8"/>
    </row>
    <row r="409" ht="60.0" hidden="1" customHeight="1">
      <c r="A409" s="18"/>
      <c r="B409" s="19"/>
      <c r="C409" s="25" t="s">
        <v>2270</v>
      </c>
      <c r="D409" s="43">
        <v>0.0</v>
      </c>
      <c r="E409" s="24" t="s">
        <v>715</v>
      </c>
      <c r="F409" s="25"/>
      <c r="G409" s="24"/>
      <c r="H409" s="8"/>
      <c r="I409" s="8"/>
    </row>
    <row r="410" ht="60.0" hidden="1" customHeight="1">
      <c r="A410" s="18"/>
      <c r="B410" s="19"/>
      <c r="C410" s="25" t="s">
        <v>2271</v>
      </c>
      <c r="D410" s="43">
        <v>0.0</v>
      </c>
      <c r="E410" s="24" t="s">
        <v>715</v>
      </c>
      <c r="F410" s="25"/>
      <c r="G410" s="24"/>
      <c r="H410" s="8"/>
      <c r="I410" s="8"/>
    </row>
    <row r="411" ht="60.0" hidden="1" customHeight="1">
      <c r="A411" s="18"/>
      <c r="B411" s="19"/>
      <c r="C411" s="25" t="s">
        <v>2272</v>
      </c>
      <c r="D411" s="43">
        <v>0.0</v>
      </c>
      <c r="E411" s="24" t="s">
        <v>715</v>
      </c>
      <c r="F411" s="36"/>
      <c r="G411" s="24"/>
      <c r="H411" s="8"/>
      <c r="I411" s="8"/>
    </row>
    <row r="412" ht="60.0" hidden="1" customHeight="1">
      <c r="A412" s="18"/>
      <c r="B412" s="19"/>
      <c r="C412" s="25" t="s">
        <v>2273</v>
      </c>
      <c r="D412" s="43">
        <v>0.0</v>
      </c>
      <c r="E412" s="24" t="s">
        <v>715</v>
      </c>
      <c r="F412" s="25"/>
      <c r="G412" s="24"/>
      <c r="H412" s="8"/>
      <c r="I412" s="8"/>
    </row>
    <row r="413" ht="31.5" hidden="1" customHeight="1">
      <c r="A413" s="18" t="s">
        <v>2220</v>
      </c>
      <c r="B413" s="19" t="s">
        <v>2274</v>
      </c>
      <c r="C413" s="39" t="s">
        <v>2221</v>
      </c>
      <c r="D413" s="43">
        <v>0.0</v>
      </c>
      <c r="E413" s="24" t="s">
        <v>327</v>
      </c>
      <c r="F413" s="22"/>
      <c r="G413" s="24"/>
      <c r="H413" s="8"/>
      <c r="I413" s="8"/>
    </row>
    <row r="414" ht="60.0" hidden="1" customHeight="1">
      <c r="A414" s="18" t="s">
        <v>2222</v>
      </c>
      <c r="B414" s="19" t="s">
        <v>1480</v>
      </c>
      <c r="C414" s="67" t="s">
        <v>1481</v>
      </c>
      <c r="D414" s="43">
        <v>0.0</v>
      </c>
      <c r="E414" s="24" t="s">
        <v>87</v>
      </c>
      <c r="F414" s="25" t="s">
        <v>2275</v>
      </c>
      <c r="G414" s="24"/>
      <c r="H414" s="8"/>
      <c r="I414" s="8"/>
    </row>
    <row r="415" hidden="1">
      <c r="A415" s="18" t="s">
        <v>2224</v>
      </c>
      <c r="B415" s="115" t="s">
        <v>2225</v>
      </c>
      <c r="C415" s="5"/>
      <c r="D415" s="5"/>
      <c r="E415" s="5"/>
      <c r="F415" s="5"/>
      <c r="G415" s="6"/>
      <c r="H415" s="8">
        <f>SUM(D416:D419)</f>
        <v>0</v>
      </c>
      <c r="I415" s="8">
        <f>COUNT(D416:D419)*2</f>
        <v>8</v>
      </c>
    </row>
    <row r="416" ht="31.5" hidden="1" customHeight="1">
      <c r="A416" s="18" t="s">
        <v>2228</v>
      </c>
      <c r="B416" s="19" t="s">
        <v>2229</v>
      </c>
      <c r="C416" s="25" t="s">
        <v>2230</v>
      </c>
      <c r="D416" s="26">
        <v>0.0</v>
      </c>
      <c r="E416" s="24" t="s">
        <v>118</v>
      </c>
      <c r="F416" s="24"/>
      <c r="G416" s="24"/>
      <c r="H416" s="8"/>
      <c r="I416" s="8"/>
    </row>
    <row r="417" ht="47.25" hidden="1" customHeight="1">
      <c r="A417" s="18" t="s">
        <v>2235</v>
      </c>
      <c r="B417" s="76" t="s">
        <v>2237</v>
      </c>
      <c r="C417" s="52" t="s">
        <v>2238</v>
      </c>
      <c r="D417" s="26">
        <v>0.0</v>
      </c>
      <c r="E417" s="24" t="s">
        <v>118</v>
      </c>
      <c r="F417" s="37"/>
      <c r="G417" s="37"/>
      <c r="H417" s="8"/>
      <c r="I417" s="8"/>
    </row>
    <row r="418" ht="47.25" hidden="1" customHeight="1">
      <c r="A418" s="18" t="s">
        <v>2239</v>
      </c>
      <c r="B418" s="19" t="s">
        <v>2240</v>
      </c>
      <c r="C418" s="25" t="s">
        <v>2281</v>
      </c>
      <c r="D418" s="26">
        <v>0.0</v>
      </c>
      <c r="E418" s="24" t="s">
        <v>118</v>
      </c>
      <c r="F418" s="24"/>
      <c r="G418" s="24"/>
      <c r="H418" s="8"/>
      <c r="I418" s="8"/>
    </row>
    <row r="419" ht="63.0" hidden="1" customHeight="1">
      <c r="A419" s="18" t="s">
        <v>2244</v>
      </c>
      <c r="B419" s="19" t="s">
        <v>2245</v>
      </c>
      <c r="C419" s="25" t="s">
        <v>2246</v>
      </c>
      <c r="D419" s="26">
        <v>0.0</v>
      </c>
      <c r="E419" s="24" t="s">
        <v>118</v>
      </c>
      <c r="F419" s="24"/>
      <c r="G419" s="24"/>
      <c r="H419" s="8"/>
      <c r="I419" s="8"/>
    </row>
    <row r="420" hidden="1">
      <c r="A420" s="18" t="s">
        <v>2248</v>
      </c>
      <c r="B420" s="115" t="s">
        <v>1487</v>
      </c>
      <c r="C420" s="5"/>
      <c r="D420" s="5"/>
      <c r="E420" s="5"/>
      <c r="F420" s="5"/>
      <c r="G420" s="6"/>
      <c r="H420" s="8">
        <f>SUM(D421:D423)</f>
        <v>0</v>
      </c>
      <c r="I420" s="8">
        <f>COUNT(D421:D423)*2</f>
        <v>6</v>
      </c>
    </row>
    <row r="421" ht="63.0" hidden="1" customHeight="1">
      <c r="A421" s="18" t="s">
        <v>2249</v>
      </c>
      <c r="B421" s="19" t="s">
        <v>1491</v>
      </c>
      <c r="C421" s="136" t="s">
        <v>2287</v>
      </c>
      <c r="D421" s="26">
        <v>0.0</v>
      </c>
      <c r="E421" s="24" t="s">
        <v>118</v>
      </c>
      <c r="F421" s="24"/>
      <c r="G421" s="24"/>
      <c r="H421" s="8"/>
      <c r="I421" s="8"/>
    </row>
    <row r="422" ht="47.25" hidden="1" customHeight="1">
      <c r="A422" s="18" t="s">
        <v>2253</v>
      </c>
      <c r="B422" s="19" t="s">
        <v>1496</v>
      </c>
      <c r="C422" s="23" t="s">
        <v>1497</v>
      </c>
      <c r="D422" s="26">
        <v>0.0</v>
      </c>
      <c r="E422" s="24" t="s">
        <v>155</v>
      </c>
      <c r="F422" s="24"/>
      <c r="G422" s="24"/>
      <c r="H422" s="8"/>
      <c r="I422" s="8"/>
    </row>
    <row r="423" ht="47.25" hidden="1" customHeight="1">
      <c r="A423" s="18" t="s">
        <v>1498</v>
      </c>
      <c r="B423" s="90" t="s">
        <v>1499</v>
      </c>
      <c r="C423" s="23" t="s">
        <v>1500</v>
      </c>
      <c r="D423" s="26">
        <v>0.0</v>
      </c>
      <c r="E423" s="24" t="s">
        <v>327</v>
      </c>
      <c r="F423" s="37"/>
      <c r="G423" s="37"/>
      <c r="H423" s="8"/>
      <c r="I423" s="8"/>
    </row>
    <row r="424" ht="18.75" hidden="1" customHeight="1">
      <c r="A424" s="215" t="s">
        <v>2259</v>
      </c>
      <c r="B424" s="68" t="s">
        <v>2269</v>
      </c>
      <c r="C424" s="5"/>
      <c r="D424" s="5"/>
      <c r="E424" s="5"/>
      <c r="F424" s="5"/>
      <c r="G424" s="6"/>
      <c r="H424" s="8">
        <f>SUM(D425:D430)</f>
        <v>0</v>
      </c>
      <c r="I424" s="8">
        <f>COUNT(D425:D430)*2</f>
        <v>12</v>
      </c>
    </row>
    <row r="425" ht="47.25" hidden="1" customHeight="1">
      <c r="A425" s="18" t="s">
        <v>2276</v>
      </c>
      <c r="B425" s="90" t="s">
        <v>2277</v>
      </c>
      <c r="C425" s="37" t="s">
        <v>2278</v>
      </c>
      <c r="D425" s="43">
        <v>0.0</v>
      </c>
      <c r="E425" s="24" t="s">
        <v>327</v>
      </c>
      <c r="F425" s="37"/>
      <c r="G425" s="37"/>
      <c r="H425" s="8"/>
      <c r="I425" s="8"/>
    </row>
    <row r="426" ht="15.75" hidden="1" customHeight="1">
      <c r="A426" s="18"/>
      <c r="B426" s="90"/>
      <c r="C426" s="37" t="s">
        <v>2279</v>
      </c>
      <c r="D426" s="43">
        <v>0.0</v>
      </c>
      <c r="E426" s="24" t="s">
        <v>56</v>
      </c>
      <c r="F426" s="37"/>
      <c r="G426" s="37"/>
      <c r="H426" s="8"/>
      <c r="I426" s="8"/>
    </row>
    <row r="427" ht="15.75" hidden="1" customHeight="1">
      <c r="A427" s="18"/>
      <c r="B427" s="90"/>
      <c r="C427" s="37" t="s">
        <v>2280</v>
      </c>
      <c r="D427" s="43">
        <v>0.0</v>
      </c>
      <c r="E427" s="24" t="s">
        <v>56</v>
      </c>
      <c r="F427" s="37"/>
      <c r="G427" s="37"/>
      <c r="H427" s="8"/>
      <c r="I427" s="8"/>
    </row>
    <row r="428" ht="15.75" hidden="1" customHeight="1">
      <c r="A428" s="18"/>
      <c r="B428" s="90"/>
      <c r="C428" s="37" t="s">
        <v>2282</v>
      </c>
      <c r="D428" s="43">
        <v>0.0</v>
      </c>
      <c r="E428" s="24" t="s">
        <v>327</v>
      </c>
      <c r="F428" s="37"/>
      <c r="G428" s="37"/>
      <c r="H428" s="8"/>
      <c r="I428" s="8"/>
    </row>
    <row r="429" ht="31.5" hidden="1" customHeight="1">
      <c r="A429" s="18" t="s">
        <v>2283</v>
      </c>
      <c r="B429" s="90" t="s">
        <v>2284</v>
      </c>
      <c r="C429" s="37" t="s">
        <v>2285</v>
      </c>
      <c r="D429" s="43">
        <v>0.0</v>
      </c>
      <c r="E429" s="97" t="s">
        <v>327</v>
      </c>
      <c r="F429" s="37"/>
      <c r="G429" s="37"/>
      <c r="H429" s="8"/>
      <c r="I429" s="8"/>
    </row>
    <row r="430" ht="15.75" hidden="1" customHeight="1">
      <c r="A430" s="18"/>
      <c r="B430" s="90"/>
      <c r="C430" s="37" t="s">
        <v>2286</v>
      </c>
      <c r="D430" s="43">
        <v>0.0</v>
      </c>
      <c r="E430" s="97" t="s">
        <v>327</v>
      </c>
      <c r="F430" s="37"/>
      <c r="G430" s="37"/>
      <c r="H430" s="8"/>
      <c r="I430" s="8"/>
    </row>
    <row r="431" ht="21.0" hidden="1" customHeight="1">
      <c r="A431" s="208"/>
      <c r="B431" s="15" t="s">
        <v>2294</v>
      </c>
      <c r="C431" s="5"/>
      <c r="D431" s="5"/>
      <c r="E431" s="5"/>
      <c r="F431" s="5"/>
      <c r="G431" s="6"/>
      <c r="H431" s="8">
        <f t="shared" ref="H431:I431" si="8">H432+H439+H444+H451</f>
        <v>0</v>
      </c>
      <c r="I431" s="8">
        <f t="shared" si="8"/>
        <v>34</v>
      </c>
    </row>
    <row r="432" hidden="1">
      <c r="A432" s="16" t="s">
        <v>2288</v>
      </c>
      <c r="B432" s="115" t="s">
        <v>1517</v>
      </c>
      <c r="C432" s="5"/>
      <c r="D432" s="5"/>
      <c r="E432" s="5"/>
      <c r="F432" s="5"/>
      <c r="G432" s="6"/>
      <c r="H432" s="8">
        <f>SUM(D433:D438)</f>
        <v>0</v>
      </c>
      <c r="I432" s="8">
        <f>COUNT(D433:D438)*2</f>
        <v>12</v>
      </c>
    </row>
    <row r="433" ht="30.0" hidden="1" customHeight="1">
      <c r="A433" s="18" t="s">
        <v>2289</v>
      </c>
      <c r="B433" s="23" t="s">
        <v>1530</v>
      </c>
      <c r="C433" s="23" t="s">
        <v>2305</v>
      </c>
      <c r="D433" s="26">
        <v>0.0</v>
      </c>
      <c r="E433" s="22" t="s">
        <v>715</v>
      </c>
      <c r="F433" s="22"/>
      <c r="G433" s="29"/>
      <c r="H433" s="8"/>
      <c r="I433" s="8"/>
    </row>
    <row r="434" ht="30.0" hidden="1" customHeight="1">
      <c r="A434" s="18"/>
      <c r="B434" s="23"/>
      <c r="C434" s="23" t="s">
        <v>2308</v>
      </c>
      <c r="D434" s="26">
        <v>0.0</v>
      </c>
      <c r="E434" s="22" t="s">
        <v>715</v>
      </c>
      <c r="F434" s="22"/>
      <c r="G434" s="29"/>
      <c r="H434" s="8"/>
      <c r="I434" s="8"/>
    </row>
    <row r="435" ht="30.0" hidden="1" customHeight="1">
      <c r="A435" s="18"/>
      <c r="B435" s="23"/>
      <c r="C435" s="23" t="s">
        <v>2310</v>
      </c>
      <c r="D435" s="26">
        <v>0.0</v>
      </c>
      <c r="E435" s="22" t="s">
        <v>715</v>
      </c>
      <c r="F435" s="22"/>
      <c r="G435" s="29"/>
      <c r="H435" s="8"/>
      <c r="I435" s="8"/>
    </row>
    <row r="436" ht="30.0" hidden="1" customHeight="1">
      <c r="A436" s="18"/>
      <c r="B436" s="23"/>
      <c r="C436" s="23" t="s">
        <v>2316</v>
      </c>
      <c r="D436" s="26">
        <v>0.0</v>
      </c>
      <c r="E436" s="22" t="s">
        <v>715</v>
      </c>
      <c r="F436" s="22"/>
      <c r="G436" s="29"/>
      <c r="H436" s="8"/>
      <c r="I436" s="8"/>
    </row>
    <row r="437" ht="30.0" hidden="1" customHeight="1">
      <c r="A437" s="18"/>
      <c r="B437" s="23"/>
      <c r="C437" s="25" t="s">
        <v>2317</v>
      </c>
      <c r="D437" s="26">
        <v>0.0</v>
      </c>
      <c r="E437" s="22" t="s">
        <v>715</v>
      </c>
      <c r="F437" s="22"/>
      <c r="G437" s="29"/>
      <c r="H437" s="8"/>
      <c r="I437" s="8"/>
    </row>
    <row r="438" ht="30.0" hidden="1" customHeight="1">
      <c r="A438" s="18" t="s">
        <v>2301</v>
      </c>
      <c r="B438" s="23" t="s">
        <v>1549</v>
      </c>
      <c r="C438" s="25" t="s">
        <v>2318</v>
      </c>
      <c r="D438" s="26">
        <v>0.0</v>
      </c>
      <c r="E438" s="22" t="s">
        <v>715</v>
      </c>
      <c r="F438" s="22"/>
      <c r="G438" s="29"/>
      <c r="H438" s="8"/>
      <c r="I438" s="8"/>
    </row>
    <row r="439" hidden="1">
      <c r="A439" s="18" t="s">
        <v>2304</v>
      </c>
      <c r="B439" s="115" t="s">
        <v>1552</v>
      </c>
      <c r="C439" s="5"/>
      <c r="D439" s="5"/>
      <c r="E439" s="5"/>
      <c r="F439" s="5"/>
      <c r="G439" s="6"/>
      <c r="H439" s="8">
        <f>SUM(D440:D443)</f>
        <v>0</v>
      </c>
      <c r="I439" s="8">
        <f>COUNT(D440:D443)*2</f>
        <v>8</v>
      </c>
    </row>
    <row r="440" ht="30.0" hidden="1" customHeight="1">
      <c r="A440" s="18" t="s">
        <v>2307</v>
      </c>
      <c r="B440" s="23" t="s">
        <v>1559</v>
      </c>
      <c r="C440" s="23" t="s">
        <v>2323</v>
      </c>
      <c r="D440" s="26">
        <v>0.0</v>
      </c>
      <c r="E440" s="22" t="s">
        <v>715</v>
      </c>
      <c r="F440" s="22"/>
      <c r="G440" s="29"/>
      <c r="H440" s="8"/>
      <c r="I440" s="8"/>
    </row>
    <row r="441" ht="30.0" hidden="1" customHeight="1">
      <c r="A441" s="18"/>
      <c r="B441" s="23"/>
      <c r="C441" s="23" t="s">
        <v>2325</v>
      </c>
      <c r="D441" s="26">
        <v>0.0</v>
      </c>
      <c r="E441" s="22" t="s">
        <v>715</v>
      </c>
      <c r="F441" s="22"/>
      <c r="G441" s="29"/>
      <c r="H441" s="8"/>
      <c r="I441" s="8"/>
    </row>
    <row r="442" ht="45.0" hidden="1" customHeight="1">
      <c r="A442" s="18"/>
      <c r="B442" s="23"/>
      <c r="C442" s="23" t="s">
        <v>2326</v>
      </c>
      <c r="D442" s="26">
        <v>0.0</v>
      </c>
      <c r="E442" s="22" t="s">
        <v>715</v>
      </c>
      <c r="F442" s="22"/>
      <c r="G442" s="29"/>
      <c r="H442" s="8"/>
      <c r="I442" s="8"/>
    </row>
    <row r="443" ht="45.0" hidden="1" customHeight="1">
      <c r="A443" s="18"/>
      <c r="B443" s="23"/>
      <c r="C443" s="23" t="s">
        <v>2326</v>
      </c>
      <c r="D443" s="26">
        <v>0.0</v>
      </c>
      <c r="E443" s="22" t="s">
        <v>715</v>
      </c>
      <c r="F443" s="22"/>
      <c r="G443" s="29"/>
      <c r="H443" s="8"/>
      <c r="I443" s="8"/>
    </row>
    <row r="444" hidden="1">
      <c r="A444" s="18" t="s">
        <v>2315</v>
      </c>
      <c r="B444" s="27" t="s">
        <v>1584</v>
      </c>
      <c r="C444" s="5"/>
      <c r="D444" s="5"/>
      <c r="E444" s="5"/>
      <c r="F444" s="5"/>
      <c r="G444" s="6"/>
      <c r="H444" s="8">
        <f>SUM(D445:D450)</f>
        <v>0</v>
      </c>
      <c r="I444" s="8">
        <f>COUNT(D445:D450)*2</f>
        <v>12</v>
      </c>
    </row>
    <row r="445" ht="45.0" hidden="1" customHeight="1">
      <c r="A445" s="18" t="s">
        <v>2319</v>
      </c>
      <c r="B445" s="23" t="s">
        <v>1594</v>
      </c>
      <c r="C445" s="25" t="s">
        <v>2331</v>
      </c>
      <c r="D445" s="26">
        <v>0.0</v>
      </c>
      <c r="E445" s="22" t="s">
        <v>715</v>
      </c>
      <c r="F445" s="22"/>
      <c r="G445" s="29"/>
      <c r="H445" s="8"/>
      <c r="I445" s="8"/>
    </row>
    <row r="446" hidden="1">
      <c r="A446" s="18"/>
      <c r="B446" s="23"/>
      <c r="C446" s="25" t="s">
        <v>2333</v>
      </c>
      <c r="D446" s="26">
        <v>0.0</v>
      </c>
      <c r="E446" s="22"/>
      <c r="F446" s="22"/>
      <c r="G446" s="29"/>
      <c r="H446" s="8"/>
      <c r="I446" s="8"/>
    </row>
    <row r="447" ht="30.75" hidden="1" customHeight="1">
      <c r="A447" s="18"/>
      <c r="B447" s="23"/>
      <c r="C447" s="23" t="s">
        <v>1596</v>
      </c>
      <c r="D447" s="26">
        <v>0.0</v>
      </c>
      <c r="E447" s="22" t="s">
        <v>715</v>
      </c>
      <c r="F447" s="22"/>
      <c r="G447" s="29"/>
      <c r="H447" s="8"/>
      <c r="I447" s="8"/>
    </row>
    <row r="448" ht="47.25" hidden="1" customHeight="1">
      <c r="A448" s="18"/>
      <c r="B448" s="23"/>
      <c r="C448" s="225" t="s">
        <v>2336</v>
      </c>
      <c r="D448" s="26">
        <v>0.0</v>
      </c>
      <c r="E448" s="22" t="s">
        <v>715</v>
      </c>
      <c r="F448" s="111" t="s">
        <v>2340</v>
      </c>
      <c r="G448" s="29"/>
      <c r="H448" s="8"/>
      <c r="I448" s="8"/>
    </row>
    <row r="449" ht="31.5" hidden="1" customHeight="1">
      <c r="A449" s="18"/>
      <c r="B449" s="23"/>
      <c r="C449" s="111" t="s">
        <v>2342</v>
      </c>
      <c r="D449" s="26">
        <v>0.0</v>
      </c>
      <c r="E449" s="22" t="s">
        <v>715</v>
      </c>
      <c r="F449" s="25" t="s">
        <v>2343</v>
      </c>
      <c r="G449" s="29"/>
      <c r="H449" s="8"/>
      <c r="I449" s="8"/>
    </row>
    <row r="450" ht="45.0" hidden="1" customHeight="1">
      <c r="A450" s="18"/>
      <c r="B450" s="23"/>
      <c r="C450" s="107" t="s">
        <v>2345</v>
      </c>
      <c r="D450" s="26">
        <v>0.0</v>
      </c>
      <c r="E450" s="22" t="s">
        <v>715</v>
      </c>
      <c r="F450" s="25" t="s">
        <v>2346</v>
      </c>
      <c r="G450" s="28" t="s">
        <v>2347</v>
      </c>
      <c r="H450" s="8"/>
      <c r="I450" s="8"/>
    </row>
    <row r="451" hidden="1">
      <c r="A451" s="18" t="s">
        <v>2330</v>
      </c>
      <c r="B451" s="227" t="s">
        <v>1601</v>
      </c>
      <c r="C451" s="5"/>
      <c r="D451" s="5"/>
      <c r="E451" s="5"/>
      <c r="F451" s="5"/>
      <c r="G451" s="6"/>
      <c r="H451" s="8">
        <f>SUM(D452)</f>
        <v>0</v>
      </c>
      <c r="I451" s="8">
        <f>COUNT(D452)*2</f>
        <v>2</v>
      </c>
    </row>
    <row r="452" ht="45.0" hidden="1" customHeight="1">
      <c r="A452" s="18" t="s">
        <v>2332</v>
      </c>
      <c r="B452" s="23" t="s">
        <v>1603</v>
      </c>
      <c r="C452" s="25" t="s">
        <v>2350</v>
      </c>
      <c r="D452" s="26">
        <v>0.0</v>
      </c>
      <c r="E452" s="22" t="s">
        <v>715</v>
      </c>
      <c r="F452" s="22"/>
      <c r="G452" s="29"/>
      <c r="H452" s="8"/>
      <c r="I452" s="8"/>
    </row>
    <row r="453">
      <c r="A453" s="52"/>
      <c r="B453" s="52"/>
      <c r="C453" s="52"/>
      <c r="D453" s="52"/>
      <c r="E453" s="136"/>
      <c r="F453" s="52"/>
      <c r="G453" s="52"/>
      <c r="H453" s="8"/>
      <c r="I453" s="8"/>
    </row>
    <row r="454">
      <c r="A454" s="52"/>
      <c r="B454" s="52"/>
      <c r="C454" s="52"/>
      <c r="D454" s="52"/>
      <c r="E454" s="136"/>
      <c r="F454" s="52"/>
      <c r="G454" s="52"/>
      <c r="H454" s="8"/>
      <c r="I454" s="8"/>
    </row>
    <row r="455" ht="46.5" customHeight="1">
      <c r="A455" s="181" t="s">
        <v>2351</v>
      </c>
      <c r="B455" s="5"/>
      <c r="C455" s="6"/>
      <c r="D455" s="52"/>
      <c r="E455" s="136"/>
      <c r="F455" s="52"/>
      <c r="G455" s="52"/>
      <c r="H455" s="8"/>
      <c r="I455" s="8"/>
    </row>
    <row r="456" ht="63.0" customHeight="1">
      <c r="A456" s="228"/>
      <c r="B456" s="185" t="s">
        <v>2352</v>
      </c>
      <c r="C456" s="229">
        <f>D477</f>
        <v>40</v>
      </c>
      <c r="D456" s="52"/>
      <c r="E456" s="136"/>
      <c r="F456" s="52"/>
      <c r="G456" s="52"/>
      <c r="H456" s="8"/>
      <c r="I456" s="8"/>
    </row>
    <row r="457">
      <c r="A457" s="228"/>
      <c r="B457" s="230" t="s">
        <v>1620</v>
      </c>
      <c r="C457" s="6"/>
      <c r="D457" s="52"/>
      <c r="E457" s="136"/>
      <c r="F457" s="52"/>
      <c r="G457" s="52"/>
      <c r="H457" s="8"/>
      <c r="I457" s="8"/>
    </row>
    <row r="458" ht="21.0" customHeight="1">
      <c r="A458" s="18" t="s">
        <v>1631</v>
      </c>
      <c r="B458" s="191" t="s">
        <v>1632</v>
      </c>
      <c r="C458" s="198">
        <f t="shared" ref="C458:C465" si="9">D469</f>
        <v>33.33333333</v>
      </c>
      <c r="D458" s="52"/>
      <c r="E458" s="136"/>
      <c r="F458" s="52"/>
      <c r="G458" s="52"/>
      <c r="H458" s="8"/>
      <c r="I458" s="8"/>
    </row>
    <row r="459" ht="21.0" customHeight="1">
      <c r="A459" s="18" t="s">
        <v>1646</v>
      </c>
      <c r="B459" s="191" t="s">
        <v>1647</v>
      </c>
      <c r="C459" s="198">
        <f t="shared" si="9"/>
        <v>63.46153846</v>
      </c>
      <c r="D459" s="52"/>
      <c r="E459" s="136"/>
      <c r="F459" s="52"/>
      <c r="G459" s="52"/>
      <c r="H459" s="8"/>
      <c r="I459" s="8"/>
    </row>
    <row r="460" ht="21.0" customHeight="1">
      <c r="A460" s="18" t="s">
        <v>1649</v>
      </c>
      <c r="B460" s="191" t="s">
        <v>1650</v>
      </c>
      <c r="C460" s="198">
        <f t="shared" si="9"/>
        <v>45.51282051</v>
      </c>
      <c r="D460" s="52"/>
      <c r="E460" s="136"/>
      <c r="F460" s="52"/>
      <c r="G460" s="52"/>
      <c r="H460" s="8"/>
      <c r="I460" s="8"/>
    </row>
    <row r="461" ht="21.0" customHeight="1">
      <c r="A461" s="18" t="s">
        <v>1653</v>
      </c>
      <c r="B461" s="191" t="s">
        <v>1654</v>
      </c>
      <c r="C461" s="198">
        <f t="shared" si="9"/>
        <v>50</v>
      </c>
      <c r="D461" s="52"/>
      <c r="E461" s="136"/>
      <c r="F461" s="52"/>
      <c r="G461" s="52"/>
      <c r="H461" s="8"/>
      <c r="I461" s="8"/>
    </row>
    <row r="462" ht="21.0" customHeight="1">
      <c r="A462" s="18" t="s">
        <v>1659</v>
      </c>
      <c r="B462" s="191" t="s">
        <v>1661</v>
      </c>
      <c r="C462" s="198">
        <f t="shared" si="9"/>
        <v>38.23529412</v>
      </c>
      <c r="D462" s="52"/>
      <c r="E462" s="136"/>
      <c r="F462" s="52"/>
      <c r="G462" s="52"/>
      <c r="H462" s="8"/>
      <c r="I462" s="8"/>
    </row>
    <row r="463" ht="21.0" customHeight="1">
      <c r="A463" s="18" t="s">
        <v>1666</v>
      </c>
      <c r="B463" s="191" t="s">
        <v>1667</v>
      </c>
      <c r="C463" s="198">
        <f t="shared" si="9"/>
        <v>53.73134328</v>
      </c>
      <c r="D463" s="52"/>
      <c r="E463" s="136"/>
      <c r="F463" s="52"/>
      <c r="G463" s="52"/>
      <c r="H463" s="8"/>
      <c r="I463" s="8"/>
    </row>
    <row r="464" ht="21.0" customHeight="1">
      <c r="A464" s="18" t="s">
        <v>1671</v>
      </c>
      <c r="B464" s="191" t="s">
        <v>1673</v>
      </c>
      <c r="C464" s="198">
        <f t="shared" si="9"/>
        <v>0</v>
      </c>
      <c r="D464" s="52"/>
      <c r="E464" s="136"/>
      <c r="F464" s="52"/>
      <c r="G464" s="52"/>
      <c r="H464" s="8"/>
      <c r="I464" s="8"/>
    </row>
    <row r="465" ht="21.0" customHeight="1">
      <c r="A465" s="18" t="s">
        <v>1676</v>
      </c>
      <c r="B465" s="191" t="s">
        <v>1678</v>
      </c>
      <c r="C465" s="198">
        <f t="shared" si="9"/>
        <v>0</v>
      </c>
      <c r="D465" s="52"/>
      <c r="E465" s="136"/>
      <c r="F465" s="52"/>
      <c r="G465" s="52"/>
      <c r="H465" s="8"/>
      <c r="I465" s="8"/>
    </row>
    <row r="466">
      <c r="A466" s="52"/>
      <c r="B466" s="52"/>
      <c r="C466" s="52"/>
      <c r="D466" s="52"/>
      <c r="E466" s="136"/>
      <c r="F466" s="52"/>
      <c r="G466" s="52"/>
      <c r="H466" s="8"/>
      <c r="I466" s="8"/>
    </row>
    <row r="467">
      <c r="A467" s="52"/>
      <c r="B467" s="52"/>
      <c r="C467" s="52"/>
      <c r="D467" s="52"/>
      <c r="E467" s="136"/>
      <c r="F467" s="52"/>
      <c r="G467" s="52"/>
      <c r="H467" s="8"/>
      <c r="I467" s="8"/>
    </row>
    <row r="468">
      <c r="A468" s="179"/>
      <c r="B468" s="179" t="s">
        <v>1682</v>
      </c>
      <c r="C468" s="179" t="s">
        <v>2353</v>
      </c>
      <c r="D468" s="179" t="s">
        <v>1688</v>
      </c>
      <c r="E468" s="136"/>
      <c r="F468" s="52"/>
      <c r="G468" s="52"/>
      <c r="H468" s="8"/>
      <c r="I468" s="8"/>
    </row>
    <row r="469">
      <c r="A469" s="179" t="s">
        <v>1631</v>
      </c>
      <c r="B469" s="179">
        <f t="shared" ref="B469:C469" si="10">H4</f>
        <v>10</v>
      </c>
      <c r="C469" s="179">
        <f t="shared" si="10"/>
        <v>30</v>
      </c>
      <c r="D469" s="179">
        <f t="shared" ref="D469:D477" si="12">B469*100/C469</f>
        <v>33.33333333</v>
      </c>
      <c r="E469" s="136"/>
      <c r="F469" s="52"/>
      <c r="G469" s="52"/>
      <c r="H469" s="8"/>
      <c r="I469" s="8"/>
    </row>
    <row r="470">
      <c r="A470" s="179" t="s">
        <v>1646</v>
      </c>
      <c r="B470" s="179">
        <f t="shared" ref="B470:C470" si="11">H23</f>
        <v>33</v>
      </c>
      <c r="C470" s="179">
        <f t="shared" si="11"/>
        <v>52</v>
      </c>
      <c r="D470" s="179">
        <f t="shared" si="12"/>
        <v>63.46153846</v>
      </c>
      <c r="E470" s="136"/>
      <c r="F470" s="52"/>
      <c r="G470" s="52"/>
      <c r="H470" s="8"/>
      <c r="I470" s="8"/>
    </row>
    <row r="471">
      <c r="A471" s="179" t="s">
        <v>1649</v>
      </c>
      <c r="B471" s="179">
        <f t="shared" ref="B471:C471" si="13">H55</f>
        <v>71</v>
      </c>
      <c r="C471" s="179">
        <f t="shared" si="13"/>
        <v>156</v>
      </c>
      <c r="D471" s="179">
        <f t="shared" si="12"/>
        <v>45.51282051</v>
      </c>
      <c r="E471" s="136"/>
      <c r="F471" s="52"/>
      <c r="G471" s="52"/>
      <c r="H471" s="8"/>
      <c r="I471" s="8"/>
    </row>
    <row r="472">
      <c r="A472" s="179" t="s">
        <v>1653</v>
      </c>
      <c r="B472" s="179">
        <f t="shared" ref="B472:C472" si="14">H139</f>
        <v>48</v>
      </c>
      <c r="C472" s="179">
        <f t="shared" si="14"/>
        <v>96</v>
      </c>
      <c r="D472" s="179">
        <f t="shared" si="12"/>
        <v>50</v>
      </c>
      <c r="E472" s="136"/>
      <c r="F472" s="52"/>
      <c r="G472" s="52"/>
      <c r="H472" s="8"/>
      <c r="I472" s="8"/>
    </row>
    <row r="473">
      <c r="A473" s="179" t="s">
        <v>1659</v>
      </c>
      <c r="B473" s="179">
        <f t="shared" ref="B473:C473" si="15">H194</f>
        <v>78</v>
      </c>
      <c r="C473" s="179">
        <f t="shared" si="15"/>
        <v>204</v>
      </c>
      <c r="D473" s="179">
        <f t="shared" si="12"/>
        <v>38.23529412</v>
      </c>
      <c r="E473" s="136"/>
      <c r="F473" s="52"/>
      <c r="G473" s="52"/>
      <c r="H473" s="8"/>
      <c r="I473" s="8"/>
    </row>
    <row r="474">
      <c r="A474" s="179" t="s">
        <v>1666</v>
      </c>
      <c r="B474" s="179">
        <f t="shared" ref="B474:C474" si="16">H313</f>
        <v>72</v>
      </c>
      <c r="C474" s="179">
        <f t="shared" si="16"/>
        <v>134</v>
      </c>
      <c r="D474" s="179">
        <f t="shared" si="12"/>
        <v>53.73134328</v>
      </c>
      <c r="E474" s="136"/>
      <c r="F474" s="52"/>
      <c r="G474" s="52"/>
      <c r="H474" s="8"/>
      <c r="I474" s="8"/>
    </row>
    <row r="475">
      <c r="A475" s="179" t="s">
        <v>1671</v>
      </c>
      <c r="B475" s="179">
        <f t="shared" ref="B475:C475" si="17">H387</f>
        <v>0</v>
      </c>
      <c r="C475" s="179">
        <f t="shared" si="17"/>
        <v>74</v>
      </c>
      <c r="D475" s="179">
        <f t="shared" si="12"/>
        <v>0</v>
      </c>
      <c r="E475" s="136"/>
      <c r="F475" s="52"/>
      <c r="G475" s="52"/>
      <c r="H475" s="8"/>
      <c r="I475" s="8"/>
    </row>
    <row r="476">
      <c r="A476" s="179" t="s">
        <v>1676</v>
      </c>
      <c r="B476" s="179">
        <f t="shared" ref="B476:C476" si="18">H431</f>
        <v>0</v>
      </c>
      <c r="C476" s="179">
        <f t="shared" si="18"/>
        <v>34</v>
      </c>
      <c r="D476" s="179">
        <f t="shared" si="12"/>
        <v>0</v>
      </c>
      <c r="E476" s="136"/>
      <c r="F476" s="52"/>
      <c r="G476" s="52"/>
      <c r="H476" s="8"/>
      <c r="I476" s="8"/>
    </row>
    <row r="477">
      <c r="A477" s="179" t="s">
        <v>1735</v>
      </c>
      <c r="B477" s="179">
        <f t="shared" ref="B477:C477" si="19">SUM(B469:B476)</f>
        <v>312</v>
      </c>
      <c r="C477" s="179">
        <f t="shared" si="19"/>
        <v>780</v>
      </c>
      <c r="D477" s="179">
        <f t="shared" si="12"/>
        <v>40</v>
      </c>
      <c r="E477" s="136"/>
      <c r="F477" s="52"/>
      <c r="G477" s="52"/>
      <c r="H477" s="8"/>
      <c r="I477" s="8"/>
    </row>
    <row r="478">
      <c r="A478" s="108"/>
      <c r="B478" s="241"/>
      <c r="C478" s="108"/>
      <c r="D478" s="52"/>
      <c r="E478" s="108"/>
      <c r="F478" s="108"/>
      <c r="G478" s="242"/>
      <c r="H478" s="8"/>
      <c r="I478" s="8"/>
    </row>
    <row r="479">
      <c r="A479" s="108"/>
      <c r="B479" s="241"/>
      <c r="C479" s="108"/>
      <c r="D479" s="52"/>
      <c r="E479" s="108"/>
      <c r="F479" s="108"/>
      <c r="G479" s="242"/>
      <c r="H479" s="8"/>
      <c r="I479" s="8"/>
    </row>
    <row r="480">
      <c r="A480" s="108"/>
      <c r="B480" s="241"/>
      <c r="C480" s="108"/>
      <c r="D480" s="52"/>
      <c r="E480" s="108"/>
      <c r="F480" s="108"/>
      <c r="G480" s="242"/>
      <c r="H480" s="8"/>
      <c r="I480" s="8"/>
    </row>
    <row r="481">
      <c r="A481" s="108"/>
      <c r="B481" s="241"/>
      <c r="C481" s="108"/>
      <c r="D481" s="52"/>
      <c r="E481" s="108"/>
      <c r="F481" s="108"/>
      <c r="G481" s="242"/>
      <c r="H481" s="8"/>
      <c r="I481" s="8"/>
    </row>
    <row r="482">
      <c r="A482" s="108"/>
      <c r="B482" s="241"/>
      <c r="C482" s="108"/>
      <c r="D482" s="52"/>
      <c r="E482" s="108"/>
      <c r="F482" s="108"/>
      <c r="G482" s="242"/>
      <c r="H482" s="8"/>
      <c r="I482" s="8"/>
    </row>
    <row r="483">
      <c r="A483" s="108"/>
      <c r="B483" s="241"/>
      <c r="C483" s="108"/>
      <c r="D483" s="52"/>
      <c r="E483" s="108"/>
      <c r="F483" s="108"/>
      <c r="G483" s="242"/>
      <c r="H483" s="8"/>
      <c r="I483" s="8"/>
    </row>
    <row r="484">
      <c r="A484" s="108"/>
      <c r="B484" s="241"/>
      <c r="C484" s="108"/>
      <c r="D484" s="52"/>
      <c r="E484" s="108"/>
      <c r="F484" s="108"/>
      <c r="G484" s="242"/>
      <c r="H484" s="8"/>
      <c r="I484" s="8"/>
    </row>
    <row r="485">
      <c r="A485" s="108"/>
      <c r="B485" s="241"/>
      <c r="C485" s="108"/>
      <c r="D485" s="52"/>
      <c r="E485" s="108"/>
      <c r="F485" s="108"/>
      <c r="G485" s="242"/>
      <c r="H485" s="8"/>
      <c r="I485" s="8"/>
    </row>
    <row r="486">
      <c r="A486" s="108"/>
      <c r="B486" s="241"/>
      <c r="C486" s="108"/>
      <c r="D486" s="52"/>
      <c r="E486" s="108"/>
      <c r="F486" s="108"/>
      <c r="G486" s="242"/>
      <c r="H486" s="8"/>
      <c r="I486" s="8"/>
    </row>
    <row r="487">
      <c r="A487" s="108"/>
      <c r="B487" s="241"/>
      <c r="C487" s="108"/>
      <c r="D487" s="52"/>
      <c r="E487" s="108"/>
      <c r="F487" s="108"/>
      <c r="G487" s="242"/>
      <c r="H487" s="8"/>
      <c r="I487" s="8"/>
    </row>
    <row r="488">
      <c r="A488" s="108"/>
      <c r="B488" s="241"/>
      <c r="C488" s="108"/>
      <c r="D488" s="52"/>
      <c r="E488" s="108"/>
      <c r="F488" s="108"/>
      <c r="G488" s="242"/>
      <c r="H488" s="8"/>
      <c r="I488" s="8"/>
    </row>
    <row r="489">
      <c r="A489" s="108"/>
      <c r="B489" s="241"/>
      <c r="C489" s="108"/>
      <c r="D489" s="52"/>
      <c r="E489" s="108"/>
      <c r="F489" s="108"/>
      <c r="G489" s="242"/>
      <c r="H489" s="8"/>
      <c r="I489" s="8"/>
    </row>
    <row r="490">
      <c r="A490" s="108"/>
      <c r="B490" s="241"/>
      <c r="C490" s="108"/>
      <c r="D490" s="52"/>
      <c r="E490" s="108"/>
      <c r="F490" s="108"/>
      <c r="G490" s="242"/>
      <c r="H490" s="8"/>
      <c r="I490" s="8"/>
    </row>
    <row r="491">
      <c r="A491" s="108"/>
      <c r="B491" s="241"/>
      <c r="C491" s="108"/>
      <c r="D491" s="52"/>
      <c r="E491" s="108"/>
      <c r="F491" s="108"/>
      <c r="G491" s="242"/>
      <c r="H491" s="8"/>
      <c r="I491" s="8"/>
    </row>
    <row r="492">
      <c r="A492" s="108"/>
      <c r="B492" s="241"/>
      <c r="C492" s="108"/>
      <c r="D492" s="52"/>
      <c r="E492" s="108"/>
      <c r="F492" s="108"/>
      <c r="G492" s="242"/>
      <c r="H492" s="8"/>
      <c r="I492" s="8"/>
    </row>
    <row r="493">
      <c r="A493" s="108"/>
      <c r="B493" s="241"/>
      <c r="C493" s="108"/>
      <c r="D493" s="52"/>
      <c r="E493" s="108"/>
      <c r="F493" s="108"/>
      <c r="G493" s="242"/>
      <c r="H493" s="8"/>
      <c r="I493" s="8"/>
    </row>
    <row r="494">
      <c r="A494" s="108"/>
      <c r="B494" s="241"/>
      <c r="C494" s="108"/>
      <c r="D494" s="52"/>
      <c r="E494" s="108"/>
      <c r="F494" s="108"/>
      <c r="G494" s="242"/>
      <c r="H494" s="8"/>
      <c r="I494" s="8"/>
    </row>
    <row r="495">
      <c r="A495" s="108"/>
      <c r="B495" s="241"/>
      <c r="C495" s="108"/>
      <c r="D495" s="52"/>
      <c r="E495" s="108"/>
      <c r="F495" s="108"/>
      <c r="G495" s="242"/>
      <c r="H495" s="8"/>
      <c r="I495" s="8"/>
    </row>
    <row r="496">
      <c r="A496" s="108"/>
      <c r="B496" s="241"/>
      <c r="C496" s="108"/>
      <c r="D496" s="52"/>
      <c r="E496" s="108"/>
      <c r="F496" s="108"/>
      <c r="G496" s="242"/>
      <c r="H496" s="8"/>
      <c r="I496" s="8"/>
    </row>
    <row r="497">
      <c r="A497" s="108"/>
      <c r="B497" s="241"/>
      <c r="C497" s="108"/>
      <c r="D497" s="52"/>
      <c r="E497" s="108"/>
      <c r="F497" s="108"/>
      <c r="G497" s="242"/>
      <c r="H497" s="8"/>
      <c r="I497" s="8"/>
    </row>
    <row r="498">
      <c r="A498" s="108"/>
      <c r="B498" s="241"/>
      <c r="C498" s="108"/>
      <c r="D498" s="52"/>
      <c r="E498" s="108"/>
      <c r="F498" s="108"/>
      <c r="G498" s="242"/>
      <c r="H498" s="8"/>
      <c r="I498" s="8"/>
    </row>
    <row r="499">
      <c r="A499" s="108"/>
      <c r="B499" s="241"/>
      <c r="C499" s="108"/>
      <c r="D499" s="52"/>
      <c r="E499" s="108"/>
      <c r="F499" s="108"/>
      <c r="G499" s="242"/>
      <c r="H499" s="8"/>
      <c r="I499" s="8"/>
    </row>
    <row r="500">
      <c r="A500" s="108"/>
      <c r="B500" s="241"/>
      <c r="C500" s="108"/>
      <c r="D500" s="52"/>
      <c r="E500" s="108"/>
      <c r="F500" s="108"/>
      <c r="G500" s="242"/>
      <c r="H500" s="8"/>
      <c r="I500" s="8"/>
    </row>
    <row r="501">
      <c r="A501" s="108"/>
      <c r="B501" s="241"/>
      <c r="C501" s="108"/>
      <c r="D501" s="52"/>
      <c r="E501" s="108"/>
      <c r="F501" s="108"/>
      <c r="G501" s="242"/>
      <c r="H501" s="8"/>
      <c r="I501" s="8"/>
    </row>
    <row r="502">
      <c r="A502" s="108"/>
      <c r="B502" s="241"/>
      <c r="C502" s="108"/>
      <c r="D502" s="52"/>
      <c r="E502" s="108"/>
      <c r="F502" s="108"/>
      <c r="G502" s="242"/>
      <c r="H502" s="8"/>
      <c r="I502" s="8"/>
    </row>
    <row r="503">
      <c r="A503" s="108"/>
      <c r="B503" s="241"/>
      <c r="C503" s="108"/>
      <c r="D503" s="52"/>
      <c r="E503" s="108"/>
      <c r="F503" s="108"/>
      <c r="G503" s="242"/>
      <c r="H503" s="8"/>
      <c r="I503" s="8"/>
    </row>
    <row r="504">
      <c r="A504" s="108"/>
      <c r="B504" s="241"/>
      <c r="C504" s="108"/>
      <c r="D504" s="52"/>
      <c r="E504" s="108"/>
      <c r="F504" s="108"/>
      <c r="G504" s="242"/>
      <c r="H504" s="8"/>
      <c r="I504" s="8"/>
    </row>
    <row r="505">
      <c r="A505" s="108"/>
      <c r="B505" s="241"/>
      <c r="C505" s="108"/>
      <c r="D505" s="52"/>
      <c r="E505" s="108"/>
      <c r="F505" s="108"/>
      <c r="G505" s="242"/>
      <c r="H505" s="8"/>
      <c r="I505" s="8"/>
    </row>
    <row r="506">
      <c r="A506" s="108"/>
      <c r="B506" s="241"/>
      <c r="C506" s="108"/>
      <c r="D506" s="52"/>
      <c r="E506" s="108"/>
      <c r="F506" s="108"/>
      <c r="G506" s="242"/>
      <c r="H506" s="8"/>
      <c r="I506" s="8"/>
    </row>
    <row r="507">
      <c r="A507" s="108"/>
      <c r="B507" s="241"/>
      <c r="C507" s="108"/>
      <c r="D507" s="52"/>
      <c r="E507" s="108"/>
      <c r="F507" s="108"/>
      <c r="G507" s="242"/>
      <c r="H507" s="8"/>
      <c r="I507" s="8"/>
    </row>
    <row r="508">
      <c r="A508" s="108"/>
      <c r="B508" s="241"/>
      <c r="C508" s="108"/>
      <c r="D508" s="52"/>
      <c r="E508" s="108"/>
      <c r="F508" s="108"/>
      <c r="G508" s="242"/>
      <c r="H508" s="8"/>
      <c r="I508" s="8"/>
    </row>
    <row r="509">
      <c r="A509" s="108"/>
      <c r="B509" s="241"/>
      <c r="C509" s="108"/>
      <c r="D509" s="52"/>
      <c r="E509" s="108"/>
      <c r="F509" s="108"/>
      <c r="G509" s="242"/>
      <c r="H509" s="8"/>
      <c r="I509" s="8"/>
    </row>
    <row r="510">
      <c r="A510" s="108"/>
      <c r="B510" s="241"/>
      <c r="C510" s="108"/>
      <c r="D510" s="52"/>
      <c r="E510" s="108"/>
      <c r="F510" s="108"/>
      <c r="G510" s="242"/>
      <c r="H510" s="8"/>
      <c r="I510" s="8"/>
    </row>
    <row r="511">
      <c r="A511" s="108"/>
      <c r="B511" s="241"/>
      <c r="C511" s="108"/>
      <c r="D511" s="52"/>
      <c r="E511" s="108"/>
      <c r="F511" s="108"/>
      <c r="G511" s="242"/>
      <c r="H511" s="8"/>
      <c r="I511" s="8"/>
    </row>
    <row r="512">
      <c r="A512" s="108"/>
      <c r="B512" s="241"/>
      <c r="C512" s="108"/>
      <c r="D512" s="52"/>
      <c r="E512" s="108"/>
      <c r="F512" s="108"/>
      <c r="G512" s="242"/>
      <c r="H512" s="8"/>
      <c r="I512" s="8"/>
    </row>
    <row r="513">
      <c r="A513" s="108"/>
      <c r="B513" s="241"/>
      <c r="C513" s="108"/>
      <c r="D513" s="52"/>
      <c r="E513" s="108"/>
      <c r="F513" s="108"/>
      <c r="G513" s="242"/>
      <c r="H513" s="8"/>
      <c r="I513" s="8"/>
    </row>
    <row r="514">
      <c r="A514" s="108"/>
      <c r="B514" s="241"/>
      <c r="C514" s="108"/>
      <c r="D514" s="52"/>
      <c r="E514" s="108"/>
      <c r="F514" s="108"/>
      <c r="G514" s="242"/>
      <c r="H514" s="8"/>
      <c r="I514" s="8"/>
    </row>
    <row r="515">
      <c r="A515" s="108"/>
      <c r="B515" s="241"/>
      <c r="C515" s="108"/>
      <c r="D515" s="52"/>
      <c r="E515" s="108"/>
      <c r="F515" s="108"/>
      <c r="G515" s="242"/>
      <c r="H515" s="8"/>
      <c r="I515" s="8"/>
    </row>
    <row r="516">
      <c r="A516" s="108"/>
      <c r="B516" s="241"/>
      <c r="C516" s="108"/>
      <c r="D516" s="52"/>
      <c r="E516" s="108"/>
      <c r="F516" s="108"/>
      <c r="G516" s="242"/>
      <c r="H516" s="8"/>
      <c r="I516" s="8"/>
    </row>
    <row r="517">
      <c r="A517" s="108"/>
      <c r="B517" s="241"/>
      <c r="C517" s="108"/>
      <c r="D517" s="52"/>
      <c r="E517" s="108"/>
      <c r="F517" s="108"/>
      <c r="G517" s="242"/>
      <c r="H517" s="8"/>
      <c r="I517" s="8"/>
    </row>
    <row r="518">
      <c r="A518" s="108"/>
      <c r="B518" s="241"/>
      <c r="C518" s="108"/>
      <c r="D518" s="52"/>
      <c r="E518" s="108"/>
      <c r="F518" s="108"/>
      <c r="G518" s="242"/>
      <c r="H518" s="8"/>
      <c r="I518" s="8"/>
    </row>
    <row r="519">
      <c r="A519" s="108"/>
      <c r="B519" s="241"/>
      <c r="C519" s="108"/>
      <c r="D519" s="52"/>
      <c r="E519" s="108"/>
      <c r="F519" s="108"/>
      <c r="G519" s="242"/>
      <c r="H519" s="8"/>
      <c r="I519" s="8"/>
    </row>
    <row r="520">
      <c r="A520" s="108"/>
      <c r="B520" s="241"/>
      <c r="C520" s="108"/>
      <c r="D520" s="52"/>
      <c r="E520" s="108"/>
      <c r="F520" s="108"/>
      <c r="G520" s="242"/>
      <c r="H520" s="8"/>
      <c r="I520" s="8"/>
    </row>
    <row r="521">
      <c r="A521" s="108"/>
      <c r="B521" s="241"/>
      <c r="C521" s="108"/>
      <c r="D521" s="52"/>
      <c r="E521" s="108"/>
      <c r="F521" s="108"/>
      <c r="G521" s="242"/>
      <c r="H521" s="8"/>
      <c r="I521" s="8"/>
    </row>
    <row r="522">
      <c r="A522" s="108"/>
      <c r="B522" s="241"/>
      <c r="C522" s="108"/>
      <c r="D522" s="52"/>
      <c r="E522" s="108"/>
      <c r="F522" s="108"/>
      <c r="G522" s="242"/>
      <c r="H522" s="8"/>
      <c r="I522" s="8"/>
    </row>
    <row r="523">
      <c r="A523" s="108"/>
      <c r="B523" s="241"/>
      <c r="C523" s="108"/>
      <c r="D523" s="52"/>
      <c r="E523" s="108"/>
      <c r="F523" s="108"/>
      <c r="G523" s="242"/>
      <c r="H523" s="8"/>
      <c r="I523" s="8"/>
    </row>
    <row r="524">
      <c r="A524" s="108"/>
      <c r="B524" s="241"/>
      <c r="C524" s="108"/>
      <c r="D524" s="52"/>
      <c r="E524" s="108"/>
      <c r="F524" s="108"/>
      <c r="G524" s="242"/>
      <c r="H524" s="8"/>
      <c r="I524" s="8"/>
    </row>
    <row r="525">
      <c r="A525" s="108"/>
      <c r="B525" s="241"/>
      <c r="C525" s="108"/>
      <c r="D525" s="52"/>
      <c r="E525" s="108"/>
      <c r="F525" s="108"/>
      <c r="G525" s="242"/>
      <c r="H525" s="8"/>
      <c r="I525" s="8"/>
    </row>
    <row r="526">
      <c r="A526" s="108"/>
      <c r="B526" s="241"/>
      <c r="C526" s="108"/>
      <c r="D526" s="52"/>
      <c r="E526" s="108"/>
      <c r="F526" s="108"/>
      <c r="G526" s="242"/>
      <c r="H526" s="8"/>
      <c r="I526" s="8"/>
    </row>
    <row r="527">
      <c r="A527" s="108"/>
      <c r="B527" s="241"/>
      <c r="C527" s="108"/>
      <c r="D527" s="52"/>
      <c r="E527" s="108"/>
      <c r="F527" s="108"/>
      <c r="G527" s="242"/>
      <c r="H527" s="8"/>
      <c r="I527" s="8"/>
    </row>
    <row r="528">
      <c r="A528" s="108"/>
      <c r="B528" s="241"/>
      <c r="C528" s="108"/>
      <c r="D528" s="52"/>
      <c r="E528" s="108"/>
      <c r="F528" s="108"/>
      <c r="G528" s="242"/>
      <c r="H528" s="8"/>
      <c r="I528" s="8"/>
    </row>
    <row r="529">
      <c r="A529" s="108"/>
      <c r="B529" s="241"/>
      <c r="C529" s="108"/>
      <c r="D529" s="52"/>
      <c r="E529" s="108"/>
      <c r="F529" s="108"/>
      <c r="G529" s="242"/>
      <c r="H529" s="8"/>
      <c r="I529" s="8"/>
    </row>
    <row r="530">
      <c r="A530" s="108"/>
      <c r="B530" s="241"/>
      <c r="C530" s="108"/>
      <c r="D530" s="52"/>
      <c r="E530" s="108"/>
      <c r="F530" s="108"/>
      <c r="G530" s="242"/>
      <c r="H530" s="8"/>
      <c r="I530" s="8"/>
    </row>
    <row r="531">
      <c r="A531" s="108"/>
      <c r="B531" s="241"/>
      <c r="C531" s="108"/>
      <c r="D531" s="52"/>
      <c r="E531" s="108"/>
      <c r="F531" s="108"/>
      <c r="G531" s="242"/>
      <c r="H531" s="8"/>
      <c r="I531" s="8"/>
    </row>
    <row r="532">
      <c r="A532" s="108"/>
      <c r="B532" s="241"/>
      <c r="C532" s="108"/>
      <c r="D532" s="52"/>
      <c r="E532" s="108"/>
      <c r="F532" s="108"/>
      <c r="G532" s="242"/>
      <c r="H532" s="8"/>
      <c r="I532" s="8"/>
    </row>
    <row r="533">
      <c r="A533" s="108"/>
      <c r="B533" s="241"/>
      <c r="C533" s="108"/>
      <c r="D533" s="52"/>
      <c r="E533" s="108"/>
      <c r="F533" s="108"/>
      <c r="G533" s="242"/>
      <c r="H533" s="8"/>
      <c r="I533" s="8"/>
    </row>
    <row r="534">
      <c r="A534" s="108"/>
      <c r="B534" s="241"/>
      <c r="C534" s="108"/>
      <c r="D534" s="52"/>
      <c r="E534" s="108"/>
      <c r="F534" s="108"/>
      <c r="G534" s="242"/>
      <c r="H534" s="8"/>
      <c r="I534" s="8"/>
    </row>
    <row r="535">
      <c r="A535" s="108"/>
      <c r="B535" s="241"/>
      <c r="C535" s="108"/>
      <c r="D535" s="52"/>
      <c r="E535" s="108"/>
      <c r="F535" s="108"/>
      <c r="G535" s="242"/>
      <c r="H535" s="8"/>
      <c r="I535" s="8"/>
    </row>
    <row r="536">
      <c r="A536" s="108"/>
      <c r="B536" s="241"/>
      <c r="C536" s="108"/>
      <c r="D536" s="52"/>
      <c r="E536" s="108"/>
      <c r="F536" s="108"/>
      <c r="G536" s="242"/>
      <c r="H536" s="8"/>
      <c r="I536" s="8"/>
    </row>
    <row r="537">
      <c r="A537" s="108"/>
      <c r="B537" s="241"/>
      <c r="C537" s="108"/>
      <c r="D537" s="52"/>
      <c r="E537" s="108"/>
      <c r="F537" s="108"/>
      <c r="G537" s="242"/>
      <c r="H537" s="8"/>
      <c r="I537" s="8"/>
    </row>
    <row r="538">
      <c r="A538" s="108"/>
      <c r="B538" s="241"/>
      <c r="C538" s="108"/>
      <c r="D538" s="52"/>
      <c r="E538" s="108"/>
      <c r="F538" s="108"/>
      <c r="G538" s="242"/>
      <c r="H538" s="8"/>
      <c r="I538" s="8"/>
    </row>
    <row r="539">
      <c r="A539" s="108"/>
      <c r="B539" s="241"/>
      <c r="C539" s="108"/>
      <c r="D539" s="52"/>
      <c r="E539" s="108"/>
      <c r="F539" s="108"/>
      <c r="G539" s="242"/>
      <c r="H539" s="8"/>
      <c r="I539" s="8"/>
    </row>
    <row r="540">
      <c r="A540" s="108"/>
      <c r="B540" s="241"/>
      <c r="C540" s="108"/>
      <c r="D540" s="52"/>
      <c r="E540" s="108"/>
      <c r="F540" s="108"/>
      <c r="G540" s="242"/>
      <c r="H540" s="8"/>
      <c r="I540" s="8"/>
    </row>
    <row r="541">
      <c r="A541" s="108"/>
      <c r="B541" s="241"/>
      <c r="C541" s="108"/>
      <c r="D541" s="52"/>
      <c r="E541" s="108"/>
      <c r="F541" s="108"/>
      <c r="G541" s="242"/>
      <c r="H541" s="8"/>
      <c r="I541" s="8"/>
    </row>
    <row r="542">
      <c r="A542" s="108"/>
      <c r="B542" s="241"/>
      <c r="C542" s="108"/>
      <c r="D542" s="52"/>
      <c r="E542" s="108"/>
      <c r="F542" s="108"/>
      <c r="G542" s="242"/>
      <c r="H542" s="8"/>
      <c r="I542" s="8"/>
    </row>
    <row r="543">
      <c r="A543" s="108"/>
      <c r="B543" s="241"/>
      <c r="C543" s="108"/>
      <c r="D543" s="52"/>
      <c r="E543" s="108"/>
      <c r="F543" s="108"/>
      <c r="G543" s="242"/>
      <c r="H543" s="8"/>
      <c r="I543" s="8"/>
    </row>
    <row r="544">
      <c r="A544" s="108"/>
      <c r="B544" s="241"/>
      <c r="C544" s="108"/>
      <c r="D544" s="52"/>
      <c r="E544" s="108"/>
      <c r="F544" s="108"/>
      <c r="G544" s="242"/>
      <c r="H544" s="8"/>
      <c r="I544" s="8"/>
    </row>
    <row r="545">
      <c r="A545" s="108"/>
      <c r="B545" s="241"/>
      <c r="C545" s="108"/>
      <c r="D545" s="52"/>
      <c r="E545" s="108"/>
      <c r="F545" s="108"/>
      <c r="G545" s="242"/>
      <c r="H545" s="8"/>
      <c r="I545" s="8"/>
    </row>
    <row r="546">
      <c r="A546" s="108"/>
      <c r="B546" s="241"/>
      <c r="C546" s="108"/>
      <c r="D546" s="52"/>
      <c r="E546" s="108"/>
      <c r="F546" s="108"/>
      <c r="G546" s="242"/>
      <c r="H546" s="8"/>
      <c r="I546" s="8"/>
    </row>
    <row r="547">
      <c r="A547" s="108"/>
      <c r="B547" s="241"/>
      <c r="C547" s="108"/>
      <c r="D547" s="52"/>
      <c r="E547" s="108"/>
      <c r="F547" s="108"/>
      <c r="G547" s="242"/>
      <c r="H547" s="8"/>
      <c r="I547" s="8"/>
    </row>
    <row r="548">
      <c r="A548" s="108"/>
      <c r="B548" s="241"/>
      <c r="C548" s="108"/>
      <c r="D548" s="52"/>
      <c r="E548" s="108"/>
      <c r="F548" s="108"/>
      <c r="G548" s="242"/>
      <c r="H548" s="8"/>
      <c r="I548" s="8"/>
    </row>
    <row r="549">
      <c r="A549" s="108"/>
      <c r="B549" s="241"/>
      <c r="C549" s="108"/>
      <c r="D549" s="52"/>
      <c r="E549" s="108"/>
      <c r="F549" s="108"/>
      <c r="G549" s="242"/>
      <c r="H549" s="8"/>
      <c r="I549" s="8"/>
    </row>
    <row r="550">
      <c r="A550" s="108"/>
      <c r="B550" s="241"/>
      <c r="C550" s="108"/>
      <c r="D550" s="52"/>
      <c r="E550" s="108"/>
      <c r="F550" s="108"/>
      <c r="G550" s="242"/>
      <c r="H550" s="8"/>
      <c r="I550" s="8"/>
    </row>
    <row r="551">
      <c r="A551" s="108"/>
      <c r="B551" s="241"/>
      <c r="C551" s="108"/>
      <c r="D551" s="52"/>
      <c r="E551" s="108"/>
      <c r="F551" s="108"/>
      <c r="G551" s="242"/>
      <c r="H551" s="8"/>
      <c r="I551" s="8"/>
    </row>
    <row r="552">
      <c r="A552" s="108"/>
      <c r="B552" s="241"/>
      <c r="C552" s="108"/>
      <c r="D552" s="52"/>
      <c r="E552" s="108"/>
      <c r="F552" s="108"/>
      <c r="G552" s="242"/>
      <c r="H552" s="8"/>
      <c r="I552" s="8"/>
    </row>
    <row r="553">
      <c r="A553" s="108"/>
      <c r="B553" s="241"/>
      <c r="C553" s="108"/>
      <c r="D553" s="52"/>
      <c r="E553" s="108"/>
      <c r="F553" s="108"/>
      <c r="G553" s="242"/>
      <c r="H553" s="8"/>
      <c r="I553" s="8"/>
    </row>
    <row r="554">
      <c r="A554" s="108"/>
      <c r="B554" s="241"/>
      <c r="C554" s="108"/>
      <c r="D554" s="52"/>
      <c r="E554" s="108"/>
      <c r="F554" s="108"/>
      <c r="G554" s="242"/>
      <c r="H554" s="8"/>
      <c r="I554" s="8"/>
    </row>
    <row r="555">
      <c r="A555" s="108"/>
      <c r="B555" s="241"/>
      <c r="C555" s="108"/>
      <c r="D555" s="52"/>
      <c r="E555" s="108"/>
      <c r="F555" s="108"/>
      <c r="G555" s="242"/>
      <c r="H555" s="8"/>
      <c r="I555" s="8"/>
    </row>
    <row r="556">
      <c r="A556" s="108"/>
      <c r="B556" s="241"/>
      <c r="C556" s="108"/>
      <c r="D556" s="52"/>
      <c r="E556" s="108"/>
      <c r="F556" s="108"/>
      <c r="G556" s="242"/>
      <c r="H556" s="8"/>
      <c r="I556" s="8"/>
    </row>
    <row r="557">
      <c r="A557" s="108"/>
      <c r="B557" s="241"/>
      <c r="C557" s="108"/>
      <c r="D557" s="52"/>
      <c r="E557" s="108"/>
      <c r="F557" s="108"/>
      <c r="G557" s="242"/>
      <c r="H557" s="8"/>
      <c r="I557" s="8"/>
    </row>
    <row r="558">
      <c r="A558" s="108"/>
      <c r="B558" s="241"/>
      <c r="C558" s="108"/>
      <c r="D558" s="52"/>
      <c r="E558" s="108"/>
      <c r="F558" s="108"/>
      <c r="G558" s="242"/>
      <c r="H558" s="8"/>
      <c r="I558" s="8"/>
    </row>
    <row r="559">
      <c r="A559" s="108"/>
      <c r="B559" s="241"/>
      <c r="C559" s="108"/>
      <c r="D559" s="52"/>
      <c r="E559" s="108"/>
      <c r="F559" s="108"/>
      <c r="G559" s="242"/>
      <c r="H559" s="8"/>
      <c r="I559" s="8"/>
    </row>
    <row r="560">
      <c r="A560" s="108"/>
      <c r="B560" s="241"/>
      <c r="C560" s="108"/>
      <c r="D560" s="52"/>
      <c r="E560" s="108"/>
      <c r="F560" s="108"/>
      <c r="G560" s="242"/>
      <c r="H560" s="8"/>
      <c r="I560" s="8"/>
    </row>
    <row r="561">
      <c r="A561" s="108"/>
      <c r="B561" s="241"/>
      <c r="C561" s="108"/>
      <c r="D561" s="52"/>
      <c r="E561" s="108"/>
      <c r="F561" s="108"/>
      <c r="G561" s="242"/>
      <c r="H561" s="8"/>
      <c r="I561" s="8"/>
    </row>
    <row r="562">
      <c r="A562" s="108"/>
      <c r="B562" s="241"/>
      <c r="C562" s="108"/>
      <c r="D562" s="52"/>
      <c r="E562" s="108"/>
      <c r="F562" s="108"/>
      <c r="G562" s="242"/>
      <c r="H562" s="8"/>
      <c r="I562" s="8"/>
    </row>
    <row r="563">
      <c r="A563" s="108"/>
      <c r="B563" s="241"/>
      <c r="C563" s="108"/>
      <c r="D563" s="52"/>
      <c r="E563" s="108"/>
      <c r="F563" s="108"/>
      <c r="G563" s="242"/>
      <c r="H563" s="8"/>
      <c r="I563" s="8"/>
    </row>
    <row r="564">
      <c r="A564" s="108"/>
      <c r="B564" s="241"/>
      <c r="C564" s="108"/>
      <c r="D564" s="52"/>
      <c r="E564" s="108"/>
      <c r="F564" s="108"/>
      <c r="G564" s="242"/>
      <c r="H564" s="8"/>
      <c r="I564" s="8"/>
    </row>
    <row r="565">
      <c r="A565" s="108"/>
      <c r="B565" s="241"/>
      <c r="C565" s="108"/>
      <c r="D565" s="52"/>
      <c r="E565" s="108"/>
      <c r="F565" s="108"/>
      <c r="G565" s="242"/>
      <c r="H565" s="8"/>
      <c r="I565" s="8"/>
    </row>
    <row r="566">
      <c r="A566" s="108"/>
      <c r="B566" s="241"/>
      <c r="C566" s="108"/>
      <c r="D566" s="52"/>
      <c r="E566" s="108"/>
      <c r="F566" s="108"/>
      <c r="G566" s="242"/>
      <c r="H566" s="8"/>
      <c r="I566" s="8"/>
    </row>
    <row r="567">
      <c r="A567" s="108"/>
      <c r="B567" s="241"/>
      <c r="C567" s="108"/>
      <c r="D567" s="52"/>
      <c r="E567" s="108"/>
      <c r="F567" s="108"/>
      <c r="G567" s="242"/>
      <c r="H567" s="8"/>
      <c r="I567" s="8"/>
    </row>
    <row r="568">
      <c r="A568" s="108"/>
      <c r="B568" s="241"/>
      <c r="C568" s="108"/>
      <c r="D568" s="52"/>
      <c r="E568" s="108"/>
      <c r="F568" s="108"/>
      <c r="G568" s="242"/>
      <c r="H568" s="8"/>
      <c r="I568" s="8"/>
    </row>
    <row r="569">
      <c r="A569" s="108"/>
      <c r="B569" s="241"/>
      <c r="C569" s="108"/>
      <c r="D569" s="52"/>
      <c r="E569" s="108"/>
      <c r="F569" s="108"/>
      <c r="G569" s="242"/>
      <c r="H569" s="8"/>
      <c r="I569" s="8"/>
    </row>
    <row r="570">
      <c r="A570" s="108"/>
      <c r="B570" s="241"/>
      <c r="C570" s="108"/>
      <c r="D570" s="52"/>
      <c r="E570" s="108"/>
      <c r="F570" s="108"/>
      <c r="G570" s="242"/>
      <c r="H570" s="8"/>
      <c r="I570" s="8"/>
    </row>
    <row r="571">
      <c r="A571" s="108"/>
      <c r="B571" s="241"/>
      <c r="C571" s="108"/>
      <c r="D571" s="52"/>
      <c r="E571" s="108"/>
      <c r="F571" s="108"/>
      <c r="G571" s="242"/>
      <c r="H571" s="8"/>
      <c r="I571" s="8"/>
    </row>
    <row r="572">
      <c r="A572" s="108"/>
      <c r="B572" s="241"/>
      <c r="C572" s="108"/>
      <c r="D572" s="52"/>
      <c r="E572" s="108"/>
      <c r="F572" s="108"/>
      <c r="G572" s="242"/>
      <c r="H572" s="8"/>
      <c r="I572" s="8"/>
    </row>
    <row r="573">
      <c r="A573" s="108"/>
      <c r="B573" s="241"/>
      <c r="C573" s="108"/>
      <c r="D573" s="52"/>
      <c r="E573" s="108"/>
      <c r="F573" s="108"/>
      <c r="G573" s="242"/>
      <c r="H573" s="8"/>
      <c r="I573" s="8"/>
    </row>
    <row r="574">
      <c r="A574" s="108"/>
      <c r="B574" s="241"/>
      <c r="C574" s="108"/>
      <c r="D574" s="52"/>
      <c r="E574" s="108"/>
      <c r="F574" s="108"/>
      <c r="G574" s="242"/>
      <c r="H574" s="8"/>
      <c r="I574" s="8"/>
    </row>
    <row r="575">
      <c r="A575" s="108"/>
      <c r="B575" s="241"/>
      <c r="C575" s="108"/>
      <c r="D575" s="52"/>
      <c r="E575" s="108"/>
      <c r="F575" s="108"/>
      <c r="G575" s="242"/>
      <c r="H575" s="8"/>
      <c r="I575" s="8"/>
    </row>
    <row r="576">
      <c r="A576" s="108"/>
      <c r="B576" s="241"/>
      <c r="C576" s="108"/>
      <c r="D576" s="52"/>
      <c r="E576" s="108"/>
      <c r="F576" s="108"/>
      <c r="G576" s="242"/>
      <c r="H576" s="8"/>
      <c r="I576" s="8"/>
    </row>
    <row r="577">
      <c r="A577" s="108"/>
      <c r="B577" s="241"/>
      <c r="C577" s="108"/>
      <c r="D577" s="52"/>
      <c r="E577" s="108"/>
      <c r="F577" s="108"/>
      <c r="G577" s="242"/>
      <c r="H577" s="8"/>
      <c r="I577" s="8"/>
    </row>
    <row r="578">
      <c r="A578" s="108"/>
      <c r="B578" s="241"/>
      <c r="C578" s="108"/>
      <c r="D578" s="52"/>
      <c r="E578" s="108"/>
      <c r="F578" s="108"/>
      <c r="G578" s="242"/>
      <c r="H578" s="8"/>
      <c r="I578" s="8"/>
    </row>
    <row r="579">
      <c r="A579" s="108"/>
      <c r="B579" s="241"/>
      <c r="C579" s="108"/>
      <c r="D579" s="52"/>
      <c r="E579" s="108"/>
      <c r="F579" s="108"/>
      <c r="G579" s="242"/>
      <c r="H579" s="8"/>
      <c r="I579" s="8"/>
    </row>
    <row r="580">
      <c r="A580" s="108"/>
      <c r="B580" s="241"/>
      <c r="C580" s="108"/>
      <c r="D580" s="52"/>
      <c r="E580" s="108"/>
      <c r="F580" s="108"/>
      <c r="G580" s="242"/>
      <c r="H580" s="8"/>
      <c r="I580" s="8"/>
    </row>
    <row r="581">
      <c r="A581" s="108"/>
      <c r="B581" s="241"/>
      <c r="C581" s="108"/>
      <c r="D581" s="52"/>
      <c r="E581" s="108"/>
      <c r="F581" s="108"/>
      <c r="G581" s="242"/>
      <c r="H581" s="8"/>
      <c r="I581" s="8"/>
    </row>
    <row r="582">
      <c r="A582" s="108"/>
      <c r="B582" s="241"/>
      <c r="C582" s="108"/>
      <c r="D582" s="52"/>
      <c r="E582" s="108"/>
      <c r="F582" s="108"/>
      <c r="G582" s="242"/>
      <c r="H582" s="8"/>
      <c r="I582" s="8"/>
    </row>
    <row r="583">
      <c r="A583" s="108"/>
      <c r="B583" s="241"/>
      <c r="C583" s="108"/>
      <c r="D583" s="52"/>
      <c r="E583" s="108"/>
      <c r="F583" s="108"/>
      <c r="G583" s="242"/>
      <c r="H583" s="8"/>
      <c r="I583" s="8"/>
    </row>
    <row r="584">
      <c r="A584" s="108"/>
      <c r="B584" s="241"/>
      <c r="C584" s="108"/>
      <c r="D584" s="52"/>
      <c r="E584" s="108"/>
      <c r="F584" s="108"/>
      <c r="G584" s="242"/>
      <c r="H584" s="8"/>
      <c r="I584" s="8"/>
    </row>
    <row r="585">
      <c r="A585" s="108"/>
      <c r="B585" s="241"/>
      <c r="C585" s="108"/>
      <c r="D585" s="52"/>
      <c r="E585" s="108"/>
      <c r="F585" s="108"/>
      <c r="G585" s="242"/>
      <c r="H585" s="8"/>
      <c r="I585" s="8"/>
    </row>
    <row r="586">
      <c r="A586" s="108"/>
      <c r="B586" s="241"/>
      <c r="C586" s="108"/>
      <c r="D586" s="52"/>
      <c r="E586" s="108"/>
      <c r="F586" s="108"/>
      <c r="G586" s="242"/>
      <c r="H586" s="8"/>
      <c r="I586" s="8"/>
    </row>
    <row r="587">
      <c r="A587" s="108"/>
      <c r="B587" s="241"/>
      <c r="C587" s="108"/>
      <c r="D587" s="52"/>
      <c r="E587" s="108"/>
      <c r="F587" s="108"/>
      <c r="G587" s="242"/>
      <c r="H587" s="8"/>
      <c r="I587" s="8"/>
    </row>
    <row r="588">
      <c r="A588" s="108"/>
      <c r="B588" s="241"/>
      <c r="C588" s="108"/>
      <c r="D588" s="52"/>
      <c r="E588" s="108"/>
      <c r="F588" s="108"/>
      <c r="G588" s="242"/>
      <c r="H588" s="8"/>
      <c r="I588" s="8"/>
    </row>
    <row r="589">
      <c r="A589" s="108"/>
      <c r="B589" s="241"/>
      <c r="C589" s="108"/>
      <c r="D589" s="52"/>
      <c r="E589" s="108"/>
      <c r="F589" s="108"/>
      <c r="G589" s="242"/>
      <c r="H589" s="8"/>
      <c r="I589" s="8"/>
    </row>
    <row r="590">
      <c r="A590" s="108"/>
      <c r="B590" s="241"/>
      <c r="C590" s="108"/>
      <c r="D590" s="52"/>
      <c r="E590" s="108"/>
      <c r="F590" s="108"/>
      <c r="G590" s="242"/>
      <c r="H590" s="8"/>
      <c r="I590" s="8"/>
    </row>
    <row r="591">
      <c r="A591" s="108"/>
      <c r="B591" s="241"/>
      <c r="C591" s="108"/>
      <c r="D591" s="52"/>
      <c r="E591" s="108"/>
      <c r="F591" s="108"/>
      <c r="G591" s="242"/>
      <c r="H591" s="8"/>
      <c r="I591" s="8"/>
    </row>
    <row r="592">
      <c r="A592" s="108"/>
      <c r="B592" s="241"/>
      <c r="C592" s="108"/>
      <c r="D592" s="52"/>
      <c r="E592" s="108"/>
      <c r="F592" s="108"/>
      <c r="G592" s="242"/>
      <c r="H592" s="8"/>
      <c r="I592" s="8"/>
    </row>
    <row r="593">
      <c r="A593" s="108"/>
      <c r="B593" s="241"/>
      <c r="C593" s="108"/>
      <c r="D593" s="52"/>
      <c r="E593" s="108"/>
      <c r="F593" s="108"/>
      <c r="G593" s="242"/>
      <c r="H593" s="8"/>
      <c r="I593" s="8"/>
    </row>
    <row r="594">
      <c r="A594" s="108"/>
      <c r="B594" s="241"/>
      <c r="C594" s="108"/>
      <c r="D594" s="52"/>
      <c r="E594" s="108"/>
      <c r="F594" s="108"/>
      <c r="G594" s="242"/>
      <c r="H594" s="8"/>
      <c r="I594" s="8"/>
    </row>
    <row r="595">
      <c r="A595" s="108"/>
      <c r="B595" s="241"/>
      <c r="C595" s="108"/>
      <c r="D595" s="52"/>
      <c r="E595" s="108"/>
      <c r="F595" s="108"/>
      <c r="G595" s="242"/>
      <c r="H595" s="8"/>
      <c r="I595" s="8"/>
    </row>
    <row r="596">
      <c r="A596" s="108"/>
      <c r="B596" s="241"/>
      <c r="C596" s="108"/>
      <c r="D596" s="52"/>
      <c r="E596" s="108"/>
      <c r="F596" s="108"/>
      <c r="G596" s="242"/>
      <c r="H596" s="8"/>
      <c r="I596" s="8"/>
    </row>
    <row r="597">
      <c r="A597" s="108"/>
      <c r="B597" s="241"/>
      <c r="C597" s="108"/>
      <c r="D597" s="52"/>
      <c r="E597" s="108"/>
      <c r="F597" s="108"/>
      <c r="G597" s="242"/>
      <c r="H597" s="8"/>
      <c r="I597" s="8"/>
    </row>
    <row r="598">
      <c r="A598" s="108"/>
      <c r="B598" s="241"/>
      <c r="C598" s="108"/>
      <c r="D598" s="52"/>
      <c r="E598" s="108"/>
      <c r="F598" s="108"/>
      <c r="G598" s="242"/>
      <c r="H598" s="8"/>
      <c r="I598" s="8"/>
    </row>
    <row r="599">
      <c r="A599" s="108"/>
      <c r="B599" s="241"/>
      <c r="C599" s="108"/>
      <c r="D599" s="52"/>
      <c r="E599" s="108"/>
      <c r="F599" s="108"/>
      <c r="G599" s="242"/>
      <c r="H599" s="8"/>
      <c r="I599" s="8"/>
    </row>
    <row r="600">
      <c r="A600" s="108"/>
      <c r="B600" s="241"/>
      <c r="C600" s="108"/>
      <c r="D600" s="52"/>
      <c r="E600" s="108"/>
      <c r="F600" s="108"/>
      <c r="G600" s="242"/>
      <c r="H600" s="8"/>
      <c r="I600" s="8"/>
    </row>
    <row r="601">
      <c r="A601" s="108"/>
      <c r="B601" s="241"/>
      <c r="C601" s="108"/>
      <c r="D601" s="52"/>
      <c r="E601" s="108"/>
      <c r="F601" s="108"/>
      <c r="G601" s="242"/>
      <c r="H601" s="8"/>
      <c r="I601" s="8"/>
    </row>
    <row r="602">
      <c r="A602" s="108"/>
      <c r="B602" s="241"/>
      <c r="C602" s="108"/>
      <c r="D602" s="52"/>
      <c r="E602" s="108"/>
      <c r="F602" s="108"/>
      <c r="G602" s="242"/>
      <c r="H602" s="8"/>
      <c r="I602" s="8"/>
    </row>
    <row r="603">
      <c r="A603" s="108"/>
      <c r="B603" s="241"/>
      <c r="C603" s="108"/>
      <c r="D603" s="52"/>
      <c r="E603" s="108"/>
      <c r="F603" s="108"/>
      <c r="G603" s="242"/>
      <c r="H603" s="8"/>
      <c r="I603" s="8"/>
    </row>
    <row r="604">
      <c r="A604" s="108"/>
      <c r="B604" s="241"/>
      <c r="C604" s="108"/>
      <c r="D604" s="52"/>
      <c r="E604" s="108"/>
      <c r="F604" s="108"/>
      <c r="G604" s="242"/>
      <c r="H604" s="8"/>
      <c r="I604" s="8"/>
    </row>
    <row r="605">
      <c r="A605" s="108"/>
      <c r="B605" s="241"/>
      <c r="C605" s="108"/>
      <c r="D605" s="52"/>
      <c r="E605" s="108"/>
      <c r="F605" s="108"/>
      <c r="G605" s="242"/>
      <c r="H605" s="8"/>
      <c r="I605" s="8"/>
    </row>
    <row r="606">
      <c r="A606" s="108"/>
      <c r="B606" s="241"/>
      <c r="C606" s="108"/>
      <c r="D606" s="52"/>
      <c r="E606" s="108"/>
      <c r="F606" s="108"/>
      <c r="G606" s="242"/>
      <c r="H606" s="8"/>
      <c r="I606" s="8"/>
    </row>
    <row r="607">
      <c r="A607" s="108"/>
      <c r="B607" s="241"/>
      <c r="C607" s="108"/>
      <c r="D607" s="52"/>
      <c r="E607" s="108"/>
      <c r="F607" s="108"/>
      <c r="G607" s="242"/>
      <c r="H607" s="8"/>
      <c r="I607" s="8"/>
    </row>
    <row r="608">
      <c r="A608" s="108"/>
      <c r="B608" s="241"/>
      <c r="C608" s="108"/>
      <c r="D608" s="52"/>
      <c r="E608" s="108"/>
      <c r="F608" s="108"/>
      <c r="G608" s="242"/>
      <c r="H608" s="8"/>
      <c r="I608" s="8"/>
    </row>
    <row r="609">
      <c r="A609" s="108"/>
      <c r="B609" s="241"/>
      <c r="C609" s="108"/>
      <c r="D609" s="52"/>
      <c r="E609" s="108"/>
      <c r="F609" s="108"/>
      <c r="G609" s="242"/>
      <c r="H609" s="8"/>
      <c r="I609" s="8"/>
    </row>
    <row r="610">
      <c r="A610" s="108"/>
      <c r="B610" s="241"/>
      <c r="C610" s="108"/>
      <c r="D610" s="52"/>
      <c r="E610" s="108"/>
      <c r="F610" s="108"/>
      <c r="G610" s="242"/>
      <c r="H610" s="8"/>
      <c r="I610" s="8"/>
    </row>
    <row r="611">
      <c r="A611" s="108"/>
      <c r="B611" s="241"/>
      <c r="C611" s="108"/>
      <c r="D611" s="52"/>
      <c r="E611" s="108"/>
      <c r="F611" s="108"/>
      <c r="G611" s="242"/>
      <c r="H611" s="8"/>
      <c r="I611" s="8"/>
    </row>
    <row r="612">
      <c r="A612" s="108"/>
      <c r="B612" s="241"/>
      <c r="C612" s="108"/>
      <c r="D612" s="52"/>
      <c r="E612" s="108"/>
      <c r="F612" s="108"/>
      <c r="G612" s="242"/>
      <c r="H612" s="8"/>
      <c r="I612" s="8"/>
    </row>
    <row r="613">
      <c r="A613" s="108"/>
      <c r="B613" s="241"/>
      <c r="C613" s="108"/>
      <c r="D613" s="52"/>
      <c r="E613" s="108"/>
      <c r="F613" s="108"/>
      <c r="G613" s="242"/>
      <c r="H613" s="8"/>
      <c r="I613" s="8"/>
    </row>
    <row r="614">
      <c r="A614" s="108"/>
      <c r="B614" s="241"/>
      <c r="C614" s="108"/>
      <c r="D614" s="52"/>
      <c r="E614" s="108"/>
      <c r="F614" s="108"/>
      <c r="G614" s="242"/>
      <c r="H614" s="8"/>
      <c r="I614" s="8"/>
    </row>
    <row r="615">
      <c r="A615" s="108"/>
      <c r="B615" s="241"/>
      <c r="C615" s="108"/>
      <c r="D615" s="52"/>
      <c r="E615" s="108"/>
      <c r="F615" s="108"/>
      <c r="G615" s="242"/>
      <c r="H615" s="8"/>
      <c r="I615" s="8"/>
    </row>
    <row r="616">
      <c r="A616" s="108"/>
      <c r="B616" s="241"/>
      <c r="C616" s="108"/>
      <c r="D616" s="52"/>
      <c r="E616" s="108"/>
      <c r="F616" s="108"/>
      <c r="G616" s="242"/>
      <c r="H616" s="8"/>
      <c r="I616" s="8"/>
    </row>
    <row r="617">
      <c r="A617" s="108"/>
      <c r="B617" s="241"/>
      <c r="C617" s="108"/>
      <c r="D617" s="52"/>
      <c r="E617" s="108"/>
      <c r="F617" s="108"/>
      <c r="G617" s="242"/>
      <c r="H617" s="8"/>
      <c r="I617" s="8"/>
    </row>
    <row r="618">
      <c r="A618" s="108"/>
      <c r="B618" s="241"/>
      <c r="C618" s="108"/>
      <c r="D618" s="52"/>
      <c r="E618" s="108"/>
      <c r="F618" s="108"/>
      <c r="G618" s="242"/>
      <c r="H618" s="8"/>
      <c r="I618" s="8"/>
    </row>
    <row r="619">
      <c r="A619" s="108"/>
      <c r="B619" s="241"/>
      <c r="C619" s="108"/>
      <c r="D619" s="52"/>
      <c r="E619" s="108"/>
      <c r="F619" s="108"/>
      <c r="G619" s="242"/>
      <c r="H619" s="8"/>
      <c r="I619" s="8"/>
    </row>
    <row r="620">
      <c r="A620" s="108"/>
      <c r="B620" s="241"/>
      <c r="C620" s="108"/>
      <c r="D620" s="52"/>
      <c r="E620" s="108"/>
      <c r="F620" s="108"/>
      <c r="G620" s="242"/>
      <c r="H620" s="8"/>
      <c r="I620" s="8"/>
    </row>
    <row r="621">
      <c r="A621" s="108"/>
      <c r="B621" s="241"/>
      <c r="C621" s="108"/>
      <c r="D621" s="52"/>
      <c r="E621" s="108"/>
      <c r="F621" s="108"/>
      <c r="G621" s="242"/>
      <c r="H621" s="8"/>
      <c r="I621" s="8"/>
    </row>
    <row r="622">
      <c r="A622" s="108"/>
      <c r="B622" s="241"/>
      <c r="C622" s="108"/>
      <c r="D622" s="52"/>
      <c r="E622" s="108"/>
      <c r="F622" s="108"/>
      <c r="G622" s="242"/>
      <c r="H622" s="8"/>
      <c r="I622" s="8"/>
    </row>
    <row r="623">
      <c r="A623" s="108"/>
      <c r="B623" s="241"/>
      <c r="C623" s="108"/>
      <c r="D623" s="52"/>
      <c r="E623" s="108"/>
      <c r="F623" s="108"/>
      <c r="G623" s="242"/>
      <c r="H623" s="8"/>
      <c r="I623" s="8"/>
    </row>
    <row r="624">
      <c r="A624" s="108"/>
      <c r="B624" s="241"/>
      <c r="C624" s="108"/>
      <c r="D624" s="52"/>
      <c r="E624" s="108"/>
      <c r="F624" s="108"/>
      <c r="G624" s="242"/>
      <c r="H624" s="8"/>
      <c r="I624" s="8"/>
    </row>
    <row r="625">
      <c r="A625" s="108"/>
      <c r="B625" s="241"/>
      <c r="C625" s="108"/>
      <c r="D625" s="52"/>
      <c r="E625" s="108"/>
      <c r="F625" s="108"/>
      <c r="G625" s="242"/>
      <c r="H625" s="8"/>
      <c r="I625" s="8"/>
    </row>
    <row r="626">
      <c r="A626" s="108"/>
      <c r="B626" s="241"/>
      <c r="C626" s="108"/>
      <c r="D626" s="52"/>
      <c r="E626" s="108"/>
      <c r="F626" s="108"/>
      <c r="G626" s="242"/>
      <c r="H626" s="8"/>
      <c r="I626" s="8"/>
    </row>
    <row r="627">
      <c r="A627" s="108"/>
      <c r="B627" s="241"/>
      <c r="C627" s="108"/>
      <c r="D627" s="52"/>
      <c r="E627" s="108"/>
      <c r="F627" s="108"/>
      <c r="G627" s="242"/>
      <c r="H627" s="8"/>
      <c r="I627" s="8"/>
    </row>
    <row r="628">
      <c r="A628" s="108"/>
      <c r="B628" s="241"/>
      <c r="C628" s="108"/>
      <c r="D628" s="52"/>
      <c r="E628" s="108"/>
      <c r="F628" s="108"/>
      <c r="G628" s="242"/>
      <c r="H628" s="8"/>
      <c r="I628" s="8"/>
    </row>
    <row r="629">
      <c r="A629" s="108"/>
      <c r="B629" s="241"/>
      <c r="C629" s="108"/>
      <c r="D629" s="52"/>
      <c r="E629" s="108"/>
      <c r="F629" s="108"/>
      <c r="G629" s="242"/>
      <c r="H629" s="8"/>
      <c r="I629" s="8"/>
    </row>
    <row r="630">
      <c r="A630" s="108"/>
      <c r="B630" s="241"/>
      <c r="C630" s="108"/>
      <c r="D630" s="52"/>
      <c r="E630" s="108"/>
      <c r="F630" s="108"/>
      <c r="G630" s="242"/>
      <c r="H630" s="8"/>
      <c r="I630" s="8"/>
    </row>
    <row r="631">
      <c r="A631" s="108"/>
      <c r="B631" s="241"/>
      <c r="C631" s="108"/>
      <c r="D631" s="52"/>
      <c r="E631" s="108"/>
      <c r="F631" s="108"/>
      <c r="G631" s="242"/>
      <c r="H631" s="8"/>
      <c r="I631" s="8"/>
    </row>
    <row r="632">
      <c r="A632" s="108"/>
      <c r="B632" s="241"/>
      <c r="C632" s="108"/>
      <c r="D632" s="52"/>
      <c r="E632" s="108"/>
      <c r="F632" s="108"/>
      <c r="G632" s="242"/>
      <c r="H632" s="8"/>
      <c r="I632" s="8"/>
    </row>
    <row r="633">
      <c r="A633" s="108"/>
      <c r="B633" s="241"/>
      <c r="C633" s="108"/>
      <c r="D633" s="52"/>
      <c r="E633" s="108"/>
      <c r="F633" s="108"/>
      <c r="G633" s="242"/>
      <c r="H633" s="8"/>
      <c r="I633" s="8"/>
    </row>
    <row r="634">
      <c r="A634" s="108"/>
      <c r="B634" s="241"/>
      <c r="C634" s="108"/>
      <c r="D634" s="52"/>
      <c r="E634" s="108"/>
      <c r="F634" s="108"/>
      <c r="G634" s="242"/>
      <c r="H634" s="8"/>
      <c r="I634" s="8"/>
    </row>
    <row r="635">
      <c r="A635" s="108"/>
      <c r="B635" s="241"/>
      <c r="C635" s="108"/>
      <c r="D635" s="52"/>
      <c r="E635" s="108"/>
      <c r="F635" s="108"/>
      <c r="G635" s="242"/>
      <c r="H635" s="8"/>
      <c r="I635" s="8"/>
    </row>
    <row r="636">
      <c r="A636" s="108"/>
      <c r="B636" s="241"/>
      <c r="C636" s="108"/>
      <c r="D636" s="52"/>
      <c r="E636" s="108"/>
      <c r="F636" s="108"/>
      <c r="G636" s="242"/>
      <c r="H636" s="8"/>
      <c r="I636" s="8"/>
    </row>
    <row r="637">
      <c r="A637" s="108"/>
      <c r="B637" s="241"/>
      <c r="C637" s="108"/>
      <c r="D637" s="52"/>
      <c r="E637" s="108"/>
      <c r="F637" s="108"/>
      <c r="G637" s="242"/>
      <c r="H637" s="8"/>
      <c r="I637" s="8"/>
    </row>
    <row r="638">
      <c r="A638" s="108"/>
      <c r="B638" s="241"/>
      <c r="C638" s="108"/>
      <c r="D638" s="52"/>
      <c r="E638" s="108"/>
      <c r="F638" s="108"/>
      <c r="G638" s="242"/>
      <c r="H638" s="8"/>
      <c r="I638" s="8"/>
    </row>
    <row r="639">
      <c r="A639" s="108"/>
      <c r="B639" s="241"/>
      <c r="C639" s="108"/>
      <c r="D639" s="52"/>
      <c r="E639" s="108"/>
      <c r="F639" s="108"/>
      <c r="G639" s="242"/>
      <c r="H639" s="8"/>
      <c r="I639" s="8"/>
    </row>
    <row r="640">
      <c r="A640" s="108"/>
      <c r="B640" s="241"/>
      <c r="C640" s="108"/>
      <c r="D640" s="52"/>
      <c r="E640" s="108"/>
      <c r="F640" s="108"/>
      <c r="G640" s="242"/>
      <c r="H640" s="8"/>
      <c r="I640" s="8"/>
    </row>
    <row r="641">
      <c r="A641" s="108"/>
      <c r="B641" s="241"/>
      <c r="C641" s="108"/>
      <c r="D641" s="52"/>
      <c r="E641" s="108"/>
      <c r="F641" s="108"/>
      <c r="G641" s="242"/>
      <c r="H641" s="8"/>
      <c r="I641" s="8"/>
    </row>
    <row r="642">
      <c r="A642" s="108"/>
      <c r="B642" s="241"/>
      <c r="C642" s="108"/>
      <c r="D642" s="52"/>
      <c r="E642" s="108"/>
      <c r="F642" s="108"/>
      <c r="G642" s="242"/>
      <c r="H642" s="8"/>
      <c r="I642" s="8"/>
    </row>
    <row r="643">
      <c r="A643" s="108"/>
      <c r="B643" s="241"/>
      <c r="C643" s="108"/>
      <c r="D643" s="52"/>
      <c r="E643" s="108"/>
      <c r="F643" s="108"/>
      <c r="G643" s="242"/>
      <c r="H643" s="8"/>
      <c r="I643" s="8"/>
    </row>
    <row r="644">
      <c r="A644" s="108"/>
      <c r="B644" s="241"/>
      <c r="C644" s="108"/>
      <c r="D644" s="52"/>
      <c r="E644" s="108"/>
      <c r="F644" s="108"/>
      <c r="G644" s="242"/>
      <c r="H644" s="8"/>
      <c r="I644" s="8"/>
    </row>
    <row r="645">
      <c r="A645" s="108"/>
      <c r="B645" s="241"/>
      <c r="C645" s="108"/>
      <c r="D645" s="52"/>
      <c r="E645" s="108"/>
      <c r="F645" s="108"/>
      <c r="G645" s="242"/>
      <c r="H645" s="8"/>
      <c r="I645" s="8"/>
    </row>
    <row r="646">
      <c r="A646" s="108"/>
      <c r="B646" s="241"/>
      <c r="C646" s="108"/>
      <c r="D646" s="52"/>
      <c r="E646" s="108"/>
      <c r="F646" s="108"/>
      <c r="G646" s="242"/>
      <c r="H646" s="8"/>
      <c r="I646" s="8"/>
    </row>
    <row r="647">
      <c r="A647" s="108"/>
      <c r="B647" s="241"/>
      <c r="C647" s="108"/>
      <c r="D647" s="52"/>
      <c r="E647" s="108"/>
      <c r="F647" s="108"/>
      <c r="G647" s="242"/>
      <c r="H647" s="8"/>
      <c r="I647" s="8"/>
    </row>
    <row r="648">
      <c r="A648" s="108"/>
      <c r="B648" s="241"/>
      <c r="C648" s="108"/>
      <c r="D648" s="52"/>
      <c r="E648" s="108"/>
      <c r="F648" s="108"/>
      <c r="G648" s="242"/>
      <c r="H648" s="8"/>
      <c r="I648" s="8"/>
    </row>
    <row r="649">
      <c r="A649" s="108"/>
      <c r="B649" s="241"/>
      <c r="C649" s="108"/>
      <c r="D649" s="52"/>
      <c r="E649" s="108"/>
      <c r="F649" s="108"/>
      <c r="G649" s="242"/>
      <c r="H649" s="8"/>
      <c r="I649" s="8"/>
    </row>
    <row r="650">
      <c r="A650" s="108"/>
      <c r="B650" s="241"/>
      <c r="C650" s="108"/>
      <c r="D650" s="52"/>
      <c r="E650" s="108"/>
      <c r="F650" s="108"/>
      <c r="G650" s="242"/>
      <c r="H650" s="8"/>
      <c r="I650" s="8"/>
    </row>
    <row r="651">
      <c r="A651" s="108"/>
      <c r="B651" s="241"/>
      <c r="C651" s="108"/>
      <c r="D651" s="52"/>
      <c r="E651" s="108"/>
      <c r="F651" s="108"/>
      <c r="G651" s="242"/>
      <c r="H651" s="8"/>
      <c r="I651" s="8"/>
    </row>
    <row r="652">
      <c r="A652" s="108"/>
      <c r="B652" s="241"/>
      <c r="C652" s="108"/>
      <c r="D652" s="52"/>
      <c r="E652" s="108"/>
      <c r="F652" s="108"/>
      <c r="G652" s="242"/>
      <c r="H652" s="8"/>
      <c r="I652" s="8"/>
    </row>
    <row r="653">
      <c r="A653" s="108"/>
      <c r="B653" s="241"/>
      <c r="C653" s="108"/>
      <c r="D653" s="52"/>
      <c r="E653" s="108"/>
      <c r="F653" s="108"/>
      <c r="G653" s="242"/>
      <c r="H653" s="8"/>
      <c r="I653" s="8"/>
    </row>
    <row r="654">
      <c r="A654" s="108"/>
      <c r="B654" s="241"/>
      <c r="C654" s="108"/>
      <c r="D654" s="52"/>
      <c r="E654" s="108"/>
      <c r="F654" s="108"/>
      <c r="G654" s="242"/>
      <c r="H654" s="8"/>
      <c r="I654" s="8"/>
    </row>
    <row r="655">
      <c r="A655" s="108"/>
      <c r="B655" s="241"/>
      <c r="C655" s="108"/>
      <c r="D655" s="52"/>
      <c r="E655" s="108"/>
      <c r="F655" s="108"/>
      <c r="G655" s="242"/>
      <c r="H655" s="8"/>
      <c r="I655" s="8"/>
    </row>
    <row r="656">
      <c r="A656" s="108"/>
      <c r="B656" s="241"/>
      <c r="C656" s="108"/>
      <c r="D656" s="52"/>
      <c r="E656" s="108"/>
      <c r="F656" s="108"/>
      <c r="G656" s="242"/>
      <c r="H656" s="8"/>
      <c r="I656" s="8"/>
    </row>
    <row r="657">
      <c r="A657" s="108"/>
      <c r="B657" s="241"/>
      <c r="C657" s="108"/>
      <c r="D657" s="52"/>
      <c r="E657" s="108"/>
      <c r="F657" s="108"/>
      <c r="G657" s="242"/>
      <c r="H657" s="8"/>
      <c r="I657" s="8"/>
    </row>
    <row r="658">
      <c r="A658" s="108"/>
      <c r="B658" s="241"/>
      <c r="C658" s="108"/>
      <c r="D658" s="52"/>
      <c r="E658" s="108"/>
      <c r="F658" s="108"/>
      <c r="G658" s="242"/>
      <c r="H658" s="8"/>
      <c r="I658" s="8"/>
    </row>
    <row r="659">
      <c r="A659" s="108"/>
      <c r="B659" s="241"/>
      <c r="C659" s="108"/>
      <c r="D659" s="52"/>
      <c r="E659" s="108"/>
      <c r="F659" s="108"/>
      <c r="G659" s="242"/>
      <c r="H659" s="8"/>
      <c r="I659" s="8"/>
    </row>
    <row r="660">
      <c r="A660" s="108"/>
      <c r="B660" s="241"/>
      <c r="C660" s="108"/>
      <c r="D660" s="52"/>
      <c r="E660" s="108"/>
      <c r="F660" s="108"/>
      <c r="G660" s="242"/>
      <c r="H660" s="8"/>
      <c r="I660" s="8"/>
    </row>
    <row r="661">
      <c r="A661" s="108"/>
      <c r="B661" s="241"/>
      <c r="C661" s="108"/>
      <c r="D661" s="52"/>
      <c r="E661" s="108"/>
      <c r="F661" s="108"/>
      <c r="G661" s="242"/>
      <c r="H661" s="8"/>
      <c r="I661" s="8"/>
    </row>
    <row r="662">
      <c r="A662" s="108"/>
      <c r="B662" s="241"/>
      <c r="C662" s="108"/>
      <c r="D662" s="52"/>
      <c r="E662" s="108"/>
      <c r="F662" s="108"/>
      <c r="G662" s="242"/>
      <c r="H662" s="8"/>
      <c r="I662" s="8"/>
    </row>
    <row r="663">
      <c r="A663" s="108"/>
      <c r="B663" s="241"/>
      <c r="C663" s="108"/>
      <c r="D663" s="52"/>
      <c r="E663" s="108"/>
      <c r="F663" s="108"/>
      <c r="G663" s="242"/>
      <c r="H663" s="8"/>
      <c r="I663" s="8"/>
    </row>
    <row r="664">
      <c r="A664" s="108"/>
      <c r="B664" s="241"/>
      <c r="C664" s="108"/>
      <c r="D664" s="52"/>
      <c r="E664" s="108"/>
      <c r="F664" s="108"/>
      <c r="G664" s="242"/>
      <c r="H664" s="8"/>
      <c r="I664" s="8"/>
    </row>
    <row r="665">
      <c r="A665" s="108"/>
      <c r="B665" s="241"/>
      <c r="C665" s="108"/>
      <c r="D665" s="52"/>
      <c r="E665" s="108"/>
      <c r="F665" s="108"/>
      <c r="G665" s="242"/>
      <c r="H665" s="8"/>
      <c r="I665" s="8"/>
    </row>
    <row r="666">
      <c r="A666" s="108"/>
      <c r="B666" s="241"/>
      <c r="C666" s="108"/>
      <c r="D666" s="52"/>
      <c r="E666" s="108"/>
      <c r="F666" s="108"/>
      <c r="G666" s="242"/>
      <c r="H666" s="8"/>
      <c r="I666" s="8"/>
    </row>
    <row r="667">
      <c r="A667" s="108"/>
      <c r="B667" s="241"/>
      <c r="C667" s="108"/>
      <c r="D667" s="52"/>
      <c r="E667" s="108"/>
      <c r="F667" s="108"/>
      <c r="G667" s="242"/>
      <c r="H667" s="8"/>
      <c r="I667" s="8"/>
    </row>
    <row r="668">
      <c r="A668" s="108"/>
      <c r="B668" s="241"/>
      <c r="C668" s="108"/>
      <c r="D668" s="52"/>
      <c r="E668" s="108"/>
      <c r="F668" s="108"/>
      <c r="G668" s="242"/>
      <c r="H668" s="8"/>
      <c r="I668" s="8"/>
    </row>
    <row r="669">
      <c r="A669" s="108"/>
      <c r="B669" s="241"/>
      <c r="C669" s="108"/>
      <c r="D669" s="52"/>
      <c r="E669" s="108"/>
      <c r="F669" s="108"/>
      <c r="G669" s="242"/>
      <c r="H669" s="8"/>
      <c r="I669" s="8"/>
    </row>
    <row r="670">
      <c r="A670" s="108"/>
      <c r="B670" s="241"/>
      <c r="C670" s="108"/>
      <c r="D670" s="52"/>
      <c r="E670" s="108"/>
      <c r="F670" s="108"/>
      <c r="G670" s="242"/>
      <c r="H670" s="8"/>
      <c r="I670" s="8"/>
    </row>
    <row r="671">
      <c r="A671" s="108"/>
      <c r="B671" s="241"/>
      <c r="C671" s="108"/>
      <c r="D671" s="52"/>
      <c r="E671" s="108"/>
      <c r="F671" s="108"/>
      <c r="G671" s="242"/>
      <c r="H671" s="8"/>
      <c r="I671" s="8"/>
    </row>
    <row r="672">
      <c r="A672" s="108"/>
      <c r="B672" s="241"/>
      <c r="C672" s="108"/>
      <c r="D672" s="52"/>
      <c r="E672" s="108"/>
      <c r="F672" s="108"/>
      <c r="G672" s="242"/>
      <c r="H672" s="8"/>
      <c r="I672" s="8"/>
    </row>
    <row r="673">
      <c r="A673" s="108"/>
      <c r="B673" s="241"/>
      <c r="C673" s="108"/>
      <c r="D673" s="52"/>
      <c r="E673" s="108"/>
      <c r="F673" s="108"/>
      <c r="G673" s="242"/>
      <c r="H673" s="8"/>
      <c r="I673" s="8"/>
    </row>
    <row r="674">
      <c r="A674" s="108"/>
      <c r="B674" s="241"/>
      <c r="C674" s="108"/>
      <c r="D674" s="52"/>
      <c r="E674" s="108"/>
      <c r="F674" s="108"/>
      <c r="G674" s="242"/>
      <c r="H674" s="8"/>
      <c r="I674" s="8"/>
    </row>
    <row r="675">
      <c r="A675" s="108"/>
      <c r="B675" s="241"/>
      <c r="C675" s="108"/>
      <c r="D675" s="52"/>
      <c r="E675" s="108"/>
      <c r="F675" s="108"/>
      <c r="G675" s="242"/>
      <c r="H675" s="8"/>
      <c r="I675" s="8"/>
    </row>
    <row r="676">
      <c r="A676" s="108"/>
      <c r="B676" s="241"/>
      <c r="C676" s="108"/>
      <c r="D676" s="52"/>
      <c r="E676" s="108"/>
      <c r="F676" s="108"/>
      <c r="G676" s="242"/>
      <c r="H676" s="8"/>
      <c r="I676" s="8"/>
    </row>
    <row r="677">
      <c r="A677" s="108"/>
      <c r="B677" s="241"/>
      <c r="C677" s="108"/>
      <c r="D677" s="52"/>
      <c r="E677" s="108"/>
      <c r="F677" s="108"/>
      <c r="G677" s="242"/>
      <c r="H677" s="8"/>
      <c r="I677" s="8"/>
    </row>
    <row r="678">
      <c r="A678" s="108"/>
      <c r="B678" s="241"/>
      <c r="C678" s="108"/>
      <c r="D678" s="52"/>
      <c r="E678" s="108"/>
      <c r="F678" s="108"/>
      <c r="G678" s="242"/>
      <c r="H678" s="8"/>
      <c r="I678" s="8"/>
    </row>
    <row r="679">
      <c r="A679" s="108"/>
      <c r="B679" s="241"/>
      <c r="C679" s="108"/>
      <c r="D679" s="52"/>
      <c r="E679" s="108"/>
      <c r="F679" s="108"/>
      <c r="G679" s="242"/>
      <c r="H679" s="8"/>
      <c r="I679" s="8"/>
    </row>
    <row r="680">
      <c r="A680" s="108"/>
      <c r="B680" s="241"/>
      <c r="C680" s="108"/>
      <c r="D680" s="52"/>
      <c r="E680" s="108"/>
      <c r="F680" s="108"/>
      <c r="G680" s="242"/>
      <c r="H680" s="8"/>
      <c r="I680" s="8"/>
    </row>
    <row r="681">
      <c r="A681" s="108"/>
      <c r="B681" s="241"/>
      <c r="C681" s="108"/>
      <c r="D681" s="52"/>
      <c r="E681" s="108"/>
      <c r="F681" s="108"/>
      <c r="G681" s="242"/>
      <c r="H681" s="8"/>
      <c r="I681" s="8"/>
    </row>
    <row r="682">
      <c r="A682" s="108"/>
      <c r="B682" s="241"/>
      <c r="C682" s="108"/>
      <c r="D682" s="52"/>
      <c r="E682" s="108"/>
      <c r="F682" s="108"/>
      <c r="G682" s="242"/>
      <c r="H682" s="8"/>
      <c r="I682" s="8"/>
    </row>
    <row r="683">
      <c r="A683" s="108"/>
      <c r="B683" s="241"/>
      <c r="C683" s="108"/>
      <c r="D683" s="52"/>
      <c r="E683" s="108"/>
      <c r="F683" s="108"/>
      <c r="G683" s="242"/>
      <c r="H683" s="8"/>
      <c r="I683" s="8"/>
    </row>
    <row r="684">
      <c r="A684" s="108"/>
      <c r="B684" s="241"/>
      <c r="C684" s="108"/>
      <c r="D684" s="52"/>
      <c r="E684" s="108"/>
      <c r="F684" s="108"/>
      <c r="G684" s="242"/>
      <c r="H684" s="8"/>
      <c r="I684" s="8"/>
    </row>
    <row r="685">
      <c r="A685" s="108"/>
      <c r="B685" s="241"/>
      <c r="C685" s="108"/>
      <c r="D685" s="52"/>
      <c r="E685" s="108"/>
      <c r="F685" s="108"/>
      <c r="G685" s="242"/>
      <c r="H685" s="8"/>
      <c r="I685" s="8"/>
    </row>
    <row r="686">
      <c r="A686" s="108"/>
      <c r="B686" s="241"/>
      <c r="C686" s="108"/>
      <c r="D686" s="52"/>
      <c r="E686" s="108"/>
      <c r="F686" s="108"/>
      <c r="G686" s="242"/>
      <c r="H686" s="8"/>
      <c r="I686" s="8"/>
    </row>
    <row r="687">
      <c r="A687" s="108"/>
      <c r="B687" s="241"/>
      <c r="C687" s="108"/>
      <c r="D687" s="52"/>
      <c r="E687" s="108"/>
      <c r="F687" s="108"/>
      <c r="G687" s="242"/>
      <c r="H687" s="8"/>
      <c r="I687" s="8"/>
    </row>
    <row r="688">
      <c r="A688" s="108"/>
      <c r="B688" s="241"/>
      <c r="C688" s="108"/>
      <c r="D688" s="52"/>
      <c r="E688" s="108"/>
      <c r="F688" s="108"/>
      <c r="G688" s="242"/>
      <c r="H688" s="8"/>
      <c r="I688" s="8"/>
    </row>
    <row r="689">
      <c r="A689" s="108"/>
      <c r="B689" s="241"/>
      <c r="C689" s="108"/>
      <c r="D689" s="52"/>
      <c r="E689" s="108"/>
      <c r="F689" s="108"/>
      <c r="G689" s="242"/>
      <c r="H689" s="8"/>
      <c r="I689" s="8"/>
    </row>
    <row r="690">
      <c r="A690" s="108"/>
      <c r="B690" s="241"/>
      <c r="C690" s="108"/>
      <c r="D690" s="52"/>
      <c r="E690" s="108"/>
      <c r="F690" s="108"/>
      <c r="G690" s="242"/>
      <c r="H690" s="8"/>
      <c r="I690" s="8"/>
    </row>
    <row r="691">
      <c r="A691" s="108"/>
      <c r="B691" s="241"/>
      <c r="C691" s="108"/>
      <c r="D691" s="52"/>
      <c r="E691" s="108"/>
      <c r="F691" s="108"/>
      <c r="G691" s="242"/>
      <c r="H691" s="8"/>
      <c r="I691" s="8"/>
    </row>
    <row r="692">
      <c r="A692" s="108"/>
      <c r="B692" s="241"/>
      <c r="C692" s="108"/>
      <c r="D692" s="52"/>
      <c r="E692" s="108"/>
      <c r="F692" s="108"/>
      <c r="G692" s="242"/>
      <c r="H692" s="8"/>
      <c r="I692" s="8"/>
    </row>
    <row r="693">
      <c r="A693" s="108"/>
      <c r="B693" s="241"/>
      <c r="C693" s="108"/>
      <c r="D693" s="52"/>
      <c r="E693" s="108"/>
      <c r="F693" s="108"/>
      <c r="G693" s="242"/>
      <c r="H693" s="8"/>
      <c r="I693" s="8"/>
    </row>
    <row r="694">
      <c r="A694" s="108"/>
      <c r="B694" s="241"/>
      <c r="C694" s="108"/>
      <c r="D694" s="52"/>
      <c r="E694" s="108"/>
      <c r="F694" s="108"/>
      <c r="G694" s="242"/>
      <c r="H694" s="8"/>
      <c r="I694" s="8"/>
    </row>
    <row r="695">
      <c r="A695" s="108"/>
      <c r="B695" s="241"/>
      <c r="C695" s="108"/>
      <c r="D695" s="52"/>
      <c r="E695" s="108"/>
      <c r="F695" s="108"/>
      <c r="G695" s="242"/>
      <c r="H695" s="8"/>
      <c r="I695" s="8"/>
    </row>
    <row r="696">
      <c r="A696" s="108"/>
      <c r="B696" s="241"/>
      <c r="C696" s="108"/>
      <c r="D696" s="52"/>
      <c r="E696" s="108"/>
      <c r="F696" s="108"/>
      <c r="G696" s="242"/>
      <c r="H696" s="8"/>
      <c r="I696" s="8"/>
    </row>
    <row r="697">
      <c r="A697" s="108"/>
      <c r="B697" s="241"/>
      <c r="C697" s="108"/>
      <c r="D697" s="52"/>
      <c r="E697" s="108"/>
      <c r="F697" s="108"/>
      <c r="G697" s="242"/>
      <c r="H697" s="8"/>
      <c r="I697" s="8"/>
    </row>
    <row r="698">
      <c r="A698" s="108"/>
      <c r="B698" s="241"/>
      <c r="C698" s="108"/>
      <c r="D698" s="52"/>
      <c r="E698" s="108"/>
      <c r="F698" s="108"/>
      <c r="G698" s="242"/>
      <c r="H698" s="8"/>
      <c r="I698" s="8"/>
    </row>
    <row r="699">
      <c r="A699" s="108"/>
      <c r="B699" s="241"/>
      <c r="C699" s="108"/>
      <c r="D699" s="52"/>
      <c r="E699" s="108"/>
      <c r="F699" s="108"/>
      <c r="G699" s="242"/>
      <c r="H699" s="8"/>
      <c r="I699" s="8"/>
    </row>
    <row r="700">
      <c r="A700" s="108"/>
      <c r="B700" s="241"/>
      <c r="C700" s="108"/>
      <c r="D700" s="52"/>
      <c r="E700" s="108"/>
      <c r="F700" s="108"/>
      <c r="G700" s="242"/>
      <c r="H700" s="8"/>
      <c r="I700" s="8"/>
    </row>
    <row r="701">
      <c r="A701" s="108"/>
      <c r="B701" s="241"/>
      <c r="C701" s="108"/>
      <c r="D701" s="52"/>
      <c r="E701" s="108"/>
      <c r="F701" s="108"/>
      <c r="G701" s="242"/>
      <c r="H701" s="8"/>
      <c r="I701" s="8"/>
    </row>
    <row r="702">
      <c r="A702" s="108"/>
      <c r="B702" s="241"/>
      <c r="C702" s="108"/>
      <c r="D702" s="52"/>
      <c r="E702" s="108"/>
      <c r="F702" s="108"/>
      <c r="G702" s="242"/>
      <c r="H702" s="8"/>
      <c r="I702" s="8"/>
    </row>
    <row r="703">
      <c r="A703" s="108"/>
      <c r="B703" s="241"/>
      <c r="C703" s="108"/>
      <c r="D703" s="52"/>
      <c r="E703" s="108"/>
      <c r="F703" s="108"/>
      <c r="G703" s="242"/>
      <c r="H703" s="8"/>
      <c r="I703" s="8"/>
    </row>
    <row r="704">
      <c r="A704" s="108"/>
      <c r="B704" s="241"/>
      <c r="C704" s="108"/>
      <c r="D704" s="52"/>
      <c r="E704" s="108"/>
      <c r="F704" s="108"/>
      <c r="G704" s="242"/>
      <c r="H704" s="8"/>
      <c r="I704" s="8"/>
    </row>
    <row r="705">
      <c r="A705" s="108"/>
      <c r="B705" s="241"/>
      <c r="C705" s="108"/>
      <c r="D705" s="52"/>
      <c r="E705" s="108"/>
      <c r="F705" s="108"/>
      <c r="G705" s="242"/>
      <c r="H705" s="8"/>
      <c r="I705" s="8"/>
    </row>
    <row r="706">
      <c r="A706" s="108"/>
      <c r="B706" s="241"/>
      <c r="C706" s="108"/>
      <c r="D706" s="52"/>
      <c r="E706" s="108"/>
      <c r="F706" s="108"/>
      <c r="G706" s="242"/>
      <c r="H706" s="8"/>
      <c r="I706" s="8"/>
    </row>
    <row r="707">
      <c r="A707" s="108"/>
      <c r="B707" s="241"/>
      <c r="C707" s="108"/>
      <c r="D707" s="52"/>
      <c r="E707" s="108"/>
      <c r="F707" s="108"/>
      <c r="G707" s="242"/>
      <c r="H707" s="8"/>
      <c r="I707" s="8"/>
    </row>
    <row r="708">
      <c r="A708" s="108"/>
      <c r="B708" s="241"/>
      <c r="C708" s="108"/>
      <c r="D708" s="52"/>
      <c r="E708" s="108"/>
      <c r="F708" s="108"/>
      <c r="G708" s="242"/>
      <c r="H708" s="8"/>
      <c r="I708" s="8"/>
    </row>
    <row r="709">
      <c r="A709" s="108"/>
      <c r="B709" s="241"/>
      <c r="C709" s="108"/>
      <c r="D709" s="52"/>
      <c r="E709" s="108"/>
      <c r="F709" s="108"/>
      <c r="G709" s="242"/>
      <c r="H709" s="8"/>
      <c r="I709" s="8"/>
    </row>
    <row r="710">
      <c r="A710" s="108"/>
      <c r="B710" s="241"/>
      <c r="C710" s="108"/>
      <c r="D710" s="52"/>
      <c r="E710" s="108"/>
      <c r="F710" s="108"/>
      <c r="G710" s="242"/>
      <c r="H710" s="8"/>
      <c r="I710" s="8"/>
    </row>
    <row r="711">
      <c r="A711" s="108"/>
      <c r="B711" s="241"/>
      <c r="C711" s="108"/>
      <c r="D711" s="52"/>
      <c r="E711" s="108"/>
      <c r="F711" s="108"/>
      <c r="G711" s="242"/>
      <c r="H711" s="8"/>
      <c r="I711" s="8"/>
    </row>
    <row r="712">
      <c r="A712" s="108"/>
      <c r="B712" s="241"/>
      <c r="C712" s="108"/>
      <c r="D712" s="52"/>
      <c r="E712" s="108"/>
      <c r="F712" s="108"/>
      <c r="G712" s="242"/>
      <c r="H712" s="8"/>
      <c r="I712" s="8"/>
    </row>
    <row r="713">
      <c r="A713" s="108"/>
      <c r="B713" s="241"/>
      <c r="C713" s="108"/>
      <c r="D713" s="52"/>
      <c r="E713" s="108"/>
      <c r="F713" s="108"/>
      <c r="G713" s="242"/>
      <c r="H713" s="8"/>
      <c r="I713" s="8"/>
    </row>
    <row r="714">
      <c r="A714" s="108"/>
      <c r="B714" s="241"/>
      <c r="C714" s="108"/>
      <c r="D714" s="52"/>
      <c r="E714" s="108"/>
      <c r="F714" s="108"/>
      <c r="G714" s="242"/>
      <c r="H714" s="8"/>
      <c r="I714" s="8"/>
    </row>
    <row r="715">
      <c r="A715" s="108"/>
      <c r="B715" s="241"/>
      <c r="C715" s="108"/>
      <c r="D715" s="52"/>
      <c r="E715" s="108"/>
      <c r="F715" s="108"/>
      <c r="G715" s="242"/>
      <c r="H715" s="8"/>
      <c r="I715" s="8"/>
    </row>
    <row r="716">
      <c r="A716" s="108"/>
      <c r="B716" s="241"/>
      <c r="C716" s="108"/>
      <c r="D716" s="52"/>
      <c r="E716" s="108"/>
      <c r="F716" s="108"/>
      <c r="G716" s="242"/>
      <c r="H716" s="8"/>
      <c r="I716" s="8"/>
    </row>
    <row r="717">
      <c r="A717" s="108"/>
      <c r="B717" s="241"/>
      <c r="C717" s="108"/>
      <c r="D717" s="52"/>
      <c r="E717" s="108"/>
      <c r="F717" s="108"/>
      <c r="G717" s="242"/>
      <c r="H717" s="8"/>
      <c r="I717" s="8"/>
    </row>
    <row r="718">
      <c r="A718" s="108"/>
      <c r="B718" s="241"/>
      <c r="C718" s="108"/>
      <c r="D718" s="52"/>
      <c r="E718" s="108"/>
      <c r="F718" s="108"/>
      <c r="G718" s="242"/>
      <c r="H718" s="8"/>
      <c r="I718" s="8"/>
    </row>
    <row r="719">
      <c r="A719" s="108"/>
      <c r="B719" s="241"/>
      <c r="C719" s="108"/>
      <c r="D719" s="52"/>
      <c r="E719" s="108"/>
      <c r="F719" s="108"/>
      <c r="G719" s="242"/>
      <c r="H719" s="8"/>
      <c r="I719" s="8"/>
    </row>
    <row r="720">
      <c r="A720" s="108"/>
      <c r="B720" s="241"/>
      <c r="C720" s="108"/>
      <c r="D720" s="52"/>
      <c r="E720" s="108"/>
      <c r="F720" s="108"/>
      <c r="G720" s="242"/>
      <c r="H720" s="8"/>
      <c r="I720" s="8"/>
    </row>
    <row r="721">
      <c r="A721" s="108"/>
      <c r="B721" s="241"/>
      <c r="C721" s="108"/>
      <c r="D721" s="52"/>
      <c r="E721" s="108"/>
      <c r="F721" s="108"/>
      <c r="G721" s="242"/>
      <c r="H721" s="8"/>
      <c r="I721" s="8"/>
    </row>
    <row r="722">
      <c r="A722" s="108"/>
      <c r="B722" s="241"/>
      <c r="C722" s="108"/>
      <c r="D722" s="52"/>
      <c r="E722" s="108"/>
      <c r="F722" s="108"/>
      <c r="G722" s="242"/>
      <c r="H722" s="8"/>
      <c r="I722" s="8"/>
    </row>
    <row r="723">
      <c r="A723" s="108"/>
      <c r="B723" s="241"/>
      <c r="C723" s="108"/>
      <c r="D723" s="52"/>
      <c r="E723" s="108"/>
      <c r="F723" s="108"/>
      <c r="G723" s="242"/>
      <c r="H723" s="8"/>
      <c r="I723" s="8"/>
    </row>
    <row r="724">
      <c r="A724" s="108"/>
      <c r="B724" s="241"/>
      <c r="C724" s="108"/>
      <c r="D724" s="52"/>
      <c r="E724" s="108"/>
      <c r="F724" s="108"/>
      <c r="G724" s="242"/>
      <c r="H724" s="8"/>
      <c r="I724" s="8"/>
    </row>
    <row r="725">
      <c r="A725" s="108"/>
      <c r="B725" s="241"/>
      <c r="C725" s="108"/>
      <c r="D725" s="52"/>
      <c r="E725" s="108"/>
      <c r="F725" s="108"/>
      <c r="G725" s="242"/>
      <c r="H725" s="8"/>
      <c r="I725" s="8"/>
    </row>
    <row r="726">
      <c r="A726" s="108"/>
      <c r="B726" s="241"/>
      <c r="C726" s="108"/>
      <c r="D726" s="52"/>
      <c r="E726" s="108"/>
      <c r="F726" s="108"/>
      <c r="G726" s="242"/>
      <c r="H726" s="8"/>
      <c r="I726" s="8"/>
    </row>
    <row r="727">
      <c r="A727" s="108"/>
      <c r="B727" s="241"/>
      <c r="C727" s="108"/>
      <c r="D727" s="52"/>
      <c r="E727" s="108"/>
      <c r="F727" s="108"/>
      <c r="G727" s="242"/>
      <c r="H727" s="8"/>
      <c r="I727" s="8"/>
    </row>
    <row r="728">
      <c r="A728" s="108"/>
      <c r="B728" s="241"/>
      <c r="C728" s="108"/>
      <c r="D728" s="52"/>
      <c r="E728" s="108"/>
      <c r="F728" s="108"/>
      <c r="G728" s="242"/>
      <c r="H728" s="8"/>
      <c r="I728" s="8"/>
    </row>
    <row r="729">
      <c r="A729" s="108"/>
      <c r="B729" s="241"/>
      <c r="C729" s="108"/>
      <c r="D729" s="52"/>
      <c r="E729" s="108"/>
      <c r="F729" s="108"/>
      <c r="G729" s="242"/>
      <c r="H729" s="8"/>
      <c r="I729" s="8"/>
    </row>
    <row r="730">
      <c r="A730" s="108"/>
      <c r="B730" s="241"/>
      <c r="C730" s="108"/>
      <c r="D730" s="52"/>
      <c r="E730" s="108"/>
      <c r="F730" s="108"/>
      <c r="G730" s="242"/>
      <c r="H730" s="8"/>
      <c r="I730" s="8"/>
    </row>
    <row r="731">
      <c r="A731" s="108"/>
      <c r="B731" s="241"/>
      <c r="C731" s="108"/>
      <c r="D731" s="52"/>
      <c r="E731" s="108"/>
      <c r="F731" s="108"/>
      <c r="G731" s="242"/>
      <c r="H731" s="8"/>
      <c r="I731" s="8"/>
    </row>
    <row r="732">
      <c r="A732" s="108"/>
      <c r="B732" s="241"/>
      <c r="C732" s="108"/>
      <c r="D732" s="52"/>
      <c r="E732" s="108"/>
      <c r="F732" s="108"/>
      <c r="G732" s="242"/>
      <c r="H732" s="8"/>
      <c r="I732" s="8"/>
    </row>
    <row r="733">
      <c r="A733" s="108"/>
      <c r="B733" s="241"/>
      <c r="C733" s="108"/>
      <c r="D733" s="52"/>
      <c r="E733" s="108"/>
      <c r="F733" s="108"/>
      <c r="G733" s="242"/>
      <c r="H733" s="8"/>
      <c r="I733" s="8"/>
    </row>
    <row r="734">
      <c r="A734" s="108"/>
      <c r="B734" s="241"/>
      <c r="C734" s="108"/>
      <c r="D734" s="52"/>
      <c r="E734" s="108"/>
      <c r="F734" s="108"/>
      <c r="G734" s="242"/>
      <c r="H734" s="8"/>
      <c r="I734" s="8"/>
    </row>
    <row r="735">
      <c r="A735" s="108"/>
      <c r="B735" s="241"/>
      <c r="C735" s="108"/>
      <c r="D735" s="52"/>
      <c r="E735" s="108"/>
      <c r="F735" s="108"/>
      <c r="G735" s="242"/>
      <c r="H735" s="8"/>
      <c r="I735" s="8"/>
    </row>
    <row r="736">
      <c r="A736" s="108"/>
      <c r="B736" s="241"/>
      <c r="C736" s="108"/>
      <c r="D736" s="52"/>
      <c r="E736" s="108"/>
      <c r="F736" s="108"/>
      <c r="G736" s="242"/>
      <c r="H736" s="8"/>
      <c r="I736" s="8"/>
    </row>
    <row r="737">
      <c r="A737" s="108"/>
      <c r="B737" s="241"/>
      <c r="C737" s="108"/>
      <c r="D737" s="52"/>
      <c r="E737" s="108"/>
      <c r="F737" s="108"/>
      <c r="G737" s="242"/>
      <c r="H737" s="8"/>
      <c r="I737" s="8"/>
    </row>
    <row r="738">
      <c r="A738" s="108"/>
      <c r="B738" s="241"/>
      <c r="C738" s="108"/>
      <c r="D738" s="52"/>
      <c r="E738" s="108"/>
      <c r="F738" s="108"/>
      <c r="G738" s="242"/>
      <c r="H738" s="8"/>
      <c r="I738" s="8"/>
    </row>
    <row r="739">
      <c r="A739" s="108"/>
      <c r="B739" s="241"/>
      <c r="C739" s="108"/>
      <c r="D739" s="52"/>
      <c r="E739" s="108"/>
      <c r="F739" s="108"/>
      <c r="G739" s="242"/>
      <c r="H739" s="8"/>
      <c r="I739" s="8"/>
    </row>
    <row r="740">
      <c r="A740" s="108"/>
      <c r="B740" s="241"/>
      <c r="C740" s="108"/>
      <c r="D740" s="52"/>
      <c r="E740" s="108"/>
      <c r="F740" s="108"/>
      <c r="G740" s="242"/>
      <c r="H740" s="8"/>
      <c r="I740" s="8"/>
    </row>
    <row r="741">
      <c r="A741" s="108"/>
      <c r="B741" s="241"/>
      <c r="C741" s="108"/>
      <c r="D741" s="52"/>
      <c r="E741" s="108"/>
      <c r="F741" s="108"/>
      <c r="G741" s="242"/>
      <c r="H741" s="8"/>
      <c r="I741" s="8"/>
    </row>
    <row r="742">
      <c r="A742" s="108"/>
      <c r="B742" s="241"/>
      <c r="C742" s="108"/>
      <c r="D742" s="52"/>
      <c r="E742" s="108"/>
      <c r="F742" s="108"/>
      <c r="G742" s="242"/>
      <c r="H742" s="8"/>
      <c r="I742" s="8"/>
    </row>
    <row r="743">
      <c r="A743" s="108"/>
      <c r="B743" s="241"/>
      <c r="C743" s="108"/>
      <c r="D743" s="52"/>
      <c r="E743" s="108"/>
      <c r="F743" s="108"/>
      <c r="G743" s="242"/>
      <c r="H743" s="8"/>
      <c r="I743" s="8"/>
    </row>
    <row r="744">
      <c r="A744" s="108"/>
      <c r="B744" s="241"/>
      <c r="C744" s="108"/>
      <c r="D744" s="52"/>
      <c r="E744" s="108"/>
      <c r="F744" s="108"/>
      <c r="G744" s="242"/>
      <c r="H744" s="8"/>
      <c r="I744" s="8"/>
    </row>
    <row r="745">
      <c r="A745" s="108"/>
      <c r="B745" s="241"/>
      <c r="C745" s="108"/>
      <c r="D745" s="52"/>
      <c r="E745" s="108"/>
      <c r="F745" s="108"/>
      <c r="G745" s="242"/>
      <c r="H745" s="8"/>
      <c r="I745" s="8"/>
    </row>
    <row r="746">
      <c r="A746" s="108"/>
      <c r="B746" s="241"/>
      <c r="C746" s="108"/>
      <c r="D746" s="52"/>
      <c r="E746" s="108"/>
      <c r="F746" s="108"/>
      <c r="G746" s="242"/>
      <c r="H746" s="8"/>
      <c r="I746" s="8"/>
    </row>
    <row r="747">
      <c r="A747" s="108"/>
      <c r="B747" s="241"/>
      <c r="C747" s="108"/>
      <c r="D747" s="52"/>
      <c r="E747" s="108"/>
      <c r="F747" s="108"/>
      <c r="G747" s="242"/>
      <c r="H747" s="8"/>
      <c r="I747" s="8"/>
    </row>
    <row r="748">
      <c r="A748" s="108"/>
      <c r="B748" s="241"/>
      <c r="C748" s="108"/>
      <c r="D748" s="52"/>
      <c r="E748" s="108"/>
      <c r="F748" s="108"/>
      <c r="G748" s="242"/>
      <c r="H748" s="8"/>
      <c r="I748" s="8"/>
    </row>
    <row r="749">
      <c r="A749" s="108"/>
      <c r="B749" s="241"/>
      <c r="C749" s="108"/>
      <c r="D749" s="52"/>
      <c r="E749" s="108"/>
      <c r="F749" s="108"/>
      <c r="G749" s="242"/>
      <c r="H749" s="8"/>
      <c r="I749" s="8"/>
    </row>
    <row r="750">
      <c r="A750" s="108"/>
      <c r="B750" s="241"/>
      <c r="C750" s="108"/>
      <c r="D750" s="52"/>
      <c r="E750" s="108"/>
      <c r="F750" s="108"/>
      <c r="G750" s="242"/>
      <c r="H750" s="8"/>
      <c r="I750" s="8"/>
    </row>
    <row r="751">
      <c r="A751" s="108"/>
      <c r="B751" s="241"/>
      <c r="C751" s="108"/>
      <c r="D751" s="52"/>
      <c r="E751" s="108"/>
      <c r="F751" s="108"/>
      <c r="G751" s="242"/>
      <c r="H751" s="8"/>
      <c r="I751" s="8"/>
    </row>
    <row r="752">
      <c r="A752" s="108"/>
      <c r="B752" s="241"/>
      <c r="C752" s="108"/>
      <c r="D752" s="52"/>
      <c r="E752" s="108"/>
      <c r="F752" s="108"/>
      <c r="G752" s="242"/>
      <c r="H752" s="8"/>
      <c r="I752" s="8"/>
    </row>
    <row r="753">
      <c r="A753" s="108"/>
      <c r="B753" s="241"/>
      <c r="C753" s="108"/>
      <c r="D753" s="52"/>
      <c r="E753" s="108"/>
      <c r="F753" s="108"/>
      <c r="G753" s="242"/>
      <c r="H753" s="8"/>
      <c r="I753" s="8"/>
    </row>
    <row r="754">
      <c r="A754" s="108"/>
      <c r="B754" s="241"/>
      <c r="C754" s="108"/>
      <c r="D754" s="52"/>
      <c r="E754" s="108"/>
      <c r="F754" s="108"/>
      <c r="G754" s="242"/>
      <c r="H754" s="8"/>
      <c r="I754" s="8"/>
    </row>
    <row r="755">
      <c r="A755" s="108"/>
      <c r="B755" s="241"/>
      <c r="C755" s="108"/>
      <c r="D755" s="52"/>
      <c r="E755" s="108"/>
      <c r="F755" s="108"/>
      <c r="G755" s="242"/>
      <c r="H755" s="8"/>
      <c r="I755" s="8"/>
    </row>
    <row r="756">
      <c r="A756" s="108"/>
      <c r="B756" s="241"/>
      <c r="C756" s="108"/>
      <c r="D756" s="52"/>
      <c r="E756" s="108"/>
      <c r="F756" s="108"/>
      <c r="G756" s="242"/>
      <c r="H756" s="8"/>
      <c r="I756" s="8"/>
    </row>
    <row r="757">
      <c r="A757" s="108"/>
      <c r="B757" s="241"/>
      <c r="C757" s="108"/>
      <c r="D757" s="52"/>
      <c r="E757" s="108"/>
      <c r="F757" s="108"/>
      <c r="G757" s="242"/>
      <c r="H757" s="8"/>
      <c r="I757" s="8"/>
    </row>
    <row r="758">
      <c r="A758" s="108"/>
      <c r="B758" s="241"/>
      <c r="C758" s="108"/>
      <c r="D758" s="52"/>
      <c r="E758" s="108"/>
      <c r="F758" s="108"/>
      <c r="G758" s="242"/>
      <c r="H758" s="8"/>
      <c r="I758" s="8"/>
    </row>
    <row r="759">
      <c r="A759" s="108"/>
      <c r="B759" s="241"/>
      <c r="C759" s="108"/>
      <c r="D759" s="52"/>
      <c r="E759" s="108"/>
      <c r="F759" s="108"/>
      <c r="G759" s="242"/>
      <c r="H759" s="8"/>
      <c r="I759" s="8"/>
    </row>
    <row r="760">
      <c r="A760" s="108"/>
      <c r="B760" s="241"/>
      <c r="C760" s="108"/>
      <c r="D760" s="52"/>
      <c r="E760" s="108"/>
      <c r="F760" s="108"/>
      <c r="G760" s="242"/>
      <c r="H760" s="8"/>
      <c r="I760" s="8"/>
    </row>
    <row r="761">
      <c r="A761" s="108"/>
      <c r="B761" s="241"/>
      <c r="C761" s="108"/>
      <c r="D761" s="52"/>
      <c r="E761" s="108"/>
      <c r="F761" s="108"/>
      <c r="G761" s="242"/>
      <c r="H761" s="8"/>
      <c r="I761" s="8"/>
    </row>
    <row r="762">
      <c r="A762" s="108"/>
      <c r="B762" s="241"/>
      <c r="C762" s="108"/>
      <c r="D762" s="52"/>
      <c r="E762" s="108"/>
      <c r="F762" s="108"/>
      <c r="G762" s="242"/>
      <c r="H762" s="8"/>
      <c r="I762" s="8"/>
    </row>
    <row r="763">
      <c r="A763" s="108"/>
      <c r="B763" s="241"/>
      <c r="C763" s="108"/>
      <c r="D763" s="52"/>
      <c r="E763" s="108"/>
      <c r="F763" s="108"/>
      <c r="G763" s="242"/>
      <c r="H763" s="8"/>
      <c r="I763" s="8"/>
    </row>
    <row r="764">
      <c r="A764" s="108"/>
      <c r="B764" s="241"/>
      <c r="C764" s="108"/>
      <c r="D764" s="52"/>
      <c r="E764" s="108"/>
      <c r="F764" s="108"/>
      <c r="G764" s="242"/>
      <c r="H764" s="8"/>
      <c r="I764" s="8"/>
    </row>
    <row r="765">
      <c r="A765" s="108"/>
      <c r="B765" s="241"/>
      <c r="C765" s="108"/>
      <c r="D765" s="52"/>
      <c r="E765" s="108"/>
      <c r="F765" s="108"/>
      <c r="G765" s="242"/>
      <c r="H765" s="8"/>
      <c r="I765" s="8"/>
    </row>
    <row r="766">
      <c r="A766" s="108"/>
      <c r="B766" s="241"/>
      <c r="C766" s="108"/>
      <c r="D766" s="52"/>
      <c r="E766" s="108"/>
      <c r="F766" s="108"/>
      <c r="G766" s="242"/>
      <c r="H766" s="8"/>
      <c r="I766" s="8"/>
    </row>
    <row r="767">
      <c r="A767" s="108"/>
      <c r="B767" s="241"/>
      <c r="C767" s="108"/>
      <c r="D767" s="52"/>
      <c r="E767" s="108"/>
      <c r="F767" s="108"/>
      <c r="G767" s="242"/>
      <c r="H767" s="8"/>
      <c r="I767" s="8"/>
    </row>
    <row r="768">
      <c r="A768" s="108"/>
      <c r="B768" s="241"/>
      <c r="C768" s="108"/>
      <c r="D768" s="52"/>
      <c r="E768" s="108"/>
      <c r="F768" s="108"/>
      <c r="G768" s="242"/>
      <c r="H768" s="8"/>
      <c r="I768" s="8"/>
    </row>
    <row r="769">
      <c r="A769" s="108"/>
      <c r="B769" s="241"/>
      <c r="C769" s="108"/>
      <c r="D769" s="52"/>
      <c r="E769" s="108"/>
      <c r="F769" s="108"/>
      <c r="G769" s="242"/>
      <c r="H769" s="8"/>
      <c r="I769" s="8"/>
    </row>
    <row r="770">
      <c r="A770" s="108"/>
      <c r="B770" s="241"/>
      <c r="C770" s="108"/>
      <c r="D770" s="52"/>
      <c r="E770" s="108"/>
      <c r="F770" s="108"/>
      <c r="G770" s="242"/>
      <c r="H770" s="8"/>
      <c r="I770" s="8"/>
    </row>
    <row r="771">
      <c r="A771" s="108"/>
      <c r="B771" s="241"/>
      <c r="C771" s="108"/>
      <c r="D771" s="52"/>
      <c r="E771" s="108"/>
      <c r="F771" s="108"/>
      <c r="G771" s="242"/>
      <c r="H771" s="8"/>
      <c r="I771" s="8"/>
    </row>
    <row r="772">
      <c r="A772" s="108"/>
      <c r="B772" s="241"/>
      <c r="C772" s="108"/>
      <c r="D772" s="52"/>
      <c r="E772" s="108"/>
      <c r="F772" s="108"/>
      <c r="G772" s="242"/>
      <c r="H772" s="8"/>
      <c r="I772" s="8"/>
    </row>
    <row r="773">
      <c r="A773" s="108"/>
      <c r="B773" s="241"/>
      <c r="C773" s="108"/>
      <c r="D773" s="52"/>
      <c r="E773" s="108"/>
      <c r="F773" s="108"/>
      <c r="G773" s="242"/>
      <c r="H773" s="8"/>
      <c r="I773" s="8"/>
    </row>
    <row r="774">
      <c r="A774" s="108"/>
      <c r="B774" s="241"/>
      <c r="C774" s="108"/>
      <c r="D774" s="52"/>
      <c r="E774" s="108"/>
      <c r="F774" s="108"/>
      <c r="G774" s="242"/>
      <c r="H774" s="8"/>
      <c r="I774" s="8"/>
    </row>
    <row r="775">
      <c r="A775" s="108"/>
      <c r="B775" s="241"/>
      <c r="C775" s="108"/>
      <c r="D775" s="52"/>
      <c r="E775" s="108"/>
      <c r="F775" s="108"/>
      <c r="G775" s="242"/>
      <c r="H775" s="8"/>
      <c r="I775" s="8"/>
    </row>
    <row r="776">
      <c r="A776" s="108"/>
      <c r="B776" s="241"/>
      <c r="C776" s="108"/>
      <c r="D776" s="52"/>
      <c r="E776" s="108"/>
      <c r="F776" s="108"/>
      <c r="G776" s="242"/>
      <c r="H776" s="8"/>
      <c r="I776" s="8"/>
    </row>
    <row r="777">
      <c r="A777" s="108"/>
      <c r="B777" s="241"/>
      <c r="C777" s="108"/>
      <c r="D777" s="52"/>
      <c r="E777" s="108"/>
      <c r="F777" s="108"/>
      <c r="G777" s="242"/>
      <c r="H777" s="8"/>
      <c r="I777" s="8"/>
    </row>
    <row r="778">
      <c r="A778" s="108"/>
      <c r="B778" s="241"/>
      <c r="C778" s="108"/>
      <c r="D778" s="52"/>
      <c r="E778" s="108"/>
      <c r="F778" s="108"/>
      <c r="G778" s="242"/>
      <c r="H778" s="8"/>
      <c r="I778" s="8"/>
    </row>
    <row r="779">
      <c r="A779" s="108"/>
      <c r="B779" s="241"/>
      <c r="C779" s="108"/>
      <c r="D779" s="52"/>
      <c r="E779" s="108"/>
      <c r="F779" s="108"/>
      <c r="G779" s="242"/>
      <c r="H779" s="8"/>
      <c r="I779" s="8"/>
    </row>
    <row r="780">
      <c r="A780" s="108"/>
      <c r="B780" s="241"/>
      <c r="C780" s="108"/>
      <c r="D780" s="52"/>
      <c r="E780" s="108"/>
      <c r="F780" s="108"/>
      <c r="G780" s="242"/>
      <c r="H780" s="8"/>
      <c r="I780" s="8"/>
    </row>
    <row r="781">
      <c r="A781" s="108"/>
      <c r="B781" s="241"/>
      <c r="C781" s="108"/>
      <c r="D781" s="52"/>
      <c r="E781" s="108"/>
      <c r="F781" s="108"/>
      <c r="G781" s="242"/>
      <c r="H781" s="8"/>
      <c r="I781" s="8"/>
    </row>
    <row r="782">
      <c r="A782" s="108"/>
      <c r="B782" s="241"/>
      <c r="C782" s="108"/>
      <c r="D782" s="52"/>
      <c r="E782" s="108"/>
      <c r="F782" s="108"/>
      <c r="G782" s="242"/>
      <c r="H782" s="8"/>
      <c r="I782" s="8"/>
    </row>
    <row r="783">
      <c r="A783" s="108"/>
      <c r="B783" s="241"/>
      <c r="C783" s="108"/>
      <c r="D783" s="52"/>
      <c r="E783" s="108"/>
      <c r="F783" s="108"/>
      <c r="G783" s="242"/>
      <c r="H783" s="8"/>
      <c r="I783" s="8"/>
    </row>
    <row r="784">
      <c r="A784" s="108"/>
      <c r="B784" s="241"/>
      <c r="C784" s="108"/>
      <c r="D784" s="52"/>
      <c r="E784" s="108"/>
      <c r="F784" s="108"/>
      <c r="G784" s="242"/>
      <c r="H784" s="8"/>
      <c r="I784" s="8"/>
    </row>
    <row r="785">
      <c r="A785" s="108"/>
      <c r="B785" s="241"/>
      <c r="C785" s="108"/>
      <c r="D785" s="52"/>
      <c r="E785" s="108"/>
      <c r="F785" s="108"/>
      <c r="G785" s="242"/>
      <c r="H785" s="8"/>
      <c r="I785" s="8"/>
    </row>
    <row r="786">
      <c r="A786" s="108"/>
      <c r="B786" s="241"/>
      <c r="C786" s="108"/>
      <c r="D786" s="52"/>
      <c r="E786" s="108"/>
      <c r="F786" s="108"/>
      <c r="G786" s="242"/>
      <c r="H786" s="8"/>
      <c r="I786" s="8"/>
    </row>
    <row r="787">
      <c r="A787" s="108"/>
      <c r="B787" s="241"/>
      <c r="C787" s="108"/>
      <c r="D787" s="52"/>
      <c r="E787" s="108"/>
      <c r="F787" s="108"/>
      <c r="G787" s="242"/>
      <c r="H787" s="8"/>
      <c r="I787" s="8"/>
    </row>
    <row r="788">
      <c r="A788" s="108"/>
      <c r="B788" s="241"/>
      <c r="C788" s="108"/>
      <c r="D788" s="52"/>
      <c r="E788" s="108"/>
      <c r="F788" s="108"/>
      <c r="G788" s="242"/>
      <c r="H788" s="8"/>
      <c r="I788" s="8"/>
    </row>
    <row r="789">
      <c r="A789" s="108"/>
      <c r="B789" s="241"/>
      <c r="C789" s="108"/>
      <c r="D789" s="52"/>
      <c r="E789" s="108"/>
      <c r="F789" s="108"/>
      <c r="G789" s="242"/>
      <c r="H789" s="8"/>
      <c r="I789" s="8"/>
    </row>
    <row r="790">
      <c r="A790" s="108"/>
      <c r="B790" s="241"/>
      <c r="C790" s="108"/>
      <c r="D790" s="52"/>
      <c r="E790" s="108"/>
      <c r="F790" s="108"/>
      <c r="G790" s="242"/>
      <c r="H790" s="8"/>
      <c r="I790" s="8"/>
    </row>
    <row r="791">
      <c r="A791" s="108"/>
      <c r="B791" s="241"/>
      <c r="C791" s="108"/>
      <c r="D791" s="52"/>
      <c r="E791" s="108"/>
      <c r="F791" s="108"/>
      <c r="G791" s="242"/>
      <c r="H791" s="8"/>
      <c r="I791" s="8"/>
    </row>
    <row r="792">
      <c r="A792" s="108"/>
      <c r="B792" s="241"/>
      <c r="C792" s="108"/>
      <c r="D792" s="52"/>
      <c r="E792" s="108"/>
      <c r="F792" s="108"/>
      <c r="G792" s="242"/>
      <c r="H792" s="8"/>
      <c r="I792" s="8"/>
    </row>
    <row r="793">
      <c r="A793" s="108"/>
      <c r="B793" s="241"/>
      <c r="C793" s="108"/>
      <c r="D793" s="52"/>
      <c r="E793" s="108"/>
      <c r="F793" s="108"/>
      <c r="G793" s="242"/>
      <c r="H793" s="8"/>
      <c r="I793" s="8"/>
    </row>
    <row r="794">
      <c r="A794" s="108"/>
      <c r="B794" s="241"/>
      <c r="C794" s="108"/>
      <c r="D794" s="52"/>
      <c r="E794" s="108"/>
      <c r="F794" s="108"/>
      <c r="G794" s="242"/>
      <c r="H794" s="8"/>
      <c r="I794" s="8"/>
    </row>
    <row r="795">
      <c r="A795" s="108"/>
      <c r="B795" s="241"/>
      <c r="C795" s="108"/>
      <c r="D795" s="52"/>
      <c r="E795" s="108"/>
      <c r="F795" s="108"/>
      <c r="G795" s="242"/>
      <c r="H795" s="8"/>
      <c r="I795" s="8"/>
    </row>
    <row r="796">
      <c r="A796" s="108"/>
      <c r="B796" s="241"/>
      <c r="C796" s="108"/>
      <c r="D796" s="52"/>
      <c r="E796" s="108"/>
      <c r="F796" s="108"/>
      <c r="G796" s="242"/>
      <c r="H796" s="8"/>
      <c r="I796" s="8"/>
    </row>
    <row r="797">
      <c r="A797" s="108"/>
      <c r="B797" s="241"/>
      <c r="C797" s="108"/>
      <c r="D797" s="52"/>
      <c r="E797" s="108"/>
      <c r="F797" s="108"/>
      <c r="G797" s="242"/>
      <c r="H797" s="8"/>
      <c r="I797" s="8"/>
    </row>
    <row r="798">
      <c r="A798" s="108"/>
      <c r="B798" s="241"/>
      <c r="C798" s="108"/>
      <c r="D798" s="52"/>
      <c r="E798" s="108"/>
      <c r="F798" s="108"/>
      <c r="G798" s="242"/>
      <c r="H798" s="8"/>
      <c r="I798" s="8"/>
    </row>
    <row r="799">
      <c r="A799" s="108"/>
      <c r="B799" s="241"/>
      <c r="C799" s="108"/>
      <c r="D799" s="52"/>
      <c r="E799" s="108"/>
      <c r="F799" s="108"/>
      <c r="G799" s="242"/>
      <c r="H799" s="8"/>
      <c r="I799" s="8"/>
    </row>
    <row r="800">
      <c r="A800" s="108"/>
      <c r="B800" s="241"/>
      <c r="C800" s="108"/>
      <c r="D800" s="52"/>
      <c r="E800" s="108"/>
      <c r="F800" s="108"/>
      <c r="G800" s="242"/>
      <c r="H800" s="8"/>
      <c r="I800" s="8"/>
    </row>
    <row r="801">
      <c r="A801" s="108"/>
      <c r="B801" s="241"/>
      <c r="C801" s="108"/>
      <c r="D801" s="52"/>
      <c r="E801" s="108"/>
      <c r="F801" s="108"/>
      <c r="G801" s="242"/>
      <c r="H801" s="8"/>
      <c r="I801" s="8"/>
    </row>
    <row r="802">
      <c r="A802" s="108"/>
      <c r="B802" s="241"/>
      <c r="C802" s="108"/>
      <c r="D802" s="52"/>
      <c r="E802" s="108"/>
      <c r="F802" s="108"/>
      <c r="G802" s="242"/>
      <c r="H802" s="8"/>
      <c r="I802" s="8"/>
    </row>
    <row r="803">
      <c r="A803" s="108"/>
      <c r="B803" s="241"/>
      <c r="C803" s="108"/>
      <c r="D803" s="52"/>
      <c r="E803" s="108"/>
      <c r="F803" s="108"/>
      <c r="G803" s="242"/>
      <c r="H803" s="8"/>
      <c r="I803" s="8"/>
    </row>
    <row r="804">
      <c r="A804" s="108"/>
      <c r="B804" s="241"/>
      <c r="C804" s="108"/>
      <c r="D804" s="52"/>
      <c r="E804" s="108"/>
      <c r="F804" s="108"/>
      <c r="G804" s="242"/>
      <c r="H804" s="8"/>
      <c r="I804" s="8"/>
    </row>
    <row r="805">
      <c r="A805" s="108"/>
      <c r="B805" s="241"/>
      <c r="C805" s="108"/>
      <c r="D805" s="52"/>
      <c r="E805" s="108"/>
      <c r="F805" s="108"/>
      <c r="G805" s="242"/>
      <c r="H805" s="8"/>
      <c r="I805" s="8"/>
    </row>
    <row r="806">
      <c r="A806" s="108"/>
      <c r="B806" s="241"/>
      <c r="C806" s="108"/>
      <c r="D806" s="52"/>
      <c r="E806" s="108"/>
      <c r="F806" s="108"/>
      <c r="G806" s="242"/>
      <c r="H806" s="8"/>
      <c r="I806" s="8"/>
    </row>
    <row r="807">
      <c r="A807" s="108"/>
      <c r="B807" s="241"/>
      <c r="C807" s="108"/>
      <c r="D807" s="52"/>
      <c r="E807" s="108"/>
      <c r="F807" s="108"/>
      <c r="G807" s="242"/>
      <c r="H807" s="8"/>
      <c r="I807" s="8"/>
    </row>
    <row r="808">
      <c r="A808" s="108"/>
      <c r="B808" s="241"/>
      <c r="C808" s="108"/>
      <c r="D808" s="52"/>
      <c r="E808" s="108"/>
      <c r="F808" s="108"/>
      <c r="G808" s="242"/>
      <c r="H808" s="8"/>
      <c r="I808" s="8"/>
    </row>
    <row r="809">
      <c r="A809" s="108"/>
      <c r="B809" s="241"/>
      <c r="C809" s="108"/>
      <c r="D809" s="52"/>
      <c r="E809" s="108"/>
      <c r="F809" s="108"/>
      <c r="G809" s="242"/>
      <c r="H809" s="8"/>
      <c r="I809" s="8"/>
    </row>
    <row r="810">
      <c r="A810" s="108"/>
      <c r="B810" s="241"/>
      <c r="C810" s="108"/>
      <c r="D810" s="52"/>
      <c r="E810" s="108"/>
      <c r="F810" s="108"/>
      <c r="G810" s="242"/>
      <c r="H810" s="8"/>
      <c r="I810" s="8"/>
    </row>
    <row r="811">
      <c r="A811" s="108"/>
      <c r="B811" s="241"/>
      <c r="C811" s="108"/>
      <c r="D811" s="52"/>
      <c r="E811" s="108"/>
      <c r="F811" s="108"/>
      <c r="G811" s="242"/>
      <c r="H811" s="8"/>
      <c r="I811" s="8"/>
    </row>
    <row r="812">
      <c r="A812" s="108"/>
      <c r="B812" s="241"/>
      <c r="C812" s="108"/>
      <c r="D812" s="52"/>
      <c r="E812" s="108"/>
      <c r="F812" s="108"/>
      <c r="G812" s="242"/>
      <c r="H812" s="8"/>
      <c r="I812" s="8"/>
    </row>
    <row r="813">
      <c r="A813" s="108"/>
      <c r="B813" s="241"/>
      <c r="C813" s="108"/>
      <c r="D813" s="52"/>
      <c r="E813" s="108"/>
      <c r="F813" s="108"/>
      <c r="G813" s="242"/>
      <c r="H813" s="8"/>
      <c r="I813" s="8"/>
    </row>
    <row r="814">
      <c r="A814" s="108"/>
      <c r="B814" s="241"/>
      <c r="C814" s="108"/>
      <c r="D814" s="52"/>
      <c r="E814" s="108"/>
      <c r="F814" s="108"/>
      <c r="G814" s="242"/>
      <c r="H814" s="8"/>
      <c r="I814" s="8"/>
    </row>
    <row r="815">
      <c r="A815" s="108"/>
      <c r="B815" s="241"/>
      <c r="C815" s="108"/>
      <c r="D815" s="52"/>
      <c r="E815" s="108"/>
      <c r="F815" s="108"/>
      <c r="G815" s="242"/>
      <c r="H815" s="8"/>
      <c r="I815" s="8"/>
    </row>
    <row r="816">
      <c r="A816" s="108"/>
      <c r="B816" s="241"/>
      <c r="C816" s="108"/>
      <c r="D816" s="52"/>
      <c r="E816" s="108"/>
      <c r="F816" s="108"/>
      <c r="G816" s="242"/>
      <c r="H816" s="8"/>
      <c r="I816" s="8"/>
    </row>
    <row r="817">
      <c r="A817" s="108"/>
      <c r="B817" s="241"/>
      <c r="C817" s="108"/>
      <c r="D817" s="52"/>
      <c r="E817" s="108"/>
      <c r="F817" s="108"/>
      <c r="G817" s="242"/>
      <c r="H817" s="8"/>
      <c r="I817" s="8"/>
    </row>
    <row r="818">
      <c r="A818" s="108"/>
      <c r="B818" s="241"/>
      <c r="C818" s="108"/>
      <c r="D818" s="52"/>
      <c r="E818" s="108"/>
      <c r="F818" s="108"/>
      <c r="G818" s="242"/>
      <c r="H818" s="8"/>
      <c r="I818" s="8"/>
    </row>
    <row r="819">
      <c r="A819" s="108"/>
      <c r="B819" s="241"/>
      <c r="C819" s="108"/>
      <c r="D819" s="52"/>
      <c r="E819" s="108"/>
      <c r="F819" s="108"/>
      <c r="G819" s="242"/>
      <c r="H819" s="8"/>
      <c r="I819" s="8"/>
    </row>
    <row r="820">
      <c r="A820" s="108"/>
      <c r="B820" s="241"/>
      <c r="C820" s="108"/>
      <c r="D820" s="52"/>
      <c r="E820" s="108"/>
      <c r="F820" s="108"/>
      <c r="G820" s="242"/>
      <c r="H820" s="8"/>
      <c r="I820" s="8"/>
    </row>
    <row r="821">
      <c r="A821" s="108"/>
      <c r="B821" s="241"/>
      <c r="C821" s="108"/>
      <c r="D821" s="52"/>
      <c r="E821" s="108"/>
      <c r="F821" s="108"/>
      <c r="G821" s="242"/>
      <c r="H821" s="8"/>
      <c r="I821" s="8"/>
    </row>
    <row r="822">
      <c r="A822" s="108"/>
      <c r="B822" s="241"/>
      <c r="C822" s="108"/>
      <c r="D822" s="52"/>
      <c r="E822" s="108"/>
      <c r="F822" s="108"/>
      <c r="G822" s="242"/>
      <c r="H822" s="8"/>
      <c r="I822" s="8"/>
    </row>
    <row r="823">
      <c r="A823" s="108"/>
      <c r="B823" s="241"/>
      <c r="C823" s="108"/>
      <c r="D823" s="52"/>
      <c r="E823" s="108"/>
      <c r="F823" s="108"/>
      <c r="G823" s="242"/>
      <c r="H823" s="8"/>
      <c r="I823" s="8"/>
    </row>
    <row r="824">
      <c r="A824" s="108"/>
      <c r="B824" s="241"/>
      <c r="C824" s="108"/>
      <c r="D824" s="52"/>
      <c r="E824" s="108"/>
      <c r="F824" s="108"/>
      <c r="G824" s="242"/>
      <c r="H824" s="8"/>
      <c r="I824" s="8"/>
    </row>
    <row r="825">
      <c r="A825" s="108"/>
      <c r="B825" s="241"/>
      <c r="C825" s="108"/>
      <c r="D825" s="52"/>
      <c r="E825" s="108"/>
      <c r="F825" s="108"/>
      <c r="G825" s="242"/>
      <c r="H825" s="8"/>
      <c r="I825" s="8"/>
    </row>
    <row r="826">
      <c r="A826" s="108"/>
      <c r="B826" s="241"/>
      <c r="C826" s="108"/>
      <c r="D826" s="52"/>
      <c r="E826" s="108"/>
      <c r="F826" s="108"/>
      <c r="G826" s="242"/>
      <c r="H826" s="8"/>
      <c r="I826" s="8"/>
    </row>
    <row r="827">
      <c r="A827" s="108"/>
      <c r="B827" s="241"/>
      <c r="C827" s="108"/>
      <c r="D827" s="52"/>
      <c r="E827" s="108"/>
      <c r="F827" s="108"/>
      <c r="G827" s="242"/>
      <c r="H827" s="8"/>
      <c r="I827" s="8"/>
    </row>
    <row r="828">
      <c r="A828" s="108"/>
      <c r="B828" s="241"/>
      <c r="C828" s="108"/>
      <c r="D828" s="52"/>
      <c r="E828" s="108"/>
      <c r="F828" s="108"/>
      <c r="G828" s="242"/>
      <c r="H828" s="8"/>
      <c r="I828" s="8"/>
    </row>
    <row r="829">
      <c r="A829" s="108"/>
      <c r="B829" s="241"/>
      <c r="C829" s="108"/>
      <c r="D829" s="52"/>
      <c r="E829" s="108"/>
      <c r="F829" s="108"/>
      <c r="G829" s="242"/>
      <c r="H829" s="8"/>
      <c r="I829" s="8"/>
    </row>
    <row r="830">
      <c r="A830" s="108"/>
      <c r="B830" s="241"/>
      <c r="C830" s="108"/>
      <c r="D830" s="52"/>
      <c r="E830" s="108"/>
      <c r="F830" s="108"/>
      <c r="G830" s="242"/>
      <c r="H830" s="8"/>
      <c r="I830" s="8"/>
    </row>
    <row r="831">
      <c r="A831" s="108"/>
      <c r="B831" s="241"/>
      <c r="C831" s="108"/>
      <c r="D831" s="52"/>
      <c r="E831" s="108"/>
      <c r="F831" s="108"/>
      <c r="G831" s="242"/>
      <c r="H831" s="8"/>
      <c r="I831" s="8"/>
    </row>
    <row r="832">
      <c r="A832" s="108"/>
      <c r="B832" s="241"/>
      <c r="C832" s="108"/>
      <c r="D832" s="52"/>
      <c r="E832" s="108"/>
      <c r="F832" s="108"/>
      <c r="G832" s="242"/>
      <c r="H832" s="8"/>
      <c r="I832" s="8"/>
    </row>
    <row r="833">
      <c r="A833" s="108"/>
      <c r="B833" s="241"/>
      <c r="C833" s="108"/>
      <c r="D833" s="52"/>
      <c r="E833" s="108"/>
      <c r="F833" s="108"/>
      <c r="G833" s="242"/>
      <c r="H833" s="8"/>
      <c r="I833" s="8"/>
    </row>
    <row r="834">
      <c r="A834" s="108"/>
      <c r="B834" s="241"/>
      <c r="C834" s="108"/>
      <c r="D834" s="52"/>
      <c r="E834" s="108"/>
      <c r="F834" s="108"/>
      <c r="G834" s="242"/>
      <c r="H834" s="8"/>
      <c r="I834" s="8"/>
    </row>
    <row r="835">
      <c r="A835" s="108"/>
      <c r="B835" s="241"/>
      <c r="C835" s="108"/>
      <c r="D835" s="52"/>
      <c r="E835" s="108"/>
      <c r="F835" s="108"/>
      <c r="G835" s="242"/>
      <c r="H835" s="8"/>
      <c r="I835" s="8"/>
    </row>
    <row r="836">
      <c r="A836" s="108"/>
      <c r="B836" s="241"/>
      <c r="C836" s="108"/>
      <c r="D836" s="52"/>
      <c r="E836" s="108"/>
      <c r="F836" s="108"/>
      <c r="G836" s="242"/>
      <c r="H836" s="8"/>
      <c r="I836" s="8"/>
    </row>
    <row r="837">
      <c r="A837" s="108"/>
      <c r="B837" s="241"/>
      <c r="C837" s="108"/>
      <c r="D837" s="52"/>
      <c r="E837" s="108"/>
      <c r="F837" s="108"/>
      <c r="G837" s="242"/>
      <c r="H837" s="8"/>
      <c r="I837" s="8"/>
    </row>
    <row r="838">
      <c r="A838" s="108"/>
      <c r="B838" s="241"/>
      <c r="C838" s="108"/>
      <c r="D838" s="52"/>
      <c r="E838" s="108"/>
      <c r="F838" s="108"/>
      <c r="G838" s="242"/>
      <c r="H838" s="8"/>
      <c r="I838" s="8"/>
    </row>
    <row r="839">
      <c r="A839" s="108"/>
      <c r="B839" s="241"/>
      <c r="C839" s="108"/>
      <c r="D839" s="52"/>
      <c r="E839" s="108"/>
      <c r="F839" s="108"/>
      <c r="G839" s="242"/>
      <c r="H839" s="8"/>
      <c r="I839" s="8"/>
    </row>
    <row r="840">
      <c r="A840" s="108"/>
      <c r="B840" s="241"/>
      <c r="C840" s="108"/>
      <c r="D840" s="52"/>
      <c r="E840" s="108"/>
      <c r="F840" s="108"/>
      <c r="G840" s="242"/>
      <c r="H840" s="8"/>
      <c r="I840" s="8"/>
    </row>
    <row r="841">
      <c r="A841" s="108"/>
      <c r="B841" s="241"/>
      <c r="C841" s="108"/>
      <c r="D841" s="52"/>
      <c r="E841" s="108"/>
      <c r="F841" s="108"/>
      <c r="G841" s="242"/>
      <c r="H841" s="8"/>
      <c r="I841" s="8"/>
    </row>
    <row r="842">
      <c r="A842" s="108"/>
      <c r="B842" s="241"/>
      <c r="C842" s="108"/>
      <c r="D842" s="52"/>
      <c r="E842" s="108"/>
      <c r="F842" s="108"/>
      <c r="G842" s="242"/>
      <c r="H842" s="8"/>
      <c r="I842" s="8"/>
    </row>
    <row r="843">
      <c r="A843" s="108"/>
      <c r="B843" s="241"/>
      <c r="C843" s="108"/>
      <c r="D843" s="52"/>
      <c r="E843" s="108"/>
      <c r="F843" s="108"/>
      <c r="G843" s="242"/>
      <c r="H843" s="8"/>
      <c r="I843" s="8"/>
    </row>
    <row r="844">
      <c r="A844" s="108"/>
      <c r="B844" s="241"/>
      <c r="C844" s="108"/>
      <c r="D844" s="52"/>
      <c r="E844" s="108"/>
      <c r="F844" s="108"/>
      <c r="G844" s="242"/>
      <c r="H844" s="8"/>
      <c r="I844" s="8"/>
    </row>
    <row r="845">
      <c r="A845" s="108"/>
      <c r="B845" s="241"/>
      <c r="C845" s="108"/>
      <c r="D845" s="52"/>
      <c r="E845" s="108"/>
      <c r="F845" s="108"/>
      <c r="G845" s="242"/>
      <c r="H845" s="8"/>
      <c r="I845" s="8"/>
    </row>
    <row r="846">
      <c r="A846" s="108"/>
      <c r="B846" s="241"/>
      <c r="C846" s="108"/>
      <c r="D846" s="52"/>
      <c r="E846" s="108"/>
      <c r="F846" s="108"/>
      <c r="G846" s="242"/>
      <c r="H846" s="8"/>
      <c r="I846" s="8"/>
    </row>
    <row r="847">
      <c r="A847" s="108"/>
      <c r="B847" s="241"/>
      <c r="C847" s="108"/>
      <c r="D847" s="52"/>
      <c r="E847" s="108"/>
      <c r="F847" s="108"/>
      <c r="G847" s="242"/>
      <c r="H847" s="8"/>
      <c r="I847" s="8"/>
    </row>
    <row r="848">
      <c r="A848" s="108"/>
      <c r="B848" s="241"/>
      <c r="C848" s="108"/>
      <c r="D848" s="52"/>
      <c r="E848" s="108"/>
      <c r="F848" s="108"/>
      <c r="G848" s="242"/>
      <c r="H848" s="8"/>
      <c r="I848" s="8"/>
    </row>
    <row r="849">
      <c r="A849" s="108"/>
      <c r="B849" s="241"/>
      <c r="C849" s="108"/>
      <c r="D849" s="52"/>
      <c r="E849" s="108"/>
      <c r="F849" s="108"/>
      <c r="G849" s="242"/>
      <c r="H849" s="8"/>
      <c r="I849" s="8"/>
    </row>
    <row r="850">
      <c r="A850" s="108"/>
      <c r="B850" s="241"/>
      <c r="C850" s="108"/>
      <c r="D850" s="52"/>
      <c r="E850" s="108"/>
      <c r="F850" s="108"/>
      <c r="G850" s="242"/>
      <c r="H850" s="8"/>
      <c r="I850" s="8"/>
    </row>
    <row r="851">
      <c r="A851" s="108"/>
      <c r="B851" s="241"/>
      <c r="C851" s="108"/>
      <c r="D851" s="52"/>
      <c r="E851" s="108"/>
      <c r="F851" s="108"/>
      <c r="G851" s="242"/>
      <c r="H851" s="8"/>
      <c r="I851" s="8"/>
    </row>
    <row r="852">
      <c r="A852" s="108"/>
      <c r="B852" s="241"/>
      <c r="C852" s="108"/>
      <c r="D852" s="52"/>
      <c r="E852" s="108"/>
      <c r="F852" s="108"/>
      <c r="G852" s="242"/>
      <c r="H852" s="8"/>
      <c r="I852" s="8"/>
    </row>
    <row r="853">
      <c r="A853" s="108"/>
      <c r="B853" s="241"/>
      <c r="C853" s="108"/>
      <c r="D853" s="52"/>
      <c r="E853" s="108"/>
      <c r="F853" s="108"/>
      <c r="G853" s="242"/>
      <c r="H853" s="8"/>
      <c r="I853" s="8"/>
    </row>
    <row r="854">
      <c r="A854" s="108"/>
      <c r="B854" s="241"/>
      <c r="C854" s="108"/>
      <c r="D854" s="52"/>
      <c r="E854" s="108"/>
      <c r="F854" s="108"/>
      <c r="G854" s="242"/>
      <c r="H854" s="8"/>
      <c r="I854" s="8"/>
    </row>
    <row r="855">
      <c r="A855" s="108"/>
      <c r="B855" s="241"/>
      <c r="C855" s="108"/>
      <c r="D855" s="52"/>
      <c r="E855" s="108"/>
      <c r="F855" s="108"/>
      <c r="G855" s="242"/>
      <c r="H855" s="8"/>
      <c r="I855" s="8"/>
    </row>
    <row r="856">
      <c r="A856" s="108"/>
      <c r="B856" s="241"/>
      <c r="C856" s="108"/>
      <c r="D856" s="52"/>
      <c r="E856" s="108"/>
      <c r="F856" s="108"/>
      <c r="G856" s="242"/>
      <c r="H856" s="8"/>
      <c r="I856" s="8"/>
    </row>
    <row r="857">
      <c r="A857" s="108"/>
      <c r="B857" s="241"/>
      <c r="C857" s="108"/>
      <c r="D857" s="52"/>
      <c r="E857" s="108"/>
      <c r="F857" s="108"/>
      <c r="G857" s="242"/>
      <c r="H857" s="8"/>
      <c r="I857" s="8"/>
    </row>
    <row r="858">
      <c r="A858" s="108"/>
      <c r="B858" s="241"/>
      <c r="C858" s="108"/>
      <c r="D858" s="52"/>
      <c r="E858" s="108"/>
      <c r="F858" s="108"/>
      <c r="G858" s="242"/>
      <c r="H858" s="8"/>
      <c r="I858" s="8"/>
    </row>
    <row r="859">
      <c r="A859" s="108"/>
      <c r="B859" s="241"/>
      <c r="C859" s="108"/>
      <c r="D859" s="52"/>
      <c r="E859" s="108"/>
      <c r="F859" s="108"/>
      <c r="G859" s="242"/>
      <c r="H859" s="8"/>
      <c r="I859" s="8"/>
    </row>
    <row r="860">
      <c r="A860" s="108"/>
      <c r="B860" s="241"/>
      <c r="C860" s="108"/>
      <c r="D860" s="52"/>
      <c r="E860" s="108"/>
      <c r="F860" s="108"/>
      <c r="G860" s="242"/>
      <c r="H860" s="8"/>
      <c r="I860" s="8"/>
    </row>
    <row r="861">
      <c r="A861" s="108"/>
      <c r="B861" s="241"/>
      <c r="C861" s="108"/>
      <c r="D861" s="52"/>
      <c r="E861" s="108"/>
      <c r="F861" s="108"/>
      <c r="G861" s="242"/>
      <c r="H861" s="8"/>
      <c r="I861" s="8"/>
    </row>
    <row r="862">
      <c r="A862" s="108"/>
      <c r="B862" s="241"/>
      <c r="C862" s="108"/>
      <c r="D862" s="52"/>
      <c r="E862" s="108"/>
      <c r="F862" s="108"/>
      <c r="G862" s="242"/>
      <c r="H862" s="8"/>
      <c r="I862" s="8"/>
    </row>
    <row r="863">
      <c r="A863" s="108"/>
      <c r="B863" s="241"/>
      <c r="C863" s="108"/>
      <c r="D863" s="52"/>
      <c r="E863" s="108"/>
      <c r="F863" s="108"/>
      <c r="G863" s="242"/>
      <c r="H863" s="8"/>
      <c r="I863" s="8"/>
    </row>
    <row r="864">
      <c r="A864" s="108"/>
      <c r="B864" s="241"/>
      <c r="C864" s="108"/>
      <c r="D864" s="52"/>
      <c r="E864" s="108"/>
      <c r="F864" s="108"/>
      <c r="G864" s="242"/>
      <c r="H864" s="8"/>
      <c r="I864" s="8"/>
    </row>
    <row r="865">
      <c r="A865" s="108"/>
      <c r="B865" s="241"/>
      <c r="C865" s="108"/>
      <c r="D865" s="52"/>
      <c r="E865" s="108"/>
      <c r="F865" s="108"/>
      <c r="G865" s="242"/>
      <c r="H865" s="8"/>
      <c r="I865" s="8"/>
    </row>
    <row r="866">
      <c r="A866" s="108"/>
      <c r="B866" s="241"/>
      <c r="C866" s="108"/>
      <c r="D866" s="52"/>
      <c r="E866" s="108"/>
      <c r="F866" s="108"/>
      <c r="G866" s="242"/>
      <c r="H866" s="8"/>
      <c r="I866" s="8"/>
    </row>
    <row r="867">
      <c r="A867" s="108"/>
      <c r="B867" s="241"/>
      <c r="C867" s="108"/>
      <c r="D867" s="52"/>
      <c r="E867" s="108"/>
      <c r="F867" s="108"/>
      <c r="G867" s="242"/>
      <c r="H867" s="8"/>
      <c r="I867" s="8"/>
    </row>
    <row r="868">
      <c r="A868" s="108"/>
      <c r="B868" s="241"/>
      <c r="C868" s="108"/>
      <c r="D868" s="52"/>
      <c r="E868" s="108"/>
      <c r="F868" s="108"/>
      <c r="G868" s="242"/>
      <c r="H868" s="8"/>
      <c r="I868" s="8"/>
    </row>
    <row r="869">
      <c r="A869" s="108"/>
      <c r="B869" s="241"/>
      <c r="C869" s="108"/>
      <c r="D869" s="52"/>
      <c r="E869" s="108"/>
      <c r="F869" s="108"/>
      <c r="G869" s="242"/>
      <c r="H869" s="8"/>
      <c r="I869" s="8"/>
    </row>
    <row r="870">
      <c r="A870" s="108"/>
      <c r="B870" s="241"/>
      <c r="C870" s="108"/>
      <c r="D870" s="52"/>
      <c r="E870" s="108"/>
      <c r="F870" s="108"/>
      <c r="G870" s="242"/>
      <c r="H870" s="8"/>
      <c r="I870" s="8"/>
    </row>
    <row r="871">
      <c r="A871" s="108"/>
      <c r="B871" s="241"/>
      <c r="C871" s="108"/>
      <c r="D871" s="52"/>
      <c r="E871" s="108"/>
      <c r="F871" s="108"/>
      <c r="G871" s="242"/>
      <c r="H871" s="8"/>
      <c r="I871" s="8"/>
    </row>
    <row r="872">
      <c r="A872" s="108"/>
      <c r="B872" s="241"/>
      <c r="C872" s="108"/>
      <c r="D872" s="52"/>
      <c r="E872" s="108"/>
      <c r="F872" s="108"/>
      <c r="G872" s="242"/>
      <c r="H872" s="8"/>
      <c r="I872" s="8"/>
    </row>
    <row r="873">
      <c r="A873" s="108"/>
      <c r="B873" s="241"/>
      <c r="C873" s="108"/>
      <c r="D873" s="52"/>
      <c r="E873" s="108"/>
      <c r="F873" s="108"/>
      <c r="G873" s="242"/>
      <c r="H873" s="8"/>
      <c r="I873" s="8"/>
    </row>
    <row r="874">
      <c r="A874" s="108"/>
      <c r="B874" s="241"/>
      <c r="C874" s="108"/>
      <c r="D874" s="52"/>
      <c r="E874" s="108"/>
      <c r="F874" s="108"/>
      <c r="G874" s="242"/>
      <c r="H874" s="8"/>
      <c r="I874" s="8"/>
    </row>
    <row r="875">
      <c r="A875" s="108"/>
      <c r="B875" s="241"/>
      <c r="C875" s="108"/>
      <c r="D875" s="52"/>
      <c r="E875" s="108"/>
      <c r="F875" s="108"/>
      <c r="G875" s="242"/>
      <c r="H875" s="8"/>
      <c r="I875" s="8"/>
    </row>
    <row r="876">
      <c r="A876" s="108"/>
      <c r="B876" s="241"/>
      <c r="C876" s="108"/>
      <c r="D876" s="52"/>
      <c r="E876" s="108"/>
      <c r="F876" s="108"/>
      <c r="G876" s="242"/>
      <c r="H876" s="8"/>
      <c r="I876" s="8"/>
    </row>
    <row r="877">
      <c r="A877" s="108"/>
      <c r="B877" s="241"/>
      <c r="C877" s="108"/>
      <c r="D877" s="52"/>
      <c r="E877" s="108"/>
      <c r="F877" s="108"/>
      <c r="G877" s="242"/>
      <c r="H877" s="8"/>
      <c r="I877" s="8"/>
    </row>
    <row r="878">
      <c r="A878" s="108"/>
      <c r="B878" s="241"/>
      <c r="C878" s="108"/>
      <c r="D878" s="52"/>
      <c r="E878" s="108"/>
      <c r="F878" s="108"/>
      <c r="G878" s="242"/>
      <c r="H878" s="8"/>
      <c r="I878" s="8"/>
    </row>
    <row r="879">
      <c r="A879" s="108"/>
      <c r="B879" s="241"/>
      <c r="C879" s="108"/>
      <c r="D879" s="52"/>
      <c r="E879" s="108"/>
      <c r="F879" s="108"/>
      <c r="G879" s="242"/>
      <c r="H879" s="8"/>
      <c r="I879" s="8"/>
    </row>
    <row r="880">
      <c r="A880" s="108"/>
      <c r="B880" s="241"/>
      <c r="C880" s="108"/>
      <c r="D880" s="52"/>
      <c r="E880" s="108"/>
      <c r="F880" s="108"/>
      <c r="G880" s="242"/>
      <c r="H880" s="8"/>
      <c r="I880" s="8"/>
    </row>
    <row r="881">
      <c r="A881" s="108"/>
      <c r="B881" s="241"/>
      <c r="C881" s="108"/>
      <c r="D881" s="52"/>
      <c r="E881" s="108"/>
      <c r="F881" s="108"/>
      <c r="G881" s="242"/>
      <c r="H881" s="8"/>
      <c r="I881" s="8"/>
    </row>
    <row r="882">
      <c r="A882" s="108"/>
      <c r="B882" s="241"/>
      <c r="C882" s="108"/>
      <c r="D882" s="52"/>
      <c r="E882" s="108"/>
      <c r="F882" s="108"/>
      <c r="G882" s="242"/>
      <c r="H882" s="8"/>
      <c r="I882" s="8"/>
    </row>
    <row r="883">
      <c r="A883" s="108"/>
      <c r="B883" s="241"/>
      <c r="C883" s="108"/>
      <c r="D883" s="52"/>
      <c r="E883" s="108"/>
      <c r="F883" s="108"/>
      <c r="G883" s="242"/>
      <c r="H883" s="8"/>
      <c r="I883" s="8"/>
    </row>
    <row r="884">
      <c r="A884" s="108"/>
      <c r="B884" s="241"/>
      <c r="C884" s="108"/>
      <c r="D884" s="52"/>
      <c r="E884" s="108"/>
      <c r="F884" s="108"/>
      <c r="G884" s="242"/>
      <c r="H884" s="8"/>
      <c r="I884" s="8"/>
    </row>
    <row r="885">
      <c r="A885" s="108"/>
      <c r="B885" s="241"/>
      <c r="C885" s="108"/>
      <c r="D885" s="52"/>
      <c r="E885" s="108"/>
      <c r="F885" s="108"/>
      <c r="G885" s="242"/>
      <c r="H885" s="8"/>
      <c r="I885" s="8"/>
    </row>
    <row r="886">
      <c r="A886" s="108"/>
      <c r="B886" s="241"/>
      <c r="C886" s="108"/>
      <c r="D886" s="52"/>
      <c r="E886" s="108"/>
      <c r="F886" s="108"/>
      <c r="G886" s="242"/>
      <c r="H886" s="8"/>
      <c r="I886" s="8"/>
    </row>
    <row r="887">
      <c r="A887" s="108"/>
      <c r="B887" s="241"/>
      <c r="C887" s="108"/>
      <c r="D887" s="52"/>
      <c r="E887" s="108"/>
      <c r="F887" s="108"/>
      <c r="G887" s="242"/>
      <c r="H887" s="8"/>
      <c r="I887" s="8"/>
    </row>
    <row r="888">
      <c r="A888" s="108"/>
      <c r="B888" s="241"/>
      <c r="C888" s="108"/>
      <c r="D888" s="52"/>
      <c r="E888" s="108"/>
      <c r="F888" s="108"/>
      <c r="G888" s="242"/>
      <c r="H888" s="8"/>
      <c r="I888" s="8"/>
    </row>
    <row r="889">
      <c r="A889" s="108"/>
      <c r="B889" s="241"/>
      <c r="C889" s="108"/>
      <c r="D889" s="52"/>
      <c r="E889" s="108"/>
      <c r="F889" s="108"/>
      <c r="G889" s="242"/>
      <c r="H889" s="8"/>
      <c r="I889" s="8"/>
    </row>
    <row r="890">
      <c r="A890" s="108"/>
      <c r="B890" s="241"/>
      <c r="C890" s="108"/>
      <c r="D890" s="52"/>
      <c r="E890" s="108"/>
      <c r="F890" s="108"/>
      <c r="G890" s="242"/>
      <c r="H890" s="8"/>
      <c r="I890" s="8"/>
    </row>
    <row r="891">
      <c r="A891" s="108"/>
      <c r="B891" s="241"/>
      <c r="C891" s="108"/>
      <c r="D891" s="52"/>
      <c r="E891" s="108"/>
      <c r="F891" s="108"/>
      <c r="G891" s="242"/>
      <c r="H891" s="8"/>
      <c r="I891" s="8"/>
    </row>
    <row r="892">
      <c r="A892" s="108"/>
      <c r="B892" s="241"/>
      <c r="C892" s="108"/>
      <c r="D892" s="52"/>
      <c r="E892" s="108"/>
      <c r="F892" s="108"/>
      <c r="G892" s="242"/>
      <c r="H892" s="8"/>
      <c r="I892" s="8"/>
    </row>
    <row r="893">
      <c r="A893" s="108"/>
      <c r="B893" s="241"/>
      <c r="C893" s="108"/>
      <c r="D893" s="52"/>
      <c r="E893" s="108"/>
      <c r="F893" s="108"/>
      <c r="G893" s="242"/>
      <c r="H893" s="8"/>
      <c r="I893" s="8"/>
    </row>
    <row r="894">
      <c r="A894" s="108"/>
      <c r="B894" s="241"/>
      <c r="C894" s="108"/>
      <c r="D894" s="52"/>
      <c r="E894" s="108"/>
      <c r="F894" s="108"/>
      <c r="G894" s="242"/>
      <c r="H894" s="8"/>
      <c r="I894" s="8"/>
    </row>
    <row r="895">
      <c r="A895" s="108"/>
      <c r="B895" s="241"/>
      <c r="C895" s="108"/>
      <c r="D895" s="52"/>
      <c r="E895" s="108"/>
      <c r="F895" s="108"/>
      <c r="G895" s="242"/>
      <c r="H895" s="8"/>
      <c r="I895" s="8"/>
    </row>
    <row r="896">
      <c r="A896" s="108"/>
      <c r="B896" s="241"/>
      <c r="C896" s="108"/>
      <c r="D896" s="52"/>
      <c r="E896" s="108"/>
      <c r="F896" s="108"/>
      <c r="G896" s="242"/>
      <c r="H896" s="8"/>
      <c r="I896" s="8"/>
    </row>
    <row r="897">
      <c r="A897" s="108"/>
      <c r="B897" s="241"/>
      <c r="C897" s="108"/>
      <c r="D897" s="52"/>
      <c r="E897" s="108"/>
      <c r="F897" s="108"/>
      <c r="G897" s="242"/>
      <c r="H897" s="8"/>
      <c r="I897" s="8"/>
    </row>
    <row r="898">
      <c r="A898" s="108"/>
      <c r="B898" s="241"/>
      <c r="C898" s="108"/>
      <c r="D898" s="52"/>
      <c r="E898" s="108"/>
      <c r="F898" s="108"/>
      <c r="G898" s="242"/>
      <c r="H898" s="8"/>
      <c r="I898" s="8"/>
    </row>
    <row r="899">
      <c r="A899" s="108"/>
      <c r="B899" s="241"/>
      <c r="C899" s="108"/>
      <c r="D899" s="52"/>
      <c r="E899" s="108"/>
      <c r="F899" s="108"/>
      <c r="G899" s="242"/>
      <c r="H899" s="8"/>
      <c r="I899" s="8"/>
    </row>
    <row r="900">
      <c r="A900" s="108"/>
      <c r="B900" s="241"/>
      <c r="C900" s="108"/>
      <c r="D900" s="52"/>
      <c r="E900" s="108"/>
      <c r="F900" s="108"/>
      <c r="G900" s="242"/>
      <c r="H900" s="8"/>
      <c r="I900" s="8"/>
    </row>
    <row r="901">
      <c r="A901" s="108"/>
      <c r="B901" s="241"/>
      <c r="C901" s="108"/>
      <c r="D901" s="52"/>
      <c r="E901" s="108"/>
      <c r="F901" s="108"/>
      <c r="G901" s="242"/>
      <c r="H901" s="8"/>
      <c r="I901" s="8"/>
    </row>
    <row r="902">
      <c r="A902" s="108"/>
      <c r="B902" s="241"/>
      <c r="C902" s="108"/>
      <c r="D902" s="52"/>
      <c r="E902" s="108"/>
      <c r="F902" s="108"/>
      <c r="G902" s="242"/>
      <c r="H902" s="8"/>
      <c r="I902" s="8"/>
    </row>
    <row r="903">
      <c r="A903" s="108"/>
      <c r="B903" s="241"/>
      <c r="C903" s="108"/>
      <c r="D903" s="52"/>
      <c r="E903" s="108"/>
      <c r="F903" s="108"/>
      <c r="G903" s="242"/>
      <c r="H903" s="8"/>
      <c r="I903" s="8"/>
    </row>
    <row r="904">
      <c r="A904" s="108"/>
      <c r="B904" s="241"/>
      <c r="C904" s="108"/>
      <c r="D904" s="52"/>
      <c r="E904" s="108"/>
      <c r="F904" s="108"/>
      <c r="G904" s="242"/>
      <c r="H904" s="8"/>
      <c r="I904" s="8"/>
    </row>
    <row r="905">
      <c r="A905" s="108"/>
      <c r="B905" s="241"/>
      <c r="C905" s="108"/>
      <c r="D905" s="52"/>
      <c r="E905" s="108"/>
      <c r="F905" s="108"/>
      <c r="G905" s="242"/>
      <c r="H905" s="8"/>
      <c r="I905" s="8"/>
    </row>
    <row r="906">
      <c r="A906" s="108"/>
      <c r="B906" s="241"/>
      <c r="C906" s="108"/>
      <c r="D906" s="52"/>
      <c r="E906" s="108"/>
      <c r="F906" s="108"/>
      <c r="G906" s="242"/>
      <c r="H906" s="8"/>
      <c r="I906" s="8"/>
    </row>
    <row r="907">
      <c r="A907" s="108"/>
      <c r="B907" s="241"/>
      <c r="C907" s="108"/>
      <c r="D907" s="52"/>
      <c r="E907" s="108"/>
      <c r="F907" s="108"/>
      <c r="G907" s="242"/>
      <c r="H907" s="8"/>
      <c r="I907" s="8"/>
    </row>
    <row r="908">
      <c r="A908" s="108"/>
      <c r="B908" s="241"/>
      <c r="C908" s="108"/>
      <c r="D908" s="52"/>
      <c r="E908" s="108"/>
      <c r="F908" s="108"/>
      <c r="G908" s="242"/>
      <c r="H908" s="8"/>
      <c r="I908" s="8"/>
    </row>
    <row r="909">
      <c r="A909" s="108"/>
      <c r="B909" s="241"/>
      <c r="C909" s="108"/>
      <c r="D909" s="52"/>
      <c r="E909" s="108"/>
      <c r="F909" s="108"/>
      <c r="G909" s="242"/>
      <c r="H909" s="8"/>
      <c r="I909" s="8"/>
    </row>
    <row r="910">
      <c r="A910" s="108"/>
      <c r="B910" s="241"/>
      <c r="C910" s="108"/>
      <c r="D910" s="52"/>
      <c r="E910" s="108"/>
      <c r="F910" s="108"/>
      <c r="G910" s="242"/>
      <c r="H910" s="8"/>
      <c r="I910" s="8"/>
    </row>
    <row r="911">
      <c r="A911" s="108"/>
      <c r="B911" s="241"/>
      <c r="C911" s="108"/>
      <c r="D911" s="52"/>
      <c r="E911" s="108"/>
      <c r="F911" s="108"/>
      <c r="G911" s="242"/>
      <c r="H911" s="8"/>
      <c r="I911" s="8"/>
    </row>
    <row r="912">
      <c r="A912" s="108"/>
      <c r="B912" s="241"/>
      <c r="C912" s="108"/>
      <c r="D912" s="52"/>
      <c r="E912" s="108"/>
      <c r="F912" s="108"/>
      <c r="G912" s="242"/>
      <c r="H912" s="8"/>
      <c r="I912" s="8"/>
    </row>
    <row r="913">
      <c r="A913" s="108"/>
      <c r="B913" s="241"/>
      <c r="C913" s="108"/>
      <c r="D913" s="52"/>
      <c r="E913" s="108"/>
      <c r="F913" s="108"/>
      <c r="G913" s="242"/>
      <c r="H913" s="8"/>
      <c r="I913" s="8"/>
    </row>
    <row r="914">
      <c r="A914" s="108"/>
      <c r="B914" s="241"/>
      <c r="C914" s="108"/>
      <c r="D914" s="52"/>
      <c r="E914" s="108"/>
      <c r="F914" s="108"/>
      <c r="G914" s="242"/>
      <c r="H914" s="8"/>
      <c r="I914" s="8"/>
    </row>
    <row r="915">
      <c r="A915" s="108"/>
      <c r="B915" s="241"/>
      <c r="C915" s="108"/>
      <c r="D915" s="52"/>
      <c r="E915" s="108"/>
      <c r="F915" s="108"/>
      <c r="G915" s="242"/>
      <c r="H915" s="8"/>
      <c r="I915" s="8"/>
    </row>
    <row r="916">
      <c r="A916" s="108"/>
      <c r="B916" s="241"/>
      <c r="C916" s="108"/>
      <c r="D916" s="52"/>
      <c r="E916" s="108"/>
      <c r="F916" s="108"/>
      <c r="G916" s="242"/>
      <c r="H916" s="8"/>
      <c r="I916" s="8"/>
    </row>
    <row r="917">
      <c r="A917" s="108"/>
      <c r="B917" s="241"/>
      <c r="C917" s="108"/>
      <c r="D917" s="52"/>
      <c r="E917" s="108"/>
      <c r="F917" s="108"/>
      <c r="G917" s="242"/>
      <c r="H917" s="8"/>
      <c r="I917" s="8"/>
    </row>
    <row r="918">
      <c r="A918" s="108"/>
      <c r="B918" s="241"/>
      <c r="C918" s="108"/>
      <c r="D918" s="52"/>
      <c r="E918" s="108"/>
      <c r="F918" s="108"/>
      <c r="G918" s="242"/>
      <c r="H918" s="8"/>
      <c r="I918" s="8"/>
    </row>
    <row r="919">
      <c r="A919" s="108"/>
      <c r="B919" s="241"/>
      <c r="C919" s="108"/>
      <c r="D919" s="52"/>
      <c r="E919" s="108"/>
      <c r="F919" s="108"/>
      <c r="G919" s="242"/>
      <c r="H919" s="8"/>
      <c r="I919" s="8"/>
    </row>
    <row r="920">
      <c r="A920" s="108"/>
      <c r="B920" s="241"/>
      <c r="C920" s="108"/>
      <c r="D920" s="52"/>
      <c r="E920" s="108"/>
      <c r="F920" s="108"/>
      <c r="G920" s="242"/>
      <c r="H920" s="8"/>
      <c r="I920" s="8"/>
    </row>
    <row r="921">
      <c r="A921" s="108"/>
      <c r="B921" s="241"/>
      <c r="C921" s="108"/>
      <c r="D921" s="52"/>
      <c r="E921" s="108"/>
      <c r="F921" s="108"/>
      <c r="G921" s="242"/>
      <c r="H921" s="8"/>
      <c r="I921" s="8"/>
    </row>
    <row r="922">
      <c r="A922" s="108"/>
      <c r="B922" s="241"/>
      <c r="C922" s="108"/>
      <c r="D922" s="52"/>
      <c r="E922" s="108"/>
      <c r="F922" s="108"/>
      <c r="G922" s="242"/>
      <c r="H922" s="8"/>
      <c r="I922" s="8"/>
    </row>
    <row r="923">
      <c r="A923" s="108"/>
      <c r="B923" s="241"/>
      <c r="C923" s="108"/>
      <c r="D923" s="52"/>
      <c r="E923" s="108"/>
      <c r="F923" s="108"/>
      <c r="G923" s="242"/>
      <c r="H923" s="8"/>
      <c r="I923" s="8"/>
    </row>
    <row r="924">
      <c r="A924" s="108"/>
      <c r="B924" s="241"/>
      <c r="C924" s="108"/>
      <c r="D924" s="52"/>
      <c r="E924" s="108"/>
      <c r="F924" s="108"/>
      <c r="G924" s="242"/>
      <c r="H924" s="8"/>
      <c r="I924" s="8"/>
    </row>
    <row r="925">
      <c r="A925" s="108"/>
      <c r="B925" s="241"/>
      <c r="C925" s="108"/>
      <c r="D925" s="52"/>
      <c r="E925" s="108"/>
      <c r="F925" s="108"/>
      <c r="G925" s="242"/>
      <c r="H925" s="8"/>
      <c r="I925" s="8"/>
    </row>
    <row r="926">
      <c r="A926" s="108"/>
      <c r="B926" s="241"/>
      <c r="C926" s="108"/>
      <c r="D926" s="52"/>
      <c r="E926" s="108"/>
      <c r="F926" s="108"/>
      <c r="G926" s="242"/>
      <c r="H926" s="8"/>
      <c r="I926" s="8"/>
    </row>
    <row r="927">
      <c r="A927" s="108"/>
      <c r="B927" s="241"/>
      <c r="C927" s="108"/>
      <c r="D927" s="52"/>
      <c r="E927" s="108"/>
      <c r="F927" s="108"/>
      <c r="G927" s="242"/>
      <c r="H927" s="8"/>
      <c r="I927" s="8"/>
    </row>
    <row r="928">
      <c r="A928" s="108"/>
      <c r="B928" s="241"/>
      <c r="C928" s="108"/>
      <c r="D928" s="52"/>
      <c r="E928" s="108"/>
      <c r="F928" s="108"/>
      <c r="G928" s="242"/>
      <c r="H928" s="8"/>
      <c r="I928" s="8"/>
    </row>
    <row r="929">
      <c r="A929" s="108"/>
      <c r="B929" s="241"/>
      <c r="C929" s="108"/>
      <c r="D929" s="52"/>
      <c r="E929" s="108"/>
      <c r="F929" s="108"/>
      <c r="G929" s="242"/>
      <c r="H929" s="8"/>
      <c r="I929" s="8"/>
    </row>
    <row r="930">
      <c r="A930" s="108"/>
      <c r="B930" s="241"/>
      <c r="C930" s="108"/>
      <c r="D930" s="52"/>
      <c r="E930" s="108"/>
      <c r="F930" s="108"/>
      <c r="G930" s="242"/>
      <c r="H930" s="8"/>
      <c r="I930" s="8"/>
    </row>
    <row r="931">
      <c r="A931" s="108"/>
      <c r="B931" s="241"/>
      <c r="C931" s="108"/>
      <c r="D931" s="52"/>
      <c r="E931" s="108"/>
      <c r="F931" s="108"/>
      <c r="G931" s="242"/>
      <c r="H931" s="8"/>
      <c r="I931" s="8"/>
    </row>
    <row r="932">
      <c r="A932" s="108"/>
      <c r="B932" s="241"/>
      <c r="C932" s="108"/>
      <c r="D932" s="52"/>
      <c r="E932" s="108"/>
      <c r="F932" s="108"/>
      <c r="G932" s="242"/>
      <c r="H932" s="8"/>
      <c r="I932" s="8"/>
    </row>
    <row r="933">
      <c r="A933" s="108"/>
      <c r="B933" s="241"/>
      <c r="C933" s="108"/>
      <c r="D933" s="52"/>
      <c r="E933" s="108"/>
      <c r="F933" s="108"/>
      <c r="G933" s="242"/>
      <c r="H933" s="8"/>
      <c r="I933" s="8"/>
    </row>
    <row r="934">
      <c r="A934" s="108"/>
      <c r="B934" s="241"/>
      <c r="C934" s="108"/>
      <c r="D934" s="52"/>
      <c r="E934" s="108"/>
      <c r="F934" s="108"/>
      <c r="G934" s="242"/>
      <c r="H934" s="8"/>
      <c r="I934" s="8"/>
    </row>
    <row r="935">
      <c r="A935" s="108"/>
      <c r="B935" s="241"/>
      <c r="C935" s="108"/>
      <c r="D935" s="52"/>
      <c r="E935" s="108"/>
      <c r="F935" s="108"/>
      <c r="G935" s="242"/>
      <c r="H935" s="8"/>
      <c r="I935" s="8"/>
    </row>
    <row r="936">
      <c r="A936" s="108"/>
      <c r="B936" s="241"/>
      <c r="C936" s="108"/>
      <c r="D936" s="52"/>
      <c r="E936" s="108"/>
      <c r="F936" s="108"/>
      <c r="G936" s="242"/>
      <c r="H936" s="8"/>
      <c r="I936" s="8"/>
    </row>
    <row r="937">
      <c r="A937" s="108"/>
      <c r="B937" s="241"/>
      <c r="C937" s="108"/>
      <c r="D937" s="52"/>
      <c r="E937" s="108"/>
      <c r="F937" s="108"/>
      <c r="G937" s="242"/>
      <c r="H937" s="8"/>
      <c r="I937" s="8"/>
    </row>
    <row r="938">
      <c r="A938" s="108"/>
      <c r="B938" s="241"/>
      <c r="C938" s="108"/>
      <c r="D938" s="52"/>
      <c r="E938" s="108"/>
      <c r="F938" s="108"/>
      <c r="G938" s="242"/>
      <c r="H938" s="8"/>
      <c r="I938" s="8"/>
    </row>
    <row r="939">
      <c r="A939" s="108"/>
      <c r="B939" s="241"/>
      <c r="C939" s="108"/>
      <c r="D939" s="52"/>
      <c r="E939" s="108"/>
      <c r="F939" s="108"/>
      <c r="G939" s="242"/>
      <c r="H939" s="8"/>
      <c r="I939" s="8"/>
    </row>
    <row r="940">
      <c r="A940" s="108"/>
      <c r="B940" s="241"/>
      <c r="C940" s="108"/>
      <c r="D940" s="52"/>
      <c r="E940" s="108"/>
      <c r="F940" s="108"/>
      <c r="G940" s="242"/>
      <c r="H940" s="8"/>
      <c r="I940" s="8"/>
    </row>
    <row r="941">
      <c r="A941" s="108"/>
      <c r="B941" s="241"/>
      <c r="C941" s="108"/>
      <c r="D941" s="52"/>
      <c r="E941" s="108"/>
      <c r="F941" s="108"/>
      <c r="G941" s="242"/>
      <c r="H941" s="8"/>
      <c r="I941" s="8"/>
    </row>
    <row r="942">
      <c r="A942" s="108"/>
      <c r="B942" s="241"/>
      <c r="C942" s="108"/>
      <c r="D942" s="52"/>
      <c r="E942" s="108"/>
      <c r="F942" s="108"/>
      <c r="G942" s="242"/>
      <c r="H942" s="8"/>
      <c r="I942" s="8"/>
    </row>
    <row r="943">
      <c r="A943" s="108"/>
      <c r="B943" s="241"/>
      <c r="C943" s="108"/>
      <c r="D943" s="52"/>
      <c r="E943" s="108"/>
      <c r="F943" s="108"/>
      <c r="G943" s="242"/>
      <c r="H943" s="8"/>
      <c r="I943" s="8"/>
    </row>
    <row r="944">
      <c r="A944" s="108"/>
      <c r="B944" s="241"/>
      <c r="C944" s="108"/>
      <c r="D944" s="52"/>
      <c r="E944" s="108"/>
      <c r="F944" s="108"/>
      <c r="G944" s="242"/>
      <c r="H944" s="8"/>
      <c r="I944" s="8"/>
    </row>
    <row r="945">
      <c r="A945" s="108"/>
      <c r="B945" s="241"/>
      <c r="C945" s="108"/>
      <c r="D945" s="52"/>
      <c r="E945" s="108"/>
      <c r="F945" s="108"/>
      <c r="G945" s="242"/>
      <c r="H945" s="8"/>
      <c r="I945" s="8"/>
    </row>
    <row r="946">
      <c r="A946" s="108"/>
      <c r="B946" s="241"/>
      <c r="C946" s="108"/>
      <c r="D946" s="52"/>
      <c r="E946" s="108"/>
      <c r="F946" s="108"/>
      <c r="G946" s="242"/>
      <c r="H946" s="8"/>
      <c r="I946" s="8"/>
    </row>
    <row r="947">
      <c r="A947" s="108"/>
      <c r="B947" s="241"/>
      <c r="C947" s="108"/>
      <c r="D947" s="52"/>
      <c r="E947" s="108"/>
      <c r="F947" s="108"/>
      <c r="G947" s="242"/>
      <c r="H947" s="8"/>
      <c r="I947" s="8"/>
    </row>
    <row r="948">
      <c r="A948" s="108"/>
      <c r="B948" s="241"/>
      <c r="C948" s="108"/>
      <c r="D948" s="52"/>
      <c r="E948" s="108"/>
      <c r="F948" s="108"/>
      <c r="G948" s="242"/>
      <c r="H948" s="8"/>
      <c r="I948" s="8"/>
    </row>
    <row r="949">
      <c r="A949" s="108"/>
      <c r="B949" s="241"/>
      <c r="C949" s="108"/>
      <c r="D949" s="52"/>
      <c r="E949" s="108"/>
      <c r="F949" s="108"/>
      <c r="G949" s="242"/>
      <c r="H949" s="8"/>
      <c r="I949" s="8"/>
    </row>
    <row r="950">
      <c r="A950" s="108"/>
      <c r="B950" s="241"/>
      <c r="C950" s="108"/>
      <c r="D950" s="52"/>
      <c r="E950" s="108"/>
      <c r="F950" s="108"/>
      <c r="G950" s="242"/>
      <c r="H950" s="8"/>
      <c r="I950" s="8"/>
    </row>
    <row r="951">
      <c r="A951" s="108"/>
      <c r="B951" s="241"/>
      <c r="C951" s="108"/>
      <c r="D951" s="52"/>
      <c r="E951" s="108"/>
      <c r="F951" s="108"/>
      <c r="G951" s="242"/>
      <c r="H951" s="8"/>
      <c r="I951" s="8"/>
    </row>
    <row r="952">
      <c r="A952" s="108"/>
      <c r="B952" s="241"/>
      <c r="C952" s="108"/>
      <c r="D952" s="52"/>
      <c r="E952" s="108"/>
      <c r="F952" s="108"/>
      <c r="G952" s="242"/>
      <c r="H952" s="8"/>
      <c r="I952" s="8"/>
    </row>
    <row r="953">
      <c r="A953" s="108"/>
      <c r="B953" s="241"/>
      <c r="C953" s="108"/>
      <c r="D953" s="52"/>
      <c r="E953" s="108"/>
      <c r="F953" s="108"/>
      <c r="G953" s="242"/>
      <c r="H953" s="8"/>
      <c r="I953" s="8"/>
    </row>
    <row r="954">
      <c r="A954" s="108"/>
      <c r="B954" s="241"/>
      <c r="C954" s="108"/>
      <c r="D954" s="52"/>
      <c r="E954" s="108"/>
      <c r="F954" s="108"/>
      <c r="G954" s="242"/>
      <c r="H954" s="8"/>
      <c r="I954" s="8"/>
    </row>
    <row r="955">
      <c r="A955" s="108"/>
      <c r="B955" s="241"/>
      <c r="C955" s="108"/>
      <c r="D955" s="52"/>
      <c r="E955" s="108"/>
      <c r="F955" s="108"/>
      <c r="G955" s="242"/>
      <c r="H955" s="8"/>
      <c r="I955" s="8"/>
    </row>
    <row r="956">
      <c r="A956" s="108"/>
      <c r="B956" s="241"/>
      <c r="C956" s="108"/>
      <c r="D956" s="52"/>
      <c r="E956" s="108"/>
      <c r="F956" s="108"/>
      <c r="G956" s="242"/>
      <c r="H956" s="8"/>
      <c r="I956" s="8"/>
    </row>
    <row r="957">
      <c r="A957" s="108"/>
      <c r="B957" s="241"/>
      <c r="C957" s="108"/>
      <c r="D957" s="52"/>
      <c r="E957" s="108"/>
      <c r="F957" s="108"/>
      <c r="G957" s="242"/>
      <c r="H957" s="8"/>
      <c r="I957" s="8"/>
    </row>
    <row r="958">
      <c r="A958" s="108"/>
      <c r="B958" s="241"/>
      <c r="C958" s="108"/>
      <c r="D958" s="52"/>
      <c r="E958" s="108"/>
      <c r="F958" s="108"/>
      <c r="G958" s="242"/>
      <c r="H958" s="8"/>
      <c r="I958" s="8"/>
    </row>
    <row r="959">
      <c r="A959" s="108"/>
      <c r="B959" s="241"/>
      <c r="C959" s="108"/>
      <c r="D959" s="52"/>
      <c r="E959" s="108"/>
      <c r="F959" s="108"/>
      <c r="G959" s="242"/>
      <c r="H959" s="8"/>
      <c r="I959" s="8"/>
    </row>
    <row r="960">
      <c r="A960" s="108"/>
      <c r="B960" s="241"/>
      <c r="C960" s="108"/>
      <c r="D960" s="52"/>
      <c r="E960" s="108"/>
      <c r="F960" s="108"/>
      <c r="G960" s="242"/>
      <c r="H960" s="8"/>
      <c r="I960" s="8"/>
    </row>
    <row r="961">
      <c r="A961" s="108"/>
      <c r="B961" s="241"/>
      <c r="C961" s="108"/>
      <c r="D961" s="52"/>
      <c r="E961" s="108"/>
      <c r="F961" s="108"/>
      <c r="G961" s="242"/>
      <c r="H961" s="8"/>
      <c r="I961" s="8"/>
    </row>
    <row r="962">
      <c r="A962" s="108"/>
      <c r="B962" s="241"/>
      <c r="C962" s="108"/>
      <c r="D962" s="52"/>
      <c r="E962" s="108"/>
      <c r="F962" s="108"/>
      <c r="G962" s="242"/>
      <c r="H962" s="8"/>
      <c r="I962" s="8"/>
    </row>
    <row r="963">
      <c r="A963" s="108"/>
      <c r="B963" s="241"/>
      <c r="C963" s="108"/>
      <c r="D963" s="52"/>
      <c r="E963" s="108"/>
      <c r="F963" s="108"/>
      <c r="G963" s="242"/>
      <c r="H963" s="8"/>
      <c r="I963" s="8"/>
    </row>
    <row r="964">
      <c r="A964" s="108"/>
      <c r="B964" s="241"/>
      <c r="C964" s="108"/>
      <c r="D964" s="52"/>
      <c r="E964" s="108"/>
      <c r="F964" s="108"/>
      <c r="G964" s="242"/>
      <c r="H964" s="8"/>
      <c r="I964" s="8"/>
    </row>
    <row r="965">
      <c r="A965" s="108"/>
      <c r="B965" s="241"/>
      <c r="C965" s="108"/>
      <c r="D965" s="52"/>
      <c r="E965" s="108"/>
      <c r="F965" s="108"/>
      <c r="G965" s="242"/>
      <c r="H965" s="8"/>
      <c r="I965" s="8"/>
    </row>
    <row r="966">
      <c r="A966" s="108"/>
      <c r="B966" s="241"/>
      <c r="C966" s="108"/>
      <c r="D966" s="52"/>
      <c r="E966" s="108"/>
      <c r="F966" s="108"/>
      <c r="G966" s="242"/>
      <c r="H966" s="8"/>
      <c r="I966" s="8"/>
    </row>
    <row r="967">
      <c r="A967" s="108"/>
      <c r="B967" s="241"/>
      <c r="C967" s="108"/>
      <c r="D967" s="52"/>
      <c r="E967" s="108"/>
      <c r="F967" s="108"/>
      <c r="G967" s="242"/>
      <c r="H967" s="8"/>
      <c r="I967" s="8"/>
    </row>
    <row r="968">
      <c r="A968" s="108"/>
      <c r="B968" s="241"/>
      <c r="C968" s="108"/>
      <c r="D968" s="52"/>
      <c r="E968" s="108"/>
      <c r="F968" s="108"/>
      <c r="G968" s="242"/>
      <c r="H968" s="8"/>
      <c r="I968" s="8"/>
    </row>
    <row r="969">
      <c r="A969" s="108"/>
      <c r="B969" s="241"/>
      <c r="C969" s="108"/>
      <c r="D969" s="52"/>
      <c r="E969" s="108"/>
      <c r="F969" s="108"/>
      <c r="G969" s="242"/>
      <c r="H969" s="8"/>
      <c r="I969" s="8"/>
    </row>
    <row r="970">
      <c r="A970" s="108"/>
      <c r="B970" s="241"/>
      <c r="C970" s="108"/>
      <c r="D970" s="52"/>
      <c r="E970" s="108"/>
      <c r="F970" s="108"/>
      <c r="G970" s="242"/>
      <c r="H970" s="8"/>
      <c r="I970" s="8"/>
    </row>
    <row r="971">
      <c r="A971" s="108"/>
      <c r="B971" s="241"/>
      <c r="C971" s="108"/>
      <c r="D971" s="52"/>
      <c r="E971" s="108"/>
      <c r="F971" s="108"/>
      <c r="G971" s="242"/>
      <c r="H971" s="8"/>
      <c r="I971" s="8"/>
    </row>
    <row r="972">
      <c r="A972" s="108"/>
      <c r="B972" s="241"/>
      <c r="C972" s="108"/>
      <c r="D972" s="52"/>
      <c r="E972" s="108"/>
      <c r="F972" s="108"/>
      <c r="G972" s="242"/>
      <c r="H972" s="8"/>
      <c r="I972" s="8"/>
    </row>
    <row r="973">
      <c r="A973" s="108"/>
      <c r="B973" s="241"/>
      <c r="C973" s="108"/>
      <c r="D973" s="52"/>
      <c r="E973" s="108"/>
      <c r="F973" s="108"/>
      <c r="G973" s="242"/>
      <c r="H973" s="8"/>
      <c r="I973" s="8"/>
    </row>
    <row r="974">
      <c r="A974" s="108"/>
      <c r="B974" s="241"/>
      <c r="C974" s="108"/>
      <c r="D974" s="52"/>
      <c r="E974" s="108"/>
      <c r="F974" s="108"/>
      <c r="G974" s="242"/>
      <c r="H974" s="8"/>
      <c r="I974" s="8"/>
    </row>
    <row r="975">
      <c r="A975" s="108"/>
      <c r="B975" s="241"/>
      <c r="C975" s="108"/>
      <c r="D975" s="52"/>
      <c r="E975" s="108"/>
      <c r="F975" s="108"/>
      <c r="G975" s="242"/>
      <c r="H975" s="8"/>
      <c r="I975" s="8"/>
    </row>
    <row r="976">
      <c r="A976" s="108"/>
      <c r="B976" s="241"/>
      <c r="C976" s="108"/>
      <c r="D976" s="52"/>
      <c r="E976" s="108"/>
      <c r="F976" s="108"/>
      <c r="G976" s="242"/>
      <c r="H976" s="8"/>
      <c r="I976" s="8"/>
    </row>
    <row r="977">
      <c r="A977" s="108"/>
      <c r="B977" s="241"/>
      <c r="C977" s="108"/>
      <c r="D977" s="52"/>
      <c r="E977" s="108"/>
      <c r="F977" s="108"/>
      <c r="G977" s="242"/>
      <c r="H977" s="8"/>
      <c r="I977" s="8"/>
    </row>
    <row r="978">
      <c r="A978" s="108"/>
      <c r="B978" s="241"/>
      <c r="C978" s="108"/>
      <c r="D978" s="52"/>
      <c r="E978" s="108"/>
      <c r="F978" s="108"/>
      <c r="G978" s="242"/>
      <c r="H978" s="8"/>
      <c r="I978" s="8"/>
    </row>
    <row r="979">
      <c r="A979" s="108"/>
      <c r="B979" s="241"/>
      <c r="C979" s="108"/>
      <c r="D979" s="52"/>
      <c r="E979" s="108"/>
      <c r="F979" s="108"/>
      <c r="G979" s="242"/>
      <c r="H979" s="8"/>
      <c r="I979" s="8"/>
    </row>
    <row r="980">
      <c r="A980" s="108"/>
      <c r="B980" s="241"/>
      <c r="C980" s="108"/>
      <c r="D980" s="52"/>
      <c r="E980" s="108"/>
      <c r="F980" s="108"/>
      <c r="G980" s="242"/>
      <c r="H980" s="8"/>
      <c r="I980" s="8"/>
    </row>
    <row r="981">
      <c r="A981" s="108"/>
      <c r="B981" s="241"/>
      <c r="C981" s="108"/>
      <c r="D981" s="52"/>
      <c r="E981" s="108"/>
      <c r="F981" s="108"/>
      <c r="G981" s="242"/>
      <c r="H981" s="8"/>
      <c r="I981" s="8"/>
    </row>
    <row r="982">
      <c r="A982" s="108"/>
      <c r="B982" s="241"/>
      <c r="C982" s="108"/>
      <c r="D982" s="52"/>
      <c r="E982" s="108"/>
      <c r="F982" s="108"/>
      <c r="G982" s="242"/>
      <c r="H982" s="8"/>
      <c r="I982" s="8"/>
    </row>
    <row r="983">
      <c r="A983" s="108"/>
      <c r="B983" s="241"/>
      <c r="C983" s="108"/>
      <c r="D983" s="52"/>
      <c r="E983" s="108"/>
      <c r="F983" s="108"/>
      <c r="G983" s="242"/>
      <c r="H983" s="8"/>
      <c r="I983" s="8"/>
    </row>
    <row r="984">
      <c r="A984" s="108"/>
      <c r="B984" s="241"/>
      <c r="C984" s="108"/>
      <c r="D984" s="52"/>
      <c r="E984" s="108"/>
      <c r="F984" s="108"/>
      <c r="G984" s="242"/>
      <c r="H984" s="8"/>
      <c r="I984" s="8"/>
    </row>
    <row r="985">
      <c r="A985" s="108"/>
      <c r="B985" s="241"/>
      <c r="C985" s="108"/>
      <c r="D985" s="52"/>
      <c r="E985" s="108"/>
      <c r="F985" s="108"/>
      <c r="G985" s="242"/>
      <c r="H985" s="8"/>
      <c r="I985" s="8"/>
    </row>
    <row r="986">
      <c r="A986" s="108"/>
      <c r="B986" s="241"/>
      <c r="C986" s="108"/>
      <c r="D986" s="52"/>
      <c r="E986" s="108"/>
      <c r="F986" s="108"/>
      <c r="G986" s="242"/>
      <c r="H986" s="8"/>
      <c r="I986" s="8"/>
    </row>
    <row r="987">
      <c r="A987" s="108"/>
      <c r="B987" s="241"/>
      <c r="C987" s="108"/>
      <c r="D987" s="52"/>
      <c r="E987" s="108"/>
      <c r="F987" s="108"/>
      <c r="G987" s="242"/>
      <c r="H987" s="8"/>
      <c r="I987" s="8"/>
    </row>
    <row r="988">
      <c r="A988" s="108"/>
      <c r="B988" s="241"/>
      <c r="C988" s="108"/>
      <c r="D988" s="52"/>
      <c r="E988" s="108"/>
      <c r="F988" s="108"/>
      <c r="G988" s="242"/>
      <c r="H988" s="8"/>
      <c r="I988" s="8"/>
    </row>
    <row r="989">
      <c r="A989" s="108"/>
      <c r="B989" s="241"/>
      <c r="C989" s="108"/>
      <c r="D989" s="52"/>
      <c r="E989" s="108"/>
      <c r="F989" s="108"/>
      <c r="G989" s="242"/>
      <c r="H989" s="8"/>
      <c r="I989" s="8"/>
    </row>
    <row r="990">
      <c r="A990" s="108"/>
      <c r="B990" s="241"/>
      <c r="C990" s="108"/>
      <c r="D990" s="52"/>
      <c r="E990" s="108"/>
      <c r="F990" s="108"/>
      <c r="G990" s="242"/>
      <c r="H990" s="8"/>
      <c r="I990" s="8"/>
    </row>
    <row r="991">
      <c r="A991" s="108"/>
      <c r="B991" s="241"/>
      <c r="C991" s="108"/>
      <c r="D991" s="52"/>
      <c r="E991" s="108"/>
      <c r="F991" s="108"/>
      <c r="G991" s="242"/>
      <c r="H991" s="8"/>
      <c r="I991" s="8"/>
    </row>
    <row r="992">
      <c r="A992" s="108"/>
      <c r="B992" s="241"/>
      <c r="C992" s="108"/>
      <c r="D992" s="52"/>
      <c r="E992" s="108"/>
      <c r="F992" s="108"/>
      <c r="G992" s="242"/>
      <c r="H992" s="8"/>
      <c r="I992" s="8"/>
    </row>
    <row r="993">
      <c r="A993" s="108"/>
      <c r="B993" s="241"/>
      <c r="C993" s="108"/>
      <c r="D993" s="52"/>
      <c r="E993" s="108"/>
      <c r="F993" s="108"/>
      <c r="G993" s="242"/>
      <c r="H993" s="8"/>
      <c r="I993" s="8"/>
    </row>
    <row r="994">
      <c r="A994" s="108"/>
      <c r="B994" s="241"/>
      <c r="C994" s="108"/>
      <c r="D994" s="52"/>
      <c r="E994" s="108"/>
      <c r="F994" s="108"/>
      <c r="G994" s="242"/>
      <c r="H994" s="8"/>
      <c r="I994" s="8"/>
    </row>
    <row r="995">
      <c r="A995" s="108"/>
      <c r="B995" s="241"/>
      <c r="C995" s="108"/>
      <c r="D995" s="52"/>
      <c r="E995" s="108"/>
      <c r="F995" s="108"/>
      <c r="G995" s="242"/>
      <c r="H995" s="8"/>
      <c r="I995" s="8"/>
    </row>
    <row r="996">
      <c r="A996" s="108"/>
      <c r="B996" s="241"/>
      <c r="C996" s="108"/>
      <c r="D996" s="52"/>
      <c r="E996" s="108"/>
      <c r="F996" s="108"/>
      <c r="G996" s="242"/>
      <c r="H996" s="8"/>
      <c r="I996" s="8"/>
    </row>
    <row r="997">
      <c r="A997" s="108"/>
      <c r="B997" s="241"/>
      <c r="C997" s="108"/>
      <c r="D997" s="52"/>
      <c r="E997" s="108"/>
      <c r="F997" s="108"/>
      <c r="G997" s="242"/>
      <c r="H997" s="8"/>
      <c r="I997" s="8"/>
    </row>
    <row r="998">
      <c r="A998" s="108"/>
      <c r="B998" s="241"/>
      <c r="C998" s="108"/>
      <c r="D998" s="52"/>
      <c r="E998" s="108"/>
      <c r="F998" s="108"/>
      <c r="G998" s="242"/>
      <c r="H998" s="8"/>
      <c r="I998" s="8"/>
    </row>
    <row r="999">
      <c r="A999" s="108"/>
      <c r="B999" s="241"/>
      <c r="C999" s="108"/>
      <c r="D999" s="52"/>
      <c r="E999" s="108"/>
      <c r="F999" s="108"/>
      <c r="G999" s="242"/>
      <c r="H999" s="8"/>
      <c r="I999" s="8"/>
    </row>
    <row r="1000">
      <c r="A1000" s="108"/>
      <c r="B1000" s="241"/>
      <c r="C1000" s="108"/>
      <c r="D1000" s="52"/>
      <c r="E1000" s="108"/>
      <c r="F1000" s="108"/>
      <c r="G1000" s="242"/>
      <c r="H1000" s="8"/>
      <c r="I1000" s="8"/>
    </row>
  </sheetData>
  <autoFilter ref="$A$1:$I$452">
    <filterColumn colId="3">
      <filters>
        <filter val="1"/>
        <filter val="Compliance  "/>
      </filters>
    </filterColumn>
  </autoFilter>
  <mergeCells count="62">
    <mergeCell ref="B176:G176"/>
    <mergeCell ref="B157:G157"/>
    <mergeCell ref="B55:G55"/>
    <mergeCell ref="B202:G202"/>
    <mergeCell ref="B183:G183"/>
    <mergeCell ref="B189:G189"/>
    <mergeCell ref="B194:G194"/>
    <mergeCell ref="B195:G195"/>
    <mergeCell ref="B56:G56"/>
    <mergeCell ref="B79:G79"/>
    <mergeCell ref="B388:G388"/>
    <mergeCell ref="B390:G390"/>
    <mergeCell ref="B420:G420"/>
    <mergeCell ref="B415:G415"/>
    <mergeCell ref="B424:G424"/>
    <mergeCell ref="B358:G358"/>
    <mergeCell ref="B387:G387"/>
    <mergeCell ref="B371:G371"/>
    <mergeCell ref="B394:G394"/>
    <mergeCell ref="B226:G226"/>
    <mergeCell ref="B218:G218"/>
    <mergeCell ref="B229:G229"/>
    <mergeCell ref="B234:G234"/>
    <mergeCell ref="B140:G140"/>
    <mergeCell ref="B145:G145"/>
    <mergeCell ref="B209:G209"/>
    <mergeCell ref="B256:G256"/>
    <mergeCell ref="B269:G269"/>
    <mergeCell ref="B266:G266"/>
    <mergeCell ref="B259:G259"/>
    <mergeCell ref="A455:C455"/>
    <mergeCell ref="B457:C457"/>
    <mergeCell ref="B451:G451"/>
    <mergeCell ref="B439:G439"/>
    <mergeCell ref="B444:G444"/>
    <mergeCell ref="B432:G432"/>
    <mergeCell ref="B431:G431"/>
    <mergeCell ref="B139:G139"/>
    <mergeCell ref="B121:G121"/>
    <mergeCell ref="B90:G90"/>
    <mergeCell ref="B106:G106"/>
    <mergeCell ref="A2:G2"/>
    <mergeCell ref="B8:G8"/>
    <mergeCell ref="B4:G4"/>
    <mergeCell ref="B5:G5"/>
    <mergeCell ref="A1:G1"/>
    <mergeCell ref="B50:G50"/>
    <mergeCell ref="B20:G20"/>
    <mergeCell ref="B23:F23"/>
    <mergeCell ref="B24:G24"/>
    <mergeCell ref="B35:G35"/>
    <mergeCell ref="B47:G47"/>
    <mergeCell ref="B41:G41"/>
    <mergeCell ref="B299:G299"/>
    <mergeCell ref="B292:G292"/>
    <mergeCell ref="B253:G253"/>
    <mergeCell ref="B245:G245"/>
    <mergeCell ref="B313:G313"/>
    <mergeCell ref="B314:G314"/>
    <mergeCell ref="B343:G343"/>
    <mergeCell ref="B319:G319"/>
    <mergeCell ref="B333:G333"/>
  </mergeCells>
  <dataValidations>
    <dataValidation type="decimal" allowBlank="1" showErrorMessage="1" sqref="D3 D6:D7 D9:D19 D21:D22 D25:D34 D36:D40 D42:D46 D48:D49 D51:D54 D57:D78 D80:D89 D91:D105 D107:D120 D122:D138 D141:D144 D146:D156 D158:D175 D177:D182 D184:D188 D190:D193 D196:D201 D203:D208 D210:D217 D219:D225 D227:D228 D230:D233 D235:D244 D246:D252 D254:D255 D257:D258 D260:D265 D267:D268 D270:D291 D293:D298 D300:D312 D315:D318 D320:D332 D334:D342 D344:D357 D359:D370 D372:D386 D389 D391:D393 D395:D414 D416:D419 D421:D423 D425:D430 D433:D438 D440:D443 D445:D450 D452:D1000">
      <formula1>0.0</formula1>
      <formula2>2.0</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88"/>
    <col customWidth="1" min="2" max="2" width="27.13"/>
    <col customWidth="1" min="3" max="3" width="22.0"/>
    <col customWidth="1" min="4" max="4" width="10.0"/>
    <col customWidth="1" min="5" max="5" width="10.38"/>
    <col customWidth="1" min="6" max="6" width="18.38"/>
    <col customWidth="1" min="7" max="7" width="16.25"/>
    <col customWidth="1" min="8" max="26" width="7.75"/>
  </cols>
  <sheetData>
    <row r="1" ht="33.75" customHeight="1">
      <c r="A1" s="216" t="s">
        <v>0</v>
      </c>
      <c r="B1" s="5"/>
      <c r="C1" s="5"/>
      <c r="D1" s="5"/>
      <c r="E1" s="5"/>
      <c r="F1" s="5"/>
      <c r="G1" s="6"/>
      <c r="H1" s="8"/>
      <c r="I1" s="8"/>
    </row>
    <row r="2" ht="26.25" customHeight="1">
      <c r="A2" s="217" t="s">
        <v>2303</v>
      </c>
      <c r="B2" s="5"/>
      <c r="C2" s="5"/>
      <c r="D2" s="5"/>
      <c r="E2" s="5"/>
      <c r="F2" s="5"/>
      <c r="G2" s="6"/>
      <c r="H2" s="8"/>
      <c r="I2" s="8"/>
    </row>
    <row r="3" ht="30.0" customHeight="1">
      <c r="A3" s="218" t="s">
        <v>757</v>
      </c>
      <c r="B3" s="219" t="s">
        <v>8</v>
      </c>
      <c r="C3" s="56" t="s">
        <v>2306</v>
      </c>
      <c r="D3" s="58" t="s">
        <v>2311</v>
      </c>
      <c r="E3" s="53" t="s">
        <v>2312</v>
      </c>
      <c r="F3" s="56" t="s">
        <v>2313</v>
      </c>
      <c r="G3" s="220" t="s">
        <v>2314</v>
      </c>
      <c r="H3" s="8"/>
      <c r="I3" s="8"/>
    </row>
    <row r="4" ht="21.0" customHeight="1">
      <c r="A4" s="221"/>
      <c r="B4" s="222" t="s">
        <v>15</v>
      </c>
      <c r="C4" s="5"/>
      <c r="D4" s="5"/>
      <c r="E4" s="5"/>
      <c r="F4" s="5"/>
      <c r="G4" s="66"/>
      <c r="H4" s="8">
        <f t="shared" ref="H4:I4" si="1">H5+H8+H16+H21</f>
        <v>14</v>
      </c>
      <c r="I4" s="8">
        <f t="shared" si="1"/>
        <v>28</v>
      </c>
    </row>
    <row r="5" ht="18.75" customHeight="1">
      <c r="A5" s="223" t="s">
        <v>245</v>
      </c>
      <c r="B5" s="224" t="s">
        <v>800</v>
      </c>
      <c r="C5" s="5"/>
      <c r="D5" s="5"/>
      <c r="E5" s="5"/>
      <c r="F5" s="5"/>
      <c r="G5" s="6"/>
      <c r="H5" s="8">
        <f>SUM(D6:D7)</f>
        <v>1</v>
      </c>
      <c r="I5" s="8">
        <f>COUNT(D6:D7)*2</f>
        <v>4</v>
      </c>
    </row>
    <row r="6" ht="31.5" customHeight="1">
      <c r="A6" s="226" t="s">
        <v>300</v>
      </c>
      <c r="B6" s="232" t="s">
        <v>42</v>
      </c>
      <c r="C6" s="42" t="s">
        <v>2354</v>
      </c>
      <c r="D6" s="186">
        <v>1.0</v>
      </c>
      <c r="E6" s="24" t="s">
        <v>56</v>
      </c>
      <c r="F6" s="42" t="s">
        <v>2355</v>
      </c>
      <c r="G6" s="233" t="s">
        <v>2356</v>
      </c>
      <c r="H6" s="8"/>
      <c r="I6" s="8"/>
    </row>
    <row r="7" ht="31.5" customHeight="1">
      <c r="A7" s="234" t="s">
        <v>2357</v>
      </c>
      <c r="B7" s="232" t="s">
        <v>47</v>
      </c>
      <c r="C7" s="42" t="s">
        <v>2358</v>
      </c>
      <c r="D7" s="43">
        <v>0.0</v>
      </c>
      <c r="E7" s="24" t="s">
        <v>56</v>
      </c>
      <c r="F7" s="37"/>
      <c r="G7" s="235"/>
      <c r="H7" s="8"/>
      <c r="I7" s="8"/>
    </row>
    <row r="8" ht="18.75" customHeight="1">
      <c r="A8" s="226" t="s">
        <v>302</v>
      </c>
      <c r="B8" s="224" t="s">
        <v>830</v>
      </c>
      <c r="C8" s="5"/>
      <c r="D8" s="5"/>
      <c r="E8" s="5"/>
      <c r="F8" s="5"/>
      <c r="G8" s="6"/>
      <c r="H8" s="8">
        <f>SUM(D9:D15)</f>
        <v>10</v>
      </c>
      <c r="I8" s="8">
        <f>COUNT(D9:D15)*2</f>
        <v>14</v>
      </c>
    </row>
    <row r="9" ht="60.0" customHeight="1">
      <c r="A9" s="234" t="s">
        <v>344</v>
      </c>
      <c r="B9" s="232" t="s">
        <v>345</v>
      </c>
      <c r="C9" s="42" t="s">
        <v>2359</v>
      </c>
      <c r="D9" s="43">
        <v>1.0</v>
      </c>
      <c r="E9" s="24" t="s">
        <v>56</v>
      </c>
      <c r="F9" s="39" t="s">
        <v>2360</v>
      </c>
      <c r="G9" s="236" t="s">
        <v>2361</v>
      </c>
      <c r="H9" s="8"/>
      <c r="I9" s="8"/>
    </row>
    <row r="10" ht="45.0" customHeight="1">
      <c r="A10" s="234" t="s">
        <v>360</v>
      </c>
      <c r="B10" s="232" t="s">
        <v>361</v>
      </c>
      <c r="C10" s="42" t="s">
        <v>2362</v>
      </c>
      <c r="D10" s="186">
        <v>2.0</v>
      </c>
      <c r="E10" s="24" t="s">
        <v>327</v>
      </c>
      <c r="F10" s="37"/>
      <c r="G10" s="235"/>
      <c r="H10" s="8"/>
      <c r="I10" s="8"/>
    </row>
    <row r="11" ht="45.0" customHeight="1">
      <c r="A11" s="234"/>
      <c r="B11" s="232"/>
      <c r="C11" s="42" t="s">
        <v>2363</v>
      </c>
      <c r="D11" s="186">
        <v>2.0</v>
      </c>
      <c r="E11" s="24" t="s">
        <v>327</v>
      </c>
      <c r="F11" s="37"/>
      <c r="G11" s="235"/>
      <c r="H11" s="8"/>
      <c r="I11" s="8"/>
    </row>
    <row r="12" ht="15.75" customHeight="1">
      <c r="A12" s="234"/>
      <c r="B12" s="232"/>
      <c r="C12" s="52" t="s">
        <v>2364</v>
      </c>
      <c r="D12" s="186">
        <v>2.0</v>
      </c>
      <c r="E12" s="24" t="s">
        <v>327</v>
      </c>
      <c r="F12" s="37"/>
      <c r="G12" s="235"/>
      <c r="H12" s="8"/>
      <c r="I12" s="8"/>
    </row>
    <row r="13" ht="15.75" customHeight="1">
      <c r="A13" s="234"/>
      <c r="B13" s="232"/>
      <c r="C13" s="42" t="s">
        <v>2365</v>
      </c>
      <c r="D13" s="43">
        <v>0.0</v>
      </c>
      <c r="E13" s="24" t="s">
        <v>327</v>
      </c>
      <c r="F13" s="37"/>
      <c r="G13" s="235"/>
      <c r="H13" s="8"/>
      <c r="I13" s="8"/>
    </row>
    <row r="14" ht="15.75" customHeight="1">
      <c r="A14" s="234"/>
      <c r="B14" s="232"/>
      <c r="C14" s="52" t="s">
        <v>2366</v>
      </c>
      <c r="D14" s="43">
        <v>1.0</v>
      </c>
      <c r="E14" s="24" t="s">
        <v>327</v>
      </c>
      <c r="F14" s="37"/>
      <c r="G14" s="233" t="s">
        <v>2367</v>
      </c>
      <c r="H14" s="8"/>
      <c r="I14" s="8"/>
    </row>
    <row r="15" ht="15.75" customHeight="1">
      <c r="A15" s="234"/>
      <c r="B15" s="232"/>
      <c r="C15" s="42" t="s">
        <v>2368</v>
      </c>
      <c r="D15" s="186">
        <v>2.0</v>
      </c>
      <c r="E15" s="24" t="s">
        <v>327</v>
      </c>
      <c r="F15" s="37"/>
      <c r="G15" s="235"/>
      <c r="H15" s="8"/>
      <c r="I15" s="8"/>
    </row>
    <row r="16" ht="36.75" customHeight="1">
      <c r="A16" s="234" t="s">
        <v>394</v>
      </c>
      <c r="B16" s="115" t="s">
        <v>2369</v>
      </c>
      <c r="C16" s="5"/>
      <c r="D16" s="5"/>
      <c r="E16" s="5"/>
      <c r="F16" s="5"/>
      <c r="G16" s="6"/>
      <c r="H16" s="8">
        <f>SUM(D17:D20)</f>
        <v>1</v>
      </c>
      <c r="I16" s="8">
        <f>COUNT(D17:D20)*2</f>
        <v>8</v>
      </c>
    </row>
    <row r="17" ht="90.0" customHeight="1">
      <c r="A17" s="234" t="s">
        <v>406</v>
      </c>
      <c r="B17" s="85" t="s">
        <v>407</v>
      </c>
      <c r="C17" s="42" t="s">
        <v>2370</v>
      </c>
      <c r="D17" s="43">
        <v>1.0</v>
      </c>
      <c r="E17" s="24" t="s">
        <v>327</v>
      </c>
      <c r="F17" s="42" t="s">
        <v>2371</v>
      </c>
      <c r="G17" s="162" t="s">
        <v>2372</v>
      </c>
      <c r="H17" s="8"/>
      <c r="I17" s="8"/>
    </row>
    <row r="18" ht="63.0" customHeight="1">
      <c r="A18" s="234" t="s">
        <v>410</v>
      </c>
      <c r="B18" s="85" t="s">
        <v>411</v>
      </c>
      <c r="C18" s="42" t="s">
        <v>2373</v>
      </c>
      <c r="D18" s="43">
        <v>0.0</v>
      </c>
      <c r="E18" s="24" t="s">
        <v>327</v>
      </c>
      <c r="F18" s="37"/>
      <c r="G18" s="37"/>
      <c r="H18" s="8"/>
      <c r="I18" s="8"/>
    </row>
    <row r="19" ht="63.0" customHeight="1">
      <c r="A19" s="234" t="s">
        <v>413</v>
      </c>
      <c r="B19" s="85" t="s">
        <v>414</v>
      </c>
      <c r="C19" s="42" t="s">
        <v>2374</v>
      </c>
      <c r="D19" s="43">
        <v>0.0</v>
      </c>
      <c r="E19" s="24" t="s">
        <v>327</v>
      </c>
      <c r="F19" s="37"/>
      <c r="G19" s="37"/>
      <c r="H19" s="8"/>
      <c r="I19" s="8"/>
    </row>
    <row r="20" ht="47.25" customHeight="1">
      <c r="A20" s="234" t="s">
        <v>419</v>
      </c>
      <c r="B20" s="85" t="s">
        <v>421</v>
      </c>
      <c r="C20" s="42" t="s">
        <v>2375</v>
      </c>
      <c r="D20" s="43">
        <v>0.0</v>
      </c>
      <c r="E20" s="24" t="s">
        <v>327</v>
      </c>
      <c r="F20" s="37"/>
      <c r="G20" s="37"/>
      <c r="H20" s="8"/>
      <c r="I20" s="8"/>
    </row>
    <row r="21" ht="27.0" customHeight="1">
      <c r="A21" s="223" t="s">
        <v>479</v>
      </c>
      <c r="B21" s="115" t="s">
        <v>76</v>
      </c>
      <c r="C21" s="5"/>
      <c r="D21" s="5"/>
      <c r="E21" s="5"/>
      <c r="F21" s="5"/>
      <c r="G21" s="6"/>
      <c r="H21" s="8">
        <f>SUM(D22)</f>
        <v>2</v>
      </c>
      <c r="I21" s="8">
        <f>COUNT(D22)*2</f>
        <v>2</v>
      </c>
    </row>
    <row r="22" ht="63.0" customHeight="1">
      <c r="A22" s="226" t="s">
        <v>481</v>
      </c>
      <c r="B22" s="85" t="s">
        <v>78</v>
      </c>
      <c r="C22" s="42" t="s">
        <v>2376</v>
      </c>
      <c r="D22" s="186">
        <v>2.0</v>
      </c>
      <c r="E22" s="22" t="s">
        <v>327</v>
      </c>
      <c r="F22" s="39"/>
      <c r="G22" s="37"/>
      <c r="H22" s="8"/>
      <c r="I22" s="8"/>
    </row>
    <row r="23" ht="21.0" customHeight="1">
      <c r="A23" s="221"/>
      <c r="B23" s="237" t="s">
        <v>81</v>
      </c>
      <c r="C23" s="5"/>
      <c r="D23" s="5"/>
      <c r="E23" s="5"/>
      <c r="F23" s="5"/>
      <c r="G23" s="66"/>
      <c r="H23" s="8">
        <f t="shared" ref="H23:I23" si="2">H24+H33+H44+H53+H57</f>
        <v>37</v>
      </c>
      <c r="I23" s="8">
        <f t="shared" si="2"/>
        <v>82</v>
      </c>
    </row>
    <row r="24" ht="44.25" customHeight="1">
      <c r="A24" s="223" t="s">
        <v>487</v>
      </c>
      <c r="B24" s="115" t="s">
        <v>984</v>
      </c>
      <c r="C24" s="5"/>
      <c r="D24" s="5"/>
      <c r="E24" s="5"/>
      <c r="F24" s="5"/>
      <c r="G24" s="6"/>
      <c r="H24" s="8">
        <f>SUM(D25:D32)</f>
        <v>3</v>
      </c>
      <c r="I24" s="8">
        <f>COUNT(D25:D32)*2</f>
        <v>16</v>
      </c>
    </row>
    <row r="25" ht="60.0" customHeight="1">
      <c r="A25" s="226" t="s">
        <v>490</v>
      </c>
      <c r="B25" s="238" t="s">
        <v>85</v>
      </c>
      <c r="C25" s="105" t="s">
        <v>491</v>
      </c>
      <c r="D25" s="43">
        <v>1.0</v>
      </c>
      <c r="E25" s="22" t="s">
        <v>87</v>
      </c>
      <c r="F25" s="39" t="s">
        <v>494</v>
      </c>
      <c r="G25" s="162" t="s">
        <v>1028</v>
      </c>
      <c r="H25" s="8"/>
      <c r="I25" s="8"/>
    </row>
    <row r="26" ht="30.0" customHeight="1">
      <c r="A26" s="226"/>
      <c r="B26" s="239"/>
      <c r="C26" s="42" t="s">
        <v>2377</v>
      </c>
      <c r="D26" s="43">
        <v>0.0</v>
      </c>
      <c r="E26" s="22" t="s">
        <v>87</v>
      </c>
      <c r="F26" s="78"/>
      <c r="G26" s="37"/>
      <c r="H26" s="8"/>
      <c r="I26" s="8"/>
    </row>
    <row r="27" ht="47.25" customHeight="1">
      <c r="A27" s="226" t="s">
        <v>496</v>
      </c>
      <c r="B27" s="238" t="s">
        <v>94</v>
      </c>
      <c r="C27" s="42" t="s">
        <v>2378</v>
      </c>
      <c r="D27" s="43">
        <v>1.0</v>
      </c>
      <c r="E27" s="22" t="s">
        <v>87</v>
      </c>
      <c r="F27" s="37"/>
      <c r="G27" s="162" t="s">
        <v>1331</v>
      </c>
      <c r="H27" s="8"/>
      <c r="I27" s="8"/>
    </row>
    <row r="28" ht="45.0" customHeight="1">
      <c r="A28" s="226"/>
      <c r="B28" s="238"/>
      <c r="C28" s="42" t="s">
        <v>1043</v>
      </c>
      <c r="D28" s="43">
        <v>0.0</v>
      </c>
      <c r="E28" s="22" t="s">
        <v>87</v>
      </c>
      <c r="F28" s="37"/>
      <c r="G28" s="37"/>
      <c r="H28" s="8"/>
      <c r="I28" s="8"/>
    </row>
    <row r="29" ht="47.25" customHeight="1">
      <c r="A29" s="234" t="s">
        <v>523</v>
      </c>
      <c r="B29" s="238" t="s">
        <v>524</v>
      </c>
      <c r="C29" s="42" t="s">
        <v>2379</v>
      </c>
      <c r="D29" s="43">
        <v>0.0</v>
      </c>
      <c r="E29" s="24" t="s">
        <v>87</v>
      </c>
      <c r="F29" s="37"/>
      <c r="G29" s="37"/>
      <c r="H29" s="8"/>
      <c r="I29" s="8"/>
    </row>
    <row r="30" ht="63.0" customHeight="1">
      <c r="A30" s="226" t="s">
        <v>526</v>
      </c>
      <c r="B30" s="238" t="s">
        <v>527</v>
      </c>
      <c r="C30" s="42" t="s">
        <v>2380</v>
      </c>
      <c r="D30" s="43">
        <v>0.0</v>
      </c>
      <c r="E30" s="24" t="s">
        <v>87</v>
      </c>
      <c r="F30" s="39" t="s">
        <v>2381</v>
      </c>
      <c r="G30" s="37"/>
      <c r="H30" s="8"/>
      <c r="I30" s="8"/>
    </row>
    <row r="31" ht="47.25" customHeight="1">
      <c r="A31" s="226" t="s">
        <v>529</v>
      </c>
      <c r="B31" s="238" t="s">
        <v>100</v>
      </c>
      <c r="C31" s="32" t="s">
        <v>101</v>
      </c>
      <c r="D31" s="43">
        <v>0.0</v>
      </c>
      <c r="E31" s="24" t="s">
        <v>87</v>
      </c>
      <c r="F31" s="37"/>
      <c r="G31" s="37"/>
      <c r="H31" s="8"/>
      <c r="I31" s="8"/>
    </row>
    <row r="32" ht="47.25" customHeight="1">
      <c r="A32" s="234" t="s">
        <v>102</v>
      </c>
      <c r="B32" s="238" t="s">
        <v>103</v>
      </c>
      <c r="C32" s="42" t="s">
        <v>2382</v>
      </c>
      <c r="D32" s="186">
        <v>1.0</v>
      </c>
      <c r="E32" s="24" t="s">
        <v>105</v>
      </c>
      <c r="F32" s="37"/>
      <c r="G32" s="162" t="s">
        <v>1927</v>
      </c>
      <c r="H32" s="8"/>
      <c r="I32" s="8"/>
    </row>
    <row r="33" ht="54.0" customHeight="1">
      <c r="A33" s="223" t="s">
        <v>547</v>
      </c>
      <c r="B33" s="115" t="s">
        <v>2383</v>
      </c>
      <c r="C33" s="5"/>
      <c r="D33" s="5"/>
      <c r="E33" s="5"/>
      <c r="F33" s="5"/>
      <c r="G33" s="6"/>
      <c r="H33" s="8">
        <f>SUM(D34:D43)</f>
        <v>6</v>
      </c>
      <c r="I33" s="8">
        <f>COUNT(D34:D43)*2</f>
        <v>20</v>
      </c>
    </row>
    <row r="34" ht="75.0" customHeight="1">
      <c r="A34" s="226" t="s">
        <v>562</v>
      </c>
      <c r="B34" s="38" t="s">
        <v>109</v>
      </c>
      <c r="C34" s="42" t="s">
        <v>2384</v>
      </c>
      <c r="D34" s="43">
        <v>0.0</v>
      </c>
      <c r="E34" s="24" t="s">
        <v>87</v>
      </c>
      <c r="F34" s="39" t="s">
        <v>2385</v>
      </c>
      <c r="G34" s="37"/>
      <c r="H34" s="8"/>
      <c r="I34" s="8"/>
    </row>
    <row r="35" ht="30.0" customHeight="1">
      <c r="A35" s="226"/>
      <c r="B35" s="38"/>
      <c r="C35" s="42" t="s">
        <v>2386</v>
      </c>
      <c r="D35" s="43">
        <v>1.0</v>
      </c>
      <c r="E35" s="24" t="s">
        <v>551</v>
      </c>
      <c r="F35" s="37"/>
      <c r="G35" s="162" t="s">
        <v>2387</v>
      </c>
      <c r="H35" s="8"/>
      <c r="I35" s="8"/>
    </row>
    <row r="36" ht="45.0" customHeight="1">
      <c r="A36" s="226"/>
      <c r="B36" s="38"/>
      <c r="C36" s="42" t="s">
        <v>2388</v>
      </c>
      <c r="D36" s="43">
        <v>0.0</v>
      </c>
      <c r="E36" s="24" t="s">
        <v>87</v>
      </c>
      <c r="F36" s="37"/>
      <c r="G36" s="37"/>
      <c r="H36" s="8"/>
      <c r="I36" s="8"/>
    </row>
    <row r="37" ht="45.0" customHeight="1">
      <c r="A37" s="226"/>
      <c r="B37" s="38"/>
      <c r="C37" s="42" t="s">
        <v>2389</v>
      </c>
      <c r="D37" s="43">
        <v>0.0</v>
      </c>
      <c r="E37" s="24" t="s">
        <v>551</v>
      </c>
      <c r="F37" s="37"/>
      <c r="G37" s="37"/>
      <c r="H37" s="8"/>
      <c r="I37" s="8"/>
    </row>
    <row r="38" ht="54.0" customHeight="1">
      <c r="A38" s="226"/>
      <c r="B38" s="38"/>
      <c r="C38" s="42" t="s">
        <v>2390</v>
      </c>
      <c r="D38" s="186">
        <v>2.0</v>
      </c>
      <c r="E38" s="24" t="s">
        <v>930</v>
      </c>
      <c r="F38" s="37"/>
      <c r="G38" s="37"/>
      <c r="H38" s="8"/>
      <c r="I38" s="8"/>
    </row>
    <row r="39" ht="60.0" customHeight="1">
      <c r="A39" s="226"/>
      <c r="B39" s="38"/>
      <c r="C39" s="42" t="s">
        <v>2391</v>
      </c>
      <c r="D39" s="186">
        <v>2.0</v>
      </c>
      <c r="E39" s="24" t="s">
        <v>654</v>
      </c>
      <c r="F39" s="37"/>
      <c r="G39" s="37"/>
      <c r="H39" s="8"/>
      <c r="I39" s="8"/>
    </row>
    <row r="40" ht="45.0" customHeight="1">
      <c r="A40" s="234"/>
      <c r="B40" s="38"/>
      <c r="C40" s="42" t="s">
        <v>2392</v>
      </c>
      <c r="D40" s="43">
        <v>0.0</v>
      </c>
      <c r="E40" s="24"/>
      <c r="F40" s="37"/>
      <c r="G40" s="37"/>
      <c r="H40" s="8"/>
      <c r="I40" s="8"/>
    </row>
    <row r="41" ht="63.0" customHeight="1">
      <c r="A41" s="226" t="s">
        <v>567</v>
      </c>
      <c r="B41" s="240" t="s">
        <v>569</v>
      </c>
      <c r="C41" s="42" t="s">
        <v>2393</v>
      </c>
      <c r="D41" s="43">
        <v>0.0</v>
      </c>
      <c r="E41" s="24" t="s">
        <v>87</v>
      </c>
      <c r="F41" s="37"/>
      <c r="G41" s="137" t="s">
        <v>2394</v>
      </c>
      <c r="H41" s="8"/>
      <c r="I41" s="8"/>
    </row>
    <row r="42" ht="30.0" customHeight="1">
      <c r="A42" s="226"/>
      <c r="B42" s="38"/>
      <c r="C42" s="42" t="s">
        <v>123</v>
      </c>
      <c r="D42" s="43">
        <v>1.0</v>
      </c>
      <c r="E42" s="24" t="s">
        <v>87</v>
      </c>
      <c r="F42" s="37"/>
      <c r="G42" s="137" t="s">
        <v>2395</v>
      </c>
      <c r="H42" s="8"/>
      <c r="I42" s="8"/>
    </row>
    <row r="43" ht="30.0" customHeight="1">
      <c r="A43" s="226"/>
      <c r="B43" s="38"/>
      <c r="C43" s="32" t="s">
        <v>2396</v>
      </c>
      <c r="D43" s="43">
        <v>0.0</v>
      </c>
      <c r="E43" s="24" t="s">
        <v>87</v>
      </c>
      <c r="F43" s="37"/>
      <c r="G43" s="37"/>
      <c r="H43" s="8"/>
      <c r="I43" s="8"/>
    </row>
    <row r="44" ht="50.25" customHeight="1">
      <c r="A44" s="223" t="s">
        <v>578</v>
      </c>
      <c r="B44" s="115" t="s">
        <v>127</v>
      </c>
      <c r="C44" s="5"/>
      <c r="D44" s="5"/>
      <c r="E44" s="5"/>
      <c r="F44" s="5"/>
      <c r="G44" s="6"/>
      <c r="H44" s="8">
        <f>SUM(D45:D52)</f>
        <v>9</v>
      </c>
      <c r="I44" s="8">
        <f>COUNT(D45:D52)*2</f>
        <v>16</v>
      </c>
    </row>
    <row r="45" ht="31.5" customHeight="1">
      <c r="A45" s="226" t="s">
        <v>595</v>
      </c>
      <c r="B45" s="38" t="s">
        <v>129</v>
      </c>
      <c r="C45" s="42" t="s">
        <v>2397</v>
      </c>
      <c r="D45" s="43">
        <v>0.0</v>
      </c>
      <c r="E45" s="22" t="s">
        <v>87</v>
      </c>
      <c r="F45" s="78" t="s">
        <v>2398</v>
      </c>
      <c r="G45" s="37"/>
      <c r="H45" s="8"/>
      <c r="I45" s="8"/>
    </row>
    <row r="46" ht="45.0" customHeight="1">
      <c r="A46" s="226"/>
      <c r="B46" s="239"/>
      <c r="C46" s="42" t="s">
        <v>2399</v>
      </c>
      <c r="D46" s="43">
        <v>1.0</v>
      </c>
      <c r="E46" s="22" t="s">
        <v>87</v>
      </c>
      <c r="F46" s="49"/>
      <c r="G46" s="162" t="s">
        <v>2400</v>
      </c>
      <c r="H46" s="8"/>
      <c r="I46" s="8"/>
    </row>
    <row r="47" ht="30.0" customHeight="1">
      <c r="A47" s="226"/>
      <c r="B47" s="239"/>
      <c r="C47" s="42" t="s">
        <v>2401</v>
      </c>
      <c r="D47" s="43">
        <v>1.0</v>
      </c>
      <c r="E47" s="22" t="s">
        <v>87</v>
      </c>
      <c r="F47" s="39"/>
      <c r="G47" s="137" t="s">
        <v>2402</v>
      </c>
      <c r="H47" s="8"/>
      <c r="I47" s="8"/>
    </row>
    <row r="48" ht="90.0" customHeight="1">
      <c r="A48" s="226"/>
      <c r="B48" s="239"/>
      <c r="C48" s="42" t="s">
        <v>2403</v>
      </c>
      <c r="D48" s="43">
        <v>1.0</v>
      </c>
      <c r="E48" s="22" t="s">
        <v>87</v>
      </c>
      <c r="F48" s="39"/>
      <c r="G48" s="162" t="s">
        <v>2404</v>
      </c>
      <c r="H48" s="8"/>
      <c r="I48" s="8"/>
    </row>
    <row r="49" ht="60.0" customHeight="1">
      <c r="A49" s="226" t="s">
        <v>612</v>
      </c>
      <c r="B49" s="38" t="s">
        <v>133</v>
      </c>
      <c r="C49" s="42" t="s">
        <v>2405</v>
      </c>
      <c r="D49" s="186">
        <v>1.0</v>
      </c>
      <c r="E49" s="24" t="s">
        <v>21</v>
      </c>
      <c r="F49" s="37"/>
      <c r="G49" s="162" t="s">
        <v>2406</v>
      </c>
      <c r="H49" s="8"/>
      <c r="I49" s="8"/>
    </row>
    <row r="50" ht="90.0" customHeight="1">
      <c r="A50" s="226"/>
      <c r="B50" s="38"/>
      <c r="C50" s="42" t="s">
        <v>2407</v>
      </c>
      <c r="D50" s="186">
        <v>2.0</v>
      </c>
      <c r="E50" s="24" t="s">
        <v>21</v>
      </c>
      <c r="F50" s="37"/>
      <c r="G50" s="37"/>
      <c r="H50" s="8"/>
      <c r="I50" s="8"/>
    </row>
    <row r="51" ht="63.0" customHeight="1">
      <c r="A51" s="226" t="s">
        <v>618</v>
      </c>
      <c r="B51" s="38" t="s">
        <v>137</v>
      </c>
      <c r="C51" s="23" t="s">
        <v>138</v>
      </c>
      <c r="D51" s="43">
        <v>1.0</v>
      </c>
      <c r="E51" s="24" t="s">
        <v>1124</v>
      </c>
      <c r="F51" s="37"/>
      <c r="G51" s="137" t="s">
        <v>2408</v>
      </c>
      <c r="H51" s="8"/>
      <c r="I51" s="8"/>
    </row>
    <row r="52" ht="78.75" customHeight="1">
      <c r="A52" s="226" t="s">
        <v>623</v>
      </c>
      <c r="B52" s="38" t="s">
        <v>141</v>
      </c>
      <c r="C52" s="42" t="s">
        <v>1127</v>
      </c>
      <c r="D52" s="186">
        <v>2.0</v>
      </c>
      <c r="E52" s="24" t="s">
        <v>21</v>
      </c>
      <c r="F52" s="37"/>
      <c r="G52" s="37"/>
      <c r="H52" s="8"/>
      <c r="I52" s="8"/>
    </row>
    <row r="53" ht="60.75" customHeight="1">
      <c r="A53" s="223" t="s">
        <v>627</v>
      </c>
      <c r="B53" s="115" t="s">
        <v>144</v>
      </c>
      <c r="C53" s="5"/>
      <c r="D53" s="5"/>
      <c r="E53" s="5"/>
      <c r="F53" s="5"/>
      <c r="G53" s="6"/>
      <c r="H53" s="8">
        <f>SUM(D54:D56)</f>
        <v>1</v>
      </c>
      <c r="I53" s="8">
        <f>COUNT(D54:D56)*2</f>
        <v>6</v>
      </c>
    </row>
    <row r="54" ht="63.0" customHeight="1">
      <c r="A54" s="234" t="s">
        <v>638</v>
      </c>
      <c r="B54" s="38" t="s">
        <v>146</v>
      </c>
      <c r="C54" s="42" t="s">
        <v>2409</v>
      </c>
      <c r="D54" s="186">
        <v>0.0</v>
      </c>
      <c r="E54" s="24" t="s">
        <v>44</v>
      </c>
      <c r="F54" s="37"/>
      <c r="G54" s="37"/>
      <c r="H54" s="8"/>
      <c r="I54" s="8"/>
    </row>
    <row r="55" ht="63.0" customHeight="1">
      <c r="A55" s="226" t="s">
        <v>648</v>
      </c>
      <c r="B55" s="38" t="s">
        <v>157</v>
      </c>
      <c r="C55" s="42" t="s">
        <v>2410</v>
      </c>
      <c r="D55" s="43">
        <v>1.0</v>
      </c>
      <c r="E55" s="24" t="s">
        <v>159</v>
      </c>
      <c r="F55" s="37"/>
      <c r="G55" s="162" t="s">
        <v>2411</v>
      </c>
      <c r="H55" s="8"/>
      <c r="I55" s="8"/>
    </row>
    <row r="56" ht="60.0" customHeight="1">
      <c r="A56" s="226" t="s">
        <v>661</v>
      </c>
      <c r="B56" s="85" t="s">
        <v>2412</v>
      </c>
      <c r="C56" s="25" t="s">
        <v>2413</v>
      </c>
      <c r="D56" s="43">
        <v>0.0</v>
      </c>
      <c r="E56" s="24" t="s">
        <v>87</v>
      </c>
      <c r="F56" s="37"/>
      <c r="G56" s="37"/>
      <c r="H56" s="8"/>
      <c r="I56" s="8"/>
    </row>
    <row r="57" ht="48.75" customHeight="1">
      <c r="A57" s="223" t="s">
        <v>663</v>
      </c>
      <c r="B57" s="115" t="s">
        <v>166</v>
      </c>
      <c r="C57" s="5"/>
      <c r="D57" s="5"/>
      <c r="E57" s="5"/>
      <c r="F57" s="5"/>
      <c r="G57" s="6"/>
      <c r="H57" s="8">
        <f>SUM(D58:D69)</f>
        <v>18</v>
      </c>
      <c r="I57" s="8">
        <f>COUNT(D58:D69)*2</f>
        <v>24</v>
      </c>
    </row>
    <row r="58" ht="63.0" customHeight="1">
      <c r="A58" s="226" t="s">
        <v>167</v>
      </c>
      <c r="B58" s="38" t="s">
        <v>168</v>
      </c>
      <c r="C58" s="42" t="s">
        <v>2414</v>
      </c>
      <c r="D58" s="186">
        <v>2.0</v>
      </c>
      <c r="E58" s="24" t="s">
        <v>170</v>
      </c>
      <c r="F58" s="37"/>
      <c r="G58" s="37"/>
      <c r="H58" s="8"/>
      <c r="I58" s="8"/>
    </row>
    <row r="59" ht="60.0" customHeight="1">
      <c r="A59" s="226"/>
      <c r="B59" s="38"/>
      <c r="C59" s="42" t="s">
        <v>2415</v>
      </c>
      <c r="D59" s="186">
        <v>2.0</v>
      </c>
      <c r="E59" s="24" t="s">
        <v>170</v>
      </c>
      <c r="F59" s="37"/>
      <c r="G59" s="37"/>
      <c r="H59" s="8"/>
      <c r="I59" s="8"/>
    </row>
    <row r="60" ht="45.0" customHeight="1">
      <c r="A60" s="226"/>
      <c r="B60" s="38"/>
      <c r="C60" s="23" t="s">
        <v>2416</v>
      </c>
      <c r="D60" s="186">
        <v>2.0</v>
      </c>
      <c r="E60" s="24"/>
      <c r="F60" s="37"/>
      <c r="G60" s="37"/>
      <c r="H60" s="8"/>
      <c r="I60" s="8"/>
    </row>
    <row r="61" ht="30.0" customHeight="1">
      <c r="A61" s="226"/>
      <c r="B61" s="38"/>
      <c r="C61" s="42" t="s">
        <v>2417</v>
      </c>
      <c r="D61" s="43">
        <v>1.0</v>
      </c>
      <c r="E61" s="24"/>
      <c r="F61" s="37"/>
      <c r="G61" s="162" t="s">
        <v>2418</v>
      </c>
      <c r="H61" s="8"/>
      <c r="I61" s="8"/>
    </row>
    <row r="62" ht="30.0" customHeight="1">
      <c r="A62" s="226"/>
      <c r="B62" s="38"/>
      <c r="C62" s="42" t="s">
        <v>2419</v>
      </c>
      <c r="D62" s="186">
        <v>2.0</v>
      </c>
      <c r="E62" s="24"/>
      <c r="F62" s="37"/>
      <c r="G62" s="37"/>
      <c r="H62" s="8"/>
      <c r="I62" s="8"/>
    </row>
    <row r="63" ht="30.0" customHeight="1">
      <c r="A63" s="226"/>
      <c r="B63" s="38"/>
      <c r="C63" s="42" t="s">
        <v>2420</v>
      </c>
      <c r="D63" s="43">
        <v>1.0</v>
      </c>
      <c r="E63" s="24"/>
      <c r="F63" s="37"/>
      <c r="G63" s="162" t="s">
        <v>2418</v>
      </c>
      <c r="H63" s="8"/>
      <c r="I63" s="8"/>
    </row>
    <row r="64" ht="15.75" customHeight="1">
      <c r="A64" s="226"/>
      <c r="B64" s="38"/>
      <c r="C64" s="42" t="s">
        <v>2421</v>
      </c>
      <c r="D64" s="43">
        <v>0.0</v>
      </c>
      <c r="E64" s="24"/>
      <c r="F64" s="37"/>
      <c r="G64" s="37"/>
      <c r="H64" s="8"/>
      <c r="I64" s="8"/>
    </row>
    <row r="65" ht="15.75" customHeight="1">
      <c r="A65" s="226"/>
      <c r="B65" s="38"/>
      <c r="C65" s="42" t="s">
        <v>2422</v>
      </c>
      <c r="D65" s="186">
        <v>2.0</v>
      </c>
      <c r="E65" s="24"/>
      <c r="F65" s="37"/>
      <c r="G65" s="37"/>
      <c r="H65" s="8"/>
      <c r="I65" s="8"/>
    </row>
    <row r="66" ht="75.0" customHeight="1">
      <c r="A66" s="226" t="s">
        <v>675</v>
      </c>
      <c r="B66" s="38" t="s">
        <v>172</v>
      </c>
      <c r="C66" s="23" t="s">
        <v>173</v>
      </c>
      <c r="D66" s="186">
        <v>2.0</v>
      </c>
      <c r="E66" s="24" t="s">
        <v>170</v>
      </c>
      <c r="F66" s="37"/>
      <c r="G66" s="37"/>
      <c r="H66" s="8"/>
      <c r="I66" s="8"/>
    </row>
    <row r="67" ht="60.0" customHeight="1">
      <c r="A67" s="226" t="s">
        <v>681</v>
      </c>
      <c r="B67" s="38" t="s">
        <v>175</v>
      </c>
      <c r="C67" s="23" t="s">
        <v>176</v>
      </c>
      <c r="D67" s="43">
        <v>1.0</v>
      </c>
      <c r="E67" s="24" t="s">
        <v>170</v>
      </c>
      <c r="F67" s="37"/>
      <c r="G67" s="162" t="s">
        <v>2423</v>
      </c>
      <c r="H67" s="8"/>
      <c r="I67" s="8"/>
    </row>
    <row r="68" ht="63.0" customHeight="1">
      <c r="A68" s="226" t="s">
        <v>685</v>
      </c>
      <c r="B68" s="38" t="s">
        <v>2424</v>
      </c>
      <c r="C68" s="39" t="s">
        <v>1179</v>
      </c>
      <c r="D68" s="43">
        <v>1.0</v>
      </c>
      <c r="E68" s="24" t="s">
        <v>689</v>
      </c>
      <c r="F68" s="37"/>
      <c r="G68" s="137" t="s">
        <v>2425</v>
      </c>
      <c r="H68" s="8"/>
      <c r="I68" s="8"/>
    </row>
    <row r="69" ht="63.0" customHeight="1">
      <c r="A69" s="226" t="s">
        <v>2426</v>
      </c>
      <c r="B69" s="76" t="s">
        <v>2427</v>
      </c>
      <c r="C69" s="42" t="s">
        <v>2428</v>
      </c>
      <c r="D69" s="186">
        <v>2.0</v>
      </c>
      <c r="E69" s="24" t="s">
        <v>327</v>
      </c>
      <c r="F69" s="37"/>
      <c r="G69" s="37"/>
      <c r="H69" s="8"/>
      <c r="I69" s="8"/>
    </row>
    <row r="70" ht="21.0" customHeight="1">
      <c r="A70" s="221"/>
      <c r="B70" s="237" t="s">
        <v>177</v>
      </c>
      <c r="C70" s="5"/>
      <c r="D70" s="5"/>
      <c r="E70" s="5"/>
      <c r="F70" s="5"/>
      <c r="G70" s="66"/>
      <c r="H70" s="8">
        <f t="shared" ref="H70:I70" si="3">H71+H93+H103+H114+H126</f>
        <v>44</v>
      </c>
      <c r="I70" s="8">
        <f t="shared" si="3"/>
        <v>124</v>
      </c>
    </row>
    <row r="71" ht="46.5" customHeight="1">
      <c r="A71" s="223" t="s">
        <v>698</v>
      </c>
      <c r="B71" s="115" t="s">
        <v>179</v>
      </c>
      <c r="C71" s="5"/>
      <c r="D71" s="5"/>
      <c r="E71" s="5"/>
      <c r="F71" s="5"/>
      <c r="G71" s="6"/>
      <c r="H71" s="8">
        <f>SUM(D72:D92)</f>
        <v>13</v>
      </c>
      <c r="I71" s="8">
        <f>COUNT(D72:D92)*2</f>
        <v>42</v>
      </c>
    </row>
    <row r="72" ht="47.25" customHeight="1">
      <c r="A72" s="226" t="s">
        <v>701</v>
      </c>
      <c r="B72" s="85" t="s">
        <v>1196</v>
      </c>
      <c r="C72" s="42" t="s">
        <v>2429</v>
      </c>
      <c r="D72" s="43">
        <v>1.0</v>
      </c>
      <c r="E72" s="24" t="s">
        <v>87</v>
      </c>
      <c r="F72" s="42" t="s">
        <v>2430</v>
      </c>
      <c r="G72" s="162" t="s">
        <v>1207</v>
      </c>
      <c r="H72" s="8"/>
      <c r="I72" s="8"/>
    </row>
    <row r="73" ht="75.0" customHeight="1">
      <c r="A73" s="226" t="s">
        <v>706</v>
      </c>
      <c r="B73" s="76" t="s">
        <v>1215</v>
      </c>
      <c r="C73" s="42" t="s">
        <v>2431</v>
      </c>
      <c r="D73" s="43">
        <v>0.0</v>
      </c>
      <c r="E73" s="24" t="s">
        <v>87</v>
      </c>
      <c r="F73" s="42" t="s">
        <v>2432</v>
      </c>
      <c r="G73" s="137" t="s">
        <v>2433</v>
      </c>
      <c r="H73" s="8"/>
      <c r="I73" s="8"/>
    </row>
    <row r="74" ht="60.0" customHeight="1">
      <c r="A74" s="226"/>
      <c r="B74" s="76"/>
      <c r="C74" s="42" t="s">
        <v>2434</v>
      </c>
      <c r="D74" s="43">
        <v>0.0</v>
      </c>
      <c r="E74" s="24" t="s">
        <v>87</v>
      </c>
      <c r="F74" s="39"/>
      <c r="G74" s="37"/>
      <c r="H74" s="8"/>
      <c r="I74" s="8"/>
    </row>
    <row r="75" ht="30.0" customHeight="1">
      <c r="A75" s="226"/>
      <c r="B75" s="76"/>
      <c r="C75" s="42" t="s">
        <v>2435</v>
      </c>
      <c r="D75" s="43">
        <v>1.0</v>
      </c>
      <c r="E75" s="24" t="s">
        <v>87</v>
      </c>
      <c r="F75" s="39"/>
      <c r="G75" s="137" t="s">
        <v>2436</v>
      </c>
      <c r="H75" s="8"/>
      <c r="I75" s="8"/>
    </row>
    <row r="76" ht="30.0" customHeight="1">
      <c r="A76" s="226"/>
      <c r="B76" s="76"/>
      <c r="C76" s="172" t="s">
        <v>2437</v>
      </c>
      <c r="D76" s="43">
        <v>0.0</v>
      </c>
      <c r="E76" s="24" t="s">
        <v>87</v>
      </c>
      <c r="F76" s="39"/>
      <c r="G76" s="37"/>
      <c r="H76" s="8"/>
      <c r="I76" s="8"/>
    </row>
    <row r="77" ht="30.0" customHeight="1">
      <c r="A77" s="226"/>
      <c r="B77" s="76"/>
      <c r="C77" s="42" t="s">
        <v>2438</v>
      </c>
      <c r="D77" s="43">
        <v>0.0</v>
      </c>
      <c r="E77" s="24" t="s">
        <v>87</v>
      </c>
      <c r="F77" s="39"/>
      <c r="G77" s="37"/>
      <c r="H77" s="8"/>
      <c r="I77" s="8"/>
    </row>
    <row r="78" ht="30.0" customHeight="1">
      <c r="A78" s="226"/>
      <c r="B78" s="76"/>
      <c r="C78" s="42" t="s">
        <v>2439</v>
      </c>
      <c r="D78" s="43">
        <v>0.0</v>
      </c>
      <c r="E78" s="24" t="s">
        <v>87</v>
      </c>
      <c r="F78" s="39"/>
      <c r="G78" s="37"/>
      <c r="H78" s="8"/>
      <c r="I78" s="8"/>
    </row>
    <row r="79" ht="45.0" customHeight="1">
      <c r="A79" s="226"/>
      <c r="B79" s="76"/>
      <c r="C79" s="42" t="s">
        <v>2440</v>
      </c>
      <c r="D79" s="186">
        <v>2.0</v>
      </c>
      <c r="E79" s="24" t="s">
        <v>87</v>
      </c>
      <c r="F79" s="39"/>
      <c r="G79" s="37"/>
      <c r="H79" s="8"/>
      <c r="I79" s="8"/>
    </row>
    <row r="80" ht="47.25" customHeight="1">
      <c r="A80" s="226" t="s">
        <v>733</v>
      </c>
      <c r="B80" s="85" t="s">
        <v>2441</v>
      </c>
      <c r="C80" s="42" t="s">
        <v>2442</v>
      </c>
      <c r="D80" s="43">
        <v>1.0</v>
      </c>
      <c r="E80" s="24" t="s">
        <v>87</v>
      </c>
      <c r="F80" s="39"/>
      <c r="G80" s="162" t="s">
        <v>2443</v>
      </c>
      <c r="H80" s="8"/>
      <c r="I80" s="8"/>
    </row>
    <row r="81" ht="30.0" customHeight="1">
      <c r="A81" s="226"/>
      <c r="B81" s="85"/>
      <c r="C81" s="42" t="s">
        <v>2444</v>
      </c>
      <c r="D81" s="43">
        <v>0.0</v>
      </c>
      <c r="E81" s="24" t="s">
        <v>87</v>
      </c>
      <c r="F81" s="39"/>
      <c r="G81" s="37"/>
      <c r="H81" s="8"/>
      <c r="I81" s="8"/>
    </row>
    <row r="82" ht="30.0" customHeight="1">
      <c r="A82" s="226"/>
      <c r="B82" s="85"/>
      <c r="C82" s="42" t="s">
        <v>2445</v>
      </c>
      <c r="D82" s="43">
        <v>0.0</v>
      </c>
      <c r="E82" s="24" t="s">
        <v>87</v>
      </c>
      <c r="F82" s="39"/>
      <c r="G82" s="37"/>
      <c r="H82" s="8"/>
      <c r="I82" s="8"/>
    </row>
    <row r="83" ht="30.0" customHeight="1">
      <c r="A83" s="226"/>
      <c r="B83" s="85"/>
      <c r="C83" s="42" t="s">
        <v>2446</v>
      </c>
      <c r="D83" s="43">
        <v>0.0</v>
      </c>
      <c r="E83" s="24" t="s">
        <v>87</v>
      </c>
      <c r="F83" s="39"/>
      <c r="G83" s="37"/>
      <c r="H83" s="8"/>
      <c r="I83" s="8"/>
    </row>
    <row r="84" ht="30.0" customHeight="1">
      <c r="A84" s="226"/>
      <c r="B84" s="85"/>
      <c r="C84" s="42" t="s">
        <v>2447</v>
      </c>
      <c r="D84" s="43">
        <v>1.0</v>
      </c>
      <c r="E84" s="24" t="s">
        <v>87</v>
      </c>
      <c r="F84" s="39"/>
      <c r="G84" s="137" t="s">
        <v>2448</v>
      </c>
      <c r="H84" s="8"/>
      <c r="I84" s="8"/>
    </row>
    <row r="85" ht="15.75" customHeight="1">
      <c r="A85" s="226"/>
      <c r="B85" s="85"/>
      <c r="C85" s="42" t="s">
        <v>2449</v>
      </c>
      <c r="D85" s="186">
        <v>2.0</v>
      </c>
      <c r="E85" s="24" t="s">
        <v>87</v>
      </c>
      <c r="F85" s="39" t="s">
        <v>2450</v>
      </c>
      <c r="G85" s="37"/>
      <c r="H85" s="8"/>
      <c r="I85" s="8"/>
    </row>
    <row r="86" ht="30.0" customHeight="1">
      <c r="A86" s="226"/>
      <c r="B86" s="85"/>
      <c r="C86" s="172" t="s">
        <v>2451</v>
      </c>
      <c r="D86" s="43">
        <v>0.0</v>
      </c>
      <c r="E86" s="24" t="s">
        <v>87</v>
      </c>
      <c r="F86" s="36"/>
      <c r="G86" s="37"/>
      <c r="H86" s="8"/>
      <c r="I86" s="8"/>
    </row>
    <row r="87" ht="135.0" customHeight="1">
      <c r="A87" s="226" t="s">
        <v>759</v>
      </c>
      <c r="B87" s="85" t="s">
        <v>208</v>
      </c>
      <c r="C87" s="42" t="s">
        <v>2452</v>
      </c>
      <c r="D87" s="43">
        <v>1.0</v>
      </c>
      <c r="E87" s="24" t="s">
        <v>87</v>
      </c>
      <c r="F87" s="39" t="s">
        <v>2453</v>
      </c>
      <c r="G87" s="162" t="s">
        <v>2454</v>
      </c>
      <c r="H87" s="8"/>
      <c r="I87" s="8"/>
    </row>
    <row r="88" ht="60.0" customHeight="1">
      <c r="A88" s="226"/>
      <c r="B88" s="85"/>
      <c r="C88" s="42" t="s">
        <v>2455</v>
      </c>
      <c r="D88" s="186">
        <v>2.0</v>
      </c>
      <c r="E88" s="24" t="s">
        <v>87</v>
      </c>
      <c r="F88" s="39" t="s">
        <v>2456</v>
      </c>
      <c r="G88" s="37"/>
      <c r="H88" s="8"/>
      <c r="I88" s="8"/>
    </row>
    <row r="89" ht="47.25" customHeight="1">
      <c r="A89" s="226" t="s">
        <v>764</v>
      </c>
      <c r="B89" s="85" t="s">
        <v>212</v>
      </c>
      <c r="C89" s="42" t="s">
        <v>765</v>
      </c>
      <c r="D89" s="43">
        <v>0.0</v>
      </c>
      <c r="E89" s="24" t="s">
        <v>87</v>
      </c>
      <c r="F89" s="37"/>
      <c r="G89" s="37"/>
      <c r="H89" s="8"/>
      <c r="I89" s="8"/>
    </row>
    <row r="90" ht="31.5" customHeight="1">
      <c r="A90" s="226" t="s">
        <v>766</v>
      </c>
      <c r="B90" s="85" t="s">
        <v>216</v>
      </c>
      <c r="C90" s="42" t="s">
        <v>2457</v>
      </c>
      <c r="D90" s="43">
        <v>0.0</v>
      </c>
      <c r="E90" s="24" t="s">
        <v>87</v>
      </c>
      <c r="F90" s="37"/>
      <c r="G90" s="37"/>
      <c r="H90" s="8"/>
      <c r="I90" s="8"/>
    </row>
    <row r="91" ht="78.75" customHeight="1">
      <c r="A91" s="226" t="s">
        <v>772</v>
      </c>
      <c r="B91" s="85" t="s">
        <v>221</v>
      </c>
      <c r="C91" s="42" t="s">
        <v>2458</v>
      </c>
      <c r="D91" s="186">
        <v>2.0</v>
      </c>
      <c r="E91" s="24" t="s">
        <v>87</v>
      </c>
      <c r="F91" s="37"/>
      <c r="G91" s="37"/>
      <c r="H91" s="8"/>
      <c r="I91" s="8"/>
    </row>
    <row r="92" ht="60.0" customHeight="1">
      <c r="A92" s="226"/>
      <c r="B92" s="106"/>
      <c r="C92" s="42" t="s">
        <v>2459</v>
      </c>
      <c r="D92" s="43">
        <v>0.0</v>
      </c>
      <c r="E92" s="24" t="s">
        <v>87</v>
      </c>
      <c r="F92" s="37"/>
      <c r="G92" s="37"/>
      <c r="H92" s="8"/>
      <c r="I92" s="8"/>
    </row>
    <row r="93" ht="44.25" customHeight="1">
      <c r="A93" s="223" t="s">
        <v>783</v>
      </c>
      <c r="B93" s="115" t="s">
        <v>229</v>
      </c>
      <c r="C93" s="5"/>
      <c r="D93" s="5"/>
      <c r="E93" s="5"/>
      <c r="F93" s="5"/>
      <c r="G93" s="6"/>
      <c r="H93" s="8">
        <f>SUM(D94:D102)</f>
        <v>7</v>
      </c>
      <c r="I93" s="8">
        <f>COUNT(D94:D102)*2</f>
        <v>18</v>
      </c>
    </row>
    <row r="94" ht="105.0" customHeight="1">
      <c r="A94" s="234" t="s">
        <v>231</v>
      </c>
      <c r="B94" s="76" t="s">
        <v>2460</v>
      </c>
      <c r="C94" s="23" t="s">
        <v>233</v>
      </c>
      <c r="D94" s="26">
        <v>1.0</v>
      </c>
      <c r="E94" s="24" t="s">
        <v>87</v>
      </c>
      <c r="F94" s="23" t="s">
        <v>234</v>
      </c>
      <c r="G94" s="162" t="s">
        <v>2461</v>
      </c>
      <c r="H94" s="8"/>
      <c r="I94" s="8"/>
    </row>
    <row r="95" ht="45.0" customHeight="1">
      <c r="A95" s="226" t="s">
        <v>793</v>
      </c>
      <c r="B95" s="76" t="s">
        <v>236</v>
      </c>
      <c r="C95" s="42" t="s">
        <v>2462</v>
      </c>
      <c r="D95" s="26">
        <v>1.0</v>
      </c>
      <c r="E95" s="24" t="s">
        <v>87</v>
      </c>
      <c r="F95" s="39" t="s">
        <v>1314</v>
      </c>
      <c r="G95" s="137" t="s">
        <v>2463</v>
      </c>
      <c r="H95" s="8"/>
      <c r="I95" s="8"/>
    </row>
    <row r="96" ht="47.25" customHeight="1">
      <c r="A96" s="226" t="s">
        <v>238</v>
      </c>
      <c r="B96" s="243" t="s">
        <v>2464</v>
      </c>
      <c r="C96" s="77" t="s">
        <v>1330</v>
      </c>
      <c r="D96" s="152">
        <v>2.0</v>
      </c>
      <c r="E96" s="24" t="s">
        <v>87</v>
      </c>
      <c r="F96" s="37"/>
      <c r="G96" s="37"/>
      <c r="H96" s="8"/>
      <c r="I96" s="8"/>
    </row>
    <row r="97" ht="30.0" customHeight="1">
      <c r="A97" s="226"/>
      <c r="B97" s="131"/>
      <c r="C97" s="42" t="s">
        <v>809</v>
      </c>
      <c r="D97" s="152">
        <v>1.0</v>
      </c>
      <c r="E97" s="24" t="s">
        <v>87</v>
      </c>
      <c r="F97" s="37"/>
      <c r="G97" s="162" t="s">
        <v>2465</v>
      </c>
      <c r="H97" s="8"/>
      <c r="I97" s="8"/>
    </row>
    <row r="98" ht="45.0" customHeight="1">
      <c r="A98" s="226" t="s">
        <v>1332</v>
      </c>
      <c r="B98" s="76" t="s">
        <v>248</v>
      </c>
      <c r="C98" s="39" t="s">
        <v>2466</v>
      </c>
      <c r="D98" s="186">
        <v>2.0</v>
      </c>
      <c r="E98" s="24" t="s">
        <v>116</v>
      </c>
      <c r="F98" s="37"/>
      <c r="G98" s="37"/>
      <c r="H98" s="8"/>
      <c r="I98" s="8"/>
    </row>
    <row r="99" ht="60.0" customHeight="1">
      <c r="A99" s="226"/>
      <c r="B99" s="244"/>
      <c r="C99" s="42" t="s">
        <v>1338</v>
      </c>
      <c r="D99" s="43">
        <v>0.0</v>
      </c>
      <c r="E99" s="24" t="s">
        <v>87</v>
      </c>
      <c r="F99" s="37"/>
      <c r="G99" s="37"/>
      <c r="H99" s="8"/>
      <c r="I99" s="8"/>
    </row>
    <row r="100" ht="60.0" customHeight="1">
      <c r="A100" s="226" t="s">
        <v>250</v>
      </c>
      <c r="B100" s="244" t="s">
        <v>251</v>
      </c>
      <c r="C100" s="39" t="s">
        <v>2467</v>
      </c>
      <c r="D100" s="43">
        <v>0.0</v>
      </c>
      <c r="E100" s="24" t="s">
        <v>87</v>
      </c>
      <c r="F100" s="37"/>
      <c r="G100" s="37"/>
      <c r="H100" s="8"/>
      <c r="I100" s="8"/>
    </row>
    <row r="101" ht="90.0" customHeight="1">
      <c r="A101" s="226"/>
      <c r="B101" s="244"/>
      <c r="C101" s="39" t="s">
        <v>253</v>
      </c>
      <c r="D101" s="43">
        <v>0.0</v>
      </c>
      <c r="E101" s="24" t="s">
        <v>114</v>
      </c>
      <c r="F101" s="37"/>
      <c r="G101" s="37"/>
      <c r="H101" s="8"/>
      <c r="I101" s="8"/>
    </row>
    <row r="102" ht="78.75" customHeight="1">
      <c r="A102" s="226" t="s">
        <v>825</v>
      </c>
      <c r="B102" s="76" t="s">
        <v>256</v>
      </c>
      <c r="C102" s="23" t="s">
        <v>258</v>
      </c>
      <c r="D102" s="43">
        <v>0.0</v>
      </c>
      <c r="E102" s="24" t="s">
        <v>44</v>
      </c>
      <c r="F102" s="37"/>
      <c r="G102" s="37"/>
      <c r="H102" s="8"/>
      <c r="I102" s="8"/>
    </row>
    <row r="103" ht="45.0" customHeight="1">
      <c r="A103" s="223" t="s">
        <v>259</v>
      </c>
      <c r="B103" s="115" t="s">
        <v>260</v>
      </c>
      <c r="C103" s="5"/>
      <c r="D103" s="5"/>
      <c r="E103" s="5"/>
      <c r="F103" s="5"/>
      <c r="G103" s="6"/>
      <c r="H103" s="8">
        <f>SUM(D104:D113)</f>
        <v>4</v>
      </c>
      <c r="I103" s="8">
        <f>COUNT(D104:D113)*2</f>
        <v>20</v>
      </c>
    </row>
    <row r="104" ht="45.0" customHeight="1">
      <c r="A104" s="245" t="s">
        <v>261</v>
      </c>
      <c r="B104" s="76" t="s">
        <v>275</v>
      </c>
      <c r="C104" s="71" t="s">
        <v>2468</v>
      </c>
      <c r="D104" s="246">
        <v>0.0</v>
      </c>
      <c r="E104" s="47" t="s">
        <v>114</v>
      </c>
      <c r="F104" s="50"/>
      <c r="G104" s="50"/>
      <c r="H104" s="8"/>
      <c r="I104" s="8"/>
    </row>
    <row r="105" ht="47.25" customHeight="1">
      <c r="A105" s="226" t="s">
        <v>2469</v>
      </c>
      <c r="B105" s="247" t="s">
        <v>2470</v>
      </c>
      <c r="C105" s="42" t="s">
        <v>2471</v>
      </c>
      <c r="D105" s="246">
        <v>1.0</v>
      </c>
      <c r="E105" s="47" t="s">
        <v>114</v>
      </c>
      <c r="F105" s="36"/>
      <c r="G105" s="248" t="s">
        <v>2472</v>
      </c>
      <c r="H105" s="8"/>
      <c r="I105" s="8"/>
    </row>
    <row r="106" ht="47.25" customHeight="1">
      <c r="A106" s="226" t="s">
        <v>1367</v>
      </c>
      <c r="B106" s="85" t="s">
        <v>306</v>
      </c>
      <c r="C106" s="42" t="s">
        <v>2473</v>
      </c>
      <c r="D106" s="43">
        <v>1.0</v>
      </c>
      <c r="E106" s="24" t="s">
        <v>308</v>
      </c>
      <c r="F106" s="39" t="s">
        <v>2474</v>
      </c>
      <c r="G106" s="162" t="s">
        <v>2475</v>
      </c>
      <c r="H106" s="8"/>
      <c r="I106" s="8"/>
    </row>
    <row r="107" ht="31.5" customHeight="1">
      <c r="A107" s="226" t="s">
        <v>2476</v>
      </c>
      <c r="B107" s="85" t="s">
        <v>314</v>
      </c>
      <c r="C107" s="42" t="s">
        <v>2477</v>
      </c>
      <c r="D107" s="43">
        <v>1.0</v>
      </c>
      <c r="E107" s="24" t="s">
        <v>44</v>
      </c>
      <c r="F107" s="39"/>
      <c r="G107" s="162" t="s">
        <v>1787</v>
      </c>
      <c r="H107" s="8"/>
      <c r="I107" s="8"/>
    </row>
    <row r="108" ht="30.0" customHeight="1">
      <c r="A108" s="226"/>
      <c r="B108" s="85"/>
      <c r="C108" s="42" t="s">
        <v>2478</v>
      </c>
      <c r="D108" s="186">
        <v>0.0</v>
      </c>
      <c r="E108" s="24" t="s">
        <v>327</v>
      </c>
      <c r="F108" s="39"/>
      <c r="G108" s="37"/>
      <c r="H108" s="8"/>
      <c r="I108" s="8"/>
    </row>
    <row r="109" ht="31.5" customHeight="1">
      <c r="A109" s="226" t="s">
        <v>2479</v>
      </c>
      <c r="B109" s="85" t="s">
        <v>323</v>
      </c>
      <c r="C109" s="42" t="s">
        <v>2480</v>
      </c>
      <c r="D109" s="43">
        <v>0.0</v>
      </c>
      <c r="E109" s="24" t="s">
        <v>44</v>
      </c>
      <c r="F109" s="37"/>
      <c r="G109" s="37"/>
      <c r="H109" s="8"/>
      <c r="I109" s="8"/>
    </row>
    <row r="110" ht="30.0" customHeight="1">
      <c r="A110" s="226"/>
      <c r="B110" s="85"/>
      <c r="C110" s="42" t="s">
        <v>2481</v>
      </c>
      <c r="D110" s="43">
        <v>0.0</v>
      </c>
      <c r="E110" s="24" t="s">
        <v>44</v>
      </c>
      <c r="F110" s="37"/>
      <c r="G110" s="37"/>
      <c r="H110" s="8"/>
      <c r="I110" s="8"/>
    </row>
    <row r="111" ht="15.75" customHeight="1">
      <c r="A111" s="226"/>
      <c r="B111" s="85"/>
      <c r="C111" s="42" t="s">
        <v>2482</v>
      </c>
      <c r="D111" s="43">
        <v>0.0</v>
      </c>
      <c r="E111" s="24"/>
      <c r="F111" s="37"/>
      <c r="G111" s="37"/>
      <c r="H111" s="8"/>
      <c r="I111" s="8"/>
    </row>
    <row r="112" ht="15.75" customHeight="1">
      <c r="A112" s="226"/>
      <c r="B112" s="85"/>
      <c r="C112" s="42" t="s">
        <v>343</v>
      </c>
      <c r="D112" s="43">
        <v>0.0</v>
      </c>
      <c r="E112" s="24" t="s">
        <v>327</v>
      </c>
      <c r="F112" s="37"/>
      <c r="G112" s="37"/>
      <c r="H112" s="8"/>
      <c r="I112" s="8"/>
    </row>
    <row r="113" ht="45.0" customHeight="1">
      <c r="A113" s="226" t="s">
        <v>2483</v>
      </c>
      <c r="B113" s="85" t="s">
        <v>348</v>
      </c>
      <c r="C113" s="42" t="s">
        <v>2484</v>
      </c>
      <c r="D113" s="43">
        <v>1.0</v>
      </c>
      <c r="E113" s="24" t="s">
        <v>44</v>
      </c>
      <c r="F113" s="37"/>
      <c r="G113" s="162" t="s">
        <v>2485</v>
      </c>
      <c r="H113" s="8"/>
      <c r="I113" s="8"/>
    </row>
    <row r="114" ht="35.25" customHeight="1">
      <c r="A114" s="223" t="s">
        <v>908</v>
      </c>
      <c r="B114" s="115" t="s">
        <v>1409</v>
      </c>
      <c r="C114" s="5"/>
      <c r="D114" s="5"/>
      <c r="E114" s="5"/>
      <c r="F114" s="5"/>
      <c r="G114" s="6"/>
      <c r="H114" s="8">
        <f>SUM(D115:D125)</f>
        <v>16</v>
      </c>
      <c r="I114" s="8">
        <f>COUNT(D115:D125)*2</f>
        <v>22</v>
      </c>
    </row>
    <row r="115" ht="47.25" customHeight="1">
      <c r="A115" s="226" t="s">
        <v>923</v>
      </c>
      <c r="B115" s="85" t="s">
        <v>365</v>
      </c>
      <c r="C115" s="23" t="s">
        <v>366</v>
      </c>
      <c r="D115" s="186">
        <v>2.0</v>
      </c>
      <c r="E115" s="22" t="s">
        <v>114</v>
      </c>
      <c r="F115" s="39"/>
      <c r="G115" s="37"/>
      <c r="H115" s="8"/>
      <c r="I115" s="8"/>
    </row>
    <row r="116" ht="15.75" customHeight="1">
      <c r="A116" s="226"/>
      <c r="B116" s="85"/>
      <c r="C116" s="94" t="s">
        <v>1427</v>
      </c>
      <c r="D116" s="186">
        <v>2.0</v>
      </c>
      <c r="E116" s="206" t="s">
        <v>114</v>
      </c>
      <c r="F116" s="67"/>
      <c r="G116" s="37"/>
      <c r="H116" s="8"/>
      <c r="I116" s="8"/>
    </row>
    <row r="117" ht="30.0" customHeight="1">
      <c r="A117" s="226"/>
      <c r="B117" s="85"/>
      <c r="C117" s="23" t="s">
        <v>371</v>
      </c>
      <c r="D117" s="186">
        <v>2.0</v>
      </c>
      <c r="E117" s="22" t="s">
        <v>114</v>
      </c>
      <c r="F117" s="39"/>
      <c r="G117" s="37"/>
      <c r="H117" s="8"/>
      <c r="I117" s="8"/>
    </row>
    <row r="118" ht="30.0" customHeight="1">
      <c r="A118" s="226"/>
      <c r="B118" s="85"/>
      <c r="C118" s="23" t="s">
        <v>376</v>
      </c>
      <c r="D118" s="186">
        <v>2.0</v>
      </c>
      <c r="E118" s="22" t="s">
        <v>114</v>
      </c>
      <c r="F118" s="39"/>
      <c r="G118" s="37"/>
      <c r="H118" s="8"/>
      <c r="I118" s="8"/>
    </row>
    <row r="119" ht="30.0" customHeight="1">
      <c r="A119" s="226"/>
      <c r="B119" s="85"/>
      <c r="C119" s="23" t="s">
        <v>377</v>
      </c>
      <c r="D119" s="186">
        <v>2.0</v>
      </c>
      <c r="E119" s="22" t="s">
        <v>114</v>
      </c>
      <c r="F119" s="39"/>
      <c r="G119" s="37"/>
      <c r="H119" s="8"/>
      <c r="I119" s="8"/>
    </row>
    <row r="120" ht="30.0" customHeight="1">
      <c r="A120" s="226"/>
      <c r="B120" s="85"/>
      <c r="C120" s="23" t="s">
        <v>380</v>
      </c>
      <c r="D120" s="186">
        <v>2.0</v>
      </c>
      <c r="E120" s="22" t="s">
        <v>114</v>
      </c>
      <c r="F120" s="39"/>
      <c r="G120" s="37"/>
      <c r="H120" s="8"/>
      <c r="I120" s="8"/>
    </row>
    <row r="121" ht="30.0" customHeight="1">
      <c r="A121" s="226"/>
      <c r="B121" s="85"/>
      <c r="C121" s="23" t="s">
        <v>384</v>
      </c>
      <c r="D121" s="186">
        <v>2.0</v>
      </c>
      <c r="E121" s="22" t="s">
        <v>114</v>
      </c>
      <c r="F121" s="23" t="s">
        <v>385</v>
      </c>
      <c r="G121" s="37"/>
      <c r="H121" s="8"/>
      <c r="I121" s="8"/>
    </row>
    <row r="122" ht="47.25" customHeight="1">
      <c r="A122" s="226" t="s">
        <v>936</v>
      </c>
      <c r="B122" s="85" t="s">
        <v>393</v>
      </c>
      <c r="C122" s="42" t="s">
        <v>378</v>
      </c>
      <c r="D122" s="186">
        <v>0.0</v>
      </c>
      <c r="E122" s="22" t="s">
        <v>114</v>
      </c>
      <c r="F122" s="39"/>
      <c r="G122" s="137" t="s">
        <v>2486</v>
      </c>
      <c r="H122" s="8"/>
      <c r="I122" s="8"/>
    </row>
    <row r="123" ht="45.0" customHeight="1">
      <c r="A123" s="226"/>
      <c r="B123" s="85"/>
      <c r="C123" s="42" t="s">
        <v>2487</v>
      </c>
      <c r="D123" s="186">
        <v>2.0</v>
      </c>
      <c r="E123" s="22" t="s">
        <v>114</v>
      </c>
      <c r="F123" s="39"/>
      <c r="G123" s="37"/>
      <c r="H123" s="8"/>
      <c r="I123" s="8"/>
    </row>
    <row r="124" ht="30.0" customHeight="1">
      <c r="A124" s="226"/>
      <c r="B124" s="85"/>
      <c r="C124" s="42" t="s">
        <v>1211</v>
      </c>
      <c r="D124" s="43">
        <v>0.0</v>
      </c>
      <c r="E124" s="22" t="s">
        <v>114</v>
      </c>
      <c r="F124" s="78" t="s">
        <v>2488</v>
      </c>
      <c r="G124" s="37"/>
      <c r="H124" s="8"/>
      <c r="I124" s="8"/>
    </row>
    <row r="125" ht="63.0" customHeight="1">
      <c r="A125" s="226" t="s">
        <v>942</v>
      </c>
      <c r="B125" s="76" t="s">
        <v>402</v>
      </c>
      <c r="C125" s="42" t="s">
        <v>2489</v>
      </c>
      <c r="D125" s="43">
        <v>0.0</v>
      </c>
      <c r="E125" s="22" t="s">
        <v>114</v>
      </c>
      <c r="F125" s="42" t="s">
        <v>2490</v>
      </c>
      <c r="G125" s="37"/>
      <c r="H125" s="8"/>
      <c r="I125" s="8"/>
    </row>
    <row r="126" ht="36.0" customHeight="1">
      <c r="A126" s="223" t="s">
        <v>947</v>
      </c>
      <c r="B126" s="115" t="s">
        <v>405</v>
      </c>
      <c r="C126" s="5"/>
      <c r="D126" s="5"/>
      <c r="E126" s="5"/>
      <c r="F126" s="5"/>
      <c r="G126" s="6"/>
      <c r="H126" s="8">
        <f>SUM(D127:D137)</f>
        <v>4</v>
      </c>
      <c r="I126" s="8">
        <f>COUNT(D127:D137)*2</f>
        <v>22</v>
      </c>
    </row>
    <row r="127" ht="90.0" customHeight="1">
      <c r="A127" s="226" t="s">
        <v>955</v>
      </c>
      <c r="B127" s="85" t="s">
        <v>418</v>
      </c>
      <c r="C127" s="19" t="s">
        <v>958</v>
      </c>
      <c r="D127" s="43">
        <v>1.0</v>
      </c>
      <c r="E127" s="22" t="s">
        <v>87</v>
      </c>
      <c r="F127" s="39" t="s">
        <v>2491</v>
      </c>
      <c r="G127" s="137" t="s">
        <v>2492</v>
      </c>
      <c r="H127" s="8"/>
      <c r="I127" s="8"/>
    </row>
    <row r="128" ht="63.0" customHeight="1">
      <c r="A128" s="226" t="s">
        <v>967</v>
      </c>
      <c r="B128" s="85" t="s">
        <v>428</v>
      </c>
      <c r="C128" s="19" t="s">
        <v>2493</v>
      </c>
      <c r="D128" s="43">
        <v>0.0</v>
      </c>
      <c r="E128" s="22" t="s">
        <v>87</v>
      </c>
      <c r="F128" s="39"/>
      <c r="G128" s="137" t="s">
        <v>2494</v>
      </c>
      <c r="H128" s="8"/>
      <c r="I128" s="8"/>
    </row>
    <row r="129" ht="63.0" customHeight="1">
      <c r="A129" s="234" t="s">
        <v>1531</v>
      </c>
      <c r="B129" s="85" t="s">
        <v>436</v>
      </c>
      <c r="C129" s="175" t="s">
        <v>1533</v>
      </c>
      <c r="D129" s="43">
        <v>0.0</v>
      </c>
      <c r="E129" s="22" t="s">
        <v>87</v>
      </c>
      <c r="F129" s="25" t="s">
        <v>2495</v>
      </c>
      <c r="G129" s="37"/>
      <c r="H129" s="8"/>
      <c r="I129" s="8"/>
    </row>
    <row r="130" ht="120.0" customHeight="1">
      <c r="A130" s="226" t="s">
        <v>1540</v>
      </c>
      <c r="B130" s="85" t="s">
        <v>440</v>
      </c>
      <c r="C130" s="19" t="s">
        <v>441</v>
      </c>
      <c r="D130" s="43">
        <v>0.0</v>
      </c>
      <c r="E130" s="22" t="s">
        <v>87</v>
      </c>
      <c r="F130" s="25" t="s">
        <v>2496</v>
      </c>
      <c r="G130" s="37"/>
      <c r="H130" s="8"/>
      <c r="I130" s="8"/>
    </row>
    <row r="131" ht="60.0" customHeight="1">
      <c r="A131" s="234" t="s">
        <v>991</v>
      </c>
      <c r="B131" s="85" t="s">
        <v>445</v>
      </c>
      <c r="C131" s="19" t="s">
        <v>446</v>
      </c>
      <c r="D131" s="43">
        <v>1.0</v>
      </c>
      <c r="E131" s="22" t="s">
        <v>87</v>
      </c>
      <c r="F131" s="23" t="s">
        <v>447</v>
      </c>
      <c r="G131" s="137" t="s">
        <v>2497</v>
      </c>
      <c r="H131" s="8"/>
      <c r="I131" s="8"/>
    </row>
    <row r="132" ht="47.25" customHeight="1">
      <c r="A132" s="234" t="s">
        <v>448</v>
      </c>
      <c r="B132" s="85" t="s">
        <v>449</v>
      </c>
      <c r="C132" s="19" t="s">
        <v>996</v>
      </c>
      <c r="D132" s="43">
        <v>0.0</v>
      </c>
      <c r="E132" s="22" t="s">
        <v>87</v>
      </c>
      <c r="F132" s="23" t="s">
        <v>997</v>
      </c>
      <c r="G132" s="162" t="s">
        <v>2498</v>
      </c>
      <c r="H132" s="8"/>
      <c r="I132" s="8"/>
    </row>
    <row r="133" ht="47.25" customHeight="1">
      <c r="A133" s="234"/>
      <c r="B133" s="85"/>
      <c r="C133" s="19" t="s">
        <v>450</v>
      </c>
      <c r="D133" s="43">
        <v>0.0</v>
      </c>
      <c r="E133" s="22" t="s">
        <v>87</v>
      </c>
      <c r="F133" s="23" t="s">
        <v>2499</v>
      </c>
      <c r="G133" s="37"/>
      <c r="H133" s="8"/>
      <c r="I133" s="8"/>
    </row>
    <row r="134" ht="47.25" customHeight="1">
      <c r="A134" s="226" t="s">
        <v>1000</v>
      </c>
      <c r="B134" s="85" t="s">
        <v>463</v>
      </c>
      <c r="C134" s="42" t="s">
        <v>2500</v>
      </c>
      <c r="D134" s="186">
        <v>0.0</v>
      </c>
      <c r="E134" s="22" t="s">
        <v>87</v>
      </c>
      <c r="F134" s="39"/>
      <c r="G134" s="37"/>
      <c r="H134" s="8"/>
      <c r="I134" s="8"/>
    </row>
    <row r="135" ht="60.0" customHeight="1">
      <c r="A135" s="226"/>
      <c r="B135" s="37"/>
      <c r="C135" s="23" t="s">
        <v>2501</v>
      </c>
      <c r="D135" s="43">
        <v>1.0</v>
      </c>
      <c r="E135" s="22" t="s">
        <v>87</v>
      </c>
      <c r="F135" s="39" t="s">
        <v>2502</v>
      </c>
      <c r="G135" s="162" t="s">
        <v>2503</v>
      </c>
      <c r="H135" s="8"/>
      <c r="I135" s="8"/>
    </row>
    <row r="136" ht="60.0" customHeight="1">
      <c r="A136" s="226"/>
      <c r="B136" s="37"/>
      <c r="C136" s="42" t="s">
        <v>2504</v>
      </c>
      <c r="D136" s="43">
        <v>0.0</v>
      </c>
      <c r="E136" s="22" t="s">
        <v>87</v>
      </c>
      <c r="F136" s="98" t="s">
        <v>2505</v>
      </c>
      <c r="G136" s="37"/>
      <c r="H136" s="8"/>
      <c r="I136" s="8"/>
    </row>
    <row r="137" ht="60.0" customHeight="1">
      <c r="A137" s="226"/>
      <c r="B137" s="37"/>
      <c r="C137" s="42" t="s">
        <v>2506</v>
      </c>
      <c r="D137" s="43">
        <v>1.0</v>
      </c>
      <c r="E137" s="22" t="s">
        <v>87</v>
      </c>
      <c r="F137" s="39" t="s">
        <v>2507</v>
      </c>
      <c r="G137" s="137" t="s">
        <v>2508</v>
      </c>
      <c r="H137" s="8"/>
      <c r="I137" s="8"/>
    </row>
    <row r="138" ht="18.75" customHeight="1">
      <c r="A138" s="249"/>
      <c r="B138" s="250" t="s">
        <v>489</v>
      </c>
      <c r="C138" s="147"/>
      <c r="D138" s="147"/>
      <c r="E138" s="147"/>
      <c r="F138" s="147"/>
      <c r="G138" s="148"/>
      <c r="H138" s="8">
        <f t="shared" ref="H138:I138" si="4">H139+H143+H153+H172+H176+H186</f>
        <v>40</v>
      </c>
      <c r="I138" s="8">
        <f t="shared" si="4"/>
        <v>92</v>
      </c>
    </row>
    <row r="139" ht="42.75" customHeight="1">
      <c r="A139" s="223" t="s">
        <v>1062</v>
      </c>
      <c r="B139" s="115" t="s">
        <v>493</v>
      </c>
      <c r="C139" s="5"/>
      <c r="D139" s="5"/>
      <c r="E139" s="5"/>
      <c r="F139" s="5"/>
      <c r="G139" s="6"/>
      <c r="H139" s="8">
        <f>SUM(D140:D142)</f>
        <v>0</v>
      </c>
      <c r="I139" s="8">
        <f>COUNT(D140:D142)*2</f>
        <v>6</v>
      </c>
    </row>
    <row r="140" ht="47.25" customHeight="1">
      <c r="A140" s="226" t="s">
        <v>1074</v>
      </c>
      <c r="B140" s="76" t="s">
        <v>498</v>
      </c>
      <c r="C140" s="23" t="s">
        <v>499</v>
      </c>
      <c r="D140" s="43">
        <v>0.0</v>
      </c>
      <c r="E140" s="24" t="s">
        <v>327</v>
      </c>
      <c r="F140" s="37"/>
      <c r="G140" s="37"/>
      <c r="H140" s="8"/>
      <c r="I140" s="8"/>
    </row>
    <row r="141" ht="60.0" customHeight="1">
      <c r="A141" s="226"/>
      <c r="B141" s="76"/>
      <c r="C141" s="23" t="s">
        <v>501</v>
      </c>
      <c r="D141" s="43">
        <v>0.0</v>
      </c>
      <c r="E141" s="24" t="s">
        <v>327</v>
      </c>
      <c r="F141" s="37"/>
      <c r="G141" s="37"/>
      <c r="H141" s="8"/>
      <c r="I141" s="8"/>
    </row>
    <row r="142" ht="63.0" customHeight="1">
      <c r="A142" s="226" t="s">
        <v>1082</v>
      </c>
      <c r="B142" s="85" t="s">
        <v>506</v>
      </c>
      <c r="C142" s="23" t="s">
        <v>508</v>
      </c>
      <c r="D142" s="186">
        <v>0.0</v>
      </c>
      <c r="E142" s="24" t="s">
        <v>510</v>
      </c>
      <c r="F142" s="39" t="s">
        <v>1617</v>
      </c>
      <c r="G142" s="37"/>
      <c r="H142" s="8"/>
      <c r="I142" s="8"/>
    </row>
    <row r="143" ht="42.75" customHeight="1">
      <c r="A143" s="223" t="s">
        <v>1091</v>
      </c>
      <c r="B143" s="115" t="s">
        <v>522</v>
      </c>
      <c r="C143" s="5"/>
      <c r="D143" s="5"/>
      <c r="E143" s="5"/>
      <c r="F143" s="5"/>
      <c r="G143" s="6"/>
      <c r="H143" s="8">
        <f>SUM(D144:D152)</f>
        <v>6</v>
      </c>
      <c r="I143" s="8">
        <f>COUNT(D144:D152)*2</f>
        <v>18</v>
      </c>
    </row>
    <row r="144" ht="75.0" customHeight="1">
      <c r="A144" s="226" t="s">
        <v>1104</v>
      </c>
      <c r="B144" s="85" t="s">
        <v>1621</v>
      </c>
      <c r="C144" s="39" t="s">
        <v>1622</v>
      </c>
      <c r="D144" s="26">
        <v>1.0</v>
      </c>
      <c r="E144" s="24" t="s">
        <v>327</v>
      </c>
      <c r="F144" s="39" t="s">
        <v>1623</v>
      </c>
      <c r="G144" s="137" t="s">
        <v>2509</v>
      </c>
      <c r="H144" s="8"/>
      <c r="I144" s="8"/>
    </row>
    <row r="145" ht="47.25" customHeight="1">
      <c r="A145" s="226" t="s">
        <v>1108</v>
      </c>
      <c r="B145" s="85" t="s">
        <v>531</v>
      </c>
      <c r="C145" s="42" t="s">
        <v>532</v>
      </c>
      <c r="D145" s="26">
        <v>1.0</v>
      </c>
      <c r="E145" s="24" t="s">
        <v>87</v>
      </c>
      <c r="F145" s="37"/>
      <c r="G145" s="162" t="s">
        <v>2510</v>
      </c>
      <c r="H145" s="8"/>
      <c r="I145" s="8"/>
    </row>
    <row r="146" ht="30.0" customHeight="1">
      <c r="A146" s="226"/>
      <c r="B146" s="85"/>
      <c r="C146" s="42" t="s">
        <v>534</v>
      </c>
      <c r="D146" s="26">
        <v>0.0</v>
      </c>
      <c r="E146" s="24" t="s">
        <v>87</v>
      </c>
      <c r="F146" s="37"/>
      <c r="G146" s="37"/>
      <c r="H146" s="8"/>
      <c r="I146" s="8"/>
    </row>
    <row r="147" ht="47.25" customHeight="1">
      <c r="A147" s="226" t="s">
        <v>1122</v>
      </c>
      <c r="B147" s="85" t="s">
        <v>538</v>
      </c>
      <c r="C147" s="23" t="s">
        <v>2511</v>
      </c>
      <c r="D147" s="26">
        <v>0.0</v>
      </c>
      <c r="E147" s="24" t="s">
        <v>114</v>
      </c>
      <c r="F147" s="37"/>
      <c r="G147" s="137" t="s">
        <v>2512</v>
      </c>
      <c r="H147" s="8"/>
      <c r="I147" s="8"/>
    </row>
    <row r="148" ht="15.75" customHeight="1">
      <c r="A148" s="226"/>
      <c r="B148" s="85"/>
      <c r="C148" s="23" t="s">
        <v>1628</v>
      </c>
      <c r="D148" s="152">
        <v>2.0</v>
      </c>
      <c r="E148" s="22" t="s">
        <v>114</v>
      </c>
      <c r="F148" s="37"/>
      <c r="G148" s="37"/>
      <c r="H148" s="8"/>
      <c r="I148" s="8"/>
    </row>
    <row r="149" ht="45.0" customHeight="1">
      <c r="A149" s="226" t="s">
        <v>1139</v>
      </c>
      <c r="B149" s="42" t="s">
        <v>546</v>
      </c>
      <c r="C149" s="23" t="s">
        <v>1633</v>
      </c>
      <c r="D149" s="26">
        <v>0.0</v>
      </c>
      <c r="E149" s="24" t="s">
        <v>327</v>
      </c>
      <c r="F149" s="37"/>
      <c r="G149" s="37"/>
      <c r="H149" s="8"/>
      <c r="I149" s="8"/>
    </row>
    <row r="150" ht="30.0" customHeight="1">
      <c r="A150" s="226"/>
      <c r="B150" s="42"/>
      <c r="C150" s="23" t="s">
        <v>552</v>
      </c>
      <c r="D150" s="152">
        <v>2.0</v>
      </c>
      <c r="E150" s="24" t="s">
        <v>551</v>
      </c>
      <c r="F150" s="37"/>
      <c r="G150" s="37"/>
      <c r="H150" s="8"/>
      <c r="I150" s="8"/>
    </row>
    <row r="151" ht="75.0" customHeight="1">
      <c r="A151" s="226" t="s">
        <v>1145</v>
      </c>
      <c r="B151" s="85" t="s">
        <v>554</v>
      </c>
      <c r="C151" s="23" t="s">
        <v>555</v>
      </c>
      <c r="D151" s="26">
        <v>0.0</v>
      </c>
      <c r="E151" s="24" t="s">
        <v>114</v>
      </c>
      <c r="F151" s="23" t="s">
        <v>556</v>
      </c>
      <c r="G151" s="37"/>
      <c r="H151" s="8"/>
      <c r="I151" s="8"/>
    </row>
    <row r="152" ht="47.25" customHeight="1">
      <c r="A152" s="226" t="s">
        <v>2513</v>
      </c>
      <c r="B152" s="85" t="s">
        <v>558</v>
      </c>
      <c r="C152" s="42" t="s">
        <v>2514</v>
      </c>
      <c r="D152" s="26">
        <v>0.0</v>
      </c>
      <c r="E152" s="24" t="s">
        <v>116</v>
      </c>
      <c r="F152" s="39" t="s">
        <v>2515</v>
      </c>
      <c r="G152" s="37"/>
      <c r="H152" s="8"/>
      <c r="I152" s="8"/>
    </row>
    <row r="153" ht="41.25" customHeight="1">
      <c r="A153" s="223" t="s">
        <v>1157</v>
      </c>
      <c r="B153" s="115" t="s">
        <v>561</v>
      </c>
      <c r="C153" s="5"/>
      <c r="D153" s="5"/>
      <c r="E153" s="5"/>
      <c r="F153" s="5"/>
      <c r="G153" s="6"/>
      <c r="H153" s="8">
        <f>SUM(D154:D171)</f>
        <v>17</v>
      </c>
      <c r="I153" s="8">
        <f>COUNT(D154:D171)*2</f>
        <v>36</v>
      </c>
    </row>
    <row r="154" ht="51.75" customHeight="1">
      <c r="A154" s="226" t="s">
        <v>1160</v>
      </c>
      <c r="B154" s="76" t="s">
        <v>2516</v>
      </c>
      <c r="C154" s="42" t="s">
        <v>1162</v>
      </c>
      <c r="D154" s="43">
        <v>1.0</v>
      </c>
      <c r="E154" s="24" t="s">
        <v>87</v>
      </c>
      <c r="F154" s="37"/>
      <c r="G154" s="162" t="s">
        <v>2517</v>
      </c>
      <c r="H154" s="8"/>
      <c r="I154" s="8"/>
    </row>
    <row r="155" ht="49.5" customHeight="1">
      <c r="A155" s="226"/>
      <c r="B155" s="76"/>
      <c r="C155" s="42" t="s">
        <v>1165</v>
      </c>
      <c r="D155" s="43">
        <v>1.0</v>
      </c>
      <c r="E155" s="24" t="s">
        <v>87</v>
      </c>
      <c r="F155" s="37"/>
      <c r="G155" s="162" t="s">
        <v>2517</v>
      </c>
      <c r="H155" s="8"/>
      <c r="I155" s="8"/>
    </row>
    <row r="156" ht="49.5" customHeight="1">
      <c r="A156" s="226" t="s">
        <v>1167</v>
      </c>
      <c r="B156" s="85" t="s">
        <v>570</v>
      </c>
      <c r="C156" s="110" t="s">
        <v>571</v>
      </c>
      <c r="D156" s="43">
        <v>1.0</v>
      </c>
      <c r="E156" s="24" t="s">
        <v>87</v>
      </c>
      <c r="F156" s="37"/>
      <c r="G156" s="137" t="s">
        <v>2518</v>
      </c>
      <c r="H156" s="8"/>
      <c r="I156" s="8"/>
    </row>
    <row r="157" ht="49.5" customHeight="1">
      <c r="A157" s="226"/>
      <c r="B157" s="85"/>
      <c r="C157" s="39" t="s">
        <v>575</v>
      </c>
      <c r="D157" s="43">
        <v>1.0</v>
      </c>
      <c r="E157" s="24" t="s">
        <v>87</v>
      </c>
      <c r="F157" s="37"/>
      <c r="G157" s="162" t="s">
        <v>2519</v>
      </c>
      <c r="H157" s="8"/>
      <c r="I157" s="8"/>
    </row>
    <row r="158" ht="49.5" customHeight="1">
      <c r="A158" s="226"/>
      <c r="B158" s="85"/>
      <c r="C158" s="42" t="s">
        <v>577</v>
      </c>
      <c r="D158" s="43">
        <v>1.0</v>
      </c>
      <c r="E158" s="24" t="s">
        <v>87</v>
      </c>
      <c r="F158" s="37"/>
      <c r="G158" s="137" t="s">
        <v>2520</v>
      </c>
      <c r="H158" s="8"/>
      <c r="I158" s="8"/>
    </row>
    <row r="159" ht="49.5" customHeight="1">
      <c r="A159" s="226"/>
      <c r="B159" s="85"/>
      <c r="C159" s="42" t="s">
        <v>579</v>
      </c>
      <c r="D159" s="43">
        <v>1.0</v>
      </c>
      <c r="E159" s="24" t="s">
        <v>87</v>
      </c>
      <c r="F159" s="37"/>
      <c r="G159" s="137" t="s">
        <v>2521</v>
      </c>
      <c r="H159" s="8"/>
      <c r="I159" s="8"/>
    </row>
    <row r="160" ht="86.25" customHeight="1">
      <c r="A160" s="226" t="s">
        <v>580</v>
      </c>
      <c r="B160" s="85" t="s">
        <v>581</v>
      </c>
      <c r="C160" s="39" t="s">
        <v>2522</v>
      </c>
      <c r="D160" s="43">
        <v>1.0</v>
      </c>
      <c r="E160" s="24" t="s">
        <v>87</v>
      </c>
      <c r="F160" s="39" t="s">
        <v>583</v>
      </c>
      <c r="G160" s="162" t="s">
        <v>2523</v>
      </c>
      <c r="H160" s="8"/>
      <c r="I160" s="8"/>
    </row>
    <row r="161" ht="41.25" customHeight="1">
      <c r="A161" s="226"/>
      <c r="B161" s="85"/>
      <c r="C161" s="23" t="s">
        <v>584</v>
      </c>
      <c r="D161" s="43">
        <v>1.0</v>
      </c>
      <c r="E161" s="24" t="s">
        <v>87</v>
      </c>
      <c r="F161" s="23"/>
      <c r="G161" s="162" t="s">
        <v>2524</v>
      </c>
      <c r="H161" s="8"/>
      <c r="I161" s="8"/>
    </row>
    <row r="162" ht="51.75" customHeight="1">
      <c r="A162" s="226"/>
      <c r="B162" s="85"/>
      <c r="C162" s="42" t="s">
        <v>1193</v>
      </c>
      <c r="D162" s="43">
        <v>0.0</v>
      </c>
      <c r="E162" s="24" t="s">
        <v>87</v>
      </c>
      <c r="F162" s="23"/>
      <c r="G162" s="37"/>
      <c r="H162" s="8"/>
      <c r="I162" s="8"/>
    </row>
    <row r="163" ht="50.25" customHeight="1">
      <c r="A163" s="226" t="s">
        <v>585</v>
      </c>
      <c r="B163" s="85" t="s">
        <v>586</v>
      </c>
      <c r="C163" s="42" t="s">
        <v>2525</v>
      </c>
      <c r="D163" s="43">
        <v>1.0</v>
      </c>
      <c r="E163" s="24" t="s">
        <v>87</v>
      </c>
      <c r="F163" s="37"/>
      <c r="G163" s="137" t="s">
        <v>2526</v>
      </c>
      <c r="H163" s="8"/>
      <c r="I163" s="8"/>
    </row>
    <row r="164" ht="50.25" customHeight="1">
      <c r="A164" s="226" t="s">
        <v>1212</v>
      </c>
      <c r="B164" s="85" t="s">
        <v>589</v>
      </c>
      <c r="C164" s="23" t="s">
        <v>1214</v>
      </c>
      <c r="D164" s="43">
        <v>1.0</v>
      </c>
      <c r="E164" s="24" t="s">
        <v>87</v>
      </c>
      <c r="F164" s="37"/>
      <c r="G164" s="162" t="s">
        <v>2527</v>
      </c>
      <c r="H164" s="8"/>
      <c r="I164" s="8"/>
    </row>
    <row r="165" ht="47.25" customHeight="1">
      <c r="A165" s="226" t="s">
        <v>1220</v>
      </c>
      <c r="B165" s="85" t="s">
        <v>592</v>
      </c>
      <c r="C165" s="105" t="s">
        <v>2528</v>
      </c>
      <c r="D165" s="43">
        <v>1.0</v>
      </c>
      <c r="E165" s="24" t="s">
        <v>87</v>
      </c>
      <c r="F165" s="42" t="s">
        <v>2529</v>
      </c>
      <c r="G165" s="137" t="s">
        <v>2530</v>
      </c>
      <c r="H165" s="8"/>
      <c r="I165" s="8"/>
    </row>
    <row r="166" ht="30.0" customHeight="1">
      <c r="A166" s="226"/>
      <c r="B166" s="85"/>
      <c r="C166" s="105" t="s">
        <v>2531</v>
      </c>
      <c r="D166" s="186">
        <v>2.0</v>
      </c>
      <c r="E166" s="24" t="s">
        <v>87</v>
      </c>
      <c r="F166" s="42" t="s">
        <v>2532</v>
      </c>
      <c r="G166" s="37"/>
      <c r="H166" s="8"/>
      <c r="I166" s="8"/>
    </row>
    <row r="167" ht="47.25" customHeight="1">
      <c r="A167" s="226" t="s">
        <v>596</v>
      </c>
      <c r="B167" s="85" t="s">
        <v>597</v>
      </c>
      <c r="C167" s="39" t="s">
        <v>2533</v>
      </c>
      <c r="D167" s="43">
        <v>0.0</v>
      </c>
      <c r="E167" s="24" t="s">
        <v>139</v>
      </c>
      <c r="F167" s="37"/>
      <c r="G167" s="37"/>
      <c r="H167" s="8"/>
      <c r="I167" s="8"/>
    </row>
    <row r="168" ht="45.0" customHeight="1">
      <c r="A168" s="226"/>
      <c r="B168" s="85"/>
      <c r="C168" s="42" t="s">
        <v>2534</v>
      </c>
      <c r="D168" s="186">
        <v>2.0</v>
      </c>
      <c r="E168" s="24" t="s">
        <v>116</v>
      </c>
      <c r="F168" s="37"/>
      <c r="G168" s="37"/>
      <c r="H168" s="8"/>
      <c r="I168" s="8"/>
    </row>
    <row r="169" ht="90.0" customHeight="1">
      <c r="A169" s="226" t="s">
        <v>601</v>
      </c>
      <c r="B169" s="85" t="s">
        <v>602</v>
      </c>
      <c r="C169" s="23" t="s">
        <v>2535</v>
      </c>
      <c r="D169" s="43">
        <v>1.0</v>
      </c>
      <c r="E169" s="24" t="s">
        <v>605</v>
      </c>
      <c r="F169" s="23" t="s">
        <v>2536</v>
      </c>
      <c r="G169" s="137" t="s">
        <v>2537</v>
      </c>
      <c r="H169" s="8"/>
      <c r="I169" s="8"/>
    </row>
    <row r="170" ht="90.0" customHeight="1">
      <c r="A170" s="226"/>
      <c r="B170" s="85"/>
      <c r="C170" s="23" t="s">
        <v>2538</v>
      </c>
      <c r="D170" s="43">
        <v>1.0</v>
      </c>
      <c r="E170" s="24" t="s">
        <v>56</v>
      </c>
      <c r="F170" s="23" t="s">
        <v>606</v>
      </c>
      <c r="G170" s="162" t="s">
        <v>2539</v>
      </c>
      <c r="H170" s="8"/>
      <c r="I170" s="8"/>
    </row>
    <row r="171" ht="45.0" customHeight="1">
      <c r="A171" s="234" t="s">
        <v>1250</v>
      </c>
      <c r="B171" s="77" t="s">
        <v>616</v>
      </c>
      <c r="C171" s="23" t="s">
        <v>1680</v>
      </c>
      <c r="D171" s="43">
        <v>0.0</v>
      </c>
      <c r="E171" s="24" t="s">
        <v>155</v>
      </c>
      <c r="F171" s="37"/>
      <c r="G171" s="37"/>
      <c r="H171" s="8"/>
      <c r="I171" s="8"/>
    </row>
    <row r="172" ht="49.5" customHeight="1">
      <c r="A172" s="223" t="s">
        <v>619</v>
      </c>
      <c r="B172" s="115" t="s">
        <v>621</v>
      </c>
      <c r="C172" s="5"/>
      <c r="D172" s="5"/>
      <c r="E172" s="5"/>
      <c r="F172" s="5"/>
      <c r="G172" s="6"/>
      <c r="H172" s="8">
        <f>SUM(D173:D175)</f>
        <v>3</v>
      </c>
      <c r="I172" s="8">
        <f>COUNT(D173:D175)*2</f>
        <v>6</v>
      </c>
    </row>
    <row r="173" ht="63.0" customHeight="1">
      <c r="A173" s="226" t="s">
        <v>626</v>
      </c>
      <c r="B173" s="85" t="s">
        <v>2540</v>
      </c>
      <c r="C173" s="23" t="s">
        <v>2541</v>
      </c>
      <c r="D173" s="43">
        <v>1.0</v>
      </c>
      <c r="E173" s="24" t="s">
        <v>116</v>
      </c>
      <c r="F173" s="37"/>
      <c r="G173" s="137" t="s">
        <v>1693</v>
      </c>
      <c r="H173" s="8"/>
      <c r="I173" s="8"/>
    </row>
    <row r="174" ht="47.25" customHeight="1">
      <c r="A174" s="226" t="s">
        <v>1277</v>
      </c>
      <c r="B174" s="85" t="s">
        <v>632</v>
      </c>
      <c r="C174" s="42" t="s">
        <v>2542</v>
      </c>
      <c r="D174" s="43">
        <v>1.0</v>
      </c>
      <c r="E174" s="24" t="s">
        <v>116</v>
      </c>
      <c r="F174" s="37"/>
      <c r="G174" s="162" t="s">
        <v>2543</v>
      </c>
      <c r="H174" s="8"/>
      <c r="I174" s="8"/>
    </row>
    <row r="175" ht="60.0" customHeight="1">
      <c r="A175" s="18" t="s">
        <v>636</v>
      </c>
      <c r="B175" s="112" t="s">
        <v>637</v>
      </c>
      <c r="C175" s="23" t="s">
        <v>642</v>
      </c>
      <c r="D175" s="26">
        <v>1.0</v>
      </c>
      <c r="E175" s="24" t="s">
        <v>87</v>
      </c>
      <c r="F175" s="37"/>
      <c r="G175" s="137" t="s">
        <v>2544</v>
      </c>
      <c r="H175" s="8"/>
      <c r="I175" s="8"/>
    </row>
    <row r="176" ht="41.25" customHeight="1">
      <c r="A176" s="223" t="s">
        <v>1285</v>
      </c>
      <c r="B176" s="115" t="s">
        <v>644</v>
      </c>
      <c r="C176" s="5"/>
      <c r="D176" s="5"/>
      <c r="E176" s="5"/>
      <c r="F176" s="5"/>
      <c r="G176" s="6"/>
      <c r="H176" s="8">
        <f>SUM(D177:D185)</f>
        <v>10</v>
      </c>
      <c r="I176" s="8">
        <f>COUNT(D177:D185)*2</f>
        <v>18</v>
      </c>
    </row>
    <row r="177" ht="75.75" customHeight="1">
      <c r="A177" s="226" t="s">
        <v>2545</v>
      </c>
      <c r="B177" s="85" t="s">
        <v>2546</v>
      </c>
      <c r="C177" s="42" t="s">
        <v>2547</v>
      </c>
      <c r="D177" s="186">
        <v>2.0</v>
      </c>
      <c r="E177" s="22" t="s">
        <v>118</v>
      </c>
      <c r="F177" s="39"/>
      <c r="G177" s="37"/>
      <c r="H177" s="8"/>
      <c r="I177" s="8"/>
    </row>
    <row r="178" ht="60.0" customHeight="1">
      <c r="A178" s="226" t="s">
        <v>2548</v>
      </c>
      <c r="B178" s="85" t="s">
        <v>2549</v>
      </c>
      <c r="C178" s="42" t="s">
        <v>2550</v>
      </c>
      <c r="D178" s="186">
        <v>2.0</v>
      </c>
      <c r="E178" s="22" t="s">
        <v>114</v>
      </c>
      <c r="F178" s="39" t="s">
        <v>2551</v>
      </c>
      <c r="G178" s="37"/>
      <c r="H178" s="8"/>
      <c r="I178" s="8"/>
    </row>
    <row r="179" ht="30.0" customHeight="1">
      <c r="A179" s="226"/>
      <c r="B179" s="85"/>
      <c r="C179" s="42" t="s">
        <v>2552</v>
      </c>
      <c r="D179" s="186">
        <v>1.0</v>
      </c>
      <c r="E179" s="22" t="s">
        <v>170</v>
      </c>
      <c r="F179" s="39" t="s">
        <v>2553</v>
      </c>
      <c r="G179" s="137" t="s">
        <v>2554</v>
      </c>
      <c r="H179" s="8"/>
      <c r="I179" s="8"/>
    </row>
    <row r="180" ht="75.0" customHeight="1">
      <c r="A180" s="226" t="s">
        <v>2555</v>
      </c>
      <c r="B180" s="42" t="s">
        <v>2556</v>
      </c>
      <c r="C180" s="42" t="s">
        <v>2557</v>
      </c>
      <c r="D180" s="186">
        <v>0.0</v>
      </c>
      <c r="E180" s="22" t="s">
        <v>118</v>
      </c>
      <c r="F180" s="39" t="s">
        <v>2558</v>
      </c>
      <c r="G180" s="37"/>
      <c r="H180" s="8"/>
      <c r="I180" s="8"/>
    </row>
    <row r="181" ht="31.5" customHeight="1">
      <c r="A181" s="226" t="s">
        <v>2559</v>
      </c>
      <c r="B181" s="85" t="s">
        <v>651</v>
      </c>
      <c r="C181" s="42" t="s">
        <v>2560</v>
      </c>
      <c r="D181" s="43">
        <v>1.0</v>
      </c>
      <c r="E181" s="24" t="s">
        <v>114</v>
      </c>
      <c r="F181" s="37"/>
      <c r="G181" s="137" t="s">
        <v>2561</v>
      </c>
      <c r="H181" s="8"/>
      <c r="I181" s="8"/>
    </row>
    <row r="182" ht="45.0" customHeight="1">
      <c r="A182" s="226"/>
      <c r="B182" s="85"/>
      <c r="C182" s="42" t="s">
        <v>2562</v>
      </c>
      <c r="D182" s="186">
        <v>2.0</v>
      </c>
      <c r="E182" s="24" t="s">
        <v>114</v>
      </c>
      <c r="F182" s="37"/>
      <c r="G182" s="37"/>
      <c r="H182" s="8"/>
      <c r="I182" s="8"/>
    </row>
    <row r="183" ht="60.0" customHeight="1">
      <c r="A183" s="226"/>
      <c r="B183" s="85"/>
      <c r="C183" s="42" t="s">
        <v>2563</v>
      </c>
      <c r="D183" s="43">
        <v>1.0</v>
      </c>
      <c r="E183" s="24" t="s">
        <v>114</v>
      </c>
      <c r="F183" s="37"/>
      <c r="G183" s="162" t="s">
        <v>2564</v>
      </c>
      <c r="H183" s="8"/>
      <c r="I183" s="8"/>
    </row>
    <row r="184" ht="60.0" customHeight="1">
      <c r="A184" s="226" t="s">
        <v>2565</v>
      </c>
      <c r="B184" s="85" t="s">
        <v>656</v>
      </c>
      <c r="C184" s="39" t="s">
        <v>2566</v>
      </c>
      <c r="D184" s="43">
        <v>1.0</v>
      </c>
      <c r="E184" s="24" t="s">
        <v>114</v>
      </c>
      <c r="F184" s="37"/>
      <c r="G184" s="162" t="s">
        <v>2564</v>
      </c>
      <c r="H184" s="8"/>
      <c r="I184" s="8"/>
    </row>
    <row r="185" ht="60.0" customHeight="1">
      <c r="A185" s="234" t="s">
        <v>2567</v>
      </c>
      <c r="B185" s="42" t="s">
        <v>1718</v>
      </c>
      <c r="C185" s="42" t="s">
        <v>2568</v>
      </c>
      <c r="D185" s="43">
        <v>0.0</v>
      </c>
      <c r="E185" s="24" t="s">
        <v>327</v>
      </c>
      <c r="F185" s="37"/>
      <c r="G185" s="37"/>
      <c r="H185" s="8"/>
      <c r="I185" s="8"/>
    </row>
    <row r="186" ht="48.75" customHeight="1">
      <c r="A186" s="223" t="s">
        <v>1297</v>
      </c>
      <c r="B186" s="115" t="s">
        <v>1721</v>
      </c>
      <c r="C186" s="5"/>
      <c r="D186" s="5"/>
      <c r="E186" s="5"/>
      <c r="F186" s="5"/>
      <c r="G186" s="6"/>
      <c r="H186" s="8">
        <f>SUM(D187:D190)</f>
        <v>4</v>
      </c>
      <c r="I186" s="8">
        <f>COUNT(D187:D190)*2</f>
        <v>8</v>
      </c>
    </row>
    <row r="187" ht="47.25" customHeight="1">
      <c r="A187" s="226" t="s">
        <v>1311</v>
      </c>
      <c r="B187" s="85" t="s">
        <v>679</v>
      </c>
      <c r="C187" s="42" t="s">
        <v>2569</v>
      </c>
      <c r="D187" s="186">
        <v>1.0</v>
      </c>
      <c r="E187" s="24" t="s">
        <v>155</v>
      </c>
      <c r="F187" s="37"/>
      <c r="G187" s="162" t="s">
        <v>2570</v>
      </c>
      <c r="H187" s="8"/>
      <c r="I187" s="8"/>
    </row>
    <row r="188" ht="90.0" customHeight="1">
      <c r="A188" s="226" t="s">
        <v>1317</v>
      </c>
      <c r="B188" s="85" t="s">
        <v>684</v>
      </c>
      <c r="C188" s="23" t="s">
        <v>686</v>
      </c>
      <c r="D188" s="186">
        <v>2.0</v>
      </c>
      <c r="E188" s="24" t="s">
        <v>118</v>
      </c>
      <c r="F188" s="23" t="s">
        <v>690</v>
      </c>
      <c r="G188" s="37"/>
      <c r="H188" s="8"/>
      <c r="I188" s="8"/>
    </row>
    <row r="189" ht="30.0" customHeight="1">
      <c r="A189" s="226"/>
      <c r="B189" s="85"/>
      <c r="C189" s="23" t="s">
        <v>1324</v>
      </c>
      <c r="D189" s="43">
        <v>0.0</v>
      </c>
      <c r="E189" s="24" t="s">
        <v>155</v>
      </c>
      <c r="F189" s="24"/>
      <c r="G189" s="37"/>
      <c r="H189" s="8"/>
      <c r="I189" s="8"/>
    </row>
    <row r="190" ht="63.0" customHeight="1">
      <c r="A190" s="226" t="s">
        <v>1329</v>
      </c>
      <c r="B190" s="85" t="s">
        <v>693</v>
      </c>
      <c r="C190" s="42" t="s">
        <v>696</v>
      </c>
      <c r="D190" s="43">
        <v>1.0</v>
      </c>
      <c r="E190" s="24" t="s">
        <v>87</v>
      </c>
      <c r="F190" s="39"/>
      <c r="G190" s="162" t="s">
        <v>2571</v>
      </c>
      <c r="H190" s="8"/>
      <c r="I190" s="8"/>
    </row>
    <row r="191" ht="21.0" customHeight="1">
      <c r="A191" s="221"/>
      <c r="B191" s="237" t="s">
        <v>697</v>
      </c>
      <c r="C191" s="5"/>
      <c r="D191" s="5"/>
      <c r="E191" s="5"/>
      <c r="F191" s="5"/>
      <c r="G191" s="6"/>
      <c r="H191" s="8">
        <f t="shared" ref="H191:I191" si="5">H192+H199+H208+H217+H227+H230+H235+H247+H256+H267+H270+H273+H281+H283+H292+H298+H306+H319</f>
        <v>87</v>
      </c>
      <c r="I191" s="8">
        <f t="shared" si="5"/>
        <v>218</v>
      </c>
    </row>
    <row r="192" ht="40.5" customHeight="1">
      <c r="A192" s="223" t="s">
        <v>1348</v>
      </c>
      <c r="B192" s="115" t="s">
        <v>1349</v>
      </c>
      <c r="C192" s="5"/>
      <c r="D192" s="5"/>
      <c r="E192" s="5"/>
      <c r="F192" s="5"/>
      <c r="G192" s="6"/>
      <c r="H192" s="8">
        <f>SUM(D193:D198)</f>
        <v>8</v>
      </c>
      <c r="I192" s="8">
        <f>COUNT(D193:D198)*2</f>
        <v>12</v>
      </c>
    </row>
    <row r="193" ht="47.25" customHeight="1">
      <c r="A193" s="226" t="s">
        <v>1362</v>
      </c>
      <c r="B193" s="85" t="s">
        <v>711</v>
      </c>
      <c r="C193" s="23" t="s">
        <v>712</v>
      </c>
      <c r="D193" s="186">
        <v>2.0</v>
      </c>
      <c r="E193" s="88" t="s">
        <v>715</v>
      </c>
      <c r="F193" s="36"/>
      <c r="G193" s="37"/>
      <c r="H193" s="8"/>
      <c r="I193" s="8"/>
    </row>
    <row r="194" ht="75.0" customHeight="1">
      <c r="A194" s="226"/>
      <c r="B194" s="85"/>
      <c r="C194" s="23" t="s">
        <v>716</v>
      </c>
      <c r="D194" s="43">
        <v>1.0</v>
      </c>
      <c r="E194" s="88" t="s">
        <v>715</v>
      </c>
      <c r="F194" s="23" t="s">
        <v>717</v>
      </c>
      <c r="G194" s="137" t="s">
        <v>2572</v>
      </c>
      <c r="H194" s="8"/>
      <c r="I194" s="8"/>
    </row>
    <row r="195" ht="31.5" customHeight="1">
      <c r="A195" s="226" t="s">
        <v>1415</v>
      </c>
      <c r="B195" s="85" t="s">
        <v>719</v>
      </c>
      <c r="C195" s="42" t="s">
        <v>2573</v>
      </c>
      <c r="D195" s="43">
        <v>1.0</v>
      </c>
      <c r="E195" s="88" t="s">
        <v>1749</v>
      </c>
      <c r="F195" s="37"/>
      <c r="G195" s="162" t="s">
        <v>2574</v>
      </c>
      <c r="H195" s="8"/>
      <c r="I195" s="8"/>
    </row>
    <row r="196" ht="45.0" customHeight="1">
      <c r="A196" s="226"/>
      <c r="B196" s="85"/>
      <c r="C196" s="23" t="s">
        <v>1750</v>
      </c>
      <c r="D196" s="186">
        <v>2.0</v>
      </c>
      <c r="E196" s="88" t="s">
        <v>1749</v>
      </c>
      <c r="F196" s="37"/>
      <c r="G196" s="37"/>
      <c r="H196" s="8"/>
      <c r="I196" s="8"/>
    </row>
    <row r="197" ht="30.0" customHeight="1">
      <c r="A197" s="226"/>
      <c r="B197" s="85"/>
      <c r="C197" s="23" t="s">
        <v>729</v>
      </c>
      <c r="D197" s="186">
        <v>2.0</v>
      </c>
      <c r="E197" s="173" t="s">
        <v>715</v>
      </c>
      <c r="F197" s="37"/>
      <c r="G197" s="37"/>
      <c r="H197" s="8"/>
      <c r="I197" s="8"/>
    </row>
    <row r="198" ht="63.0" customHeight="1">
      <c r="A198" s="226" t="s">
        <v>1754</v>
      </c>
      <c r="B198" s="85" t="s">
        <v>736</v>
      </c>
      <c r="C198" s="42" t="s">
        <v>2575</v>
      </c>
      <c r="D198" s="186">
        <v>0.0</v>
      </c>
      <c r="E198" s="88" t="s">
        <v>116</v>
      </c>
      <c r="F198" s="37"/>
      <c r="G198" s="37"/>
      <c r="H198" s="8"/>
      <c r="I198" s="8"/>
    </row>
    <row r="199" ht="40.5" customHeight="1">
      <c r="A199" s="223" t="s">
        <v>1756</v>
      </c>
      <c r="B199" s="115" t="s">
        <v>741</v>
      </c>
      <c r="C199" s="5"/>
      <c r="D199" s="5"/>
      <c r="E199" s="5"/>
      <c r="F199" s="5"/>
      <c r="G199" s="6"/>
      <c r="H199" s="8">
        <f>SUM(D200:D207)</f>
        <v>8</v>
      </c>
      <c r="I199" s="8">
        <f>COUNT(D200:D207)*2</f>
        <v>16</v>
      </c>
    </row>
    <row r="200" ht="90.0" customHeight="1">
      <c r="A200" s="226" t="s">
        <v>1760</v>
      </c>
      <c r="B200" s="85" t="s">
        <v>745</v>
      </c>
      <c r="C200" s="42" t="s">
        <v>2576</v>
      </c>
      <c r="D200" s="43">
        <v>1.0</v>
      </c>
      <c r="E200" s="91" t="s">
        <v>118</v>
      </c>
      <c r="F200" s="42" t="s">
        <v>2577</v>
      </c>
      <c r="G200" s="162" t="s">
        <v>2578</v>
      </c>
      <c r="H200" s="8"/>
      <c r="I200" s="8"/>
    </row>
    <row r="201" ht="30.0" customHeight="1">
      <c r="A201" s="226"/>
      <c r="B201" s="85"/>
      <c r="C201" s="42" t="s">
        <v>1388</v>
      </c>
      <c r="D201" s="43">
        <v>1.0</v>
      </c>
      <c r="E201" s="24" t="s">
        <v>715</v>
      </c>
      <c r="F201" s="37"/>
      <c r="G201" s="162" t="s">
        <v>2578</v>
      </c>
      <c r="H201" s="8"/>
      <c r="I201" s="8"/>
    </row>
    <row r="202" ht="45.0" customHeight="1">
      <c r="A202" s="226"/>
      <c r="B202" s="85"/>
      <c r="C202" s="42" t="s">
        <v>1391</v>
      </c>
      <c r="D202" s="43">
        <v>1.0</v>
      </c>
      <c r="E202" s="24" t="s">
        <v>715</v>
      </c>
      <c r="F202" s="37"/>
      <c r="G202" s="162" t="s">
        <v>1927</v>
      </c>
      <c r="H202" s="8"/>
      <c r="I202" s="8"/>
    </row>
    <row r="203" ht="30.0" customHeight="1">
      <c r="A203" s="226"/>
      <c r="B203" s="85"/>
      <c r="C203" s="172" t="s">
        <v>2579</v>
      </c>
      <c r="D203" s="43">
        <v>1.0</v>
      </c>
      <c r="E203" s="24" t="s">
        <v>715</v>
      </c>
      <c r="F203" s="37"/>
      <c r="G203" s="162" t="s">
        <v>2578</v>
      </c>
      <c r="H203" s="8"/>
      <c r="I203" s="8"/>
    </row>
    <row r="204" ht="60.0" customHeight="1">
      <c r="A204" s="226"/>
      <c r="B204" s="85"/>
      <c r="C204" s="23" t="s">
        <v>749</v>
      </c>
      <c r="D204" s="43">
        <v>1.0</v>
      </c>
      <c r="E204" s="199" t="s">
        <v>118</v>
      </c>
      <c r="F204" s="37"/>
      <c r="G204" s="137" t="s">
        <v>2580</v>
      </c>
      <c r="H204" s="8"/>
      <c r="I204" s="8"/>
    </row>
    <row r="205" ht="45.0" customHeight="1">
      <c r="A205" s="226"/>
      <c r="B205" s="85"/>
      <c r="C205" s="23" t="s">
        <v>2581</v>
      </c>
      <c r="D205" s="186">
        <v>2.0</v>
      </c>
      <c r="E205" s="22" t="s">
        <v>715</v>
      </c>
      <c r="F205" s="37"/>
      <c r="G205" s="37"/>
      <c r="H205" s="8"/>
      <c r="I205" s="8"/>
    </row>
    <row r="206" ht="47.25" customHeight="1">
      <c r="A206" s="226" t="s">
        <v>1779</v>
      </c>
      <c r="B206" s="85" t="s">
        <v>753</v>
      </c>
      <c r="C206" s="42" t="s">
        <v>2582</v>
      </c>
      <c r="D206" s="186">
        <v>0.0</v>
      </c>
      <c r="E206" s="199" t="s">
        <v>831</v>
      </c>
      <c r="F206" s="37"/>
      <c r="G206" s="37"/>
      <c r="H206" s="8"/>
      <c r="I206" s="8"/>
    </row>
    <row r="207" ht="60.0" customHeight="1">
      <c r="A207" s="226"/>
      <c r="B207" s="85"/>
      <c r="C207" s="42" t="s">
        <v>2583</v>
      </c>
      <c r="D207" s="43">
        <v>1.0</v>
      </c>
      <c r="E207" s="22" t="s">
        <v>831</v>
      </c>
      <c r="F207" s="37"/>
      <c r="G207" s="137" t="s">
        <v>2584</v>
      </c>
      <c r="H207" s="8"/>
      <c r="I207" s="8"/>
    </row>
    <row r="208" ht="47.25" customHeight="1">
      <c r="A208" s="223" t="s">
        <v>1423</v>
      </c>
      <c r="B208" s="115" t="s">
        <v>1792</v>
      </c>
      <c r="C208" s="5"/>
      <c r="D208" s="5"/>
      <c r="E208" s="5"/>
      <c r="F208" s="5"/>
      <c r="G208" s="6"/>
      <c r="H208" s="8">
        <f>SUM(D209:D216)</f>
        <v>8</v>
      </c>
      <c r="I208" s="8">
        <f>COUNT(D209:D216)*2</f>
        <v>16</v>
      </c>
    </row>
    <row r="209" ht="75.0" customHeight="1">
      <c r="A209" s="226" t="s">
        <v>1433</v>
      </c>
      <c r="B209" s="85" t="s">
        <v>1793</v>
      </c>
      <c r="C209" s="42" t="s">
        <v>2585</v>
      </c>
      <c r="D209" s="186">
        <v>0.0</v>
      </c>
      <c r="E209" s="25" t="s">
        <v>327</v>
      </c>
      <c r="F209" s="37"/>
      <c r="G209" s="37"/>
      <c r="H209" s="8"/>
      <c r="I209" s="8"/>
    </row>
    <row r="210" ht="78.75" customHeight="1">
      <c r="A210" s="226"/>
      <c r="B210" s="85"/>
      <c r="C210" s="19" t="s">
        <v>2586</v>
      </c>
      <c r="D210" s="186">
        <v>2.0</v>
      </c>
      <c r="E210" s="25" t="s">
        <v>118</v>
      </c>
      <c r="F210" s="37"/>
      <c r="G210" s="37"/>
      <c r="H210" s="8"/>
      <c r="I210" s="8"/>
    </row>
    <row r="211" ht="75.0" customHeight="1">
      <c r="A211" s="226" t="s">
        <v>1441</v>
      </c>
      <c r="B211" s="42" t="s">
        <v>1801</v>
      </c>
      <c r="C211" s="42" t="s">
        <v>2587</v>
      </c>
      <c r="D211" s="186">
        <v>2.0</v>
      </c>
      <c r="E211" s="25" t="s">
        <v>118</v>
      </c>
      <c r="F211" s="37"/>
      <c r="G211" s="37"/>
      <c r="H211" s="8"/>
      <c r="I211" s="8"/>
    </row>
    <row r="212" ht="30.0" customHeight="1">
      <c r="A212" s="251"/>
      <c r="B212" s="85"/>
      <c r="C212" s="39" t="s">
        <v>1805</v>
      </c>
      <c r="D212" s="43">
        <v>0.0</v>
      </c>
      <c r="E212" s="25" t="s">
        <v>118</v>
      </c>
      <c r="F212" s="37"/>
      <c r="G212" s="37"/>
      <c r="H212" s="8"/>
      <c r="I212" s="8"/>
    </row>
    <row r="213" ht="30.0" customHeight="1">
      <c r="A213" s="251"/>
      <c r="B213" s="85"/>
      <c r="C213" s="42" t="s">
        <v>2588</v>
      </c>
      <c r="D213" s="43">
        <v>1.0</v>
      </c>
      <c r="E213" s="25" t="s">
        <v>327</v>
      </c>
      <c r="F213" s="37"/>
      <c r="G213" s="137" t="s">
        <v>2589</v>
      </c>
      <c r="H213" s="8"/>
      <c r="I213" s="8"/>
    </row>
    <row r="214" ht="30.0" customHeight="1">
      <c r="A214" s="251"/>
      <c r="B214" s="37"/>
      <c r="C214" s="42" t="s">
        <v>782</v>
      </c>
      <c r="D214" s="43">
        <v>1.0</v>
      </c>
      <c r="E214" s="25" t="s">
        <v>715</v>
      </c>
      <c r="F214" s="37"/>
      <c r="G214" s="137" t="s">
        <v>2590</v>
      </c>
      <c r="H214" s="8"/>
      <c r="I214" s="8"/>
    </row>
    <row r="215" ht="47.25" customHeight="1">
      <c r="A215" s="251"/>
      <c r="B215" s="37"/>
      <c r="C215" s="85" t="s">
        <v>784</v>
      </c>
      <c r="D215" s="186">
        <v>2.0</v>
      </c>
      <c r="E215" s="19" t="s">
        <v>327</v>
      </c>
      <c r="F215" s="42" t="s">
        <v>786</v>
      </c>
      <c r="G215" s="37"/>
      <c r="H215" s="8"/>
      <c r="I215" s="8"/>
    </row>
    <row r="216" ht="47.25" customHeight="1">
      <c r="A216" s="251"/>
      <c r="B216" s="37"/>
      <c r="C216" s="85" t="s">
        <v>1456</v>
      </c>
      <c r="D216" s="43">
        <v>0.0</v>
      </c>
      <c r="E216" s="173" t="s">
        <v>715</v>
      </c>
      <c r="F216" s="42"/>
      <c r="G216" s="37"/>
      <c r="H216" s="8"/>
      <c r="I216" s="8"/>
    </row>
    <row r="217" ht="28.5" customHeight="1">
      <c r="A217" s="223" t="s">
        <v>1813</v>
      </c>
      <c r="B217" s="115" t="s">
        <v>788</v>
      </c>
      <c r="C217" s="5"/>
      <c r="D217" s="5"/>
      <c r="E217" s="5"/>
      <c r="F217" s="5"/>
      <c r="G217" s="6"/>
      <c r="H217" s="8">
        <f>SUM(D218:D226)</f>
        <v>3</v>
      </c>
      <c r="I217" s="8">
        <f>COUNT(D218:D226)*2</f>
        <v>18</v>
      </c>
    </row>
    <row r="218" ht="60.0" customHeight="1">
      <c r="A218" s="226" t="s">
        <v>1816</v>
      </c>
      <c r="B218" s="85" t="s">
        <v>791</v>
      </c>
      <c r="C218" s="23" t="s">
        <v>792</v>
      </c>
      <c r="D218" s="26">
        <v>1.0</v>
      </c>
      <c r="E218" s="24" t="s">
        <v>116</v>
      </c>
      <c r="F218" s="23" t="s">
        <v>795</v>
      </c>
      <c r="G218" s="137" t="s">
        <v>2591</v>
      </c>
      <c r="H218" s="8"/>
      <c r="I218" s="8"/>
    </row>
    <row r="219" ht="90.0" customHeight="1">
      <c r="A219" s="226" t="s">
        <v>1820</v>
      </c>
      <c r="B219" s="42" t="s">
        <v>798</v>
      </c>
      <c r="C219" s="19" t="s">
        <v>2592</v>
      </c>
      <c r="D219" s="26">
        <v>1.0</v>
      </c>
      <c r="E219" s="24" t="s">
        <v>715</v>
      </c>
      <c r="F219" s="23" t="s">
        <v>801</v>
      </c>
      <c r="G219" s="162" t="s">
        <v>2593</v>
      </c>
      <c r="H219" s="8"/>
      <c r="I219" s="8"/>
    </row>
    <row r="220" ht="47.25" customHeight="1">
      <c r="A220" s="226"/>
      <c r="B220" s="42"/>
      <c r="C220" s="19" t="s">
        <v>1822</v>
      </c>
      <c r="D220" s="26">
        <v>0.0</v>
      </c>
      <c r="E220" s="24" t="s">
        <v>327</v>
      </c>
      <c r="F220" s="23" t="s">
        <v>803</v>
      </c>
      <c r="G220" s="37"/>
      <c r="H220" s="8"/>
      <c r="I220" s="8"/>
    </row>
    <row r="221" ht="47.25" customHeight="1">
      <c r="A221" s="226" t="s">
        <v>1824</v>
      </c>
      <c r="B221" s="85" t="s">
        <v>805</v>
      </c>
      <c r="C221" s="23" t="s">
        <v>1826</v>
      </c>
      <c r="D221" s="26">
        <v>0.0</v>
      </c>
      <c r="E221" s="24" t="s">
        <v>327</v>
      </c>
      <c r="F221" s="37"/>
      <c r="G221" s="37"/>
      <c r="H221" s="8"/>
      <c r="I221" s="8"/>
    </row>
    <row r="222" ht="30.0" customHeight="1">
      <c r="A222" s="226"/>
      <c r="B222" s="36"/>
      <c r="C222" s="23" t="s">
        <v>808</v>
      </c>
      <c r="D222" s="26">
        <v>0.0</v>
      </c>
      <c r="E222" s="24" t="s">
        <v>715</v>
      </c>
      <c r="F222" s="37"/>
      <c r="G222" s="37"/>
      <c r="H222" s="8"/>
      <c r="I222" s="8"/>
    </row>
    <row r="223" ht="30.0" customHeight="1">
      <c r="A223" s="226"/>
      <c r="B223" s="36"/>
      <c r="C223" s="23" t="s">
        <v>1830</v>
      </c>
      <c r="D223" s="26">
        <v>0.0</v>
      </c>
      <c r="E223" s="24" t="s">
        <v>327</v>
      </c>
      <c r="F223" s="37"/>
      <c r="G223" s="37"/>
      <c r="H223" s="8"/>
      <c r="I223" s="8"/>
    </row>
    <row r="224" ht="60.0" customHeight="1">
      <c r="A224" s="226" t="s">
        <v>2594</v>
      </c>
      <c r="B224" s="85" t="s">
        <v>811</v>
      </c>
      <c r="C224" s="23" t="s">
        <v>813</v>
      </c>
      <c r="D224" s="26">
        <v>0.0</v>
      </c>
      <c r="E224" s="24" t="s">
        <v>118</v>
      </c>
      <c r="F224" s="23" t="s">
        <v>814</v>
      </c>
      <c r="G224" s="37"/>
      <c r="H224" s="8"/>
      <c r="I224" s="8"/>
    </row>
    <row r="225" ht="60.0" customHeight="1">
      <c r="A225" s="226" t="s">
        <v>1832</v>
      </c>
      <c r="B225" s="85" t="s">
        <v>816</v>
      </c>
      <c r="C225" s="135" t="s">
        <v>1834</v>
      </c>
      <c r="D225" s="26">
        <v>0.0</v>
      </c>
      <c r="E225" s="24" t="s">
        <v>118</v>
      </c>
      <c r="F225" s="23" t="s">
        <v>1836</v>
      </c>
      <c r="G225" s="37"/>
      <c r="H225" s="8"/>
      <c r="I225" s="8"/>
    </row>
    <row r="226" ht="31.5" customHeight="1">
      <c r="A226" s="226"/>
      <c r="B226" s="85"/>
      <c r="C226" s="19" t="s">
        <v>2595</v>
      </c>
      <c r="D226" s="26">
        <v>1.0</v>
      </c>
      <c r="E226" s="24" t="s">
        <v>118</v>
      </c>
      <c r="F226" s="23"/>
      <c r="G226" s="162" t="s">
        <v>2596</v>
      </c>
      <c r="H226" s="8"/>
      <c r="I226" s="8"/>
    </row>
    <row r="227" ht="24.75" customHeight="1">
      <c r="A227" s="223" t="s">
        <v>1460</v>
      </c>
      <c r="B227" s="252" t="s">
        <v>1842</v>
      </c>
      <c r="C227" s="147"/>
      <c r="D227" s="147"/>
      <c r="E227" s="147"/>
      <c r="F227" s="147"/>
      <c r="G227" s="253"/>
      <c r="H227" s="8">
        <f>SUM(D228:D229)</f>
        <v>1</v>
      </c>
      <c r="I227" s="8">
        <f>COUNT(D228:D229)*2</f>
        <v>4</v>
      </c>
    </row>
    <row r="228" ht="75.0" customHeight="1">
      <c r="A228" s="226" t="s">
        <v>1850</v>
      </c>
      <c r="B228" s="42" t="s">
        <v>838</v>
      </c>
      <c r="C228" s="136" t="s">
        <v>839</v>
      </c>
      <c r="D228" s="152">
        <v>1.0</v>
      </c>
      <c r="E228" s="24" t="s">
        <v>116</v>
      </c>
      <c r="F228" s="23" t="s">
        <v>846</v>
      </c>
      <c r="G228" s="137" t="s">
        <v>2598</v>
      </c>
      <c r="H228" s="8"/>
      <c r="I228" s="8"/>
    </row>
    <row r="229" ht="45.0" customHeight="1">
      <c r="A229" s="226" t="s">
        <v>1476</v>
      </c>
      <c r="B229" s="42" t="s">
        <v>849</v>
      </c>
      <c r="C229" s="23" t="s">
        <v>2599</v>
      </c>
      <c r="D229" s="152">
        <v>0.0</v>
      </c>
      <c r="E229" s="24" t="s">
        <v>116</v>
      </c>
      <c r="F229" s="23"/>
      <c r="G229" s="37"/>
      <c r="H229" s="8"/>
      <c r="I229" s="8"/>
    </row>
    <row r="230" ht="41.25" customHeight="1">
      <c r="A230" s="223" t="s">
        <v>1485</v>
      </c>
      <c r="B230" s="115" t="s">
        <v>1862</v>
      </c>
      <c r="C230" s="5"/>
      <c r="D230" s="5"/>
      <c r="E230" s="5"/>
      <c r="F230" s="5"/>
      <c r="G230" s="6"/>
      <c r="H230" s="8">
        <f>SUM(D231:D234)</f>
        <v>2</v>
      </c>
      <c r="I230" s="8">
        <f>COUNT(D231:D234)*2</f>
        <v>8</v>
      </c>
    </row>
    <row r="231" ht="60.0" customHeight="1">
      <c r="A231" s="226" t="s">
        <v>1493</v>
      </c>
      <c r="B231" s="42" t="s">
        <v>1872</v>
      </c>
      <c r="C231" s="42" t="s">
        <v>2601</v>
      </c>
      <c r="D231" s="186">
        <v>2.0</v>
      </c>
      <c r="E231" s="24" t="s">
        <v>715</v>
      </c>
      <c r="F231" s="37"/>
      <c r="G231" s="37"/>
      <c r="H231" s="8"/>
      <c r="I231" s="8"/>
    </row>
    <row r="232" ht="60.0" customHeight="1">
      <c r="A232" s="226" t="s">
        <v>1502</v>
      </c>
      <c r="B232" s="42" t="s">
        <v>873</v>
      </c>
      <c r="C232" s="42" t="s">
        <v>875</v>
      </c>
      <c r="D232" s="43">
        <v>0.0</v>
      </c>
      <c r="E232" s="24" t="s">
        <v>715</v>
      </c>
      <c r="F232" s="39"/>
      <c r="G232" s="37"/>
      <c r="H232" s="8"/>
      <c r="I232" s="8"/>
    </row>
    <row r="233" ht="60.0" customHeight="1">
      <c r="A233" s="226"/>
      <c r="B233" s="42"/>
      <c r="C233" s="23" t="s">
        <v>1877</v>
      </c>
      <c r="D233" s="43">
        <v>0.0</v>
      </c>
      <c r="E233" s="24" t="s">
        <v>327</v>
      </c>
      <c r="F233" s="39"/>
      <c r="G233" s="37"/>
      <c r="H233" s="8"/>
      <c r="I233" s="8"/>
    </row>
    <row r="234" ht="60.0" customHeight="1">
      <c r="A234" s="226"/>
      <c r="B234" s="42"/>
      <c r="C234" s="23" t="s">
        <v>2602</v>
      </c>
      <c r="D234" s="186">
        <v>0.0</v>
      </c>
      <c r="E234" s="24" t="s">
        <v>715</v>
      </c>
      <c r="F234" s="39"/>
      <c r="G234" s="37"/>
      <c r="H234" s="8"/>
      <c r="I234" s="8"/>
    </row>
    <row r="235" ht="40.5" customHeight="1">
      <c r="A235" s="223" t="s">
        <v>1510</v>
      </c>
      <c r="B235" s="115" t="s">
        <v>1885</v>
      </c>
      <c r="C235" s="5"/>
      <c r="D235" s="5"/>
      <c r="E235" s="5"/>
      <c r="F235" s="5"/>
      <c r="G235" s="6"/>
      <c r="H235" s="8">
        <f>SUM(D236:D246)</f>
        <v>8</v>
      </c>
      <c r="I235" s="8">
        <f>COUNT(D236:D246)*2</f>
        <v>22</v>
      </c>
    </row>
    <row r="236" ht="168.75" customHeight="1">
      <c r="A236" s="226" t="s">
        <v>1887</v>
      </c>
      <c r="B236" s="85" t="s">
        <v>1888</v>
      </c>
      <c r="C236" s="23" t="s">
        <v>2603</v>
      </c>
      <c r="D236" s="152">
        <v>0.0</v>
      </c>
      <c r="E236" s="24" t="s">
        <v>56</v>
      </c>
      <c r="F236" s="23" t="s">
        <v>2604</v>
      </c>
      <c r="G236" s="37"/>
      <c r="H236" s="8"/>
      <c r="I236" s="8"/>
    </row>
    <row r="237" ht="90.0" customHeight="1">
      <c r="A237" s="226"/>
      <c r="B237" s="54"/>
      <c r="C237" s="23" t="s">
        <v>897</v>
      </c>
      <c r="D237" s="26">
        <v>0.0</v>
      </c>
      <c r="E237" s="24" t="s">
        <v>327</v>
      </c>
      <c r="F237" s="23" t="s">
        <v>899</v>
      </c>
      <c r="G237" s="37"/>
      <c r="H237" s="8"/>
      <c r="I237" s="8"/>
    </row>
    <row r="238" ht="105.0" customHeight="1">
      <c r="A238" s="226"/>
      <c r="B238" s="54"/>
      <c r="C238" s="23" t="s">
        <v>901</v>
      </c>
      <c r="D238" s="26">
        <v>0.0</v>
      </c>
      <c r="E238" s="24" t="s">
        <v>327</v>
      </c>
      <c r="F238" s="23" t="s">
        <v>902</v>
      </c>
      <c r="G238" s="37"/>
      <c r="H238" s="8"/>
      <c r="I238" s="8"/>
    </row>
    <row r="239" ht="63.0" customHeight="1">
      <c r="A239" s="226" t="s">
        <v>1521</v>
      </c>
      <c r="B239" s="85" t="s">
        <v>904</v>
      </c>
      <c r="C239" s="19" t="s">
        <v>906</v>
      </c>
      <c r="D239" s="26">
        <v>1.0</v>
      </c>
      <c r="E239" s="24" t="s">
        <v>715</v>
      </c>
      <c r="F239" s="37"/>
      <c r="G239" s="162" t="s">
        <v>1752</v>
      </c>
      <c r="H239" s="8"/>
      <c r="I239" s="8"/>
    </row>
    <row r="240" ht="60.0" customHeight="1">
      <c r="A240" s="226"/>
      <c r="B240" s="85"/>
      <c r="C240" s="23" t="s">
        <v>907</v>
      </c>
      <c r="D240" s="26">
        <v>0.0</v>
      </c>
      <c r="E240" s="24" t="s">
        <v>118</v>
      </c>
      <c r="F240" s="37"/>
      <c r="G240" s="37"/>
      <c r="H240" s="8"/>
      <c r="I240" s="8"/>
    </row>
    <row r="241" ht="63.0" customHeight="1">
      <c r="A241" s="226" t="s">
        <v>1527</v>
      </c>
      <c r="B241" s="85" t="s">
        <v>910</v>
      </c>
      <c r="C241" s="140" t="s">
        <v>912</v>
      </c>
      <c r="D241" s="26">
        <v>1.0</v>
      </c>
      <c r="E241" s="24" t="s">
        <v>116</v>
      </c>
      <c r="F241" s="23"/>
      <c r="G241" s="137" t="s">
        <v>2610</v>
      </c>
      <c r="H241" s="8"/>
      <c r="I241" s="8"/>
    </row>
    <row r="242" ht="75.0" customHeight="1">
      <c r="A242" s="226"/>
      <c r="B242" s="85"/>
      <c r="C242" s="23" t="s">
        <v>915</v>
      </c>
      <c r="D242" s="152">
        <v>2.0</v>
      </c>
      <c r="E242" s="24" t="s">
        <v>87</v>
      </c>
      <c r="F242" s="23" t="s">
        <v>916</v>
      </c>
      <c r="G242" s="37"/>
      <c r="H242" s="8"/>
      <c r="I242" s="8"/>
    </row>
    <row r="243" ht="60.0" customHeight="1">
      <c r="A243" s="226"/>
      <c r="B243" s="85"/>
      <c r="C243" s="23" t="s">
        <v>917</v>
      </c>
      <c r="D243" s="26">
        <v>1.0</v>
      </c>
      <c r="E243" s="24" t="s">
        <v>87</v>
      </c>
      <c r="F243" s="42" t="s">
        <v>918</v>
      </c>
      <c r="G243" s="162" t="s">
        <v>2611</v>
      </c>
      <c r="H243" s="8"/>
      <c r="I243" s="8"/>
    </row>
    <row r="244" ht="30.0" customHeight="1">
      <c r="A244" s="226"/>
      <c r="B244" s="85"/>
      <c r="C244" s="23" t="s">
        <v>919</v>
      </c>
      <c r="D244" s="26">
        <v>0.0</v>
      </c>
      <c r="E244" s="24" t="s">
        <v>118</v>
      </c>
      <c r="F244" s="23"/>
      <c r="G244" s="37"/>
      <c r="H244" s="8"/>
      <c r="I244" s="8"/>
    </row>
    <row r="245" ht="75.0" customHeight="1">
      <c r="A245" s="226" t="s">
        <v>1900</v>
      </c>
      <c r="B245" s="85" t="s">
        <v>921</v>
      </c>
      <c r="C245" s="42" t="s">
        <v>922</v>
      </c>
      <c r="D245" s="152">
        <v>2.0</v>
      </c>
      <c r="E245" s="24" t="s">
        <v>56</v>
      </c>
      <c r="F245" s="37"/>
      <c r="G245" s="37"/>
      <c r="H245" s="8"/>
      <c r="I245" s="8"/>
    </row>
    <row r="246" ht="60.0" customHeight="1">
      <c r="A246" s="226" t="s">
        <v>924</v>
      </c>
      <c r="B246" s="85" t="s">
        <v>926</v>
      </c>
      <c r="C246" s="23" t="s">
        <v>928</v>
      </c>
      <c r="D246" s="26">
        <v>1.0</v>
      </c>
      <c r="E246" s="24"/>
      <c r="F246" s="37"/>
      <c r="G246" s="162" t="s">
        <v>2411</v>
      </c>
      <c r="H246" s="8"/>
      <c r="I246" s="8"/>
    </row>
    <row r="247" ht="43.5" customHeight="1">
      <c r="A247" s="223" t="s">
        <v>1554</v>
      </c>
      <c r="B247" s="115" t="s">
        <v>1906</v>
      </c>
      <c r="C247" s="5"/>
      <c r="D247" s="5"/>
      <c r="E247" s="5"/>
      <c r="F247" s="5"/>
      <c r="G247" s="6"/>
      <c r="H247" s="8">
        <f>SUM(D248:D255)</f>
        <v>4</v>
      </c>
      <c r="I247" s="8">
        <f>COUNT(D248:D255)*2</f>
        <v>16</v>
      </c>
    </row>
    <row r="248" ht="60.0" customHeight="1">
      <c r="A248" s="226" t="s">
        <v>1568</v>
      </c>
      <c r="B248" s="85" t="s">
        <v>949</v>
      </c>
      <c r="C248" s="42" t="s">
        <v>2622</v>
      </c>
      <c r="D248" s="43">
        <v>0.0</v>
      </c>
      <c r="E248" s="24" t="s">
        <v>715</v>
      </c>
      <c r="F248" s="37"/>
      <c r="G248" s="37"/>
      <c r="H248" s="8"/>
      <c r="I248" s="8"/>
    </row>
    <row r="249" ht="60.0" customHeight="1">
      <c r="A249" s="226" t="s">
        <v>1576</v>
      </c>
      <c r="B249" s="85" t="s">
        <v>953</v>
      </c>
      <c r="C249" s="23" t="s">
        <v>2623</v>
      </c>
      <c r="D249" s="43">
        <v>1.0</v>
      </c>
      <c r="E249" s="24" t="s">
        <v>715</v>
      </c>
      <c r="F249" s="23" t="s">
        <v>2624</v>
      </c>
      <c r="G249" s="162" t="s">
        <v>1927</v>
      </c>
      <c r="H249" s="8"/>
      <c r="I249" s="8"/>
    </row>
    <row r="250" ht="47.25" customHeight="1">
      <c r="A250" s="226" t="s">
        <v>2625</v>
      </c>
      <c r="B250" s="85" t="s">
        <v>959</v>
      </c>
      <c r="C250" s="23" t="s">
        <v>960</v>
      </c>
      <c r="D250" s="43">
        <v>0.0</v>
      </c>
      <c r="E250" s="24" t="s">
        <v>715</v>
      </c>
      <c r="F250" s="23" t="s">
        <v>961</v>
      </c>
      <c r="G250" s="37"/>
      <c r="H250" s="8"/>
      <c r="I250" s="8"/>
    </row>
    <row r="251" ht="31.5" customHeight="1">
      <c r="A251" s="226" t="s">
        <v>1580</v>
      </c>
      <c r="B251" s="76" t="s">
        <v>965</v>
      </c>
      <c r="C251" s="23" t="s">
        <v>2628</v>
      </c>
      <c r="D251" s="43">
        <v>1.0</v>
      </c>
      <c r="E251" s="24" t="s">
        <v>715</v>
      </c>
      <c r="F251" s="23" t="s">
        <v>2631</v>
      </c>
      <c r="G251" s="137" t="s">
        <v>2632</v>
      </c>
      <c r="H251" s="8"/>
      <c r="I251" s="8"/>
    </row>
    <row r="252" ht="60.0" customHeight="1">
      <c r="A252" s="226" t="s">
        <v>1587</v>
      </c>
      <c r="B252" s="85" t="s">
        <v>971</v>
      </c>
      <c r="C252" s="42" t="s">
        <v>2635</v>
      </c>
      <c r="D252" s="43">
        <v>0.0</v>
      </c>
      <c r="E252" s="24" t="s">
        <v>105</v>
      </c>
      <c r="F252" s="39" t="s">
        <v>2638</v>
      </c>
      <c r="G252" s="37"/>
      <c r="H252" s="8"/>
      <c r="I252" s="8"/>
    </row>
    <row r="253" ht="180.0" customHeight="1">
      <c r="A253" s="226" t="s">
        <v>1589</v>
      </c>
      <c r="B253" s="85" t="s">
        <v>977</v>
      </c>
      <c r="C253" s="42" t="s">
        <v>1932</v>
      </c>
      <c r="D253" s="186">
        <v>1.0</v>
      </c>
      <c r="E253" s="24" t="s">
        <v>715</v>
      </c>
      <c r="F253" s="39" t="s">
        <v>2639</v>
      </c>
      <c r="G253" s="137" t="s">
        <v>2640</v>
      </c>
      <c r="H253" s="8"/>
      <c r="I253" s="8"/>
    </row>
    <row r="254" ht="30.0" customHeight="1">
      <c r="A254" s="226"/>
      <c r="B254" s="85"/>
      <c r="C254" s="42" t="s">
        <v>982</v>
      </c>
      <c r="D254" s="43">
        <v>0.0</v>
      </c>
      <c r="E254" s="24" t="s">
        <v>715</v>
      </c>
      <c r="F254" s="37"/>
      <c r="G254" s="37"/>
      <c r="H254" s="8"/>
      <c r="I254" s="8"/>
    </row>
    <row r="255" ht="47.25" customHeight="1">
      <c r="A255" s="234" t="s">
        <v>1592</v>
      </c>
      <c r="B255" s="85" t="s">
        <v>987</v>
      </c>
      <c r="C255" s="119" t="s">
        <v>2641</v>
      </c>
      <c r="D255" s="43">
        <v>1.0</v>
      </c>
      <c r="E255" s="24" t="s">
        <v>87</v>
      </c>
      <c r="F255" s="37"/>
      <c r="G255" s="137" t="s">
        <v>2642</v>
      </c>
      <c r="H255" s="8"/>
      <c r="I255" s="8"/>
    </row>
    <row r="256" ht="45.75" customHeight="1">
      <c r="A256" s="223" t="s">
        <v>2643</v>
      </c>
      <c r="B256" s="115" t="s">
        <v>993</v>
      </c>
      <c r="C256" s="5"/>
      <c r="D256" s="5"/>
      <c r="E256" s="5"/>
      <c r="F256" s="5"/>
      <c r="G256" s="6"/>
      <c r="H256" s="8">
        <f>SUM(D257:D266)</f>
        <v>12</v>
      </c>
      <c r="I256" s="8">
        <f>COUNT(D257:D266)*2</f>
        <v>20</v>
      </c>
    </row>
    <row r="257" ht="31.5" customHeight="1">
      <c r="A257" s="226" t="s">
        <v>2644</v>
      </c>
      <c r="B257" s="85" t="s">
        <v>1003</v>
      </c>
      <c r="C257" s="23" t="s">
        <v>2645</v>
      </c>
      <c r="D257" s="43">
        <v>1.0</v>
      </c>
      <c r="E257" s="24" t="s">
        <v>327</v>
      </c>
      <c r="F257" s="37"/>
      <c r="G257" s="162" t="s">
        <v>2578</v>
      </c>
      <c r="H257" s="8"/>
      <c r="I257" s="8"/>
    </row>
    <row r="258" ht="30.0" customHeight="1">
      <c r="A258" s="226"/>
      <c r="B258" s="85"/>
      <c r="C258" s="105" t="s">
        <v>2646</v>
      </c>
      <c r="D258" s="186">
        <v>2.0</v>
      </c>
      <c r="E258" s="24" t="s">
        <v>327</v>
      </c>
      <c r="F258" s="37"/>
      <c r="G258" s="37"/>
      <c r="H258" s="8"/>
      <c r="I258" s="8"/>
    </row>
    <row r="259" ht="45.0" customHeight="1">
      <c r="A259" s="226"/>
      <c r="B259" s="85"/>
      <c r="C259" s="105" t="s">
        <v>1009</v>
      </c>
      <c r="D259" s="43">
        <v>1.0</v>
      </c>
      <c r="E259" s="24" t="s">
        <v>170</v>
      </c>
      <c r="F259" s="37"/>
      <c r="G259" s="162" t="s">
        <v>1752</v>
      </c>
      <c r="H259" s="8"/>
      <c r="I259" s="8"/>
    </row>
    <row r="260" ht="60.0" customHeight="1">
      <c r="A260" s="226"/>
      <c r="B260" s="85"/>
      <c r="C260" s="52" t="s">
        <v>2647</v>
      </c>
      <c r="D260" s="43">
        <v>1.0</v>
      </c>
      <c r="E260" s="24" t="s">
        <v>327</v>
      </c>
      <c r="F260" s="37"/>
      <c r="G260" s="162" t="s">
        <v>1752</v>
      </c>
      <c r="H260" s="8"/>
      <c r="I260" s="8"/>
    </row>
    <row r="261" ht="47.25" customHeight="1">
      <c r="A261" s="226" t="s">
        <v>2648</v>
      </c>
      <c r="B261" s="85" t="s">
        <v>2649</v>
      </c>
      <c r="C261" s="23" t="s">
        <v>1012</v>
      </c>
      <c r="D261" s="186">
        <v>2.0</v>
      </c>
      <c r="E261" s="24" t="s">
        <v>1013</v>
      </c>
      <c r="F261" s="23" t="s">
        <v>1015</v>
      </c>
      <c r="G261" s="37"/>
      <c r="H261" s="8"/>
      <c r="I261" s="8"/>
    </row>
    <row r="262" ht="75.0" customHeight="1">
      <c r="A262" s="226"/>
      <c r="B262" s="85"/>
      <c r="C262" s="42" t="s">
        <v>2650</v>
      </c>
      <c r="D262" s="43">
        <v>1.0</v>
      </c>
      <c r="E262" s="24" t="s">
        <v>715</v>
      </c>
      <c r="F262" s="39"/>
      <c r="G262" s="162" t="s">
        <v>1927</v>
      </c>
      <c r="H262" s="8"/>
      <c r="I262" s="8"/>
    </row>
    <row r="263" ht="45.0" customHeight="1">
      <c r="A263" s="226"/>
      <c r="B263" s="85"/>
      <c r="C263" s="23" t="s">
        <v>2652</v>
      </c>
      <c r="D263" s="186">
        <v>0.0</v>
      </c>
      <c r="E263" s="24" t="s">
        <v>327</v>
      </c>
      <c r="F263" s="23"/>
      <c r="G263" s="37"/>
      <c r="H263" s="8"/>
      <c r="I263" s="8"/>
    </row>
    <row r="264" ht="47.25" customHeight="1">
      <c r="A264" s="226" t="s">
        <v>2653</v>
      </c>
      <c r="B264" s="85" t="s">
        <v>1021</v>
      </c>
      <c r="C264" s="42" t="s">
        <v>2654</v>
      </c>
      <c r="D264" s="43">
        <v>1.0</v>
      </c>
      <c r="E264" s="24" t="s">
        <v>930</v>
      </c>
      <c r="F264" s="37"/>
      <c r="G264" s="162" t="s">
        <v>2578</v>
      </c>
      <c r="H264" s="8"/>
      <c r="I264" s="8"/>
    </row>
    <row r="265" ht="45.0" customHeight="1">
      <c r="A265" s="226"/>
      <c r="B265" s="85"/>
      <c r="C265" s="42" t="s">
        <v>2655</v>
      </c>
      <c r="D265" s="43">
        <v>1.0</v>
      </c>
      <c r="E265" s="24" t="s">
        <v>170</v>
      </c>
      <c r="F265" s="37"/>
      <c r="G265" s="162" t="s">
        <v>2578</v>
      </c>
      <c r="H265" s="8"/>
      <c r="I265" s="8"/>
    </row>
    <row r="266" ht="63.0" customHeight="1">
      <c r="A266" s="226" t="s">
        <v>2656</v>
      </c>
      <c r="B266" s="85" t="s">
        <v>1024</v>
      </c>
      <c r="C266" s="42" t="s">
        <v>1025</v>
      </c>
      <c r="D266" s="186">
        <v>2.0</v>
      </c>
      <c r="E266" s="24" t="s">
        <v>118</v>
      </c>
      <c r="F266" s="37"/>
      <c r="G266" s="37"/>
      <c r="H266" s="8"/>
      <c r="I266" s="8"/>
    </row>
    <row r="267" ht="42.0" customHeight="1">
      <c r="A267" s="223" t="s">
        <v>1597</v>
      </c>
      <c r="B267" s="115" t="s">
        <v>1027</v>
      </c>
      <c r="C267" s="5"/>
      <c r="D267" s="5"/>
      <c r="E267" s="5"/>
      <c r="F267" s="5"/>
      <c r="G267" s="6"/>
      <c r="H267" s="8">
        <f>SUM(D268:D269)</f>
        <v>0</v>
      </c>
      <c r="I267" s="8">
        <f>COUNT(D268:D269)*2</f>
        <v>4</v>
      </c>
    </row>
    <row r="268" ht="31.5" customHeight="1">
      <c r="A268" s="226" t="s">
        <v>1609</v>
      </c>
      <c r="B268" s="85" t="s">
        <v>1053</v>
      </c>
      <c r="C268" s="23" t="s">
        <v>1063</v>
      </c>
      <c r="D268" s="186">
        <v>0.0</v>
      </c>
      <c r="E268" s="173" t="s">
        <v>327</v>
      </c>
      <c r="F268" s="37"/>
      <c r="G268" s="37"/>
      <c r="H268" s="8"/>
      <c r="I268" s="8"/>
    </row>
    <row r="269" ht="45.0" customHeight="1">
      <c r="A269" s="226"/>
      <c r="B269" s="85"/>
      <c r="C269" s="23" t="s">
        <v>2662</v>
      </c>
      <c r="D269" s="186">
        <v>0.0</v>
      </c>
      <c r="E269" s="24" t="s">
        <v>327</v>
      </c>
      <c r="F269" s="37"/>
      <c r="G269" s="37"/>
      <c r="H269" s="8"/>
      <c r="I269" s="8"/>
    </row>
    <row r="270" ht="18.75" customHeight="1">
      <c r="A270" s="223" t="s">
        <v>1611</v>
      </c>
      <c r="B270" s="115" t="s">
        <v>1090</v>
      </c>
      <c r="C270" s="5"/>
      <c r="D270" s="5"/>
      <c r="E270" s="5"/>
      <c r="F270" s="5"/>
      <c r="G270" s="6"/>
      <c r="H270" s="8">
        <f>SUM(D271:D272)</f>
        <v>1</v>
      </c>
      <c r="I270" s="8">
        <f>COUNT(D271:D272)*2</f>
        <v>4</v>
      </c>
    </row>
    <row r="271" ht="47.25" customHeight="1">
      <c r="A271" s="226" t="s">
        <v>1613</v>
      </c>
      <c r="B271" s="85" t="s">
        <v>1097</v>
      </c>
      <c r="C271" s="23" t="s">
        <v>1098</v>
      </c>
      <c r="D271" s="43">
        <v>1.0</v>
      </c>
      <c r="E271" s="24" t="s">
        <v>87</v>
      </c>
      <c r="F271" s="37"/>
      <c r="G271" s="137" t="s">
        <v>2666</v>
      </c>
      <c r="H271" s="8"/>
      <c r="I271" s="8"/>
    </row>
    <row r="272" ht="47.25" customHeight="1">
      <c r="A272" s="226" t="s">
        <v>1615</v>
      </c>
      <c r="B272" s="85" t="s">
        <v>1100</v>
      </c>
      <c r="C272" s="42" t="s">
        <v>1101</v>
      </c>
      <c r="D272" s="186">
        <v>0.0</v>
      </c>
      <c r="E272" s="24" t="s">
        <v>327</v>
      </c>
      <c r="F272" s="37"/>
      <c r="G272" s="37"/>
      <c r="H272" s="8"/>
      <c r="I272" s="8"/>
    </row>
    <row r="273" ht="34.5" customHeight="1">
      <c r="A273" s="223" t="s">
        <v>1961</v>
      </c>
      <c r="B273" s="115" t="s">
        <v>1962</v>
      </c>
      <c r="C273" s="5"/>
      <c r="D273" s="5"/>
      <c r="E273" s="5"/>
      <c r="F273" s="5"/>
      <c r="G273" s="6"/>
      <c r="H273" s="8">
        <f>SUM(D274:D280)</f>
        <v>0</v>
      </c>
      <c r="I273" s="8">
        <f>COUNT(D274:D280)*2</f>
        <v>14</v>
      </c>
    </row>
    <row r="274" ht="31.5" customHeight="1">
      <c r="A274" s="226" t="s">
        <v>1972</v>
      </c>
      <c r="B274" s="85" t="s">
        <v>1974</v>
      </c>
      <c r="C274" s="42" t="s">
        <v>1975</v>
      </c>
      <c r="D274" s="43">
        <v>0.0</v>
      </c>
      <c r="E274" s="24" t="s">
        <v>715</v>
      </c>
      <c r="F274" s="37"/>
      <c r="G274" s="162" t="s">
        <v>2672</v>
      </c>
      <c r="H274" s="8"/>
      <c r="I274" s="8"/>
    </row>
    <row r="275" ht="45.0" customHeight="1">
      <c r="A275" s="226"/>
      <c r="B275" s="19"/>
      <c r="C275" s="42" t="s">
        <v>1977</v>
      </c>
      <c r="D275" s="43">
        <v>0.0</v>
      </c>
      <c r="E275" s="24" t="s">
        <v>56</v>
      </c>
      <c r="F275" s="37"/>
      <c r="G275" s="162" t="s">
        <v>2672</v>
      </c>
      <c r="H275" s="8"/>
      <c r="I275" s="8"/>
    </row>
    <row r="276" ht="45.0" customHeight="1">
      <c r="A276" s="226"/>
      <c r="B276" s="19"/>
      <c r="C276" s="42" t="s">
        <v>2674</v>
      </c>
      <c r="D276" s="43">
        <v>0.0</v>
      </c>
      <c r="E276" s="24" t="s">
        <v>715</v>
      </c>
      <c r="F276" s="37"/>
      <c r="G276" s="162" t="s">
        <v>2672</v>
      </c>
      <c r="H276" s="8"/>
      <c r="I276" s="8"/>
    </row>
    <row r="277" ht="45.0" customHeight="1">
      <c r="A277" s="226"/>
      <c r="B277" s="19"/>
      <c r="C277" s="42" t="s">
        <v>2675</v>
      </c>
      <c r="D277" s="43">
        <v>0.0</v>
      </c>
      <c r="E277" s="24" t="s">
        <v>327</v>
      </c>
      <c r="F277" s="37"/>
      <c r="G277" s="162" t="s">
        <v>2672</v>
      </c>
      <c r="H277" s="8"/>
      <c r="I277" s="8"/>
    </row>
    <row r="278" ht="30.0" customHeight="1">
      <c r="A278" s="226"/>
      <c r="B278" s="36"/>
      <c r="C278" s="42" t="s">
        <v>2676</v>
      </c>
      <c r="D278" s="43">
        <v>0.0</v>
      </c>
      <c r="E278" s="24" t="s">
        <v>715</v>
      </c>
      <c r="F278" s="37"/>
      <c r="G278" s="162" t="s">
        <v>2672</v>
      </c>
      <c r="H278" s="8"/>
      <c r="I278" s="8"/>
    </row>
    <row r="279" ht="45.0" customHeight="1">
      <c r="A279" s="226"/>
      <c r="B279" s="36"/>
      <c r="C279" s="42" t="s">
        <v>2677</v>
      </c>
      <c r="D279" s="43">
        <v>0.0</v>
      </c>
      <c r="E279" s="24" t="s">
        <v>118</v>
      </c>
      <c r="F279" s="37"/>
      <c r="G279" s="162" t="s">
        <v>2672</v>
      </c>
      <c r="H279" s="8"/>
      <c r="I279" s="8"/>
    </row>
    <row r="280" ht="63.0" customHeight="1">
      <c r="A280" s="226" t="s">
        <v>2678</v>
      </c>
      <c r="B280" s="85" t="s">
        <v>1982</v>
      </c>
      <c r="C280" s="42" t="s">
        <v>2679</v>
      </c>
      <c r="D280" s="43">
        <v>0.0</v>
      </c>
      <c r="E280" s="24" t="s">
        <v>715</v>
      </c>
      <c r="F280" s="37"/>
      <c r="G280" s="162" t="s">
        <v>2672</v>
      </c>
      <c r="H280" s="8"/>
      <c r="I280" s="8"/>
    </row>
    <row r="281" ht="18.75" customHeight="1">
      <c r="A281" s="223" t="s">
        <v>2681</v>
      </c>
      <c r="B281" s="115" t="s">
        <v>2682</v>
      </c>
      <c r="C281" s="5"/>
      <c r="D281" s="5"/>
      <c r="E281" s="5"/>
      <c r="F281" s="5"/>
      <c r="G281" s="6"/>
      <c r="H281" s="8">
        <f>SUM(D282)</f>
        <v>0</v>
      </c>
      <c r="I281" s="8">
        <f>COUNT(D282)*2</f>
        <v>2</v>
      </c>
    </row>
    <row r="282" ht="63.0" customHeight="1">
      <c r="A282" s="226" t="s">
        <v>2686</v>
      </c>
      <c r="B282" s="85" t="s">
        <v>2688</v>
      </c>
      <c r="C282" s="42" t="s">
        <v>2689</v>
      </c>
      <c r="D282" s="186">
        <v>0.0</v>
      </c>
      <c r="E282" s="24" t="s">
        <v>327</v>
      </c>
      <c r="F282" s="37"/>
      <c r="G282" s="137" t="s">
        <v>2691</v>
      </c>
      <c r="H282" s="8"/>
      <c r="I282" s="8"/>
    </row>
    <row r="283" ht="18.75" customHeight="1">
      <c r="A283" s="226" t="s">
        <v>2693</v>
      </c>
      <c r="B283" s="115" t="s">
        <v>1121</v>
      </c>
      <c r="C283" s="5"/>
      <c r="D283" s="5"/>
      <c r="E283" s="5"/>
      <c r="F283" s="5"/>
      <c r="G283" s="6"/>
      <c r="H283" s="8">
        <f>SUM(D284:D290)</f>
        <v>11</v>
      </c>
      <c r="I283" s="8">
        <f>COUNT(D284:D290)*2</f>
        <v>14</v>
      </c>
    </row>
    <row r="284" ht="63.0" customHeight="1">
      <c r="A284" s="226" t="s">
        <v>2701</v>
      </c>
      <c r="B284" s="85" t="s">
        <v>1130</v>
      </c>
      <c r="C284" s="19" t="s">
        <v>2702</v>
      </c>
      <c r="D284" s="186">
        <v>2.0</v>
      </c>
      <c r="E284" s="24" t="s">
        <v>155</v>
      </c>
      <c r="F284" s="57"/>
      <c r="G284" s="37"/>
      <c r="H284" s="8"/>
      <c r="I284" s="8"/>
    </row>
    <row r="285" ht="30.0" customHeight="1">
      <c r="A285" s="226"/>
      <c r="B285" s="85"/>
      <c r="C285" s="23" t="s">
        <v>2703</v>
      </c>
      <c r="D285" s="43">
        <v>1.0</v>
      </c>
      <c r="E285" s="24" t="s">
        <v>715</v>
      </c>
      <c r="F285" s="57"/>
      <c r="G285" s="162" t="s">
        <v>1927</v>
      </c>
      <c r="H285" s="8"/>
      <c r="I285" s="8"/>
    </row>
    <row r="286" ht="60.0" customHeight="1">
      <c r="A286" s="226"/>
      <c r="B286" s="85"/>
      <c r="C286" s="42" t="s">
        <v>2704</v>
      </c>
      <c r="D286" s="43">
        <v>1.0</v>
      </c>
      <c r="E286" s="24"/>
      <c r="F286" s="57"/>
      <c r="G286" s="37"/>
      <c r="H286" s="8"/>
      <c r="I286" s="8"/>
    </row>
    <row r="287" ht="75.0" customHeight="1">
      <c r="A287" s="234" t="s">
        <v>2705</v>
      </c>
      <c r="B287" s="85" t="s">
        <v>1136</v>
      </c>
      <c r="C287" s="42" t="s">
        <v>2706</v>
      </c>
      <c r="D287" s="43">
        <v>1.0</v>
      </c>
      <c r="E287" s="24" t="s">
        <v>327</v>
      </c>
      <c r="F287" s="37"/>
      <c r="G287" s="37"/>
      <c r="H287" s="8"/>
      <c r="I287" s="8"/>
    </row>
    <row r="288" ht="78.75" customHeight="1">
      <c r="A288" s="234" t="s">
        <v>2707</v>
      </c>
      <c r="B288" s="85" t="s">
        <v>2708</v>
      </c>
      <c r="C288" s="266" t="s">
        <v>2709</v>
      </c>
      <c r="D288" s="186">
        <v>2.0</v>
      </c>
      <c r="E288" s="24" t="s">
        <v>715</v>
      </c>
      <c r="F288" s="37"/>
      <c r="G288" s="37"/>
      <c r="H288" s="8"/>
      <c r="I288" s="8"/>
    </row>
    <row r="289" ht="75.0" customHeight="1">
      <c r="A289" s="234"/>
      <c r="B289" s="268"/>
      <c r="C289" s="117" t="s">
        <v>2716</v>
      </c>
      <c r="D289" s="186">
        <v>2.0</v>
      </c>
      <c r="E289" s="24" t="s">
        <v>114</v>
      </c>
      <c r="F289" s="37"/>
      <c r="G289" s="37"/>
      <c r="H289" s="8"/>
      <c r="I289" s="8"/>
    </row>
    <row r="290" ht="60.0" customHeight="1">
      <c r="A290" s="234"/>
      <c r="B290" s="268"/>
      <c r="C290" s="117" t="s">
        <v>2717</v>
      </c>
      <c r="D290" s="186">
        <v>2.0</v>
      </c>
      <c r="E290" s="24" t="s">
        <v>715</v>
      </c>
      <c r="F290" s="37"/>
      <c r="G290" s="37"/>
      <c r="H290" s="8"/>
      <c r="I290" s="8"/>
    </row>
    <row r="291" ht="21.0" customHeight="1">
      <c r="A291" s="234"/>
      <c r="B291" s="15" t="s">
        <v>2720</v>
      </c>
      <c r="C291" s="5"/>
      <c r="D291" s="5"/>
      <c r="E291" s="5"/>
      <c r="F291" s="5"/>
      <c r="G291" s="6"/>
      <c r="H291" s="8"/>
      <c r="I291" s="8"/>
    </row>
    <row r="292" ht="18.75" customHeight="1">
      <c r="A292" s="269" t="s">
        <v>1626</v>
      </c>
      <c r="B292" s="252" t="s">
        <v>1985</v>
      </c>
      <c r="C292" s="147"/>
      <c r="D292" s="147"/>
      <c r="E292" s="147"/>
      <c r="F292" s="147"/>
      <c r="G292" s="253"/>
      <c r="H292" s="8">
        <f>SUM(D293:D297)</f>
        <v>3</v>
      </c>
      <c r="I292" s="8">
        <f>COUNT(D293:D297)*2</f>
        <v>10</v>
      </c>
    </row>
    <row r="293" ht="47.25" customHeight="1">
      <c r="A293" s="226" t="s">
        <v>1634</v>
      </c>
      <c r="B293" s="85" t="s">
        <v>1635</v>
      </c>
      <c r="C293" s="85" t="s">
        <v>1636</v>
      </c>
      <c r="D293" s="186">
        <v>2.0</v>
      </c>
      <c r="E293" s="24" t="s">
        <v>118</v>
      </c>
      <c r="F293" s="37"/>
      <c r="G293" s="37"/>
      <c r="H293" s="8"/>
      <c r="I293" s="8"/>
    </row>
    <row r="294" ht="78.75" customHeight="1">
      <c r="A294" s="226" t="s">
        <v>1690</v>
      </c>
      <c r="B294" s="85" t="s">
        <v>2738</v>
      </c>
      <c r="C294" s="42" t="s">
        <v>2739</v>
      </c>
      <c r="D294" s="43">
        <v>1.0</v>
      </c>
      <c r="E294" s="24" t="s">
        <v>118</v>
      </c>
      <c r="F294" s="42" t="s">
        <v>2740</v>
      </c>
      <c r="G294" s="37"/>
      <c r="H294" s="8"/>
      <c r="I294" s="8"/>
    </row>
    <row r="295" ht="15.75" customHeight="1">
      <c r="A295" s="226"/>
      <c r="B295" s="85"/>
      <c r="C295" s="42" t="s">
        <v>2741</v>
      </c>
      <c r="D295" s="43">
        <v>0.0</v>
      </c>
      <c r="E295" s="24" t="s">
        <v>118</v>
      </c>
      <c r="F295" s="37"/>
      <c r="G295" s="37"/>
      <c r="H295" s="8"/>
      <c r="I295" s="8"/>
    </row>
    <row r="296" ht="45.0" customHeight="1">
      <c r="A296" s="226"/>
      <c r="B296" s="85"/>
      <c r="C296" s="42" t="s">
        <v>2743</v>
      </c>
      <c r="D296" s="43">
        <v>0.0</v>
      </c>
      <c r="E296" s="24" t="s">
        <v>118</v>
      </c>
      <c r="F296" s="37"/>
      <c r="G296" s="37"/>
      <c r="H296" s="8"/>
      <c r="I296" s="8"/>
    </row>
    <row r="297" ht="63.0" customHeight="1">
      <c r="A297" s="226" t="s">
        <v>1696</v>
      </c>
      <c r="B297" s="85" t="s">
        <v>1697</v>
      </c>
      <c r="C297" s="42" t="s">
        <v>2745</v>
      </c>
      <c r="D297" s="43">
        <v>0.0</v>
      </c>
      <c r="E297" s="24" t="s">
        <v>118</v>
      </c>
      <c r="F297" s="39" t="s">
        <v>2748</v>
      </c>
      <c r="G297" s="37"/>
      <c r="H297" s="8"/>
      <c r="I297" s="8"/>
    </row>
    <row r="298" ht="18.75" customHeight="1">
      <c r="A298" s="226" t="s">
        <v>2055</v>
      </c>
      <c r="B298" s="115" t="s">
        <v>2056</v>
      </c>
      <c r="C298" s="5"/>
      <c r="D298" s="5"/>
      <c r="E298" s="5"/>
      <c r="F298" s="5"/>
      <c r="G298" s="6"/>
      <c r="H298" s="8">
        <f>SUM(D299:D305)</f>
        <v>9</v>
      </c>
      <c r="I298" s="8">
        <f>COUNT(D299:D305)*2</f>
        <v>14</v>
      </c>
    </row>
    <row r="299" ht="135.0" customHeight="1">
      <c r="A299" s="226" t="s">
        <v>2059</v>
      </c>
      <c r="B299" s="85" t="s">
        <v>2060</v>
      </c>
      <c r="C299" s="77" t="s">
        <v>2759</v>
      </c>
      <c r="D299" s="270">
        <v>2.0</v>
      </c>
      <c r="E299" s="206" t="s">
        <v>327</v>
      </c>
      <c r="F299" s="67" t="s">
        <v>2764</v>
      </c>
      <c r="G299" s="37"/>
      <c r="H299" s="8"/>
      <c r="I299" s="8"/>
    </row>
    <row r="300" ht="120.0" customHeight="1">
      <c r="A300" s="226"/>
      <c r="B300" s="85"/>
      <c r="C300" s="271" t="s">
        <v>2766</v>
      </c>
      <c r="D300" s="270">
        <v>2.0</v>
      </c>
      <c r="E300" s="206" t="s">
        <v>159</v>
      </c>
      <c r="F300" s="67" t="s">
        <v>2767</v>
      </c>
      <c r="G300" s="37"/>
      <c r="H300" s="8"/>
      <c r="I300" s="8"/>
    </row>
    <row r="301" ht="120.0" customHeight="1">
      <c r="A301" s="226"/>
      <c r="B301" s="85"/>
      <c r="C301" s="77" t="s">
        <v>2768</v>
      </c>
      <c r="D301" s="264">
        <v>1.0</v>
      </c>
      <c r="E301" s="206" t="s">
        <v>2700</v>
      </c>
      <c r="F301" s="67" t="s">
        <v>2769</v>
      </c>
      <c r="G301" s="162" t="s">
        <v>2578</v>
      </c>
      <c r="H301" s="8"/>
      <c r="I301" s="8"/>
    </row>
    <row r="302" ht="63.0" customHeight="1">
      <c r="A302" s="226" t="s">
        <v>2771</v>
      </c>
      <c r="B302" s="85" t="s">
        <v>2772</v>
      </c>
      <c r="C302" s="77" t="s">
        <v>2773</v>
      </c>
      <c r="D302" s="270">
        <v>2.0</v>
      </c>
      <c r="E302" s="206" t="s">
        <v>327</v>
      </c>
      <c r="F302" s="272"/>
      <c r="G302" s="37"/>
      <c r="H302" s="8"/>
      <c r="I302" s="8"/>
    </row>
    <row r="303" ht="90.0" customHeight="1">
      <c r="A303" s="226" t="s">
        <v>2068</v>
      </c>
      <c r="B303" s="85" t="s">
        <v>2069</v>
      </c>
      <c r="C303" s="77" t="s">
        <v>2783</v>
      </c>
      <c r="D303" s="264">
        <v>1.0</v>
      </c>
      <c r="E303" s="199" t="s">
        <v>170</v>
      </c>
      <c r="F303" s="67" t="s">
        <v>2785</v>
      </c>
      <c r="G303" s="137" t="s">
        <v>2786</v>
      </c>
      <c r="H303" s="8"/>
      <c r="I303" s="8"/>
    </row>
    <row r="304" ht="63.0" customHeight="1">
      <c r="A304" s="226" t="s">
        <v>2074</v>
      </c>
      <c r="B304" s="85" t="s">
        <v>2075</v>
      </c>
      <c r="C304" s="42" t="s">
        <v>2788</v>
      </c>
      <c r="D304" s="270">
        <v>0.0</v>
      </c>
      <c r="E304" s="24" t="s">
        <v>327</v>
      </c>
      <c r="F304" s="37"/>
      <c r="G304" s="37"/>
      <c r="H304" s="8"/>
      <c r="I304" s="8"/>
    </row>
    <row r="305" ht="240.0" customHeight="1">
      <c r="A305" s="226" t="s">
        <v>2789</v>
      </c>
      <c r="B305" s="85" t="s">
        <v>2790</v>
      </c>
      <c r="C305" s="77" t="s">
        <v>2791</v>
      </c>
      <c r="D305" s="264">
        <v>1.0</v>
      </c>
      <c r="E305" s="24" t="s">
        <v>1013</v>
      </c>
      <c r="F305" s="42" t="s">
        <v>2792</v>
      </c>
      <c r="G305" s="162" t="s">
        <v>1752</v>
      </c>
      <c r="H305" s="8"/>
      <c r="I305" s="8"/>
    </row>
    <row r="306" ht="47.25" customHeight="1">
      <c r="A306" s="234" t="s">
        <v>1725</v>
      </c>
      <c r="B306" s="115" t="s">
        <v>1726</v>
      </c>
      <c r="C306" s="5"/>
      <c r="D306" s="5"/>
      <c r="E306" s="5"/>
      <c r="F306" s="5"/>
      <c r="G306" s="6"/>
      <c r="H306" s="8">
        <f>SUM(D307:D317)</f>
        <v>7</v>
      </c>
      <c r="I306" s="8">
        <f>COUNT(D307:D317)*2</f>
        <v>22</v>
      </c>
    </row>
    <row r="307" ht="60.0" customHeight="1">
      <c r="A307" s="234" t="s">
        <v>1728</v>
      </c>
      <c r="B307" s="85" t="s">
        <v>1729</v>
      </c>
      <c r="C307" s="42" t="s">
        <v>2796</v>
      </c>
      <c r="D307" s="186">
        <v>2.0</v>
      </c>
      <c r="E307" s="24" t="s">
        <v>715</v>
      </c>
      <c r="F307" s="42" t="s">
        <v>2798</v>
      </c>
      <c r="G307" s="37"/>
      <c r="H307" s="8"/>
      <c r="I307" s="8"/>
    </row>
    <row r="308" ht="75.0" customHeight="1">
      <c r="A308" s="234" t="s">
        <v>1765</v>
      </c>
      <c r="B308" s="42" t="s">
        <v>1766</v>
      </c>
      <c r="C308" s="42" t="s">
        <v>2800</v>
      </c>
      <c r="D308" s="43">
        <v>0.0</v>
      </c>
      <c r="E308" s="24" t="s">
        <v>327</v>
      </c>
      <c r="F308" s="42" t="s">
        <v>2802</v>
      </c>
      <c r="G308" s="37"/>
      <c r="H308" s="8"/>
      <c r="I308" s="8"/>
    </row>
    <row r="309" ht="30.0" customHeight="1">
      <c r="A309" s="234"/>
      <c r="B309" s="42"/>
      <c r="C309" s="42" t="s">
        <v>2805</v>
      </c>
      <c r="D309" s="43">
        <v>0.0</v>
      </c>
      <c r="E309" s="24" t="s">
        <v>327</v>
      </c>
      <c r="F309" s="42" t="s">
        <v>2807</v>
      </c>
      <c r="G309" s="37"/>
      <c r="H309" s="8"/>
      <c r="I309" s="8"/>
    </row>
    <row r="310" ht="30.0" customHeight="1">
      <c r="A310" s="234"/>
      <c r="B310" s="42"/>
      <c r="C310" s="42" t="s">
        <v>2809</v>
      </c>
      <c r="D310" s="43">
        <v>0.0</v>
      </c>
      <c r="E310" s="24" t="s">
        <v>327</v>
      </c>
      <c r="F310" s="37"/>
      <c r="G310" s="37"/>
      <c r="H310" s="8"/>
      <c r="I310" s="8"/>
    </row>
    <row r="311" ht="45.0" customHeight="1">
      <c r="A311" s="234"/>
      <c r="B311" s="42"/>
      <c r="C311" s="42" t="s">
        <v>2811</v>
      </c>
      <c r="D311" s="43">
        <v>1.0</v>
      </c>
      <c r="E311" s="24" t="s">
        <v>327</v>
      </c>
      <c r="F311" s="37"/>
      <c r="G311" s="162" t="s">
        <v>2570</v>
      </c>
      <c r="H311" s="8"/>
      <c r="I311" s="8"/>
    </row>
    <row r="312" ht="30.0" customHeight="1">
      <c r="A312" s="234"/>
      <c r="B312" s="42"/>
      <c r="C312" s="42" t="s">
        <v>2815</v>
      </c>
      <c r="D312" s="43">
        <v>0.0</v>
      </c>
      <c r="E312" s="24" t="s">
        <v>327</v>
      </c>
      <c r="F312" s="37"/>
      <c r="G312" s="37"/>
      <c r="H312" s="8"/>
      <c r="I312" s="8"/>
    </row>
    <row r="313" ht="225.0" customHeight="1">
      <c r="A313" s="234" t="s">
        <v>2817</v>
      </c>
      <c r="B313" s="85" t="s">
        <v>2819</v>
      </c>
      <c r="C313" s="77" t="s">
        <v>2820</v>
      </c>
      <c r="D313" s="186">
        <v>2.0</v>
      </c>
      <c r="E313" s="93" t="s">
        <v>327</v>
      </c>
      <c r="F313" s="77" t="s">
        <v>2822</v>
      </c>
      <c r="G313" s="37"/>
      <c r="H313" s="8"/>
      <c r="I313" s="8"/>
    </row>
    <row r="314" ht="78.75" customHeight="1">
      <c r="A314" s="234" t="s">
        <v>1772</v>
      </c>
      <c r="B314" s="85" t="s">
        <v>1773</v>
      </c>
      <c r="C314" s="42" t="s">
        <v>2824</v>
      </c>
      <c r="D314" s="43">
        <v>0.0</v>
      </c>
      <c r="E314" s="24" t="s">
        <v>327</v>
      </c>
      <c r="F314" s="37"/>
      <c r="G314" s="37"/>
      <c r="H314" s="8"/>
      <c r="I314" s="8"/>
    </row>
    <row r="315" ht="15.75" customHeight="1">
      <c r="A315" s="234"/>
      <c r="B315" s="85"/>
      <c r="C315" s="42" t="s">
        <v>2826</v>
      </c>
      <c r="D315" s="43">
        <v>0.0</v>
      </c>
      <c r="E315" s="24" t="s">
        <v>715</v>
      </c>
      <c r="F315" s="37"/>
      <c r="G315" s="37"/>
      <c r="H315" s="8"/>
      <c r="I315" s="8"/>
    </row>
    <row r="316" ht="30.0" customHeight="1">
      <c r="A316" s="234"/>
      <c r="B316" s="85"/>
      <c r="C316" s="42" t="s">
        <v>2828</v>
      </c>
      <c r="D316" s="43">
        <v>0.0</v>
      </c>
      <c r="E316" s="24" t="s">
        <v>327</v>
      </c>
      <c r="F316" s="42" t="s">
        <v>2831</v>
      </c>
      <c r="G316" s="37"/>
      <c r="H316" s="8"/>
      <c r="I316" s="8"/>
    </row>
    <row r="317" ht="63.0" customHeight="1">
      <c r="A317" s="234" t="s">
        <v>1783</v>
      </c>
      <c r="B317" s="85" t="s">
        <v>2834</v>
      </c>
      <c r="C317" s="42" t="s">
        <v>2835</v>
      </c>
      <c r="D317" s="186">
        <v>2.0</v>
      </c>
      <c r="E317" s="24" t="s">
        <v>327</v>
      </c>
      <c r="F317" s="37"/>
      <c r="G317" s="37"/>
      <c r="H317" s="8"/>
      <c r="I317" s="8"/>
    </row>
    <row r="318" ht="21.0" customHeight="1">
      <c r="A318" s="234"/>
      <c r="B318" s="237" t="s">
        <v>2838</v>
      </c>
      <c r="C318" s="5"/>
      <c r="D318" s="5"/>
      <c r="E318" s="5"/>
      <c r="F318" s="5"/>
      <c r="G318" s="66"/>
      <c r="H318" s="8"/>
      <c r="I318" s="8"/>
    </row>
    <row r="319" ht="18.75" customHeight="1">
      <c r="A319" s="234" t="s">
        <v>1891</v>
      </c>
      <c r="B319" s="115" t="s">
        <v>2842</v>
      </c>
      <c r="C319" s="5"/>
      <c r="D319" s="5"/>
      <c r="E319" s="5"/>
      <c r="F319" s="5"/>
      <c r="G319" s="6"/>
      <c r="H319" s="8">
        <f>SUM(D320)</f>
        <v>2</v>
      </c>
      <c r="I319" s="8">
        <f>COUNT(D320)*2</f>
        <v>2</v>
      </c>
    </row>
    <row r="320" ht="47.25" customHeight="1">
      <c r="A320" s="234" t="s">
        <v>1966</v>
      </c>
      <c r="B320" s="85" t="s">
        <v>2857</v>
      </c>
      <c r="C320" s="42" t="s">
        <v>2859</v>
      </c>
      <c r="D320" s="186">
        <v>2.0</v>
      </c>
      <c r="E320" s="24" t="s">
        <v>327</v>
      </c>
      <c r="F320" s="37"/>
      <c r="G320" s="37"/>
      <c r="H320" s="8"/>
      <c r="I320" s="8"/>
    </row>
    <row r="321" ht="21.0" customHeight="1">
      <c r="A321" s="277"/>
      <c r="B321" s="237" t="s">
        <v>1159</v>
      </c>
      <c r="C321" s="5"/>
      <c r="D321" s="5"/>
      <c r="E321" s="5"/>
      <c r="F321" s="5"/>
      <c r="G321" s="66"/>
      <c r="H321" s="8">
        <f t="shared" ref="H321:I321" si="6">H322+H328+H338+H354+H363</f>
        <v>27</v>
      </c>
      <c r="I321" s="8">
        <f t="shared" si="6"/>
        <v>80</v>
      </c>
    </row>
    <row r="322" ht="45.0" customHeight="1">
      <c r="A322" s="278" t="s">
        <v>1984</v>
      </c>
      <c r="B322" s="115" t="s">
        <v>2117</v>
      </c>
      <c r="C322" s="5"/>
      <c r="D322" s="5"/>
      <c r="E322" s="5"/>
      <c r="F322" s="5"/>
      <c r="G322" s="6"/>
      <c r="H322" s="8">
        <f>SUM(D323:D327)</f>
        <v>0</v>
      </c>
      <c r="I322" s="8">
        <f>COUNT(D323:D327)*2</f>
        <v>10</v>
      </c>
    </row>
    <row r="323" ht="90.0" customHeight="1">
      <c r="A323" s="280" t="s">
        <v>2882</v>
      </c>
      <c r="B323" s="85" t="s">
        <v>2889</v>
      </c>
      <c r="C323" s="23" t="s">
        <v>2890</v>
      </c>
      <c r="D323" s="26">
        <v>0.0</v>
      </c>
      <c r="E323" s="22" t="s">
        <v>327</v>
      </c>
      <c r="F323" s="25" t="s">
        <v>2891</v>
      </c>
      <c r="G323" s="209"/>
      <c r="H323" s="8"/>
      <c r="I323" s="8"/>
    </row>
    <row r="324" ht="47.25" customHeight="1">
      <c r="A324" s="280" t="s">
        <v>1986</v>
      </c>
      <c r="B324" s="85" t="s">
        <v>2127</v>
      </c>
      <c r="C324" s="23" t="s">
        <v>1170</v>
      </c>
      <c r="D324" s="26">
        <v>0.0</v>
      </c>
      <c r="E324" s="22" t="s">
        <v>327</v>
      </c>
      <c r="F324" s="25" t="s">
        <v>1989</v>
      </c>
      <c r="G324" s="209"/>
      <c r="H324" s="8"/>
      <c r="I324" s="8"/>
    </row>
    <row r="325" ht="30.0" customHeight="1">
      <c r="A325" s="280"/>
      <c r="B325" s="85"/>
      <c r="C325" s="23" t="s">
        <v>1172</v>
      </c>
      <c r="D325" s="26">
        <v>0.0</v>
      </c>
      <c r="E325" s="22" t="s">
        <v>327</v>
      </c>
      <c r="F325" s="22"/>
      <c r="G325" s="209"/>
      <c r="H325" s="8"/>
      <c r="I325" s="8"/>
    </row>
    <row r="326" ht="63.0" customHeight="1">
      <c r="A326" s="280" t="s">
        <v>1993</v>
      </c>
      <c r="B326" s="85" t="s">
        <v>2130</v>
      </c>
      <c r="C326" s="136" t="s">
        <v>1175</v>
      </c>
      <c r="D326" s="26">
        <v>0.0</v>
      </c>
      <c r="E326" s="22" t="s">
        <v>327</v>
      </c>
      <c r="F326" s="42" t="s">
        <v>1176</v>
      </c>
      <c r="G326" s="209"/>
      <c r="H326" s="8"/>
      <c r="I326" s="8"/>
    </row>
    <row r="327" ht="45.0" customHeight="1">
      <c r="A327" s="280" t="s">
        <v>1177</v>
      </c>
      <c r="B327" s="205" t="s">
        <v>2893</v>
      </c>
      <c r="C327" s="25" t="s">
        <v>1180</v>
      </c>
      <c r="D327" s="26">
        <v>0.0</v>
      </c>
      <c r="E327" s="22" t="s">
        <v>327</v>
      </c>
      <c r="F327" s="78"/>
      <c r="G327" s="209"/>
      <c r="H327" s="8"/>
      <c r="I327" s="8"/>
    </row>
    <row r="328" ht="39.0" customHeight="1">
      <c r="A328" s="223" t="s">
        <v>2005</v>
      </c>
      <c r="B328" s="115" t="s">
        <v>2131</v>
      </c>
      <c r="C328" s="5"/>
      <c r="D328" s="5"/>
      <c r="E328" s="5"/>
      <c r="F328" s="5"/>
      <c r="G328" s="6"/>
      <c r="H328" s="8">
        <f>SUM(D329:D337)</f>
        <v>5</v>
      </c>
      <c r="I328" s="8">
        <f>COUNT(D329:D337)*2</f>
        <v>18</v>
      </c>
    </row>
    <row r="329" ht="60.0" customHeight="1">
      <c r="A329" s="223" t="s">
        <v>2018</v>
      </c>
      <c r="B329" s="85" t="s">
        <v>1185</v>
      </c>
      <c r="C329" s="23" t="s">
        <v>1186</v>
      </c>
      <c r="D329" s="43">
        <v>0.0</v>
      </c>
      <c r="E329" s="22" t="s">
        <v>87</v>
      </c>
      <c r="F329" s="39" t="s">
        <v>2912</v>
      </c>
      <c r="G329" s="209"/>
      <c r="H329" s="8"/>
      <c r="I329" s="8"/>
    </row>
    <row r="330" ht="45.0" customHeight="1">
      <c r="A330" s="223"/>
      <c r="B330" s="85"/>
      <c r="C330" s="23" t="s">
        <v>1187</v>
      </c>
      <c r="D330" s="43">
        <v>1.0</v>
      </c>
      <c r="E330" s="22" t="s">
        <v>116</v>
      </c>
      <c r="F330" s="39" t="s">
        <v>1188</v>
      </c>
      <c r="G330" s="281" t="s">
        <v>2914</v>
      </c>
      <c r="H330" s="8"/>
      <c r="I330" s="8"/>
    </row>
    <row r="331" ht="60.0" customHeight="1">
      <c r="A331" s="223"/>
      <c r="B331" s="85"/>
      <c r="C331" s="23" t="s">
        <v>1189</v>
      </c>
      <c r="D331" s="43">
        <v>0.0</v>
      </c>
      <c r="E331" s="22" t="s">
        <v>116</v>
      </c>
      <c r="F331" s="39" t="s">
        <v>1190</v>
      </c>
      <c r="G331" s="209"/>
      <c r="H331" s="8"/>
      <c r="I331" s="8"/>
    </row>
    <row r="332" ht="90.0" customHeight="1">
      <c r="A332" s="223"/>
      <c r="B332" s="85"/>
      <c r="C332" s="23" t="s">
        <v>1191</v>
      </c>
      <c r="D332" s="186">
        <v>0.0</v>
      </c>
      <c r="E332" s="22" t="s">
        <v>116</v>
      </c>
      <c r="F332" s="39" t="s">
        <v>1192</v>
      </c>
      <c r="G332" s="209"/>
      <c r="H332" s="8"/>
      <c r="I332" s="8"/>
    </row>
    <row r="333" ht="75.0" customHeight="1">
      <c r="A333" s="223"/>
      <c r="B333" s="85"/>
      <c r="C333" s="23" t="s">
        <v>1194</v>
      </c>
      <c r="D333" s="43">
        <v>0.0</v>
      </c>
      <c r="E333" s="22" t="s">
        <v>87</v>
      </c>
      <c r="F333" s="39" t="s">
        <v>1197</v>
      </c>
      <c r="G333" s="209"/>
      <c r="H333" s="8"/>
      <c r="I333" s="8"/>
    </row>
    <row r="334" ht="63.0" customHeight="1">
      <c r="A334" s="223" t="s">
        <v>2030</v>
      </c>
      <c r="B334" s="85" t="s">
        <v>2137</v>
      </c>
      <c r="C334" s="23" t="s">
        <v>1201</v>
      </c>
      <c r="D334" s="43">
        <v>1.0</v>
      </c>
      <c r="E334" s="22" t="s">
        <v>56</v>
      </c>
      <c r="F334" s="39" t="s">
        <v>1203</v>
      </c>
      <c r="G334" s="281" t="s">
        <v>2916</v>
      </c>
      <c r="H334" s="8"/>
      <c r="I334" s="8"/>
    </row>
    <row r="335" ht="30.0" customHeight="1">
      <c r="A335" s="223"/>
      <c r="B335" s="85"/>
      <c r="C335" s="23" t="s">
        <v>1205</v>
      </c>
      <c r="D335" s="186">
        <v>2.0</v>
      </c>
      <c r="E335" s="22" t="s">
        <v>155</v>
      </c>
      <c r="F335" s="22"/>
      <c r="G335" s="209"/>
      <c r="H335" s="8"/>
      <c r="I335" s="8"/>
    </row>
    <row r="336" ht="47.25" customHeight="1">
      <c r="A336" s="223" t="s">
        <v>2034</v>
      </c>
      <c r="B336" s="85" t="s">
        <v>2139</v>
      </c>
      <c r="C336" s="23" t="s">
        <v>1211</v>
      </c>
      <c r="D336" s="186">
        <v>0.0</v>
      </c>
      <c r="E336" s="22" t="s">
        <v>87</v>
      </c>
      <c r="F336" s="22"/>
      <c r="G336" s="209"/>
      <c r="H336" s="8"/>
      <c r="I336" s="8"/>
    </row>
    <row r="337" ht="75.0" customHeight="1">
      <c r="A337" s="223"/>
      <c r="B337" s="85"/>
      <c r="C337" s="42" t="s">
        <v>1213</v>
      </c>
      <c r="D337" s="43">
        <v>1.0</v>
      </c>
      <c r="E337" s="24" t="s">
        <v>116</v>
      </c>
      <c r="F337" s="25" t="s">
        <v>1217</v>
      </c>
      <c r="G337" s="282" t="s">
        <v>2578</v>
      </c>
      <c r="H337" s="8"/>
      <c r="I337" s="8"/>
    </row>
    <row r="338" ht="39.0" customHeight="1">
      <c r="A338" s="223" t="s">
        <v>2035</v>
      </c>
      <c r="B338" s="115" t="s">
        <v>2148</v>
      </c>
      <c r="C338" s="5"/>
      <c r="D338" s="5"/>
      <c r="E338" s="5"/>
      <c r="F338" s="5"/>
      <c r="G338" s="6"/>
      <c r="H338" s="8">
        <f>SUM(D339:D342)</f>
        <v>6</v>
      </c>
      <c r="I338" s="8">
        <f>COUNT(D339:D342)*2</f>
        <v>8</v>
      </c>
    </row>
    <row r="339" ht="47.25" customHeight="1">
      <c r="A339" s="223" t="s">
        <v>2045</v>
      </c>
      <c r="B339" s="85" t="s">
        <v>2152</v>
      </c>
      <c r="C339" s="42" t="s">
        <v>1245</v>
      </c>
      <c r="D339" s="186">
        <v>2.0</v>
      </c>
      <c r="E339" s="22" t="s">
        <v>116</v>
      </c>
      <c r="F339" s="78"/>
      <c r="G339" s="209"/>
      <c r="H339" s="8"/>
      <c r="I339" s="8"/>
    </row>
    <row r="340" ht="15.75" customHeight="1">
      <c r="A340" s="223"/>
      <c r="B340" s="90"/>
      <c r="C340" s="42" t="s">
        <v>1247</v>
      </c>
      <c r="D340" s="186">
        <v>2.0</v>
      </c>
      <c r="E340" s="22" t="s">
        <v>116</v>
      </c>
      <c r="F340" s="78"/>
      <c r="G340" s="209"/>
      <c r="H340" s="8"/>
      <c r="I340" s="8"/>
    </row>
    <row r="341" ht="47.25" customHeight="1">
      <c r="A341" s="223" t="s">
        <v>2057</v>
      </c>
      <c r="B341" s="85" t="s">
        <v>2161</v>
      </c>
      <c r="C341" s="23" t="s">
        <v>1254</v>
      </c>
      <c r="D341" s="43">
        <v>1.0</v>
      </c>
      <c r="E341" s="22" t="s">
        <v>116</v>
      </c>
      <c r="F341" s="78"/>
      <c r="G341" s="282" t="s">
        <v>2947</v>
      </c>
      <c r="H341" s="8"/>
      <c r="I341" s="8"/>
    </row>
    <row r="342" ht="45.0" customHeight="1">
      <c r="A342" s="223"/>
      <c r="B342" s="85"/>
      <c r="C342" s="23" t="s">
        <v>1256</v>
      </c>
      <c r="D342" s="43">
        <v>1.0</v>
      </c>
      <c r="E342" s="22" t="s">
        <v>155</v>
      </c>
      <c r="F342" s="78"/>
      <c r="G342" s="282" t="s">
        <v>1125</v>
      </c>
      <c r="H342" s="8"/>
      <c r="I342" s="8"/>
    </row>
    <row r="343" ht="38.25" customHeight="1">
      <c r="A343" s="223" t="s">
        <v>2058</v>
      </c>
      <c r="B343" s="115" t="s">
        <v>2164</v>
      </c>
      <c r="C343" s="5"/>
      <c r="D343" s="5"/>
      <c r="E343" s="5"/>
      <c r="F343" s="5"/>
      <c r="G343" s="6"/>
      <c r="H343" s="8">
        <f>SUM(D344:D352)</f>
        <v>12</v>
      </c>
      <c r="I343" s="8">
        <f>COUNT(D344:D352)*2</f>
        <v>18</v>
      </c>
    </row>
    <row r="344" ht="75.0" customHeight="1">
      <c r="A344" s="223" t="s">
        <v>2067</v>
      </c>
      <c r="B344" s="42" t="s">
        <v>2960</v>
      </c>
      <c r="C344" s="25" t="s">
        <v>1264</v>
      </c>
      <c r="D344" s="43">
        <v>1.0</v>
      </c>
      <c r="E344" s="22" t="s">
        <v>56</v>
      </c>
      <c r="F344" s="39" t="s">
        <v>1266</v>
      </c>
      <c r="G344" s="281" t="s">
        <v>2961</v>
      </c>
      <c r="H344" s="8"/>
      <c r="I344" s="8"/>
    </row>
    <row r="345" ht="120.0" customHeight="1">
      <c r="A345" s="223"/>
      <c r="B345" s="39"/>
      <c r="C345" s="42" t="s">
        <v>1267</v>
      </c>
      <c r="D345" s="43">
        <v>1.0</v>
      </c>
      <c r="E345" s="22" t="s">
        <v>56</v>
      </c>
      <c r="F345" s="42" t="s">
        <v>1268</v>
      </c>
      <c r="G345" s="282" t="s">
        <v>2963</v>
      </c>
      <c r="H345" s="8"/>
      <c r="I345" s="8"/>
    </row>
    <row r="346" ht="45.0" customHeight="1">
      <c r="A346" s="223"/>
      <c r="B346" s="39"/>
      <c r="C346" s="42" t="s">
        <v>1270</v>
      </c>
      <c r="D346" s="43">
        <v>1.0</v>
      </c>
      <c r="E346" s="22" t="s">
        <v>56</v>
      </c>
      <c r="F346" s="37" t="s">
        <v>1271</v>
      </c>
      <c r="G346" s="282" t="s">
        <v>2966</v>
      </c>
      <c r="H346" s="8"/>
      <c r="I346" s="8"/>
    </row>
    <row r="347" ht="60.0" customHeight="1">
      <c r="A347" s="223"/>
      <c r="B347" s="39"/>
      <c r="C347" s="42" t="s">
        <v>1272</v>
      </c>
      <c r="D347" s="43">
        <v>1.0</v>
      </c>
      <c r="E347" s="22" t="s">
        <v>56</v>
      </c>
      <c r="F347" s="25" t="s">
        <v>1273</v>
      </c>
      <c r="G347" s="209"/>
      <c r="H347" s="8"/>
      <c r="I347" s="8"/>
    </row>
    <row r="348" ht="45.0" customHeight="1">
      <c r="A348" s="223"/>
      <c r="B348" s="39"/>
      <c r="C348" s="23" t="s">
        <v>1274</v>
      </c>
      <c r="D348" s="152">
        <v>2.0</v>
      </c>
      <c r="E348" s="22" t="s">
        <v>56</v>
      </c>
      <c r="F348" s="39" t="s">
        <v>1275</v>
      </c>
      <c r="G348" s="209"/>
      <c r="H348" s="8"/>
      <c r="I348" s="8"/>
    </row>
    <row r="349" ht="30.0" customHeight="1">
      <c r="A349" s="223"/>
      <c r="B349" s="39"/>
      <c r="C349" s="20" t="s">
        <v>1276</v>
      </c>
      <c r="D349" s="34">
        <v>1.0</v>
      </c>
      <c r="E349" s="22" t="s">
        <v>56</v>
      </c>
      <c r="F349" s="39"/>
      <c r="G349" s="282" t="s">
        <v>2973</v>
      </c>
      <c r="H349" s="8"/>
      <c r="I349" s="8"/>
    </row>
    <row r="350" ht="60.0" customHeight="1">
      <c r="A350" s="223" t="s">
        <v>2080</v>
      </c>
      <c r="B350" s="42" t="s">
        <v>2173</v>
      </c>
      <c r="C350" s="139" t="s">
        <v>1281</v>
      </c>
      <c r="D350" s="284">
        <v>2.0</v>
      </c>
      <c r="E350" s="47" t="s">
        <v>116</v>
      </c>
      <c r="F350" s="42" t="s">
        <v>1282</v>
      </c>
      <c r="G350" s="209"/>
      <c r="H350" s="8"/>
      <c r="I350" s="8"/>
    </row>
    <row r="351" ht="45.0" customHeight="1">
      <c r="A351" s="223"/>
      <c r="B351" s="39"/>
      <c r="C351" s="139" t="s">
        <v>1283</v>
      </c>
      <c r="D351" s="34">
        <v>1.0</v>
      </c>
      <c r="E351" s="47" t="s">
        <v>116</v>
      </c>
      <c r="F351" s="42" t="s">
        <v>1286</v>
      </c>
      <c r="G351" s="282" t="s">
        <v>2981</v>
      </c>
      <c r="H351" s="8"/>
      <c r="I351" s="8"/>
    </row>
    <row r="352" ht="30.0" customHeight="1">
      <c r="A352" s="223"/>
      <c r="B352" s="39"/>
      <c r="C352" s="23" t="s">
        <v>1293</v>
      </c>
      <c r="D352" s="152">
        <v>2.0</v>
      </c>
      <c r="E352" s="47" t="s">
        <v>116</v>
      </c>
      <c r="F352" s="42"/>
      <c r="G352" s="209"/>
      <c r="H352" s="8"/>
      <c r="I352" s="8"/>
    </row>
    <row r="353" ht="15.75" customHeight="1">
      <c r="A353" s="223"/>
      <c r="B353" s="39"/>
      <c r="C353" s="42"/>
      <c r="D353" s="43"/>
      <c r="E353" s="22"/>
      <c r="F353" s="78"/>
      <c r="G353" s="209"/>
      <c r="H353" s="8"/>
      <c r="I353" s="8"/>
    </row>
    <row r="354" ht="42.75" customHeight="1">
      <c r="A354" s="223" t="s">
        <v>2092</v>
      </c>
      <c r="B354" s="115" t="s">
        <v>1296</v>
      </c>
      <c r="C354" s="5"/>
      <c r="D354" s="5"/>
      <c r="E354" s="5"/>
      <c r="F354" s="5"/>
      <c r="G354" s="6"/>
      <c r="H354" s="8">
        <f>SUM(D355:D362)</f>
        <v>2</v>
      </c>
      <c r="I354" s="8">
        <f>COUNT(D355:D362)*2</f>
        <v>16</v>
      </c>
    </row>
    <row r="355" ht="60.0" customHeight="1">
      <c r="A355" s="223" t="s">
        <v>2115</v>
      </c>
      <c r="B355" s="42" t="s">
        <v>2185</v>
      </c>
      <c r="C355" s="23" t="s">
        <v>1303</v>
      </c>
      <c r="D355" s="26">
        <v>1.0</v>
      </c>
      <c r="E355" s="22" t="s">
        <v>116</v>
      </c>
      <c r="F355" s="25" t="s">
        <v>1304</v>
      </c>
      <c r="G355" s="281" t="s">
        <v>2990</v>
      </c>
      <c r="H355" s="8"/>
      <c r="I355" s="8"/>
    </row>
    <row r="356" ht="45.0" customHeight="1">
      <c r="A356" s="223"/>
      <c r="B356" s="39"/>
      <c r="C356" s="23" t="s">
        <v>1305</v>
      </c>
      <c r="D356" s="26">
        <v>1.0</v>
      </c>
      <c r="E356" s="22" t="s">
        <v>116</v>
      </c>
      <c r="F356" s="25" t="s">
        <v>1306</v>
      </c>
      <c r="G356" s="282" t="s">
        <v>2992</v>
      </c>
      <c r="H356" s="8"/>
      <c r="I356" s="8"/>
    </row>
    <row r="357" ht="60.0" customHeight="1">
      <c r="A357" s="223" t="s">
        <v>2118</v>
      </c>
      <c r="B357" s="42" t="s">
        <v>2187</v>
      </c>
      <c r="C357" s="23" t="s">
        <v>2119</v>
      </c>
      <c r="D357" s="26">
        <v>0.0</v>
      </c>
      <c r="E357" s="22" t="s">
        <v>327</v>
      </c>
      <c r="F357" s="22"/>
      <c r="G357" s="209"/>
      <c r="H357" s="8"/>
      <c r="I357" s="8"/>
    </row>
    <row r="358" ht="45.0" customHeight="1">
      <c r="A358" s="223"/>
      <c r="B358" s="39"/>
      <c r="C358" s="23" t="s">
        <v>2121</v>
      </c>
      <c r="D358" s="26">
        <v>0.0</v>
      </c>
      <c r="E358" s="22" t="s">
        <v>327</v>
      </c>
      <c r="F358" s="22"/>
      <c r="G358" s="209"/>
      <c r="H358" s="8"/>
      <c r="I358" s="8"/>
    </row>
    <row r="359" ht="60.0" customHeight="1">
      <c r="A359" s="223"/>
      <c r="B359" s="39"/>
      <c r="C359" s="42" t="s">
        <v>2123</v>
      </c>
      <c r="D359" s="26">
        <v>0.0</v>
      </c>
      <c r="E359" s="22" t="s">
        <v>327</v>
      </c>
      <c r="F359" s="22"/>
      <c r="G359" s="209"/>
      <c r="H359" s="8"/>
      <c r="I359" s="8"/>
    </row>
    <row r="360" ht="45.0" customHeight="1">
      <c r="A360" s="223"/>
      <c r="B360" s="1"/>
      <c r="C360" s="23" t="s">
        <v>1316</v>
      </c>
      <c r="D360" s="152">
        <v>0.0</v>
      </c>
      <c r="E360" s="22" t="s">
        <v>116</v>
      </c>
      <c r="F360" s="25" t="s">
        <v>1318</v>
      </c>
      <c r="G360" s="209"/>
      <c r="H360" s="8"/>
      <c r="I360" s="8"/>
    </row>
    <row r="361" ht="75.0" customHeight="1">
      <c r="A361" s="223"/>
      <c r="B361" s="1"/>
      <c r="C361" s="23" t="s">
        <v>1319</v>
      </c>
      <c r="D361" s="152">
        <v>0.0</v>
      </c>
      <c r="E361" s="22" t="s">
        <v>116</v>
      </c>
      <c r="F361" s="25" t="s">
        <v>1320</v>
      </c>
      <c r="G361" s="209"/>
      <c r="H361" s="8"/>
      <c r="I361" s="8"/>
    </row>
    <row r="362" ht="45.0" customHeight="1">
      <c r="A362" s="223" t="s">
        <v>2197</v>
      </c>
      <c r="B362" s="42" t="s">
        <v>2995</v>
      </c>
      <c r="C362" s="42" t="s">
        <v>2199</v>
      </c>
      <c r="D362" s="152">
        <v>0.0</v>
      </c>
      <c r="E362" s="22" t="s">
        <v>116</v>
      </c>
      <c r="F362" s="78"/>
      <c r="G362" s="209"/>
      <c r="H362" s="8"/>
      <c r="I362" s="8"/>
    </row>
    <row r="363" ht="53.25" customHeight="1">
      <c r="A363" s="223" t="s">
        <v>2129</v>
      </c>
      <c r="B363" s="115" t="s">
        <v>2200</v>
      </c>
      <c r="C363" s="5"/>
      <c r="D363" s="5"/>
      <c r="E363" s="5"/>
      <c r="F363" s="5"/>
      <c r="G363" s="6"/>
      <c r="H363" s="8">
        <f>COUNT(D364:D377)</f>
        <v>14</v>
      </c>
      <c r="I363" s="8">
        <f>COUNT(D364:D377)*2</f>
        <v>28</v>
      </c>
    </row>
    <row r="364" ht="78.75" customHeight="1">
      <c r="A364" s="223" t="s">
        <v>2133</v>
      </c>
      <c r="B364" s="85" t="s">
        <v>2202</v>
      </c>
      <c r="C364" s="42" t="s">
        <v>1336</v>
      </c>
      <c r="D364" s="43">
        <v>0.0</v>
      </c>
      <c r="E364" s="22" t="s">
        <v>87</v>
      </c>
      <c r="F364" s="78"/>
      <c r="G364" s="209"/>
      <c r="H364" s="8"/>
      <c r="I364" s="8"/>
    </row>
    <row r="365" ht="30.0" customHeight="1">
      <c r="A365" s="223"/>
      <c r="B365" s="90"/>
      <c r="C365" s="42" t="s">
        <v>1337</v>
      </c>
      <c r="D365" s="186">
        <v>0.0</v>
      </c>
      <c r="E365" s="22" t="s">
        <v>87</v>
      </c>
      <c r="F365" s="78"/>
      <c r="G365" s="209"/>
      <c r="H365" s="8"/>
      <c r="I365" s="8"/>
    </row>
    <row r="366" ht="45.0" customHeight="1">
      <c r="A366" s="223"/>
      <c r="B366" s="90"/>
      <c r="C366" s="42" t="s">
        <v>1339</v>
      </c>
      <c r="D366" s="43">
        <v>0.0</v>
      </c>
      <c r="E366" s="22" t="s">
        <v>116</v>
      </c>
      <c r="F366" s="78"/>
      <c r="G366" s="209"/>
      <c r="H366" s="8"/>
      <c r="I366" s="8"/>
    </row>
    <row r="367" ht="60.0" customHeight="1">
      <c r="A367" s="223"/>
      <c r="B367" s="90"/>
      <c r="C367" s="42" t="s">
        <v>1340</v>
      </c>
      <c r="D367" s="43">
        <v>0.0</v>
      </c>
      <c r="E367" s="22" t="s">
        <v>87</v>
      </c>
      <c r="F367" s="78"/>
      <c r="G367" s="209"/>
      <c r="H367" s="8"/>
      <c r="I367" s="8"/>
    </row>
    <row r="368" ht="45.0" customHeight="1">
      <c r="A368" s="223"/>
      <c r="B368" s="90"/>
      <c r="C368" s="23" t="s">
        <v>1342</v>
      </c>
      <c r="D368" s="43">
        <v>0.0</v>
      </c>
      <c r="E368" s="22" t="s">
        <v>87</v>
      </c>
      <c r="F368" s="78"/>
      <c r="G368" s="209"/>
      <c r="H368" s="8"/>
      <c r="I368" s="8"/>
    </row>
    <row r="369" ht="47.25" customHeight="1">
      <c r="A369" s="223" t="s">
        <v>2143</v>
      </c>
      <c r="B369" s="85" t="s">
        <v>3009</v>
      </c>
      <c r="C369" s="23" t="s">
        <v>1345</v>
      </c>
      <c r="D369" s="43">
        <v>1.0</v>
      </c>
      <c r="E369" s="22" t="s">
        <v>87</v>
      </c>
      <c r="F369" s="39" t="s">
        <v>1346</v>
      </c>
      <c r="G369" s="282" t="s">
        <v>3010</v>
      </c>
      <c r="H369" s="8"/>
      <c r="I369" s="8"/>
    </row>
    <row r="370" ht="75.0" customHeight="1">
      <c r="A370" s="223"/>
      <c r="B370" s="90"/>
      <c r="C370" s="23" t="s">
        <v>1347</v>
      </c>
      <c r="D370" s="43">
        <v>0.0</v>
      </c>
      <c r="E370" s="22" t="s">
        <v>87</v>
      </c>
      <c r="F370" s="39" t="s">
        <v>1350</v>
      </c>
      <c r="G370" s="209"/>
      <c r="H370" s="8"/>
      <c r="I370" s="8"/>
    </row>
    <row r="371" ht="45.0" customHeight="1">
      <c r="A371" s="223"/>
      <c r="B371" s="90"/>
      <c r="C371" s="23" t="s">
        <v>1351</v>
      </c>
      <c r="D371" s="43">
        <v>0.0</v>
      </c>
      <c r="E371" s="22" t="s">
        <v>116</v>
      </c>
      <c r="F371" s="23" t="s">
        <v>1352</v>
      </c>
      <c r="G371" s="209"/>
      <c r="H371" s="8"/>
      <c r="I371" s="8"/>
    </row>
    <row r="372" ht="45.0" customHeight="1">
      <c r="A372" s="223"/>
      <c r="B372" s="90"/>
      <c r="C372" s="77" t="s">
        <v>1353</v>
      </c>
      <c r="D372" s="43">
        <v>0.0</v>
      </c>
      <c r="E372" s="22" t="s">
        <v>155</v>
      </c>
      <c r="F372" s="23"/>
      <c r="G372" s="209"/>
      <c r="H372" s="8"/>
      <c r="I372" s="8"/>
    </row>
    <row r="373" ht="60.0" customHeight="1">
      <c r="A373" s="223"/>
      <c r="B373" s="90"/>
      <c r="C373" s="23" t="s">
        <v>1354</v>
      </c>
      <c r="D373" s="43">
        <v>0.0</v>
      </c>
      <c r="E373" s="22" t="s">
        <v>116</v>
      </c>
      <c r="F373" s="39" t="s">
        <v>1355</v>
      </c>
      <c r="G373" s="209"/>
      <c r="H373" s="8"/>
      <c r="I373" s="8"/>
    </row>
    <row r="374" ht="90.0" customHeight="1">
      <c r="A374" s="223"/>
      <c r="B374" s="90"/>
      <c r="C374" s="23" t="s">
        <v>1356</v>
      </c>
      <c r="D374" s="43">
        <v>0.0</v>
      </c>
      <c r="E374" s="22" t="s">
        <v>327</v>
      </c>
      <c r="F374" s="39" t="s">
        <v>3014</v>
      </c>
      <c r="G374" s="209"/>
      <c r="H374" s="8"/>
      <c r="I374" s="8"/>
    </row>
    <row r="375" ht="47.25" customHeight="1">
      <c r="A375" s="223" t="s">
        <v>2151</v>
      </c>
      <c r="B375" s="85" t="s">
        <v>2209</v>
      </c>
      <c r="C375" s="52" t="s">
        <v>1363</v>
      </c>
      <c r="D375" s="43">
        <v>0.0</v>
      </c>
      <c r="E375" s="104" t="s">
        <v>56</v>
      </c>
      <c r="F375" s="78"/>
      <c r="G375" s="209"/>
      <c r="H375" s="8"/>
      <c r="I375" s="8"/>
    </row>
    <row r="376" ht="45.0" customHeight="1">
      <c r="A376" s="288"/>
      <c r="B376" s="37"/>
      <c r="C376" s="42" t="s">
        <v>1374</v>
      </c>
      <c r="D376" s="43">
        <v>0.0</v>
      </c>
      <c r="E376" s="22" t="s">
        <v>56</v>
      </c>
      <c r="F376" s="78"/>
      <c r="G376" s="209"/>
      <c r="H376" s="8"/>
      <c r="I376" s="8"/>
    </row>
    <row r="377" ht="30.0" customHeight="1">
      <c r="A377" s="290"/>
      <c r="B377" s="37"/>
      <c r="C377" s="119" t="s">
        <v>2155</v>
      </c>
      <c r="D377" s="43">
        <v>0.0</v>
      </c>
      <c r="E377" s="22" t="s">
        <v>155</v>
      </c>
      <c r="F377" s="78"/>
      <c r="G377" s="209"/>
      <c r="H377" s="8"/>
      <c r="I377" s="8"/>
    </row>
    <row r="378" ht="21.0" customHeight="1">
      <c r="A378" s="221"/>
      <c r="B378" s="237" t="s">
        <v>2157</v>
      </c>
      <c r="C378" s="5"/>
      <c r="D378" s="5"/>
      <c r="E378" s="5"/>
      <c r="F378" s="5"/>
      <c r="G378" s="66"/>
      <c r="H378" s="8">
        <f t="shared" ref="H378:I378" si="7">H379+H381+H383+H387+H403+H411+H415</f>
        <v>0</v>
      </c>
      <c r="I378" s="8">
        <f t="shared" si="7"/>
        <v>72</v>
      </c>
    </row>
    <row r="379" ht="30.75" customHeight="1">
      <c r="A379" s="223" t="s">
        <v>2165</v>
      </c>
      <c r="B379" s="115" t="s">
        <v>3037</v>
      </c>
      <c r="C379" s="5"/>
      <c r="D379" s="5"/>
      <c r="E379" s="5"/>
      <c r="F379" s="5"/>
      <c r="G379" s="6"/>
      <c r="H379" s="8">
        <f>SUM(D380)</f>
        <v>0</v>
      </c>
      <c r="I379" s="8">
        <f>COUNT(D380)*2</f>
        <v>2</v>
      </c>
    </row>
    <row r="380" ht="78.75" customHeight="1">
      <c r="A380" s="226" t="s">
        <v>2167</v>
      </c>
      <c r="B380" s="90" t="s">
        <v>3041</v>
      </c>
      <c r="C380" s="19" t="s">
        <v>2169</v>
      </c>
      <c r="D380" s="43">
        <v>0.0</v>
      </c>
      <c r="E380" s="24" t="s">
        <v>327</v>
      </c>
      <c r="F380" s="37"/>
      <c r="G380" s="37"/>
      <c r="H380" s="8"/>
      <c r="I380" s="8"/>
    </row>
    <row r="381" ht="18.75" customHeight="1">
      <c r="A381" s="223" t="s">
        <v>2171</v>
      </c>
      <c r="B381" s="115" t="s">
        <v>3043</v>
      </c>
      <c r="C381" s="5"/>
      <c r="D381" s="5"/>
      <c r="E381" s="5"/>
      <c r="F381" s="5"/>
      <c r="G381" s="6"/>
      <c r="H381" s="8">
        <f>SUM(D382)</f>
        <v>0</v>
      </c>
      <c r="I381" s="8">
        <f>COUNT(D382)*2</f>
        <v>2</v>
      </c>
    </row>
    <row r="382" ht="31.5" customHeight="1">
      <c r="A382" s="226" t="s">
        <v>2179</v>
      </c>
      <c r="B382" s="85" t="s">
        <v>3050</v>
      </c>
      <c r="C382" s="42" t="s">
        <v>3051</v>
      </c>
      <c r="D382" s="43">
        <v>0.0</v>
      </c>
      <c r="E382" s="24" t="s">
        <v>715</v>
      </c>
      <c r="F382" s="37"/>
      <c r="G382" s="37"/>
      <c r="H382" s="8"/>
      <c r="I382" s="8"/>
    </row>
    <row r="383" ht="42.0" customHeight="1">
      <c r="A383" s="223" t="s">
        <v>2183</v>
      </c>
      <c r="B383" s="115" t="s">
        <v>2227</v>
      </c>
      <c r="C383" s="5"/>
      <c r="D383" s="5"/>
      <c r="E383" s="5"/>
      <c r="F383" s="5"/>
      <c r="G383" s="6"/>
      <c r="H383" s="8">
        <f>SUM(D384:D386)</f>
        <v>0</v>
      </c>
      <c r="I383" s="8">
        <f>COUNT(D384:D386)*2</f>
        <v>6</v>
      </c>
    </row>
    <row r="384" ht="75.0" customHeight="1">
      <c r="A384" s="226" t="s">
        <v>2186</v>
      </c>
      <c r="B384" s="85" t="s">
        <v>2236</v>
      </c>
      <c r="C384" s="23" t="s">
        <v>3056</v>
      </c>
      <c r="D384" s="43">
        <v>0.0</v>
      </c>
      <c r="E384" s="24" t="s">
        <v>327</v>
      </c>
      <c r="F384" s="37"/>
      <c r="G384" s="37"/>
      <c r="H384" s="8"/>
      <c r="I384" s="8"/>
    </row>
    <row r="385" ht="63.0" customHeight="1">
      <c r="A385" s="226" t="s">
        <v>2193</v>
      </c>
      <c r="B385" s="76" t="s">
        <v>2241</v>
      </c>
      <c r="C385" s="42" t="s">
        <v>1419</v>
      </c>
      <c r="D385" s="43">
        <v>0.0</v>
      </c>
      <c r="E385" s="24" t="s">
        <v>327</v>
      </c>
      <c r="F385" s="37"/>
      <c r="G385" s="37"/>
      <c r="H385" s="8"/>
      <c r="I385" s="8"/>
    </row>
    <row r="386" ht="45.0" customHeight="1">
      <c r="A386" s="226"/>
      <c r="B386" s="36"/>
      <c r="C386" s="42" t="s">
        <v>1421</v>
      </c>
      <c r="D386" s="43">
        <v>0.0</v>
      </c>
      <c r="E386" s="24" t="s">
        <v>155</v>
      </c>
      <c r="F386" s="37"/>
      <c r="G386" s="37"/>
      <c r="H386" s="8"/>
      <c r="I386" s="8"/>
    </row>
    <row r="387" ht="48.75" customHeight="1">
      <c r="A387" s="223" t="s">
        <v>2201</v>
      </c>
      <c r="B387" s="115" t="s">
        <v>3057</v>
      </c>
      <c r="C387" s="5"/>
      <c r="D387" s="5"/>
      <c r="E387" s="5"/>
      <c r="F387" s="5"/>
      <c r="G387" s="6"/>
      <c r="H387" s="8">
        <f>SUM(D388:D402)</f>
        <v>0</v>
      </c>
      <c r="I387" s="8">
        <f>COUNT(D388:D402)*2</f>
        <v>30</v>
      </c>
    </row>
    <row r="388" ht="60.0" customHeight="1">
      <c r="A388" s="226" t="s">
        <v>2203</v>
      </c>
      <c r="B388" s="85" t="s">
        <v>1430</v>
      </c>
      <c r="C388" s="52" t="s">
        <v>1432</v>
      </c>
      <c r="D388" s="43">
        <v>0.0</v>
      </c>
      <c r="E388" s="24" t="s">
        <v>715</v>
      </c>
      <c r="F388" s="37"/>
      <c r="G388" s="37"/>
      <c r="H388" s="8"/>
      <c r="I388" s="8"/>
    </row>
    <row r="389" ht="45.0" customHeight="1">
      <c r="A389" s="226"/>
      <c r="B389" s="90"/>
      <c r="C389" s="23" t="s">
        <v>1435</v>
      </c>
      <c r="D389" s="43">
        <v>0.0</v>
      </c>
      <c r="E389" s="24" t="s">
        <v>114</v>
      </c>
      <c r="F389" s="37"/>
      <c r="G389" s="37"/>
      <c r="H389" s="8"/>
      <c r="I389" s="8"/>
    </row>
    <row r="390" ht="60.0" customHeight="1">
      <c r="A390" s="226" t="s">
        <v>2204</v>
      </c>
      <c r="B390" s="85" t="s">
        <v>1439</v>
      </c>
      <c r="C390" s="52" t="s">
        <v>3065</v>
      </c>
      <c r="D390" s="186">
        <v>0.0</v>
      </c>
      <c r="E390" s="24" t="s">
        <v>715</v>
      </c>
      <c r="F390" s="37"/>
      <c r="G390" s="37"/>
      <c r="H390" s="8"/>
      <c r="I390" s="8"/>
    </row>
    <row r="391" ht="60.0" customHeight="1">
      <c r="A391" s="226"/>
      <c r="B391" s="85"/>
      <c r="C391" s="42" t="s">
        <v>3066</v>
      </c>
      <c r="D391" s="186">
        <v>0.0</v>
      </c>
      <c r="E391" s="24" t="s">
        <v>715</v>
      </c>
      <c r="F391" s="37"/>
      <c r="G391" s="37"/>
      <c r="H391" s="8"/>
      <c r="I391" s="8"/>
    </row>
    <row r="392" ht="75.0" customHeight="1">
      <c r="A392" s="226"/>
      <c r="B392" s="85"/>
      <c r="C392" s="42" t="s">
        <v>2258</v>
      </c>
      <c r="D392" s="43">
        <v>0.0</v>
      </c>
      <c r="E392" s="24" t="s">
        <v>715</v>
      </c>
      <c r="F392" s="37"/>
      <c r="G392" s="37"/>
      <c r="H392" s="8"/>
      <c r="I392" s="8"/>
    </row>
    <row r="393" ht="75.0" customHeight="1">
      <c r="A393" s="226"/>
      <c r="B393" s="85"/>
      <c r="C393" s="42" t="s">
        <v>3067</v>
      </c>
      <c r="D393" s="43">
        <v>0.0</v>
      </c>
      <c r="E393" s="24" t="s">
        <v>715</v>
      </c>
      <c r="F393" s="37"/>
      <c r="G393" s="37"/>
      <c r="H393" s="8"/>
      <c r="I393" s="8"/>
    </row>
    <row r="394" ht="45.0" customHeight="1">
      <c r="A394" s="226"/>
      <c r="B394" s="85"/>
      <c r="C394" s="42" t="s">
        <v>3069</v>
      </c>
      <c r="D394" s="43">
        <v>0.0</v>
      </c>
      <c r="E394" s="24" t="s">
        <v>715</v>
      </c>
      <c r="F394" s="37"/>
      <c r="G394" s="37"/>
      <c r="H394" s="8"/>
      <c r="I394" s="8"/>
    </row>
    <row r="395" ht="60.0" customHeight="1">
      <c r="A395" s="226"/>
      <c r="B395" s="85"/>
      <c r="C395" s="23" t="s">
        <v>3071</v>
      </c>
      <c r="D395" s="43">
        <v>0.0</v>
      </c>
      <c r="E395" s="24" t="s">
        <v>715</v>
      </c>
      <c r="F395" s="37"/>
      <c r="G395" s="37"/>
      <c r="H395" s="8"/>
      <c r="I395" s="8"/>
    </row>
    <row r="396" ht="60.0" customHeight="1">
      <c r="A396" s="226"/>
      <c r="B396" s="85"/>
      <c r="C396" s="23" t="s">
        <v>3074</v>
      </c>
      <c r="D396" s="186">
        <v>0.0</v>
      </c>
      <c r="E396" s="24" t="s">
        <v>715</v>
      </c>
      <c r="F396" s="37"/>
      <c r="G396" s="37"/>
      <c r="H396" s="8"/>
      <c r="I396" s="8"/>
    </row>
    <row r="397" ht="75.0" customHeight="1">
      <c r="A397" s="226"/>
      <c r="B397" s="85"/>
      <c r="C397" s="42" t="s">
        <v>3076</v>
      </c>
      <c r="D397" s="43">
        <v>0.0</v>
      </c>
      <c r="E397" s="24" t="s">
        <v>715</v>
      </c>
      <c r="F397" s="37"/>
      <c r="G397" s="37"/>
      <c r="H397" s="8"/>
      <c r="I397" s="8"/>
    </row>
    <row r="398" ht="75.0" customHeight="1">
      <c r="A398" s="226"/>
      <c r="B398" s="85"/>
      <c r="C398" s="23" t="s">
        <v>2271</v>
      </c>
      <c r="D398" s="43">
        <v>0.0</v>
      </c>
      <c r="E398" s="24" t="s">
        <v>715</v>
      </c>
      <c r="F398" s="37"/>
      <c r="G398" s="37"/>
      <c r="H398" s="8"/>
      <c r="I398" s="8"/>
    </row>
    <row r="399" ht="75.0" customHeight="1">
      <c r="A399" s="226"/>
      <c r="B399" s="85"/>
      <c r="C399" s="42" t="s">
        <v>3078</v>
      </c>
      <c r="D399" s="43">
        <v>0.0</v>
      </c>
      <c r="E399" s="24" t="s">
        <v>715</v>
      </c>
      <c r="F399" s="37"/>
      <c r="G399" s="37"/>
      <c r="H399" s="8"/>
      <c r="I399" s="8"/>
    </row>
    <row r="400" ht="45.0" customHeight="1">
      <c r="A400" s="226"/>
      <c r="B400" s="85"/>
      <c r="C400" s="42" t="s">
        <v>3079</v>
      </c>
      <c r="D400" s="43">
        <v>0.0</v>
      </c>
      <c r="E400" s="24" t="s">
        <v>715</v>
      </c>
      <c r="F400" s="37"/>
      <c r="G400" s="37"/>
      <c r="H400" s="8"/>
      <c r="I400" s="8"/>
    </row>
    <row r="401" ht="31.5" customHeight="1">
      <c r="A401" s="226" t="s">
        <v>2220</v>
      </c>
      <c r="B401" s="85" t="s">
        <v>2274</v>
      </c>
      <c r="C401" s="42" t="s">
        <v>1475</v>
      </c>
      <c r="D401" s="43">
        <v>0.0</v>
      </c>
      <c r="E401" s="24" t="s">
        <v>327</v>
      </c>
      <c r="F401" s="37"/>
      <c r="G401" s="37"/>
      <c r="H401" s="8"/>
      <c r="I401" s="8"/>
    </row>
    <row r="402" ht="31.5" customHeight="1">
      <c r="A402" s="226" t="s">
        <v>2222</v>
      </c>
      <c r="B402" s="85" t="s">
        <v>1480</v>
      </c>
      <c r="C402" s="42" t="s">
        <v>1481</v>
      </c>
      <c r="D402" s="43">
        <v>0.0</v>
      </c>
      <c r="E402" s="24" t="s">
        <v>87</v>
      </c>
      <c r="F402" s="39" t="s">
        <v>3081</v>
      </c>
      <c r="G402" s="37"/>
      <c r="H402" s="8"/>
      <c r="I402" s="8"/>
    </row>
    <row r="403" ht="41.25" customHeight="1">
      <c r="A403" s="223" t="s">
        <v>2224</v>
      </c>
      <c r="B403" s="115" t="s">
        <v>2225</v>
      </c>
      <c r="C403" s="5"/>
      <c r="D403" s="5"/>
      <c r="E403" s="5"/>
      <c r="F403" s="5"/>
      <c r="G403" s="6"/>
      <c r="H403" s="8">
        <f>SUM(D404:D410)</f>
        <v>0</v>
      </c>
      <c r="I403" s="8">
        <f>COUNT(D404:D410)*2</f>
        <v>14</v>
      </c>
    </row>
    <row r="404" ht="31.5" customHeight="1">
      <c r="A404" s="226" t="s">
        <v>2228</v>
      </c>
      <c r="B404" s="85" t="s">
        <v>2229</v>
      </c>
      <c r="C404" s="23" t="s">
        <v>2230</v>
      </c>
      <c r="D404" s="43">
        <v>0.0</v>
      </c>
      <c r="E404" s="24" t="s">
        <v>118</v>
      </c>
      <c r="F404" s="37"/>
      <c r="G404" s="37"/>
      <c r="H404" s="8"/>
      <c r="I404" s="8"/>
    </row>
    <row r="405" ht="47.25" customHeight="1">
      <c r="A405" s="226" t="s">
        <v>2231</v>
      </c>
      <c r="B405" s="85" t="s">
        <v>2232</v>
      </c>
      <c r="C405" s="23" t="s">
        <v>2233</v>
      </c>
      <c r="D405" s="43">
        <v>0.0</v>
      </c>
      <c r="E405" s="24" t="s">
        <v>118</v>
      </c>
      <c r="F405" s="37"/>
      <c r="G405" s="37"/>
      <c r="H405" s="8"/>
      <c r="I405" s="8"/>
    </row>
    <row r="406" ht="30.0" customHeight="1">
      <c r="A406" s="226"/>
      <c r="B406" s="90"/>
      <c r="C406" s="136" t="s">
        <v>2234</v>
      </c>
      <c r="D406" s="43">
        <v>0.0</v>
      </c>
      <c r="E406" s="24" t="s">
        <v>118</v>
      </c>
      <c r="F406" s="37"/>
      <c r="G406" s="37"/>
      <c r="H406" s="8"/>
      <c r="I406" s="8"/>
    </row>
    <row r="407" ht="30.0" customHeight="1">
      <c r="A407" s="226"/>
      <c r="B407" s="90"/>
      <c r="C407" s="23" t="s">
        <v>3087</v>
      </c>
      <c r="D407" s="43">
        <v>0.0</v>
      </c>
      <c r="E407" s="24" t="s">
        <v>118</v>
      </c>
      <c r="F407" s="37"/>
      <c r="G407" s="37"/>
      <c r="H407" s="8"/>
      <c r="I407" s="8"/>
    </row>
    <row r="408" ht="47.25" customHeight="1">
      <c r="A408" s="234" t="s">
        <v>2235</v>
      </c>
      <c r="B408" s="76" t="s">
        <v>2237</v>
      </c>
      <c r="C408" s="52" t="s">
        <v>2238</v>
      </c>
      <c r="D408" s="43">
        <v>0.0</v>
      </c>
      <c r="E408" s="24" t="s">
        <v>118</v>
      </c>
      <c r="F408" s="37"/>
      <c r="G408" s="37"/>
      <c r="H408" s="8"/>
      <c r="I408" s="8"/>
    </row>
    <row r="409" ht="47.25" customHeight="1">
      <c r="A409" s="226" t="s">
        <v>2239</v>
      </c>
      <c r="B409" s="85" t="s">
        <v>2240</v>
      </c>
      <c r="C409" s="78" t="s">
        <v>3093</v>
      </c>
      <c r="D409" s="43">
        <v>0.0</v>
      </c>
      <c r="E409" s="24" t="s">
        <v>118</v>
      </c>
      <c r="F409" s="37"/>
      <c r="G409" s="37"/>
      <c r="H409" s="8"/>
      <c r="I409" s="8"/>
    </row>
    <row r="410" ht="63.0" customHeight="1">
      <c r="A410" s="226" t="s">
        <v>2244</v>
      </c>
      <c r="B410" s="85" t="s">
        <v>2245</v>
      </c>
      <c r="C410" s="23" t="s">
        <v>2246</v>
      </c>
      <c r="D410" s="43">
        <v>0.0</v>
      </c>
      <c r="E410" s="24" t="s">
        <v>118</v>
      </c>
      <c r="F410" s="37"/>
      <c r="G410" s="37"/>
      <c r="H410" s="8"/>
      <c r="I410" s="8"/>
    </row>
    <row r="411" ht="39.75" customHeight="1">
      <c r="A411" s="223" t="s">
        <v>2248</v>
      </c>
      <c r="B411" s="115" t="s">
        <v>1487</v>
      </c>
      <c r="C411" s="5"/>
      <c r="D411" s="5"/>
      <c r="E411" s="5"/>
      <c r="F411" s="5"/>
      <c r="G411" s="6"/>
      <c r="H411" s="8">
        <f>SUM(D412:D414)</f>
        <v>0</v>
      </c>
      <c r="I411" s="8">
        <f>COUNT(D412:D414)*2</f>
        <v>6</v>
      </c>
    </row>
    <row r="412" ht="63.0" customHeight="1">
      <c r="A412" s="226" t="s">
        <v>2249</v>
      </c>
      <c r="B412" s="85" t="s">
        <v>1491</v>
      </c>
      <c r="C412" s="42" t="s">
        <v>3101</v>
      </c>
      <c r="D412" s="43">
        <v>0.0</v>
      </c>
      <c r="E412" s="24" t="s">
        <v>118</v>
      </c>
      <c r="F412" s="37"/>
      <c r="G412" s="37"/>
      <c r="H412" s="8"/>
      <c r="I412" s="8"/>
    </row>
    <row r="413" ht="47.25" customHeight="1">
      <c r="A413" s="226" t="s">
        <v>2253</v>
      </c>
      <c r="B413" s="85" t="s">
        <v>1496</v>
      </c>
      <c r="C413" s="23" t="s">
        <v>1497</v>
      </c>
      <c r="D413" s="43">
        <v>0.0</v>
      </c>
      <c r="E413" s="24" t="s">
        <v>155</v>
      </c>
      <c r="F413" s="37"/>
      <c r="G413" s="37"/>
      <c r="H413" s="8"/>
      <c r="I413" s="8"/>
    </row>
    <row r="414" ht="47.25" customHeight="1">
      <c r="A414" s="234" t="s">
        <v>1498</v>
      </c>
      <c r="B414" s="85" t="s">
        <v>1499</v>
      </c>
      <c r="C414" s="23" t="s">
        <v>1500</v>
      </c>
      <c r="D414" s="43">
        <v>0.0</v>
      </c>
      <c r="E414" s="24" t="s">
        <v>327</v>
      </c>
      <c r="F414" s="37"/>
      <c r="G414" s="37"/>
      <c r="H414" s="8"/>
      <c r="I414" s="8"/>
    </row>
    <row r="415" ht="32.25" customHeight="1">
      <c r="A415" s="223" t="s">
        <v>2259</v>
      </c>
      <c r="B415" s="115" t="s">
        <v>3107</v>
      </c>
      <c r="C415" s="5"/>
      <c r="D415" s="5"/>
      <c r="E415" s="5"/>
      <c r="F415" s="5"/>
      <c r="G415" s="6"/>
      <c r="H415" s="8">
        <f>SUM(D416:D421)</f>
        <v>0</v>
      </c>
      <c r="I415" s="8">
        <f>COUNT(D416:D421)*2</f>
        <v>12</v>
      </c>
    </row>
    <row r="416" ht="47.25" customHeight="1">
      <c r="A416" s="226" t="s">
        <v>2276</v>
      </c>
      <c r="B416" s="292" t="s">
        <v>3110</v>
      </c>
      <c r="C416" s="42" t="s">
        <v>2278</v>
      </c>
      <c r="D416" s="43">
        <v>0.0</v>
      </c>
      <c r="E416" s="24"/>
      <c r="F416" s="37"/>
      <c r="G416" s="37"/>
      <c r="H416" s="8"/>
      <c r="I416" s="8"/>
    </row>
    <row r="417" ht="15.75" customHeight="1">
      <c r="A417" s="251"/>
      <c r="B417" s="37"/>
      <c r="C417" s="42" t="s">
        <v>2279</v>
      </c>
      <c r="D417" s="43">
        <v>0.0</v>
      </c>
      <c r="E417" s="24" t="s">
        <v>56</v>
      </c>
      <c r="F417" s="37"/>
      <c r="G417" s="37"/>
      <c r="H417" s="8"/>
      <c r="I417" s="8"/>
    </row>
    <row r="418" ht="15.75" customHeight="1">
      <c r="A418" s="251"/>
      <c r="B418" s="37"/>
      <c r="C418" s="42" t="s">
        <v>3118</v>
      </c>
      <c r="D418" s="43">
        <v>0.0</v>
      </c>
      <c r="E418" s="24" t="s">
        <v>56</v>
      </c>
      <c r="F418" s="37"/>
      <c r="G418" s="37"/>
      <c r="H418" s="8"/>
      <c r="I418" s="8"/>
    </row>
    <row r="419" ht="15.75" customHeight="1">
      <c r="A419" s="251"/>
      <c r="B419" s="37"/>
      <c r="C419" s="42" t="s">
        <v>3119</v>
      </c>
      <c r="D419" s="43">
        <v>0.0</v>
      </c>
      <c r="E419" s="24" t="s">
        <v>327</v>
      </c>
      <c r="F419" s="37"/>
      <c r="G419" s="37"/>
      <c r="H419" s="8"/>
      <c r="I419" s="8"/>
    </row>
    <row r="420" ht="47.25" customHeight="1">
      <c r="A420" s="226" t="s">
        <v>2283</v>
      </c>
      <c r="B420" s="85" t="s">
        <v>3120</v>
      </c>
      <c r="C420" s="42" t="s">
        <v>2285</v>
      </c>
      <c r="D420" s="43">
        <v>0.0</v>
      </c>
      <c r="E420" s="97" t="s">
        <v>327</v>
      </c>
      <c r="F420" s="37"/>
      <c r="G420" s="37"/>
      <c r="H420" s="8"/>
      <c r="I420" s="8"/>
    </row>
    <row r="421" ht="15.75" customHeight="1">
      <c r="A421" s="251"/>
      <c r="B421" s="37"/>
      <c r="C421" s="42" t="s">
        <v>2286</v>
      </c>
      <c r="D421" s="43">
        <v>0.0</v>
      </c>
      <c r="E421" s="97" t="s">
        <v>327</v>
      </c>
      <c r="F421" s="37"/>
      <c r="G421" s="37"/>
      <c r="H421" s="8"/>
      <c r="I421" s="8"/>
    </row>
    <row r="422" ht="21.0" customHeight="1">
      <c r="A422" s="221"/>
      <c r="B422" s="15" t="s">
        <v>1505</v>
      </c>
      <c r="C422" s="5"/>
      <c r="D422" s="5"/>
      <c r="E422" s="5"/>
      <c r="F422" s="5"/>
      <c r="G422" s="66"/>
      <c r="H422" s="8">
        <f t="shared" ref="H422:I422" si="8">H423+H426+H431+H435</f>
        <v>0</v>
      </c>
      <c r="I422" s="8">
        <f t="shared" si="8"/>
        <v>22</v>
      </c>
    </row>
    <row r="423" ht="39.0" customHeight="1">
      <c r="A423" s="226" t="s">
        <v>2288</v>
      </c>
      <c r="B423" s="115" t="s">
        <v>1517</v>
      </c>
      <c r="C423" s="5"/>
      <c r="D423" s="5"/>
      <c r="E423" s="5"/>
      <c r="F423" s="5"/>
      <c r="G423" s="6"/>
      <c r="H423" s="8">
        <f>SUM(D424:D425)</f>
        <v>0</v>
      </c>
      <c r="I423" s="8">
        <f>COUNT(D424:D425)*2</f>
        <v>4</v>
      </c>
    </row>
    <row r="424" ht="30.0" customHeight="1">
      <c r="A424" s="226" t="s">
        <v>2289</v>
      </c>
      <c r="B424" s="42" t="s">
        <v>1530</v>
      </c>
      <c r="C424" s="42" t="s">
        <v>3142</v>
      </c>
      <c r="D424" s="43">
        <v>0.0</v>
      </c>
      <c r="E424" s="22" t="s">
        <v>715</v>
      </c>
      <c r="F424" s="78"/>
      <c r="G424" s="209"/>
      <c r="H424" s="8"/>
      <c r="I424" s="8"/>
    </row>
    <row r="425" ht="30.0" customHeight="1">
      <c r="A425" s="226"/>
      <c r="B425" s="42"/>
      <c r="C425" s="42" t="s">
        <v>3145</v>
      </c>
      <c r="D425" s="43">
        <v>0.0</v>
      </c>
      <c r="E425" s="22" t="s">
        <v>715</v>
      </c>
      <c r="F425" s="78"/>
      <c r="G425" s="209"/>
      <c r="H425" s="8"/>
      <c r="I425" s="8"/>
    </row>
    <row r="426" ht="42.0" customHeight="1">
      <c r="A426" s="226" t="s">
        <v>2304</v>
      </c>
      <c r="B426" s="115" t="s">
        <v>1552</v>
      </c>
      <c r="C426" s="5"/>
      <c r="D426" s="5"/>
      <c r="E426" s="5"/>
      <c r="F426" s="5"/>
      <c r="G426" s="6"/>
      <c r="H426" s="8">
        <f>SUM(D427:D430)</f>
        <v>0</v>
      </c>
      <c r="I426" s="8">
        <f>COUNT(D427:D430)*2</f>
        <v>8</v>
      </c>
    </row>
    <row r="427" ht="30.0" customHeight="1">
      <c r="A427" s="226" t="s">
        <v>2307</v>
      </c>
      <c r="B427" s="42" t="s">
        <v>1559</v>
      </c>
      <c r="C427" s="42" t="s">
        <v>3151</v>
      </c>
      <c r="D427" s="43">
        <v>0.0</v>
      </c>
      <c r="E427" s="22" t="s">
        <v>715</v>
      </c>
      <c r="F427" s="78"/>
      <c r="G427" s="209"/>
      <c r="H427" s="8"/>
      <c r="I427" s="8"/>
    </row>
    <row r="428" ht="15.75" customHeight="1">
      <c r="A428" s="226"/>
      <c r="B428" s="42"/>
      <c r="C428" s="42" t="s">
        <v>3153</v>
      </c>
      <c r="D428" s="43">
        <v>0.0</v>
      </c>
      <c r="E428" s="22" t="s">
        <v>715</v>
      </c>
      <c r="F428" s="78"/>
      <c r="G428" s="209"/>
      <c r="H428" s="8"/>
      <c r="I428" s="8"/>
    </row>
    <row r="429" ht="15.75" customHeight="1">
      <c r="A429" s="226"/>
      <c r="B429" s="42"/>
      <c r="C429" s="42" t="s">
        <v>3155</v>
      </c>
      <c r="D429" s="43">
        <v>0.0</v>
      </c>
      <c r="E429" s="22" t="s">
        <v>715</v>
      </c>
      <c r="F429" s="78"/>
      <c r="G429" s="209"/>
      <c r="H429" s="8"/>
      <c r="I429" s="8"/>
    </row>
    <row r="430" ht="30.0" customHeight="1">
      <c r="A430" s="226"/>
      <c r="B430" s="42"/>
      <c r="C430" s="42" t="s">
        <v>3158</v>
      </c>
      <c r="D430" s="43">
        <v>0.0</v>
      </c>
      <c r="E430" s="22" t="s">
        <v>715</v>
      </c>
      <c r="F430" s="78"/>
      <c r="G430" s="209"/>
      <c r="H430" s="8"/>
      <c r="I430" s="8"/>
    </row>
    <row r="431" ht="35.25" customHeight="1">
      <c r="A431" s="226" t="s">
        <v>2315</v>
      </c>
      <c r="B431" s="115" t="s">
        <v>1584</v>
      </c>
      <c r="C431" s="5"/>
      <c r="D431" s="5"/>
      <c r="E431" s="5"/>
      <c r="F431" s="5"/>
      <c r="G431" s="6"/>
      <c r="H431" s="8">
        <f>SUM(D432:D434)</f>
        <v>0</v>
      </c>
      <c r="I431" s="8">
        <f>COUNT(D432:D434)*2</f>
        <v>6</v>
      </c>
    </row>
    <row r="432" ht="45.0" customHeight="1">
      <c r="A432" s="226" t="s">
        <v>2319</v>
      </c>
      <c r="B432" s="42" t="s">
        <v>1594</v>
      </c>
      <c r="C432" s="42" t="s">
        <v>3167</v>
      </c>
      <c r="D432" s="43">
        <v>0.0</v>
      </c>
      <c r="E432" s="22" t="s">
        <v>715</v>
      </c>
      <c r="F432" s="78"/>
      <c r="G432" s="209"/>
      <c r="H432" s="8"/>
      <c r="I432" s="8"/>
    </row>
    <row r="433" ht="30.0" customHeight="1">
      <c r="A433" s="226"/>
      <c r="B433" s="42"/>
      <c r="C433" s="42" t="s">
        <v>3169</v>
      </c>
      <c r="D433" s="43">
        <v>0.0</v>
      </c>
      <c r="E433" s="22" t="s">
        <v>715</v>
      </c>
      <c r="F433" s="78"/>
      <c r="G433" s="209"/>
      <c r="H433" s="8"/>
      <c r="I433" s="8"/>
    </row>
    <row r="434" ht="30.0" customHeight="1">
      <c r="A434" s="226"/>
      <c r="B434" s="42"/>
      <c r="C434" s="42" t="s">
        <v>3171</v>
      </c>
      <c r="D434" s="43">
        <v>0.0</v>
      </c>
      <c r="E434" s="22" t="s">
        <v>715</v>
      </c>
      <c r="F434" s="78"/>
      <c r="G434" s="209"/>
      <c r="H434" s="8"/>
      <c r="I434" s="8"/>
    </row>
    <row r="435" ht="47.25" customHeight="1">
      <c r="A435" s="226" t="s">
        <v>2330</v>
      </c>
      <c r="B435" s="115" t="s">
        <v>1601</v>
      </c>
      <c r="C435" s="5"/>
      <c r="D435" s="5"/>
      <c r="E435" s="5"/>
      <c r="F435" s="5"/>
      <c r="G435" s="6"/>
      <c r="H435" s="8">
        <f>SUM(D436:D437)</f>
        <v>0</v>
      </c>
      <c r="I435" s="8">
        <f>COUNT(D436:D437)*2</f>
        <v>4</v>
      </c>
    </row>
    <row r="436" ht="30.0" customHeight="1">
      <c r="A436" s="226" t="s">
        <v>2332</v>
      </c>
      <c r="B436" s="42" t="s">
        <v>1603</v>
      </c>
      <c r="C436" s="42" t="s">
        <v>3178</v>
      </c>
      <c r="D436" s="43">
        <v>0.0</v>
      </c>
      <c r="E436" s="22" t="s">
        <v>715</v>
      </c>
      <c r="F436" s="78"/>
      <c r="G436" s="209"/>
      <c r="H436" s="8"/>
      <c r="I436" s="8"/>
    </row>
    <row r="437" ht="15.75" customHeight="1">
      <c r="A437" s="226"/>
      <c r="B437" s="42"/>
      <c r="C437" s="42" t="s">
        <v>2334</v>
      </c>
      <c r="D437" s="43">
        <v>0.0</v>
      </c>
      <c r="E437" s="22" t="s">
        <v>715</v>
      </c>
      <c r="F437" s="78"/>
      <c r="G437" s="209"/>
      <c r="H437" s="8"/>
      <c r="I437" s="8"/>
    </row>
    <row r="438" ht="15.75" customHeight="1">
      <c r="A438" s="297"/>
      <c r="B438" s="36"/>
      <c r="C438" s="52"/>
      <c r="D438" s="116"/>
      <c r="E438" s="173"/>
      <c r="F438" s="36"/>
      <c r="G438" s="36"/>
      <c r="H438" s="8"/>
      <c r="I438" s="8"/>
    </row>
    <row r="439" ht="15.75" customHeight="1">
      <c r="A439" s="297"/>
      <c r="B439" s="36"/>
      <c r="C439" s="52"/>
      <c r="D439" s="116"/>
      <c r="E439" s="173"/>
      <c r="F439" s="36"/>
      <c r="G439" s="36"/>
      <c r="H439" s="8"/>
      <c r="I439" s="8"/>
    </row>
    <row r="440" ht="46.5" customHeight="1">
      <c r="A440" s="181" t="s">
        <v>3183</v>
      </c>
      <c r="B440" s="5"/>
      <c r="C440" s="6"/>
      <c r="D440" s="116"/>
      <c r="E440" s="173"/>
      <c r="F440" s="36"/>
      <c r="G440" s="36"/>
      <c r="H440" s="8"/>
      <c r="I440" s="8"/>
    </row>
    <row r="441" ht="46.5" customHeight="1">
      <c r="A441" s="299"/>
      <c r="B441" s="185" t="s">
        <v>3195</v>
      </c>
      <c r="C441" s="301">
        <f>D461</f>
        <v>34.67966574</v>
      </c>
      <c r="D441" s="116"/>
      <c r="E441" s="173"/>
      <c r="F441" s="36"/>
      <c r="G441" s="36"/>
      <c r="H441" s="8"/>
      <c r="I441" s="8"/>
    </row>
    <row r="442" ht="26.25" customHeight="1">
      <c r="A442" s="299"/>
      <c r="B442" s="230" t="s">
        <v>1620</v>
      </c>
      <c r="C442" s="6"/>
      <c r="D442" s="116"/>
      <c r="E442" s="173"/>
      <c r="F442" s="36"/>
      <c r="G442" s="36"/>
      <c r="H442" s="8"/>
      <c r="I442" s="8"/>
    </row>
    <row r="443" ht="21.0" customHeight="1">
      <c r="A443" s="234" t="s">
        <v>1631</v>
      </c>
      <c r="B443" s="191" t="s">
        <v>1632</v>
      </c>
      <c r="C443" s="198">
        <f t="shared" ref="C443:C450" si="9">D453</f>
        <v>50</v>
      </c>
      <c r="D443" s="116"/>
      <c r="E443" s="173"/>
      <c r="F443" s="36"/>
      <c r="G443" s="36"/>
      <c r="H443" s="8"/>
      <c r="I443" s="8"/>
    </row>
    <row r="444" ht="21.0" customHeight="1">
      <c r="A444" s="234" t="s">
        <v>1646</v>
      </c>
      <c r="B444" s="191" t="s">
        <v>1647</v>
      </c>
      <c r="C444" s="198">
        <f t="shared" si="9"/>
        <v>45.12195122</v>
      </c>
      <c r="D444" s="116"/>
      <c r="E444" s="173"/>
      <c r="F444" s="36"/>
      <c r="G444" s="36"/>
      <c r="H444" s="8"/>
      <c r="I444" s="8"/>
    </row>
    <row r="445" ht="21.0" customHeight="1">
      <c r="A445" s="234" t="s">
        <v>1649</v>
      </c>
      <c r="B445" s="191" t="s">
        <v>1650</v>
      </c>
      <c r="C445" s="198">
        <f t="shared" si="9"/>
        <v>35.48387097</v>
      </c>
      <c r="D445" s="116"/>
      <c r="E445" s="173"/>
      <c r="F445" s="36"/>
      <c r="G445" s="36"/>
      <c r="H445" s="8"/>
      <c r="I445" s="8"/>
    </row>
    <row r="446" ht="21.0" customHeight="1">
      <c r="A446" s="234" t="s">
        <v>1653</v>
      </c>
      <c r="B446" s="191" t="s">
        <v>1654</v>
      </c>
      <c r="C446" s="198">
        <f t="shared" si="9"/>
        <v>43.47826087</v>
      </c>
      <c r="D446" s="116"/>
      <c r="E446" s="173"/>
      <c r="F446" s="36"/>
      <c r="G446" s="36"/>
      <c r="H446" s="8"/>
      <c r="I446" s="8"/>
    </row>
    <row r="447" ht="21.0" customHeight="1">
      <c r="A447" s="234" t="s">
        <v>1659</v>
      </c>
      <c r="B447" s="191" t="s">
        <v>1661</v>
      </c>
      <c r="C447" s="198">
        <f t="shared" si="9"/>
        <v>39.90825688</v>
      </c>
      <c r="D447" s="116"/>
      <c r="E447" s="173"/>
      <c r="F447" s="36"/>
      <c r="G447" s="36"/>
      <c r="H447" s="8"/>
      <c r="I447" s="8"/>
    </row>
    <row r="448" ht="21.0" customHeight="1">
      <c r="A448" s="234" t="s">
        <v>1666</v>
      </c>
      <c r="B448" s="191" t="s">
        <v>1667</v>
      </c>
      <c r="C448" s="198">
        <f t="shared" si="9"/>
        <v>33.75</v>
      </c>
      <c r="D448" s="116"/>
      <c r="E448" s="173"/>
      <c r="F448" s="36"/>
      <c r="G448" s="36"/>
      <c r="H448" s="8"/>
      <c r="I448" s="8"/>
    </row>
    <row r="449" ht="21.0" customHeight="1">
      <c r="A449" s="234" t="s">
        <v>1671</v>
      </c>
      <c r="B449" s="191" t="s">
        <v>1673</v>
      </c>
      <c r="C449" s="198">
        <f t="shared" si="9"/>
        <v>0</v>
      </c>
      <c r="D449" s="116"/>
      <c r="E449" s="173"/>
      <c r="F449" s="36"/>
      <c r="G449" s="36"/>
      <c r="H449" s="8"/>
      <c r="I449" s="8"/>
    </row>
    <row r="450" ht="21.0" customHeight="1">
      <c r="A450" s="234" t="s">
        <v>1676</v>
      </c>
      <c r="B450" s="191" t="s">
        <v>1678</v>
      </c>
      <c r="C450" s="198">
        <f t="shared" si="9"/>
        <v>0</v>
      </c>
      <c r="D450" s="116"/>
      <c r="E450" s="173"/>
      <c r="F450" s="36"/>
      <c r="G450" s="36"/>
      <c r="H450" s="8"/>
      <c r="I450" s="8"/>
    </row>
    <row r="451" ht="15.75" customHeight="1">
      <c r="A451" s="297"/>
      <c r="B451" s="36"/>
      <c r="C451" s="52"/>
      <c r="D451" s="116"/>
      <c r="E451" s="173"/>
      <c r="F451" s="36"/>
      <c r="G451" s="36"/>
      <c r="H451" s="8"/>
      <c r="I451" s="8"/>
    </row>
    <row r="452" ht="15.75" customHeight="1">
      <c r="A452" s="302"/>
      <c r="B452" s="193" t="s">
        <v>1682</v>
      </c>
      <c r="C452" s="179" t="s">
        <v>2353</v>
      </c>
      <c r="D452" s="194" t="s">
        <v>3243</v>
      </c>
      <c r="E452" s="173"/>
      <c r="F452" s="36"/>
      <c r="G452" s="36"/>
      <c r="H452" s="8"/>
      <c r="I452" s="8"/>
    </row>
    <row r="453" ht="15.75" customHeight="1">
      <c r="A453" s="302" t="s">
        <v>1631</v>
      </c>
      <c r="B453" s="193">
        <f t="shared" ref="B453:C453" si="10">H4</f>
        <v>14</v>
      </c>
      <c r="C453" s="193">
        <f t="shared" si="10"/>
        <v>28</v>
      </c>
      <c r="D453" s="194">
        <f t="shared" ref="D453:D461" si="12">B453*100/C453</f>
        <v>50</v>
      </c>
      <c r="E453" s="173"/>
      <c r="F453" s="36"/>
      <c r="G453" s="36"/>
      <c r="H453" s="8"/>
      <c r="I453" s="8"/>
    </row>
    <row r="454" ht="15.75" customHeight="1">
      <c r="A454" s="302" t="s">
        <v>1646</v>
      </c>
      <c r="B454" s="193">
        <f t="shared" ref="B454:C454" si="11">H23</f>
        <v>37</v>
      </c>
      <c r="C454" s="193">
        <f t="shared" si="11"/>
        <v>82</v>
      </c>
      <c r="D454" s="194">
        <f t="shared" si="12"/>
        <v>45.12195122</v>
      </c>
      <c r="E454" s="173"/>
      <c r="F454" s="36"/>
      <c r="G454" s="36"/>
      <c r="H454" s="8"/>
      <c r="I454" s="8"/>
    </row>
    <row r="455" ht="15.75" customHeight="1">
      <c r="A455" s="302" t="s">
        <v>1649</v>
      </c>
      <c r="B455" s="193">
        <f t="shared" ref="B455:C455" si="13">H70</f>
        <v>44</v>
      </c>
      <c r="C455" s="193">
        <f t="shared" si="13"/>
        <v>124</v>
      </c>
      <c r="D455" s="194">
        <f t="shared" si="12"/>
        <v>35.48387097</v>
      </c>
      <c r="E455" s="173"/>
      <c r="F455" s="36"/>
      <c r="G455" s="36"/>
      <c r="H455" s="8"/>
      <c r="I455" s="8"/>
    </row>
    <row r="456" ht="15.75" customHeight="1">
      <c r="A456" s="302" t="s">
        <v>1653</v>
      </c>
      <c r="B456" s="193">
        <f t="shared" ref="B456:C456" si="14">H138</f>
        <v>40</v>
      </c>
      <c r="C456" s="193">
        <f t="shared" si="14"/>
        <v>92</v>
      </c>
      <c r="D456" s="194">
        <f t="shared" si="12"/>
        <v>43.47826087</v>
      </c>
      <c r="E456" s="173"/>
      <c r="F456" s="36"/>
      <c r="G456" s="36"/>
      <c r="H456" s="8"/>
      <c r="I456" s="8"/>
    </row>
    <row r="457" ht="15.75" customHeight="1">
      <c r="A457" s="302" t="s">
        <v>1659</v>
      </c>
      <c r="B457" s="193">
        <f t="shared" ref="B457:C457" si="15">H191</f>
        <v>87</v>
      </c>
      <c r="C457" s="193">
        <f t="shared" si="15"/>
        <v>218</v>
      </c>
      <c r="D457" s="194">
        <f t="shared" si="12"/>
        <v>39.90825688</v>
      </c>
      <c r="E457" s="173"/>
      <c r="F457" s="36"/>
      <c r="G457" s="36"/>
      <c r="H457" s="8"/>
      <c r="I457" s="8"/>
    </row>
    <row r="458" ht="15.75" customHeight="1">
      <c r="A458" s="302" t="s">
        <v>1666</v>
      </c>
      <c r="B458" s="193">
        <f t="shared" ref="B458:C458" si="16">H321</f>
        <v>27</v>
      </c>
      <c r="C458" s="193">
        <f t="shared" si="16"/>
        <v>80</v>
      </c>
      <c r="D458" s="194">
        <f t="shared" si="12"/>
        <v>33.75</v>
      </c>
      <c r="E458" s="173"/>
      <c r="F458" s="36"/>
      <c r="G458" s="36"/>
      <c r="H458" s="8"/>
      <c r="I458" s="8"/>
    </row>
    <row r="459" ht="15.75" customHeight="1">
      <c r="A459" s="302" t="s">
        <v>1671</v>
      </c>
      <c r="B459" s="193">
        <f t="shared" ref="B459:C459" si="17">H378</f>
        <v>0</v>
      </c>
      <c r="C459" s="193">
        <f t="shared" si="17"/>
        <v>72</v>
      </c>
      <c r="D459" s="194">
        <f t="shared" si="12"/>
        <v>0</v>
      </c>
      <c r="E459" s="173"/>
      <c r="F459" s="36"/>
      <c r="G459" s="36"/>
      <c r="H459" s="8"/>
      <c r="I459" s="8"/>
    </row>
    <row r="460" ht="15.75" customHeight="1">
      <c r="A460" s="302" t="s">
        <v>1676</v>
      </c>
      <c r="B460" s="193">
        <f t="shared" ref="B460:C460" si="18">H422</f>
        <v>0</v>
      </c>
      <c r="C460" s="193">
        <f t="shared" si="18"/>
        <v>22</v>
      </c>
      <c r="D460" s="194">
        <f t="shared" si="12"/>
        <v>0</v>
      </c>
      <c r="E460" s="173"/>
      <c r="F460" s="36"/>
      <c r="G460" s="36"/>
      <c r="H460" s="8"/>
      <c r="I460" s="8"/>
    </row>
    <row r="461" ht="15.75" customHeight="1">
      <c r="A461" s="302" t="s">
        <v>1735</v>
      </c>
      <c r="B461" s="193">
        <f t="shared" ref="B461:C461" si="19">SUM(B453:B460)</f>
        <v>249</v>
      </c>
      <c r="C461" s="193">
        <f t="shared" si="19"/>
        <v>718</v>
      </c>
      <c r="D461" s="194">
        <f t="shared" si="12"/>
        <v>34.67966574</v>
      </c>
      <c r="E461" s="173"/>
      <c r="F461" s="36"/>
      <c r="G461" s="36"/>
      <c r="H461" s="8"/>
      <c r="I461" s="8"/>
    </row>
    <row r="462" ht="15.75" customHeight="1">
      <c r="A462" s="302"/>
      <c r="B462" s="193"/>
      <c r="C462" s="179"/>
      <c r="D462" s="194"/>
      <c r="E462" s="173"/>
      <c r="F462" s="36"/>
      <c r="G462" s="36"/>
      <c r="H462" s="8"/>
      <c r="I462" s="8"/>
    </row>
    <row r="463" ht="15.75" customHeight="1">
      <c r="A463" s="297"/>
      <c r="B463" s="36"/>
      <c r="C463" s="52"/>
      <c r="D463" s="116"/>
      <c r="E463" s="173"/>
      <c r="F463" s="36"/>
      <c r="G463" s="36"/>
      <c r="H463" s="8"/>
      <c r="I463" s="8"/>
    </row>
    <row r="464">
      <c r="A464" s="304"/>
      <c r="B464" s="1"/>
      <c r="C464" s="52"/>
      <c r="D464" s="116"/>
      <c r="E464" s="49"/>
      <c r="F464" s="49"/>
      <c r="G464" s="1"/>
      <c r="H464" s="8"/>
      <c r="I464" s="8"/>
    </row>
    <row r="465">
      <c r="A465" s="304"/>
      <c r="B465" s="1"/>
      <c r="C465" s="52"/>
      <c r="D465" s="116"/>
      <c r="E465" s="49"/>
      <c r="F465" s="49"/>
      <c r="G465" s="1"/>
      <c r="H465" s="8"/>
      <c r="I465" s="8"/>
    </row>
    <row r="466">
      <c r="A466" s="304"/>
      <c r="B466" s="1"/>
      <c r="C466" s="52"/>
      <c r="D466" s="116"/>
      <c r="E466" s="49"/>
      <c r="F466" s="49"/>
      <c r="G466" s="1"/>
      <c r="H466" s="8"/>
      <c r="I466" s="8"/>
    </row>
    <row r="467">
      <c r="A467" s="304"/>
      <c r="B467" s="1"/>
      <c r="C467" s="52"/>
      <c r="D467" s="116"/>
      <c r="E467" s="49"/>
      <c r="F467" s="49"/>
      <c r="G467" s="1"/>
      <c r="H467" s="8"/>
      <c r="I467" s="8"/>
    </row>
    <row r="468">
      <c r="A468" s="304"/>
      <c r="B468" s="1"/>
      <c r="C468" s="52"/>
      <c r="D468" s="116"/>
      <c r="E468" s="49"/>
      <c r="F468" s="49"/>
      <c r="G468" s="1"/>
      <c r="H468" s="8"/>
      <c r="I468" s="8"/>
    </row>
    <row r="469">
      <c r="A469" s="304"/>
      <c r="B469" s="1"/>
      <c r="C469" s="52"/>
      <c r="D469" s="116"/>
      <c r="E469" s="49"/>
      <c r="F469" s="49"/>
      <c r="G469" s="1"/>
      <c r="H469" s="8"/>
      <c r="I469" s="8"/>
    </row>
    <row r="470">
      <c r="A470" s="304"/>
      <c r="B470" s="1"/>
      <c r="C470" s="52"/>
      <c r="D470" s="116"/>
      <c r="E470" s="49"/>
      <c r="F470" s="49"/>
      <c r="G470" s="1"/>
      <c r="H470" s="8"/>
      <c r="I470" s="8"/>
    </row>
    <row r="471">
      <c r="A471" s="304"/>
      <c r="B471" s="1"/>
      <c r="C471" s="52"/>
      <c r="D471" s="116"/>
      <c r="E471" s="49"/>
      <c r="F471" s="49"/>
      <c r="G471" s="1"/>
      <c r="H471" s="8"/>
      <c r="I471" s="8"/>
    </row>
    <row r="472">
      <c r="A472" s="304"/>
      <c r="B472" s="1"/>
      <c r="C472" s="52"/>
      <c r="D472" s="116"/>
      <c r="E472" s="49"/>
      <c r="F472" s="49"/>
      <c r="G472" s="1"/>
      <c r="H472" s="8"/>
      <c r="I472" s="8"/>
    </row>
    <row r="473">
      <c r="A473" s="304"/>
      <c r="B473" s="1"/>
      <c r="C473" s="52"/>
      <c r="D473" s="116"/>
      <c r="E473" s="49"/>
      <c r="F473" s="49"/>
      <c r="G473" s="1"/>
      <c r="H473" s="8"/>
      <c r="I473" s="8"/>
    </row>
    <row r="474">
      <c r="A474" s="304"/>
      <c r="B474" s="1"/>
      <c r="C474" s="52"/>
      <c r="D474" s="116"/>
      <c r="E474" s="49"/>
      <c r="F474" s="49"/>
      <c r="G474" s="1"/>
      <c r="H474" s="8"/>
      <c r="I474" s="8"/>
    </row>
    <row r="475">
      <c r="A475" s="304"/>
      <c r="B475" s="1"/>
      <c r="C475" s="52"/>
      <c r="D475" s="116"/>
      <c r="E475" s="49"/>
      <c r="F475" s="49"/>
      <c r="G475" s="1"/>
      <c r="H475" s="8"/>
      <c r="I475" s="8"/>
    </row>
    <row r="476">
      <c r="A476" s="304"/>
      <c r="B476" s="1"/>
      <c r="C476" s="52"/>
      <c r="D476" s="116"/>
      <c r="E476" s="49"/>
      <c r="F476" s="49"/>
      <c r="G476" s="1"/>
      <c r="H476" s="8"/>
      <c r="I476" s="8"/>
    </row>
    <row r="477">
      <c r="A477" s="304"/>
      <c r="B477" s="1"/>
      <c r="C477" s="52"/>
      <c r="D477" s="116"/>
      <c r="E477" s="49"/>
      <c r="F477" s="49"/>
      <c r="G477" s="1"/>
      <c r="H477" s="8"/>
      <c r="I477" s="8"/>
    </row>
    <row r="478">
      <c r="A478" s="304"/>
      <c r="B478" s="1"/>
      <c r="C478" s="52"/>
      <c r="D478" s="116"/>
      <c r="E478" s="49"/>
      <c r="F478" s="49"/>
      <c r="G478" s="1"/>
      <c r="H478" s="8"/>
      <c r="I478" s="8"/>
    </row>
    <row r="479">
      <c r="A479" s="304"/>
      <c r="B479" s="1"/>
      <c r="C479" s="52"/>
      <c r="D479" s="116"/>
      <c r="E479" s="49"/>
      <c r="F479" s="49"/>
      <c r="G479" s="1"/>
      <c r="H479" s="8"/>
      <c r="I479" s="8"/>
    </row>
    <row r="480">
      <c r="A480" s="304"/>
      <c r="B480" s="1"/>
      <c r="C480" s="52"/>
      <c r="D480" s="116"/>
      <c r="E480" s="49"/>
      <c r="F480" s="49"/>
      <c r="G480" s="1"/>
      <c r="H480" s="8"/>
      <c r="I480" s="8"/>
    </row>
    <row r="481">
      <c r="A481" s="304"/>
      <c r="B481" s="1"/>
      <c r="C481" s="52"/>
      <c r="D481" s="116"/>
      <c r="E481" s="49"/>
      <c r="F481" s="49"/>
      <c r="G481" s="1"/>
      <c r="H481" s="8"/>
      <c r="I481" s="8"/>
    </row>
    <row r="482">
      <c r="A482" s="304"/>
      <c r="B482" s="1"/>
      <c r="C482" s="52"/>
      <c r="D482" s="116"/>
      <c r="E482" s="49"/>
      <c r="F482" s="49"/>
      <c r="G482" s="1"/>
      <c r="H482" s="8"/>
      <c r="I482" s="8"/>
    </row>
    <row r="483">
      <c r="A483" s="304"/>
      <c r="B483" s="1"/>
      <c r="C483" s="52"/>
      <c r="D483" s="116"/>
      <c r="E483" s="49"/>
      <c r="F483" s="49"/>
      <c r="G483" s="1"/>
      <c r="H483" s="8"/>
      <c r="I483" s="8"/>
    </row>
    <row r="484">
      <c r="A484" s="304"/>
      <c r="B484" s="1"/>
      <c r="C484" s="52"/>
      <c r="D484" s="116"/>
      <c r="E484" s="49"/>
      <c r="F484" s="49"/>
      <c r="G484" s="1"/>
      <c r="H484" s="8"/>
      <c r="I484" s="8"/>
    </row>
    <row r="485">
      <c r="A485" s="304"/>
      <c r="B485" s="1"/>
      <c r="C485" s="52"/>
      <c r="D485" s="116"/>
      <c r="E485" s="49"/>
      <c r="F485" s="49"/>
      <c r="G485" s="1"/>
      <c r="H485" s="8"/>
      <c r="I485" s="8"/>
    </row>
    <row r="486">
      <c r="A486" s="304"/>
      <c r="B486" s="1"/>
      <c r="C486" s="52"/>
      <c r="D486" s="116"/>
      <c r="E486" s="49"/>
      <c r="F486" s="49"/>
      <c r="G486" s="1"/>
      <c r="H486" s="8"/>
      <c r="I486" s="8"/>
    </row>
    <row r="487">
      <c r="A487" s="304"/>
      <c r="B487" s="1"/>
      <c r="C487" s="52"/>
      <c r="D487" s="116"/>
      <c r="E487" s="49"/>
      <c r="F487" s="49"/>
      <c r="G487" s="1"/>
      <c r="H487" s="8"/>
      <c r="I487" s="8"/>
    </row>
    <row r="488">
      <c r="A488" s="304"/>
      <c r="B488" s="1"/>
      <c r="C488" s="52"/>
      <c r="D488" s="116"/>
      <c r="E488" s="49"/>
      <c r="F488" s="49"/>
      <c r="G488" s="1"/>
      <c r="H488" s="8"/>
      <c r="I488" s="8"/>
    </row>
    <row r="489">
      <c r="A489" s="304"/>
      <c r="B489" s="1"/>
      <c r="C489" s="52"/>
      <c r="D489" s="116"/>
      <c r="E489" s="49"/>
      <c r="F489" s="49"/>
      <c r="G489" s="1"/>
      <c r="H489" s="8"/>
      <c r="I489" s="8"/>
    </row>
    <row r="490">
      <c r="A490" s="304"/>
      <c r="B490" s="1"/>
      <c r="C490" s="52"/>
      <c r="D490" s="116"/>
      <c r="E490" s="49"/>
      <c r="F490" s="49"/>
      <c r="G490" s="1"/>
      <c r="H490" s="8"/>
      <c r="I490" s="8"/>
    </row>
    <row r="491">
      <c r="A491" s="304"/>
      <c r="B491" s="1"/>
      <c r="C491" s="52"/>
      <c r="D491" s="116"/>
      <c r="E491" s="49"/>
      <c r="F491" s="49"/>
      <c r="G491" s="1"/>
      <c r="H491" s="8"/>
      <c r="I491" s="8"/>
    </row>
    <row r="492">
      <c r="A492" s="304"/>
      <c r="B492" s="1"/>
      <c r="C492" s="52"/>
      <c r="D492" s="116"/>
      <c r="E492" s="49"/>
      <c r="F492" s="49"/>
      <c r="G492" s="1"/>
      <c r="H492" s="8"/>
      <c r="I492" s="8"/>
    </row>
    <row r="493">
      <c r="A493" s="304"/>
      <c r="B493" s="1"/>
      <c r="C493" s="52"/>
      <c r="D493" s="116"/>
      <c r="E493" s="49"/>
      <c r="F493" s="49"/>
      <c r="G493" s="1"/>
      <c r="H493" s="8"/>
      <c r="I493" s="8"/>
    </row>
    <row r="494">
      <c r="A494" s="304"/>
      <c r="B494" s="1"/>
      <c r="C494" s="52"/>
      <c r="D494" s="116"/>
      <c r="E494" s="49"/>
      <c r="F494" s="49"/>
      <c r="G494" s="1"/>
      <c r="H494" s="8"/>
      <c r="I494" s="8"/>
    </row>
    <row r="495">
      <c r="A495" s="304"/>
      <c r="B495" s="1"/>
      <c r="C495" s="52"/>
      <c r="D495" s="116"/>
      <c r="E495" s="49"/>
      <c r="F495" s="49"/>
      <c r="G495" s="1"/>
      <c r="H495" s="8"/>
      <c r="I495" s="8"/>
    </row>
    <row r="496">
      <c r="A496" s="304"/>
      <c r="B496" s="1"/>
      <c r="C496" s="52"/>
      <c r="D496" s="116"/>
      <c r="E496" s="49"/>
      <c r="F496" s="49"/>
      <c r="G496" s="1"/>
      <c r="H496" s="8"/>
      <c r="I496" s="8"/>
    </row>
    <row r="497">
      <c r="A497" s="304"/>
      <c r="B497" s="1"/>
      <c r="C497" s="52"/>
      <c r="D497" s="116"/>
      <c r="E497" s="49"/>
      <c r="F497" s="49"/>
      <c r="G497" s="1"/>
      <c r="H497" s="8"/>
      <c r="I497" s="8"/>
    </row>
    <row r="498">
      <c r="A498" s="304"/>
      <c r="B498" s="1"/>
      <c r="C498" s="52"/>
      <c r="D498" s="116"/>
      <c r="E498" s="49"/>
      <c r="F498" s="49"/>
      <c r="G498" s="1"/>
      <c r="H498" s="8"/>
      <c r="I498" s="8"/>
    </row>
    <row r="499">
      <c r="A499" s="304"/>
      <c r="B499" s="1"/>
      <c r="C499" s="52"/>
      <c r="D499" s="116"/>
      <c r="E499" s="49"/>
      <c r="F499" s="49"/>
      <c r="G499" s="1"/>
      <c r="H499" s="8"/>
      <c r="I499" s="8"/>
    </row>
    <row r="500">
      <c r="A500" s="304"/>
      <c r="B500" s="1"/>
      <c r="C500" s="52"/>
      <c r="D500" s="116"/>
      <c r="E500" s="49"/>
      <c r="F500" s="49"/>
      <c r="G500" s="1"/>
      <c r="H500" s="8"/>
      <c r="I500" s="8"/>
    </row>
    <row r="501">
      <c r="A501" s="304"/>
      <c r="B501" s="1"/>
      <c r="C501" s="52"/>
      <c r="D501" s="116"/>
      <c r="E501" s="49"/>
      <c r="F501" s="49"/>
      <c r="G501" s="1"/>
      <c r="H501" s="8"/>
      <c r="I501" s="8"/>
    </row>
    <row r="502">
      <c r="A502" s="304"/>
      <c r="B502" s="1"/>
      <c r="C502" s="52"/>
      <c r="D502" s="116"/>
      <c r="E502" s="49"/>
      <c r="F502" s="49"/>
      <c r="G502" s="1"/>
      <c r="H502" s="8"/>
      <c r="I502" s="8"/>
    </row>
    <row r="503">
      <c r="A503" s="304"/>
      <c r="B503" s="1"/>
      <c r="C503" s="52"/>
      <c r="D503" s="116"/>
      <c r="E503" s="49"/>
      <c r="F503" s="49"/>
      <c r="G503" s="1"/>
      <c r="H503" s="8"/>
      <c r="I503" s="8"/>
    </row>
    <row r="504">
      <c r="A504" s="304"/>
      <c r="B504" s="1"/>
      <c r="C504" s="52"/>
      <c r="D504" s="116"/>
      <c r="E504" s="49"/>
      <c r="F504" s="49"/>
      <c r="G504" s="1"/>
      <c r="H504" s="8"/>
      <c r="I504" s="8"/>
    </row>
    <row r="505">
      <c r="A505" s="304"/>
      <c r="B505" s="1"/>
      <c r="C505" s="52"/>
      <c r="D505" s="116"/>
      <c r="E505" s="49"/>
      <c r="F505" s="49"/>
      <c r="G505" s="1"/>
      <c r="H505" s="8"/>
      <c r="I505" s="8"/>
    </row>
    <row r="506">
      <c r="A506" s="304"/>
      <c r="B506" s="1"/>
      <c r="C506" s="52"/>
      <c r="D506" s="116"/>
      <c r="E506" s="49"/>
      <c r="F506" s="49"/>
      <c r="G506" s="1"/>
      <c r="H506" s="8"/>
      <c r="I506" s="8"/>
    </row>
    <row r="507">
      <c r="A507" s="304"/>
      <c r="B507" s="1"/>
      <c r="C507" s="52"/>
      <c r="D507" s="116"/>
      <c r="E507" s="49"/>
      <c r="F507" s="49"/>
      <c r="G507" s="1"/>
      <c r="H507" s="8"/>
      <c r="I507" s="8"/>
    </row>
    <row r="508">
      <c r="A508" s="304"/>
      <c r="B508" s="1"/>
      <c r="C508" s="52"/>
      <c r="D508" s="116"/>
      <c r="E508" s="49"/>
      <c r="F508" s="49"/>
      <c r="G508" s="1"/>
      <c r="H508" s="8"/>
      <c r="I508" s="8"/>
    </row>
    <row r="509">
      <c r="A509" s="304"/>
      <c r="B509" s="1"/>
      <c r="C509" s="52"/>
      <c r="D509" s="116"/>
      <c r="E509" s="49"/>
      <c r="F509" s="49"/>
      <c r="G509" s="1"/>
      <c r="H509" s="8"/>
      <c r="I509" s="8"/>
    </row>
    <row r="510">
      <c r="A510" s="304"/>
      <c r="B510" s="1"/>
      <c r="C510" s="52"/>
      <c r="D510" s="116"/>
      <c r="E510" s="49"/>
      <c r="F510" s="49"/>
      <c r="G510" s="1"/>
      <c r="H510" s="8"/>
      <c r="I510" s="8"/>
    </row>
    <row r="511">
      <c r="A511" s="304"/>
      <c r="B511" s="1"/>
      <c r="C511" s="52"/>
      <c r="D511" s="116"/>
      <c r="E511" s="49"/>
      <c r="F511" s="49"/>
      <c r="G511" s="1"/>
      <c r="H511" s="8"/>
      <c r="I511" s="8"/>
    </row>
    <row r="512">
      <c r="A512" s="304"/>
      <c r="B512" s="1"/>
      <c r="C512" s="52"/>
      <c r="D512" s="116"/>
      <c r="E512" s="49"/>
      <c r="F512" s="49"/>
      <c r="G512" s="1"/>
      <c r="H512" s="8"/>
      <c r="I512" s="8"/>
    </row>
    <row r="513">
      <c r="A513" s="304"/>
      <c r="B513" s="1"/>
      <c r="C513" s="52"/>
      <c r="D513" s="116"/>
      <c r="E513" s="49"/>
      <c r="F513" s="49"/>
      <c r="G513" s="1"/>
      <c r="H513" s="8"/>
      <c r="I513" s="8"/>
    </row>
    <row r="514">
      <c r="A514" s="304"/>
      <c r="B514" s="1"/>
      <c r="C514" s="52"/>
      <c r="D514" s="116"/>
      <c r="E514" s="49"/>
      <c r="F514" s="49"/>
      <c r="G514" s="1"/>
      <c r="H514" s="8"/>
      <c r="I514" s="8"/>
    </row>
    <row r="515">
      <c r="A515" s="304"/>
      <c r="B515" s="1"/>
      <c r="C515" s="52"/>
      <c r="D515" s="116"/>
      <c r="E515" s="49"/>
      <c r="F515" s="49"/>
      <c r="G515" s="1"/>
      <c r="H515" s="8"/>
      <c r="I515" s="8"/>
    </row>
    <row r="516">
      <c r="A516" s="304"/>
      <c r="B516" s="1"/>
      <c r="C516" s="52"/>
      <c r="D516" s="116"/>
      <c r="E516" s="49"/>
      <c r="F516" s="49"/>
      <c r="G516" s="1"/>
      <c r="H516" s="8"/>
      <c r="I516" s="8"/>
    </row>
    <row r="517">
      <c r="A517" s="304"/>
      <c r="B517" s="1"/>
      <c r="C517" s="52"/>
      <c r="D517" s="116"/>
      <c r="E517" s="49"/>
      <c r="F517" s="49"/>
      <c r="G517" s="1"/>
      <c r="H517" s="8"/>
      <c r="I517" s="8"/>
    </row>
    <row r="518">
      <c r="A518" s="304"/>
      <c r="B518" s="1"/>
      <c r="C518" s="52"/>
      <c r="D518" s="116"/>
      <c r="E518" s="49"/>
      <c r="F518" s="49"/>
      <c r="G518" s="1"/>
      <c r="H518" s="8"/>
      <c r="I518" s="8"/>
    </row>
    <row r="519">
      <c r="A519" s="304"/>
      <c r="B519" s="1"/>
      <c r="C519" s="52"/>
      <c r="D519" s="116"/>
      <c r="E519" s="49"/>
      <c r="F519" s="49"/>
      <c r="G519" s="1"/>
      <c r="H519" s="8"/>
      <c r="I519" s="8"/>
    </row>
    <row r="520">
      <c r="A520" s="304"/>
      <c r="B520" s="1"/>
      <c r="C520" s="52"/>
      <c r="D520" s="116"/>
      <c r="E520" s="49"/>
      <c r="F520" s="49"/>
      <c r="G520" s="1"/>
      <c r="H520" s="8"/>
      <c r="I520" s="8"/>
    </row>
    <row r="521">
      <c r="A521" s="304"/>
      <c r="B521" s="1"/>
      <c r="C521" s="52"/>
      <c r="D521" s="116"/>
      <c r="E521" s="49"/>
      <c r="F521" s="49"/>
      <c r="G521" s="1"/>
      <c r="H521" s="8"/>
      <c r="I521" s="8"/>
    </row>
    <row r="522">
      <c r="A522" s="304"/>
      <c r="B522" s="1"/>
      <c r="C522" s="52"/>
      <c r="D522" s="116"/>
      <c r="E522" s="49"/>
      <c r="F522" s="49"/>
      <c r="G522" s="1"/>
      <c r="H522" s="8"/>
      <c r="I522" s="8"/>
    </row>
    <row r="523">
      <c r="A523" s="304"/>
      <c r="B523" s="1"/>
      <c r="C523" s="52"/>
      <c r="D523" s="116"/>
      <c r="E523" s="49"/>
      <c r="F523" s="49"/>
      <c r="G523" s="1"/>
      <c r="H523" s="8"/>
      <c r="I523" s="8"/>
    </row>
    <row r="524">
      <c r="A524" s="304"/>
      <c r="B524" s="1"/>
      <c r="C524" s="52"/>
      <c r="D524" s="116"/>
      <c r="E524" s="49"/>
      <c r="F524" s="49"/>
      <c r="G524" s="1"/>
      <c r="H524" s="8"/>
      <c r="I524" s="8"/>
    </row>
    <row r="525">
      <c r="A525" s="304"/>
      <c r="B525" s="1"/>
      <c r="C525" s="52"/>
      <c r="D525" s="116"/>
      <c r="E525" s="49"/>
      <c r="F525" s="49"/>
      <c r="G525" s="1"/>
      <c r="H525" s="8"/>
      <c r="I525" s="8"/>
    </row>
    <row r="526">
      <c r="A526" s="304"/>
      <c r="B526" s="1"/>
      <c r="C526" s="52"/>
      <c r="D526" s="116"/>
      <c r="E526" s="49"/>
      <c r="F526" s="49"/>
      <c r="G526" s="1"/>
      <c r="H526" s="8"/>
      <c r="I526" s="8"/>
    </row>
    <row r="527">
      <c r="A527" s="304"/>
      <c r="B527" s="1"/>
      <c r="C527" s="52"/>
      <c r="D527" s="116"/>
      <c r="E527" s="49"/>
      <c r="F527" s="49"/>
      <c r="G527" s="1"/>
      <c r="H527" s="8"/>
      <c r="I527" s="8"/>
    </row>
    <row r="528">
      <c r="A528" s="304"/>
      <c r="B528" s="1"/>
      <c r="C528" s="52"/>
      <c r="D528" s="116"/>
      <c r="E528" s="49"/>
      <c r="F528" s="49"/>
      <c r="G528" s="1"/>
      <c r="H528" s="8"/>
      <c r="I528" s="8"/>
    </row>
    <row r="529">
      <c r="A529" s="304"/>
      <c r="B529" s="1"/>
      <c r="C529" s="52"/>
      <c r="D529" s="116"/>
      <c r="E529" s="49"/>
      <c r="F529" s="49"/>
      <c r="G529" s="1"/>
      <c r="H529" s="8"/>
      <c r="I529" s="8"/>
    </row>
    <row r="530">
      <c r="A530" s="304"/>
      <c r="B530" s="1"/>
      <c r="C530" s="52"/>
      <c r="D530" s="116"/>
      <c r="E530" s="49"/>
      <c r="F530" s="49"/>
      <c r="G530" s="1"/>
      <c r="H530" s="8"/>
      <c r="I530" s="8"/>
    </row>
    <row r="531">
      <c r="A531" s="304"/>
      <c r="B531" s="1"/>
      <c r="C531" s="52"/>
      <c r="D531" s="116"/>
      <c r="E531" s="49"/>
      <c r="F531" s="49"/>
      <c r="G531" s="1"/>
      <c r="H531" s="8"/>
      <c r="I531" s="8"/>
    </row>
    <row r="532">
      <c r="A532" s="304"/>
      <c r="B532" s="1"/>
      <c r="C532" s="52"/>
      <c r="D532" s="116"/>
      <c r="E532" s="49"/>
      <c r="F532" s="49"/>
      <c r="G532" s="1"/>
      <c r="H532" s="8"/>
      <c r="I532" s="8"/>
    </row>
    <row r="533">
      <c r="A533" s="304"/>
      <c r="B533" s="1"/>
      <c r="C533" s="52"/>
      <c r="D533" s="116"/>
      <c r="E533" s="49"/>
      <c r="F533" s="49"/>
      <c r="G533" s="1"/>
      <c r="H533" s="8"/>
      <c r="I533" s="8"/>
    </row>
    <row r="534">
      <c r="A534" s="304"/>
      <c r="B534" s="1"/>
      <c r="C534" s="52"/>
      <c r="D534" s="116"/>
      <c r="E534" s="49"/>
      <c r="F534" s="49"/>
      <c r="G534" s="1"/>
      <c r="H534" s="8"/>
      <c r="I534" s="8"/>
    </row>
    <row r="535">
      <c r="A535" s="304"/>
      <c r="B535" s="1"/>
      <c r="C535" s="52"/>
      <c r="D535" s="116"/>
      <c r="E535" s="49"/>
      <c r="F535" s="49"/>
      <c r="G535" s="1"/>
      <c r="H535" s="8"/>
      <c r="I535" s="8"/>
    </row>
    <row r="536">
      <c r="A536" s="304"/>
      <c r="B536" s="1"/>
      <c r="C536" s="52"/>
      <c r="D536" s="116"/>
      <c r="E536" s="49"/>
      <c r="F536" s="49"/>
      <c r="G536" s="1"/>
      <c r="H536" s="8"/>
      <c r="I536" s="8"/>
    </row>
    <row r="537">
      <c r="A537" s="304"/>
      <c r="B537" s="1"/>
      <c r="C537" s="52"/>
      <c r="D537" s="116"/>
      <c r="E537" s="49"/>
      <c r="F537" s="49"/>
      <c r="G537" s="1"/>
      <c r="H537" s="8"/>
      <c r="I537" s="8"/>
    </row>
    <row r="538">
      <c r="A538" s="304"/>
      <c r="B538" s="1"/>
      <c r="C538" s="52"/>
      <c r="D538" s="116"/>
      <c r="E538" s="49"/>
      <c r="F538" s="49"/>
      <c r="G538" s="1"/>
      <c r="H538" s="8"/>
      <c r="I538" s="8"/>
    </row>
    <row r="539">
      <c r="A539" s="304"/>
      <c r="B539" s="1"/>
      <c r="C539" s="52"/>
      <c r="D539" s="116"/>
      <c r="E539" s="49"/>
      <c r="F539" s="49"/>
      <c r="G539" s="1"/>
      <c r="H539" s="8"/>
      <c r="I539" s="8"/>
    </row>
    <row r="540">
      <c r="A540" s="304"/>
      <c r="B540" s="1"/>
      <c r="C540" s="52"/>
      <c r="D540" s="116"/>
      <c r="E540" s="49"/>
      <c r="F540" s="49"/>
      <c r="G540" s="1"/>
      <c r="H540" s="8"/>
      <c r="I540" s="8"/>
    </row>
    <row r="541">
      <c r="A541" s="304"/>
      <c r="B541" s="1"/>
      <c r="C541" s="52"/>
      <c r="D541" s="116"/>
      <c r="E541" s="49"/>
      <c r="F541" s="49"/>
      <c r="G541" s="1"/>
      <c r="H541" s="8"/>
      <c r="I541" s="8"/>
    </row>
    <row r="542">
      <c r="A542" s="304"/>
      <c r="B542" s="1"/>
      <c r="C542" s="52"/>
      <c r="D542" s="116"/>
      <c r="E542" s="49"/>
      <c r="F542" s="49"/>
      <c r="G542" s="1"/>
      <c r="H542" s="8"/>
      <c r="I542" s="8"/>
    </row>
    <row r="543">
      <c r="A543" s="304"/>
      <c r="B543" s="1"/>
      <c r="C543" s="52"/>
      <c r="D543" s="116"/>
      <c r="E543" s="49"/>
      <c r="F543" s="49"/>
      <c r="G543" s="1"/>
      <c r="H543" s="8"/>
      <c r="I543" s="8"/>
    </row>
    <row r="544">
      <c r="A544" s="304"/>
      <c r="B544" s="1"/>
      <c r="C544" s="52"/>
      <c r="D544" s="116"/>
      <c r="E544" s="49"/>
      <c r="F544" s="49"/>
      <c r="G544" s="1"/>
      <c r="H544" s="8"/>
      <c r="I544" s="8"/>
    </row>
    <row r="545">
      <c r="A545" s="304"/>
      <c r="B545" s="1"/>
      <c r="C545" s="52"/>
      <c r="D545" s="116"/>
      <c r="E545" s="49"/>
      <c r="F545" s="49"/>
      <c r="G545" s="1"/>
      <c r="H545" s="8"/>
      <c r="I545" s="8"/>
    </row>
    <row r="546">
      <c r="A546" s="304"/>
      <c r="B546" s="1"/>
      <c r="C546" s="52"/>
      <c r="D546" s="116"/>
      <c r="E546" s="49"/>
      <c r="F546" s="49"/>
      <c r="G546" s="1"/>
      <c r="H546" s="8"/>
      <c r="I546" s="8"/>
    </row>
    <row r="547">
      <c r="A547" s="304"/>
      <c r="B547" s="1"/>
      <c r="C547" s="52"/>
      <c r="D547" s="116"/>
      <c r="E547" s="49"/>
      <c r="F547" s="49"/>
      <c r="G547" s="1"/>
      <c r="H547" s="8"/>
      <c r="I547" s="8"/>
    </row>
    <row r="548">
      <c r="A548" s="304"/>
      <c r="B548" s="1"/>
      <c r="C548" s="52"/>
      <c r="D548" s="116"/>
      <c r="E548" s="49"/>
      <c r="F548" s="49"/>
      <c r="G548" s="1"/>
      <c r="H548" s="8"/>
      <c r="I548" s="8"/>
    </row>
    <row r="549">
      <c r="A549" s="304"/>
      <c r="B549" s="1"/>
      <c r="C549" s="52"/>
      <c r="D549" s="116"/>
      <c r="E549" s="49"/>
      <c r="F549" s="49"/>
      <c r="G549" s="1"/>
      <c r="H549" s="8"/>
      <c r="I549" s="8"/>
    </row>
    <row r="550">
      <c r="A550" s="304"/>
      <c r="B550" s="1"/>
      <c r="C550" s="52"/>
      <c r="D550" s="116"/>
      <c r="E550" s="49"/>
      <c r="F550" s="49"/>
      <c r="G550" s="1"/>
      <c r="H550" s="8"/>
      <c r="I550" s="8"/>
    </row>
    <row r="551">
      <c r="A551" s="304"/>
      <c r="B551" s="1"/>
      <c r="C551" s="52"/>
      <c r="D551" s="116"/>
      <c r="E551" s="49"/>
      <c r="F551" s="49"/>
      <c r="G551" s="1"/>
      <c r="H551" s="8"/>
      <c r="I551" s="8"/>
    </row>
    <row r="552">
      <c r="A552" s="304"/>
      <c r="B552" s="1"/>
      <c r="C552" s="52"/>
      <c r="D552" s="116"/>
      <c r="E552" s="49"/>
      <c r="F552" s="49"/>
      <c r="G552" s="1"/>
      <c r="H552" s="8"/>
      <c r="I552" s="8"/>
    </row>
    <row r="553">
      <c r="A553" s="304"/>
      <c r="B553" s="1"/>
      <c r="C553" s="52"/>
      <c r="D553" s="116"/>
      <c r="E553" s="49"/>
      <c r="F553" s="49"/>
      <c r="G553" s="1"/>
      <c r="H553" s="8"/>
      <c r="I553" s="8"/>
    </row>
    <row r="554">
      <c r="A554" s="304"/>
      <c r="B554" s="1"/>
      <c r="C554" s="52"/>
      <c r="D554" s="116"/>
      <c r="E554" s="49"/>
      <c r="F554" s="49"/>
      <c r="G554" s="1"/>
      <c r="H554" s="8"/>
      <c r="I554" s="8"/>
    </row>
    <row r="555">
      <c r="A555" s="304"/>
      <c r="B555" s="1"/>
      <c r="C555" s="52"/>
      <c r="D555" s="116"/>
      <c r="E555" s="49"/>
      <c r="F555" s="49"/>
      <c r="G555" s="1"/>
      <c r="H555" s="8"/>
      <c r="I555" s="8"/>
    </row>
    <row r="556">
      <c r="A556" s="304"/>
      <c r="B556" s="1"/>
      <c r="C556" s="52"/>
      <c r="D556" s="116"/>
      <c r="E556" s="49"/>
      <c r="F556" s="49"/>
      <c r="G556" s="1"/>
      <c r="H556" s="8"/>
      <c r="I556" s="8"/>
    </row>
    <row r="557">
      <c r="A557" s="304"/>
      <c r="B557" s="1"/>
      <c r="C557" s="52"/>
      <c r="D557" s="116"/>
      <c r="E557" s="49"/>
      <c r="F557" s="49"/>
      <c r="G557" s="1"/>
      <c r="H557" s="8"/>
      <c r="I557" s="8"/>
    </row>
    <row r="558">
      <c r="A558" s="304"/>
      <c r="B558" s="1"/>
      <c r="C558" s="52"/>
      <c r="D558" s="116"/>
      <c r="E558" s="49"/>
      <c r="F558" s="49"/>
      <c r="G558" s="1"/>
      <c r="H558" s="8"/>
      <c r="I558" s="8"/>
    </row>
    <row r="559">
      <c r="A559" s="304"/>
      <c r="B559" s="1"/>
      <c r="C559" s="52"/>
      <c r="D559" s="116"/>
      <c r="E559" s="49"/>
      <c r="F559" s="49"/>
      <c r="G559" s="1"/>
      <c r="H559" s="8"/>
      <c r="I559" s="8"/>
    </row>
    <row r="560">
      <c r="A560" s="304"/>
      <c r="B560" s="1"/>
      <c r="C560" s="52"/>
      <c r="D560" s="116"/>
      <c r="E560" s="49"/>
      <c r="F560" s="49"/>
      <c r="G560" s="1"/>
      <c r="H560" s="8"/>
      <c r="I560" s="8"/>
    </row>
    <row r="561">
      <c r="A561" s="304"/>
      <c r="B561" s="1"/>
      <c r="C561" s="52"/>
      <c r="D561" s="116"/>
      <c r="E561" s="49"/>
      <c r="F561" s="49"/>
      <c r="G561" s="1"/>
      <c r="H561" s="8"/>
      <c r="I561" s="8"/>
    </row>
    <row r="562">
      <c r="A562" s="304"/>
      <c r="B562" s="1"/>
      <c r="C562" s="52"/>
      <c r="D562" s="116"/>
      <c r="E562" s="49"/>
      <c r="F562" s="49"/>
      <c r="G562" s="1"/>
      <c r="H562" s="8"/>
      <c r="I562" s="8"/>
    </row>
    <row r="563">
      <c r="A563" s="304"/>
      <c r="B563" s="1"/>
      <c r="C563" s="52"/>
      <c r="D563" s="116"/>
      <c r="E563" s="49"/>
      <c r="F563" s="49"/>
      <c r="G563" s="1"/>
      <c r="H563" s="8"/>
      <c r="I563" s="8"/>
    </row>
    <row r="564">
      <c r="A564" s="304"/>
      <c r="B564" s="1"/>
      <c r="C564" s="52"/>
      <c r="D564" s="116"/>
      <c r="E564" s="49"/>
      <c r="F564" s="49"/>
      <c r="G564" s="1"/>
      <c r="H564" s="8"/>
      <c r="I564" s="8"/>
    </row>
    <row r="565">
      <c r="A565" s="304"/>
      <c r="B565" s="1"/>
      <c r="C565" s="52"/>
      <c r="D565" s="116"/>
      <c r="E565" s="49"/>
      <c r="F565" s="49"/>
      <c r="G565" s="1"/>
      <c r="H565" s="8"/>
      <c r="I565" s="8"/>
    </row>
    <row r="566">
      <c r="A566" s="304"/>
      <c r="B566" s="1"/>
      <c r="C566" s="52"/>
      <c r="D566" s="116"/>
      <c r="E566" s="49"/>
      <c r="F566" s="49"/>
      <c r="G566" s="1"/>
      <c r="H566" s="8"/>
      <c r="I566" s="8"/>
    </row>
    <row r="567">
      <c r="A567" s="304"/>
      <c r="B567" s="1"/>
      <c r="C567" s="52"/>
      <c r="D567" s="116"/>
      <c r="E567" s="49"/>
      <c r="F567" s="49"/>
      <c r="G567" s="1"/>
      <c r="H567" s="8"/>
      <c r="I567" s="8"/>
    </row>
    <row r="568">
      <c r="A568" s="304"/>
      <c r="B568" s="1"/>
      <c r="C568" s="52"/>
      <c r="D568" s="116"/>
      <c r="E568" s="49"/>
      <c r="F568" s="49"/>
      <c r="G568" s="1"/>
      <c r="H568" s="8"/>
      <c r="I568" s="8"/>
    </row>
    <row r="569">
      <c r="A569" s="304"/>
      <c r="B569" s="1"/>
      <c r="C569" s="52"/>
      <c r="D569" s="116"/>
      <c r="E569" s="49"/>
      <c r="F569" s="49"/>
      <c r="G569" s="1"/>
      <c r="H569" s="8"/>
      <c r="I569" s="8"/>
    </row>
    <row r="570">
      <c r="A570" s="304"/>
      <c r="B570" s="1"/>
      <c r="C570" s="52"/>
      <c r="D570" s="116"/>
      <c r="E570" s="49"/>
      <c r="F570" s="49"/>
      <c r="G570" s="1"/>
      <c r="H570" s="8"/>
      <c r="I570" s="8"/>
    </row>
    <row r="571">
      <c r="A571" s="304"/>
      <c r="B571" s="1"/>
      <c r="C571" s="52"/>
      <c r="D571" s="116"/>
      <c r="E571" s="49"/>
      <c r="F571" s="49"/>
      <c r="G571" s="1"/>
      <c r="H571" s="8"/>
      <c r="I571" s="8"/>
    </row>
    <row r="572">
      <c r="A572" s="304"/>
      <c r="B572" s="1"/>
      <c r="C572" s="52"/>
      <c r="D572" s="116"/>
      <c r="E572" s="49"/>
      <c r="F572" s="49"/>
      <c r="G572" s="1"/>
      <c r="H572" s="8"/>
      <c r="I572" s="8"/>
    </row>
    <row r="573">
      <c r="A573" s="304"/>
      <c r="B573" s="1"/>
      <c r="C573" s="52"/>
      <c r="D573" s="116"/>
      <c r="E573" s="49"/>
      <c r="F573" s="49"/>
      <c r="G573" s="1"/>
      <c r="H573" s="8"/>
      <c r="I573" s="8"/>
    </row>
    <row r="574">
      <c r="A574" s="304"/>
      <c r="B574" s="1"/>
      <c r="C574" s="52"/>
      <c r="D574" s="116"/>
      <c r="E574" s="49"/>
      <c r="F574" s="49"/>
      <c r="G574" s="1"/>
      <c r="H574" s="8"/>
      <c r="I574" s="8"/>
    </row>
    <row r="575">
      <c r="A575" s="304"/>
      <c r="B575" s="1"/>
      <c r="C575" s="52"/>
      <c r="D575" s="116"/>
      <c r="E575" s="49"/>
      <c r="F575" s="49"/>
      <c r="G575" s="1"/>
      <c r="H575" s="8"/>
      <c r="I575" s="8"/>
    </row>
    <row r="576">
      <c r="A576" s="304"/>
      <c r="B576" s="1"/>
      <c r="C576" s="52"/>
      <c r="D576" s="116"/>
      <c r="E576" s="49"/>
      <c r="F576" s="49"/>
      <c r="G576" s="1"/>
      <c r="H576" s="8"/>
      <c r="I576" s="8"/>
    </row>
    <row r="577">
      <c r="A577" s="304"/>
      <c r="B577" s="1"/>
      <c r="C577" s="52"/>
      <c r="D577" s="116"/>
      <c r="E577" s="49"/>
      <c r="F577" s="49"/>
      <c r="G577" s="1"/>
      <c r="H577" s="8"/>
      <c r="I577" s="8"/>
    </row>
    <row r="578">
      <c r="A578" s="304"/>
      <c r="B578" s="1"/>
      <c r="C578" s="52"/>
      <c r="D578" s="116"/>
      <c r="E578" s="49"/>
      <c r="F578" s="49"/>
      <c r="G578" s="1"/>
      <c r="H578" s="8"/>
      <c r="I578" s="8"/>
    </row>
    <row r="579">
      <c r="A579" s="304"/>
      <c r="B579" s="1"/>
      <c r="C579" s="52"/>
      <c r="D579" s="116"/>
      <c r="E579" s="49"/>
      <c r="F579" s="49"/>
      <c r="G579" s="1"/>
      <c r="H579" s="8"/>
      <c r="I579" s="8"/>
    </row>
    <row r="580">
      <c r="A580" s="304"/>
      <c r="B580" s="1"/>
      <c r="C580" s="52"/>
      <c r="D580" s="116"/>
      <c r="E580" s="49"/>
      <c r="F580" s="49"/>
      <c r="G580" s="1"/>
      <c r="H580" s="8"/>
      <c r="I580" s="8"/>
    </row>
    <row r="581">
      <c r="A581" s="304"/>
      <c r="B581" s="1"/>
      <c r="C581" s="52"/>
      <c r="D581" s="116"/>
      <c r="E581" s="49"/>
      <c r="F581" s="49"/>
      <c r="G581" s="1"/>
      <c r="H581" s="8"/>
      <c r="I581" s="8"/>
    </row>
    <row r="582">
      <c r="A582" s="304"/>
      <c r="B582" s="1"/>
      <c r="C582" s="52"/>
      <c r="D582" s="116"/>
      <c r="E582" s="49"/>
      <c r="F582" s="49"/>
      <c r="G582" s="1"/>
      <c r="H582" s="8"/>
      <c r="I582" s="8"/>
    </row>
    <row r="583">
      <c r="A583" s="304"/>
      <c r="B583" s="1"/>
      <c r="C583" s="52"/>
      <c r="D583" s="116"/>
      <c r="E583" s="49"/>
      <c r="F583" s="49"/>
      <c r="G583" s="1"/>
      <c r="H583" s="8"/>
      <c r="I583" s="8"/>
    </row>
    <row r="584">
      <c r="A584" s="304"/>
      <c r="B584" s="1"/>
      <c r="C584" s="52"/>
      <c r="D584" s="116"/>
      <c r="E584" s="49"/>
      <c r="F584" s="49"/>
      <c r="G584" s="1"/>
      <c r="H584" s="8"/>
      <c r="I584" s="8"/>
    </row>
    <row r="585">
      <c r="A585" s="304"/>
      <c r="B585" s="1"/>
      <c r="C585" s="52"/>
      <c r="D585" s="116"/>
      <c r="E585" s="49"/>
      <c r="F585" s="49"/>
      <c r="G585" s="1"/>
      <c r="H585" s="8"/>
      <c r="I585" s="8"/>
    </row>
    <row r="586">
      <c r="A586" s="304"/>
      <c r="B586" s="1"/>
      <c r="C586" s="52"/>
      <c r="D586" s="116"/>
      <c r="E586" s="49"/>
      <c r="F586" s="49"/>
      <c r="G586" s="1"/>
      <c r="H586" s="8"/>
      <c r="I586" s="8"/>
    </row>
    <row r="587">
      <c r="A587" s="304"/>
      <c r="B587" s="1"/>
      <c r="C587" s="52"/>
      <c r="D587" s="116"/>
      <c r="E587" s="49"/>
      <c r="F587" s="49"/>
      <c r="G587" s="1"/>
      <c r="H587" s="8"/>
      <c r="I587" s="8"/>
    </row>
    <row r="588">
      <c r="A588" s="304"/>
      <c r="B588" s="1"/>
      <c r="C588" s="52"/>
      <c r="D588" s="116"/>
      <c r="E588" s="49"/>
      <c r="F588" s="49"/>
      <c r="G588" s="1"/>
      <c r="H588" s="8"/>
      <c r="I588" s="8"/>
    </row>
    <row r="589">
      <c r="A589" s="304"/>
      <c r="B589" s="1"/>
      <c r="C589" s="52"/>
      <c r="D589" s="116"/>
      <c r="E589" s="49"/>
      <c r="F589" s="49"/>
      <c r="G589" s="1"/>
      <c r="H589" s="8"/>
      <c r="I589" s="8"/>
    </row>
    <row r="590">
      <c r="A590" s="304"/>
      <c r="B590" s="1"/>
      <c r="C590" s="52"/>
      <c r="D590" s="116"/>
      <c r="E590" s="49"/>
      <c r="F590" s="49"/>
      <c r="G590" s="1"/>
      <c r="H590" s="8"/>
      <c r="I590" s="8"/>
    </row>
    <row r="591">
      <c r="A591" s="304"/>
      <c r="B591" s="1"/>
      <c r="C591" s="52"/>
      <c r="D591" s="116"/>
      <c r="E591" s="49"/>
      <c r="F591" s="49"/>
      <c r="G591" s="1"/>
      <c r="H591" s="8"/>
      <c r="I591" s="8"/>
    </row>
    <row r="592">
      <c r="A592" s="304"/>
      <c r="B592" s="1"/>
      <c r="C592" s="52"/>
      <c r="D592" s="116"/>
      <c r="E592" s="49"/>
      <c r="F592" s="49"/>
      <c r="G592" s="1"/>
      <c r="H592" s="8"/>
      <c r="I592" s="8"/>
    </row>
    <row r="593">
      <c r="A593" s="304"/>
      <c r="B593" s="1"/>
      <c r="C593" s="52"/>
      <c r="D593" s="116"/>
      <c r="E593" s="49"/>
      <c r="F593" s="49"/>
      <c r="G593" s="1"/>
      <c r="H593" s="8"/>
      <c r="I593" s="8"/>
    </row>
    <row r="594">
      <c r="A594" s="304"/>
      <c r="B594" s="1"/>
      <c r="C594" s="52"/>
      <c r="D594" s="116"/>
      <c r="E594" s="49"/>
      <c r="F594" s="49"/>
      <c r="G594" s="1"/>
      <c r="H594" s="8"/>
      <c r="I594" s="8"/>
    </row>
    <row r="595">
      <c r="A595" s="304"/>
      <c r="B595" s="1"/>
      <c r="C595" s="52"/>
      <c r="D595" s="116"/>
      <c r="E595" s="49"/>
      <c r="F595" s="49"/>
      <c r="G595" s="1"/>
      <c r="H595" s="8"/>
      <c r="I595" s="8"/>
    </row>
    <row r="596">
      <c r="A596" s="304"/>
      <c r="B596" s="1"/>
      <c r="C596" s="52"/>
      <c r="D596" s="116"/>
      <c r="E596" s="49"/>
      <c r="F596" s="49"/>
      <c r="G596" s="1"/>
      <c r="H596" s="8"/>
      <c r="I596" s="8"/>
    </row>
    <row r="597">
      <c r="A597" s="304"/>
      <c r="B597" s="1"/>
      <c r="C597" s="52"/>
      <c r="D597" s="116"/>
      <c r="E597" s="49"/>
      <c r="F597" s="49"/>
      <c r="G597" s="1"/>
      <c r="H597" s="8"/>
      <c r="I597" s="8"/>
    </row>
    <row r="598">
      <c r="A598" s="304"/>
      <c r="B598" s="1"/>
      <c r="C598" s="52"/>
      <c r="D598" s="116"/>
      <c r="E598" s="49"/>
      <c r="F598" s="49"/>
      <c r="G598" s="1"/>
      <c r="H598" s="8"/>
      <c r="I598" s="8"/>
    </row>
    <row r="599">
      <c r="A599" s="304"/>
      <c r="B599" s="1"/>
      <c r="C599" s="52"/>
      <c r="D599" s="116"/>
      <c r="E599" s="49"/>
      <c r="F599" s="49"/>
      <c r="G599" s="1"/>
      <c r="H599" s="8"/>
      <c r="I599" s="8"/>
    </row>
    <row r="600">
      <c r="A600" s="304"/>
      <c r="B600" s="1"/>
      <c r="C600" s="52"/>
      <c r="D600" s="116"/>
      <c r="E600" s="49"/>
      <c r="F600" s="49"/>
      <c r="G600" s="1"/>
      <c r="H600" s="8"/>
      <c r="I600" s="8"/>
    </row>
    <row r="601">
      <c r="A601" s="304"/>
      <c r="B601" s="1"/>
      <c r="C601" s="52"/>
      <c r="D601" s="116"/>
      <c r="E601" s="49"/>
      <c r="F601" s="49"/>
      <c r="G601" s="1"/>
      <c r="H601" s="8"/>
      <c r="I601" s="8"/>
    </row>
    <row r="602">
      <c r="A602" s="304"/>
      <c r="B602" s="1"/>
      <c r="C602" s="52"/>
      <c r="D602" s="116"/>
      <c r="E602" s="49"/>
      <c r="F602" s="49"/>
      <c r="G602" s="1"/>
      <c r="H602" s="8"/>
      <c r="I602" s="8"/>
    </row>
    <row r="603">
      <c r="A603" s="304"/>
      <c r="B603" s="1"/>
      <c r="C603" s="52"/>
      <c r="D603" s="116"/>
      <c r="E603" s="49"/>
      <c r="F603" s="49"/>
      <c r="G603" s="1"/>
      <c r="H603" s="8"/>
      <c r="I603" s="8"/>
    </row>
    <row r="604">
      <c r="A604" s="304"/>
      <c r="B604" s="1"/>
      <c r="C604" s="52"/>
      <c r="D604" s="116"/>
      <c r="E604" s="49"/>
      <c r="F604" s="49"/>
      <c r="G604" s="1"/>
      <c r="H604" s="8"/>
      <c r="I604" s="8"/>
    </row>
    <row r="605">
      <c r="A605" s="304"/>
      <c r="B605" s="1"/>
      <c r="C605" s="52"/>
      <c r="D605" s="116"/>
      <c r="E605" s="49"/>
      <c r="F605" s="49"/>
      <c r="G605" s="1"/>
      <c r="H605" s="8"/>
      <c r="I605" s="8"/>
    </row>
    <row r="606">
      <c r="A606" s="304"/>
      <c r="B606" s="1"/>
      <c r="C606" s="52"/>
      <c r="D606" s="116"/>
      <c r="E606" s="49"/>
      <c r="F606" s="49"/>
      <c r="G606" s="1"/>
      <c r="H606" s="8"/>
      <c r="I606" s="8"/>
    </row>
    <row r="607">
      <c r="A607" s="304"/>
      <c r="B607" s="1"/>
      <c r="C607" s="52"/>
      <c r="D607" s="116"/>
      <c r="E607" s="49"/>
      <c r="F607" s="49"/>
      <c r="G607" s="1"/>
      <c r="H607" s="8"/>
      <c r="I607" s="8"/>
    </row>
    <row r="608">
      <c r="A608" s="304"/>
      <c r="B608" s="1"/>
      <c r="C608" s="52"/>
      <c r="D608" s="116"/>
      <c r="E608" s="49"/>
      <c r="F608" s="49"/>
      <c r="G608" s="1"/>
      <c r="H608" s="8"/>
      <c r="I608" s="8"/>
    </row>
    <row r="609">
      <c r="A609" s="304"/>
      <c r="B609" s="1"/>
      <c r="C609" s="52"/>
      <c r="D609" s="116"/>
      <c r="E609" s="49"/>
      <c r="F609" s="49"/>
      <c r="G609" s="1"/>
      <c r="H609" s="8"/>
      <c r="I609" s="8"/>
    </row>
    <row r="610">
      <c r="A610" s="304"/>
      <c r="B610" s="1"/>
      <c r="C610" s="52"/>
      <c r="D610" s="116"/>
      <c r="E610" s="49"/>
      <c r="F610" s="49"/>
      <c r="G610" s="1"/>
      <c r="H610" s="8"/>
      <c r="I610" s="8"/>
    </row>
    <row r="611">
      <c r="A611" s="304"/>
      <c r="B611" s="1"/>
      <c r="C611" s="52"/>
      <c r="D611" s="116"/>
      <c r="E611" s="49"/>
      <c r="F611" s="49"/>
      <c r="G611" s="1"/>
      <c r="H611" s="8"/>
      <c r="I611" s="8"/>
    </row>
    <row r="612">
      <c r="A612" s="304"/>
      <c r="B612" s="1"/>
      <c r="C612" s="52"/>
      <c r="D612" s="116"/>
      <c r="E612" s="49"/>
      <c r="F612" s="49"/>
      <c r="G612" s="1"/>
      <c r="H612" s="8"/>
      <c r="I612" s="8"/>
    </row>
    <row r="613">
      <c r="A613" s="304"/>
      <c r="B613" s="1"/>
      <c r="C613" s="52"/>
      <c r="D613" s="116"/>
      <c r="E613" s="49"/>
      <c r="F613" s="49"/>
      <c r="G613" s="1"/>
      <c r="H613" s="8"/>
      <c r="I613" s="8"/>
    </row>
    <row r="614">
      <c r="A614" s="304"/>
      <c r="B614" s="1"/>
      <c r="C614" s="52"/>
      <c r="D614" s="116"/>
      <c r="E614" s="49"/>
      <c r="F614" s="49"/>
      <c r="G614" s="1"/>
      <c r="H614" s="8"/>
      <c r="I614" s="8"/>
    </row>
    <row r="615">
      <c r="A615" s="304"/>
      <c r="B615" s="1"/>
      <c r="C615" s="52"/>
      <c r="D615" s="116"/>
      <c r="E615" s="49"/>
      <c r="F615" s="49"/>
      <c r="G615" s="1"/>
      <c r="H615" s="8"/>
      <c r="I615" s="8"/>
    </row>
    <row r="616">
      <c r="A616" s="304"/>
      <c r="B616" s="1"/>
      <c r="C616" s="52"/>
      <c r="D616" s="116"/>
      <c r="E616" s="49"/>
      <c r="F616" s="49"/>
      <c r="G616" s="1"/>
      <c r="H616" s="8"/>
      <c r="I616" s="8"/>
    </row>
    <row r="617">
      <c r="A617" s="304"/>
      <c r="B617" s="1"/>
      <c r="C617" s="52"/>
      <c r="D617" s="116"/>
      <c r="E617" s="49"/>
      <c r="F617" s="49"/>
      <c r="G617" s="1"/>
      <c r="H617" s="8"/>
      <c r="I617" s="8"/>
    </row>
    <row r="618">
      <c r="A618" s="304"/>
      <c r="B618" s="1"/>
      <c r="C618" s="52"/>
      <c r="D618" s="116"/>
      <c r="E618" s="49"/>
      <c r="F618" s="49"/>
      <c r="G618" s="1"/>
      <c r="H618" s="8"/>
      <c r="I618" s="8"/>
    </row>
    <row r="619">
      <c r="A619" s="304"/>
      <c r="B619" s="1"/>
      <c r="C619" s="52"/>
      <c r="D619" s="116"/>
      <c r="E619" s="49"/>
      <c r="F619" s="49"/>
      <c r="G619" s="1"/>
      <c r="H619" s="8"/>
      <c r="I619" s="8"/>
    </row>
    <row r="620">
      <c r="A620" s="304"/>
      <c r="B620" s="1"/>
      <c r="C620" s="52"/>
      <c r="D620" s="116"/>
      <c r="E620" s="49"/>
      <c r="F620" s="49"/>
      <c r="G620" s="1"/>
      <c r="H620" s="8"/>
      <c r="I620" s="8"/>
    </row>
    <row r="621">
      <c r="A621" s="304"/>
      <c r="B621" s="1"/>
      <c r="C621" s="52"/>
      <c r="D621" s="116"/>
      <c r="E621" s="49"/>
      <c r="F621" s="49"/>
      <c r="G621" s="1"/>
      <c r="H621" s="8"/>
      <c r="I621" s="8"/>
    </row>
    <row r="622">
      <c r="A622" s="304"/>
      <c r="B622" s="1"/>
      <c r="C622" s="52"/>
      <c r="D622" s="116"/>
      <c r="E622" s="49"/>
      <c r="F622" s="49"/>
      <c r="G622" s="1"/>
      <c r="H622" s="8"/>
      <c r="I622" s="8"/>
    </row>
    <row r="623">
      <c r="A623" s="304"/>
      <c r="B623" s="1"/>
      <c r="C623" s="52"/>
      <c r="D623" s="116"/>
      <c r="E623" s="49"/>
      <c r="F623" s="49"/>
      <c r="G623" s="1"/>
      <c r="H623" s="8"/>
      <c r="I623" s="8"/>
    </row>
    <row r="624">
      <c r="A624" s="304"/>
      <c r="B624" s="1"/>
      <c r="C624" s="52"/>
      <c r="D624" s="116"/>
      <c r="E624" s="49"/>
      <c r="F624" s="49"/>
      <c r="G624" s="1"/>
      <c r="H624" s="8"/>
      <c r="I624" s="8"/>
    </row>
    <row r="625">
      <c r="A625" s="304"/>
      <c r="B625" s="1"/>
      <c r="C625" s="52"/>
      <c r="D625" s="116"/>
      <c r="E625" s="49"/>
      <c r="F625" s="49"/>
      <c r="G625" s="1"/>
      <c r="H625" s="8"/>
      <c r="I625" s="8"/>
    </row>
    <row r="626">
      <c r="A626" s="304"/>
      <c r="B626" s="1"/>
      <c r="C626" s="52"/>
      <c r="D626" s="116"/>
      <c r="E626" s="49"/>
      <c r="F626" s="49"/>
      <c r="G626" s="1"/>
      <c r="H626" s="8"/>
      <c r="I626" s="8"/>
    </row>
    <row r="627">
      <c r="A627" s="304"/>
      <c r="B627" s="1"/>
      <c r="C627" s="52"/>
      <c r="D627" s="116"/>
      <c r="E627" s="49"/>
      <c r="F627" s="49"/>
      <c r="G627" s="1"/>
      <c r="H627" s="8"/>
      <c r="I627" s="8"/>
    </row>
    <row r="628">
      <c r="A628" s="304"/>
      <c r="B628" s="1"/>
      <c r="C628" s="52"/>
      <c r="D628" s="116"/>
      <c r="E628" s="49"/>
      <c r="F628" s="49"/>
      <c r="G628" s="1"/>
      <c r="H628" s="8"/>
      <c r="I628" s="8"/>
    </row>
    <row r="629">
      <c r="A629" s="304"/>
      <c r="B629" s="1"/>
      <c r="C629" s="52"/>
      <c r="D629" s="116"/>
      <c r="E629" s="49"/>
      <c r="F629" s="49"/>
      <c r="G629" s="1"/>
      <c r="H629" s="8"/>
      <c r="I629" s="8"/>
    </row>
    <row r="630">
      <c r="A630" s="304"/>
      <c r="B630" s="1"/>
      <c r="C630" s="52"/>
      <c r="D630" s="116"/>
      <c r="E630" s="49"/>
      <c r="F630" s="49"/>
      <c r="G630" s="1"/>
      <c r="H630" s="8"/>
      <c r="I630" s="8"/>
    </row>
    <row r="631">
      <c r="A631" s="304"/>
      <c r="B631" s="1"/>
      <c r="C631" s="52"/>
      <c r="D631" s="116"/>
      <c r="E631" s="49"/>
      <c r="F631" s="49"/>
      <c r="G631" s="1"/>
      <c r="H631" s="8"/>
      <c r="I631" s="8"/>
    </row>
    <row r="632">
      <c r="A632" s="304"/>
      <c r="B632" s="1"/>
      <c r="C632" s="52"/>
      <c r="D632" s="116"/>
      <c r="E632" s="49"/>
      <c r="F632" s="49"/>
      <c r="G632" s="1"/>
      <c r="H632" s="8"/>
      <c r="I632" s="8"/>
    </row>
    <row r="633">
      <c r="A633" s="304"/>
      <c r="B633" s="1"/>
      <c r="C633" s="52"/>
      <c r="D633" s="116"/>
      <c r="E633" s="49"/>
      <c r="F633" s="49"/>
      <c r="G633" s="1"/>
      <c r="H633" s="8"/>
      <c r="I633" s="8"/>
    </row>
    <row r="634">
      <c r="A634" s="304"/>
      <c r="B634" s="1"/>
      <c r="C634" s="52"/>
      <c r="D634" s="116"/>
      <c r="E634" s="49"/>
      <c r="F634" s="49"/>
      <c r="G634" s="1"/>
      <c r="H634" s="8"/>
      <c r="I634" s="8"/>
    </row>
    <row r="635">
      <c r="A635" s="304"/>
      <c r="B635" s="1"/>
      <c r="C635" s="52"/>
      <c r="D635" s="116"/>
      <c r="E635" s="49"/>
      <c r="F635" s="49"/>
      <c r="G635" s="1"/>
      <c r="H635" s="8"/>
      <c r="I635" s="8"/>
    </row>
    <row r="636">
      <c r="A636" s="304"/>
      <c r="B636" s="1"/>
      <c r="C636" s="52"/>
      <c r="D636" s="116"/>
      <c r="E636" s="49"/>
      <c r="F636" s="49"/>
      <c r="G636" s="1"/>
      <c r="H636" s="8"/>
      <c r="I636" s="8"/>
    </row>
    <row r="637">
      <c r="A637" s="304"/>
      <c r="B637" s="1"/>
      <c r="C637" s="52"/>
      <c r="D637" s="116"/>
      <c r="E637" s="49"/>
      <c r="F637" s="49"/>
      <c r="G637" s="1"/>
      <c r="H637" s="8"/>
      <c r="I637" s="8"/>
    </row>
    <row r="638">
      <c r="A638" s="304"/>
      <c r="B638" s="1"/>
      <c r="C638" s="52"/>
      <c r="D638" s="116"/>
      <c r="E638" s="49"/>
      <c r="F638" s="49"/>
      <c r="G638" s="1"/>
      <c r="H638" s="8"/>
      <c r="I638" s="8"/>
    </row>
    <row r="639">
      <c r="A639" s="304"/>
      <c r="B639" s="1"/>
      <c r="C639" s="52"/>
      <c r="D639" s="116"/>
      <c r="E639" s="49"/>
      <c r="F639" s="49"/>
      <c r="G639" s="1"/>
      <c r="H639" s="8"/>
      <c r="I639" s="8"/>
    </row>
    <row r="640">
      <c r="A640" s="304"/>
      <c r="B640" s="1"/>
      <c r="C640" s="52"/>
      <c r="D640" s="116"/>
      <c r="E640" s="49"/>
      <c r="F640" s="49"/>
      <c r="G640" s="1"/>
      <c r="H640" s="8"/>
      <c r="I640" s="8"/>
    </row>
    <row r="641">
      <c r="A641" s="304"/>
      <c r="B641" s="1"/>
      <c r="C641" s="52"/>
      <c r="D641" s="116"/>
      <c r="E641" s="49"/>
      <c r="F641" s="49"/>
      <c r="G641" s="1"/>
      <c r="H641" s="8"/>
      <c r="I641" s="8"/>
    </row>
    <row r="642">
      <c r="A642" s="304"/>
      <c r="B642" s="1"/>
      <c r="C642" s="52"/>
      <c r="D642" s="116"/>
      <c r="E642" s="49"/>
      <c r="F642" s="49"/>
      <c r="G642" s="1"/>
      <c r="H642" s="8"/>
      <c r="I642" s="8"/>
    </row>
    <row r="643">
      <c r="A643" s="304"/>
      <c r="B643" s="1"/>
      <c r="C643" s="52"/>
      <c r="D643" s="116"/>
      <c r="E643" s="49"/>
      <c r="F643" s="49"/>
      <c r="G643" s="1"/>
      <c r="H643" s="8"/>
      <c r="I643" s="8"/>
    </row>
    <row r="644">
      <c r="A644" s="304"/>
      <c r="B644" s="1"/>
      <c r="C644" s="52"/>
      <c r="D644" s="116"/>
      <c r="E644" s="49"/>
      <c r="F644" s="49"/>
      <c r="G644" s="1"/>
      <c r="H644" s="8"/>
      <c r="I644" s="8"/>
    </row>
    <row r="645">
      <c r="A645" s="304"/>
      <c r="B645" s="1"/>
      <c r="C645" s="52"/>
      <c r="D645" s="116"/>
      <c r="E645" s="49"/>
      <c r="F645" s="49"/>
      <c r="G645" s="1"/>
      <c r="H645" s="8"/>
      <c r="I645" s="8"/>
    </row>
    <row r="646">
      <c r="A646" s="304"/>
      <c r="B646" s="1"/>
      <c r="C646" s="52"/>
      <c r="D646" s="116"/>
      <c r="E646" s="49"/>
      <c r="F646" s="49"/>
      <c r="G646" s="1"/>
      <c r="H646" s="8"/>
      <c r="I646" s="8"/>
    </row>
    <row r="647">
      <c r="A647" s="304"/>
      <c r="B647" s="1"/>
      <c r="C647" s="52"/>
      <c r="D647" s="116"/>
      <c r="E647" s="49"/>
      <c r="F647" s="49"/>
      <c r="G647" s="1"/>
      <c r="H647" s="8"/>
      <c r="I647" s="8"/>
    </row>
    <row r="648">
      <c r="A648" s="304"/>
      <c r="B648" s="1"/>
      <c r="C648" s="52"/>
      <c r="D648" s="116"/>
      <c r="E648" s="49"/>
      <c r="F648" s="49"/>
      <c r="G648" s="1"/>
      <c r="H648" s="8"/>
      <c r="I648" s="8"/>
    </row>
    <row r="649">
      <c r="A649" s="304"/>
      <c r="B649" s="1"/>
      <c r="C649" s="52"/>
      <c r="D649" s="116"/>
      <c r="E649" s="49"/>
      <c r="F649" s="49"/>
      <c r="G649" s="1"/>
      <c r="H649" s="8"/>
      <c r="I649" s="8"/>
    </row>
    <row r="650">
      <c r="A650" s="304"/>
      <c r="B650" s="1"/>
      <c r="C650" s="52"/>
      <c r="D650" s="116"/>
      <c r="E650" s="49"/>
      <c r="F650" s="49"/>
      <c r="G650" s="1"/>
      <c r="H650" s="8"/>
      <c r="I650" s="8"/>
    </row>
    <row r="651">
      <c r="A651" s="304"/>
      <c r="B651" s="1"/>
      <c r="C651" s="52"/>
      <c r="D651" s="116"/>
      <c r="E651" s="49"/>
      <c r="F651" s="49"/>
      <c r="G651" s="1"/>
      <c r="H651" s="8"/>
      <c r="I651" s="8"/>
    </row>
    <row r="652">
      <c r="A652" s="304"/>
      <c r="B652" s="1"/>
      <c r="C652" s="52"/>
      <c r="D652" s="116"/>
      <c r="E652" s="49"/>
      <c r="F652" s="49"/>
      <c r="G652" s="1"/>
      <c r="H652" s="8"/>
      <c r="I652" s="8"/>
    </row>
    <row r="653">
      <c r="A653" s="304"/>
      <c r="B653" s="1"/>
      <c r="C653" s="52"/>
      <c r="D653" s="116"/>
      <c r="E653" s="49"/>
      <c r="F653" s="49"/>
      <c r="G653" s="1"/>
      <c r="H653" s="8"/>
      <c r="I653" s="8"/>
    </row>
    <row r="654">
      <c r="A654" s="304"/>
      <c r="B654" s="1"/>
      <c r="C654" s="52"/>
      <c r="D654" s="116"/>
      <c r="E654" s="49"/>
      <c r="F654" s="49"/>
      <c r="G654" s="1"/>
      <c r="H654" s="8"/>
      <c r="I654" s="8"/>
    </row>
    <row r="655">
      <c r="A655" s="304"/>
      <c r="B655" s="1"/>
      <c r="C655" s="52"/>
      <c r="D655" s="116"/>
      <c r="E655" s="49"/>
      <c r="F655" s="49"/>
      <c r="G655" s="1"/>
      <c r="H655" s="8"/>
      <c r="I655" s="8"/>
    </row>
    <row r="656">
      <c r="A656" s="304"/>
      <c r="B656" s="1"/>
      <c r="C656" s="52"/>
      <c r="D656" s="116"/>
      <c r="E656" s="49"/>
      <c r="F656" s="49"/>
      <c r="G656" s="1"/>
      <c r="H656" s="8"/>
      <c r="I656" s="8"/>
    </row>
    <row r="657">
      <c r="A657" s="304"/>
      <c r="B657" s="1"/>
      <c r="C657" s="52"/>
      <c r="D657" s="116"/>
      <c r="E657" s="49"/>
      <c r="F657" s="49"/>
      <c r="G657" s="1"/>
      <c r="H657" s="8"/>
      <c r="I657" s="8"/>
    </row>
    <row r="658">
      <c r="A658" s="304"/>
      <c r="B658" s="1"/>
      <c r="C658" s="52"/>
      <c r="D658" s="116"/>
      <c r="E658" s="49"/>
      <c r="F658" s="49"/>
      <c r="G658" s="1"/>
      <c r="H658" s="8"/>
      <c r="I658" s="8"/>
    </row>
    <row r="659">
      <c r="A659" s="304"/>
      <c r="B659" s="1"/>
      <c r="C659" s="52"/>
      <c r="D659" s="116"/>
      <c r="E659" s="49"/>
      <c r="F659" s="49"/>
      <c r="G659" s="1"/>
      <c r="H659" s="8"/>
      <c r="I659" s="8"/>
    </row>
    <row r="660">
      <c r="A660" s="304"/>
      <c r="B660" s="1"/>
      <c r="C660" s="52"/>
      <c r="D660" s="116"/>
      <c r="E660" s="49"/>
      <c r="F660" s="49"/>
      <c r="G660" s="1"/>
      <c r="H660" s="8"/>
      <c r="I660" s="8"/>
    </row>
    <row r="661">
      <c r="A661" s="304"/>
      <c r="B661" s="1"/>
      <c r="C661" s="52"/>
      <c r="D661" s="116"/>
      <c r="E661" s="49"/>
      <c r="F661" s="49"/>
      <c r="G661" s="1"/>
      <c r="H661" s="8"/>
      <c r="I661" s="8"/>
    </row>
    <row r="662">
      <c r="A662" s="304"/>
      <c r="B662" s="1"/>
      <c r="C662" s="52"/>
      <c r="D662" s="116"/>
      <c r="E662" s="49"/>
      <c r="F662" s="49"/>
      <c r="G662" s="1"/>
      <c r="H662" s="8"/>
      <c r="I662" s="8"/>
    </row>
    <row r="663">
      <c r="A663" s="304"/>
      <c r="B663" s="1"/>
      <c r="C663" s="52"/>
      <c r="D663" s="116"/>
      <c r="E663" s="49"/>
      <c r="F663" s="49"/>
      <c r="G663" s="1"/>
      <c r="H663" s="8"/>
      <c r="I663" s="8"/>
    </row>
    <row r="664">
      <c r="A664" s="304"/>
      <c r="B664" s="1"/>
      <c r="C664" s="52"/>
      <c r="D664" s="116"/>
      <c r="E664" s="49"/>
      <c r="F664" s="49"/>
      <c r="G664" s="1"/>
      <c r="H664" s="8"/>
      <c r="I664" s="8"/>
    </row>
    <row r="665">
      <c r="A665" s="304"/>
      <c r="B665" s="1"/>
      <c r="C665" s="52"/>
      <c r="D665" s="116"/>
      <c r="E665" s="49"/>
      <c r="F665" s="49"/>
      <c r="G665" s="1"/>
      <c r="H665" s="8"/>
      <c r="I665" s="8"/>
    </row>
    <row r="666">
      <c r="A666" s="304"/>
      <c r="B666" s="1"/>
      <c r="C666" s="52"/>
      <c r="D666" s="116"/>
      <c r="E666" s="49"/>
      <c r="F666" s="49"/>
      <c r="G666" s="1"/>
      <c r="H666" s="8"/>
      <c r="I666" s="8"/>
    </row>
    <row r="667">
      <c r="A667" s="304"/>
      <c r="B667" s="1"/>
      <c r="C667" s="52"/>
      <c r="D667" s="116"/>
      <c r="E667" s="49"/>
      <c r="F667" s="49"/>
      <c r="G667" s="1"/>
      <c r="H667" s="8"/>
      <c r="I667" s="8"/>
    </row>
    <row r="668">
      <c r="A668" s="304"/>
      <c r="B668" s="1"/>
      <c r="C668" s="52"/>
      <c r="D668" s="116"/>
      <c r="E668" s="49"/>
      <c r="F668" s="49"/>
      <c r="G668" s="1"/>
      <c r="H668" s="8"/>
      <c r="I668" s="8"/>
    </row>
    <row r="669">
      <c r="A669" s="304"/>
      <c r="B669" s="1"/>
      <c r="C669" s="52"/>
      <c r="D669" s="116"/>
      <c r="E669" s="49"/>
      <c r="F669" s="49"/>
      <c r="G669" s="1"/>
      <c r="H669" s="8"/>
      <c r="I669" s="8"/>
    </row>
    <row r="670">
      <c r="A670" s="304"/>
      <c r="B670" s="1"/>
      <c r="C670" s="52"/>
      <c r="D670" s="116"/>
      <c r="E670" s="49"/>
      <c r="F670" s="49"/>
      <c r="G670" s="1"/>
      <c r="H670" s="8"/>
      <c r="I670" s="8"/>
    </row>
    <row r="671">
      <c r="A671" s="304"/>
      <c r="B671" s="1"/>
      <c r="C671" s="52"/>
      <c r="D671" s="116"/>
      <c r="E671" s="49"/>
      <c r="F671" s="49"/>
      <c r="G671" s="1"/>
      <c r="H671" s="8"/>
      <c r="I671" s="8"/>
    </row>
    <row r="672">
      <c r="A672" s="304"/>
      <c r="B672" s="1"/>
      <c r="C672" s="52"/>
      <c r="D672" s="116"/>
      <c r="E672" s="49"/>
      <c r="F672" s="49"/>
      <c r="G672" s="1"/>
      <c r="H672" s="8"/>
      <c r="I672" s="8"/>
    </row>
    <row r="673">
      <c r="A673" s="304"/>
      <c r="B673" s="1"/>
      <c r="C673" s="52"/>
      <c r="D673" s="116"/>
      <c r="E673" s="49"/>
      <c r="F673" s="49"/>
      <c r="G673" s="1"/>
      <c r="H673" s="8"/>
      <c r="I673" s="8"/>
    </row>
    <row r="674">
      <c r="A674" s="304"/>
      <c r="B674" s="1"/>
      <c r="C674" s="52"/>
      <c r="D674" s="116"/>
      <c r="E674" s="49"/>
      <c r="F674" s="49"/>
      <c r="G674" s="1"/>
      <c r="H674" s="8"/>
      <c r="I674" s="8"/>
    </row>
    <row r="675">
      <c r="A675" s="304"/>
      <c r="B675" s="1"/>
      <c r="C675" s="52"/>
      <c r="D675" s="116"/>
      <c r="E675" s="49"/>
      <c r="F675" s="49"/>
      <c r="G675" s="1"/>
      <c r="H675" s="8"/>
      <c r="I675" s="8"/>
    </row>
    <row r="676">
      <c r="A676" s="304"/>
      <c r="B676" s="1"/>
      <c r="C676" s="52"/>
      <c r="D676" s="116"/>
      <c r="E676" s="49"/>
      <c r="F676" s="49"/>
      <c r="G676" s="1"/>
      <c r="H676" s="8"/>
      <c r="I676" s="8"/>
    </row>
    <row r="677">
      <c r="A677" s="304"/>
      <c r="B677" s="1"/>
      <c r="C677" s="52"/>
      <c r="D677" s="116"/>
      <c r="E677" s="49"/>
      <c r="F677" s="49"/>
      <c r="G677" s="1"/>
      <c r="H677" s="8"/>
      <c r="I677" s="8"/>
    </row>
    <row r="678">
      <c r="A678" s="304"/>
      <c r="B678" s="1"/>
      <c r="C678" s="52"/>
      <c r="D678" s="116"/>
      <c r="E678" s="49"/>
      <c r="F678" s="49"/>
      <c r="G678" s="1"/>
      <c r="H678" s="8"/>
      <c r="I678" s="8"/>
    </row>
    <row r="679">
      <c r="A679" s="304"/>
      <c r="B679" s="1"/>
      <c r="C679" s="52"/>
      <c r="D679" s="116"/>
      <c r="E679" s="49"/>
      <c r="F679" s="49"/>
      <c r="G679" s="1"/>
      <c r="H679" s="8"/>
      <c r="I679" s="8"/>
    </row>
    <row r="680">
      <c r="A680" s="304"/>
      <c r="B680" s="1"/>
      <c r="C680" s="52"/>
      <c r="D680" s="116"/>
      <c r="E680" s="49"/>
      <c r="F680" s="49"/>
      <c r="G680" s="1"/>
      <c r="H680" s="8"/>
      <c r="I680" s="8"/>
    </row>
    <row r="681">
      <c r="A681" s="304"/>
      <c r="B681" s="1"/>
      <c r="C681" s="52"/>
      <c r="D681" s="116"/>
      <c r="E681" s="49"/>
      <c r="F681" s="49"/>
      <c r="G681" s="1"/>
      <c r="H681" s="8"/>
      <c r="I681" s="8"/>
    </row>
    <row r="682">
      <c r="A682" s="304"/>
      <c r="B682" s="1"/>
      <c r="C682" s="52"/>
      <c r="D682" s="116"/>
      <c r="E682" s="49"/>
      <c r="F682" s="49"/>
      <c r="G682" s="1"/>
      <c r="H682" s="8"/>
      <c r="I682" s="8"/>
    </row>
    <row r="683">
      <c r="A683" s="304"/>
      <c r="B683" s="1"/>
      <c r="C683" s="52"/>
      <c r="D683" s="116"/>
      <c r="E683" s="49"/>
      <c r="F683" s="49"/>
      <c r="G683" s="1"/>
      <c r="H683" s="8"/>
      <c r="I683" s="8"/>
    </row>
    <row r="684">
      <c r="A684" s="304"/>
      <c r="B684" s="1"/>
      <c r="C684" s="52"/>
      <c r="D684" s="116"/>
      <c r="E684" s="49"/>
      <c r="F684" s="49"/>
      <c r="G684" s="1"/>
      <c r="H684" s="8"/>
      <c r="I684" s="8"/>
    </row>
    <row r="685">
      <c r="A685" s="304"/>
      <c r="B685" s="1"/>
      <c r="C685" s="52"/>
      <c r="D685" s="116"/>
      <c r="E685" s="49"/>
      <c r="F685" s="49"/>
      <c r="G685" s="1"/>
      <c r="H685" s="8"/>
      <c r="I685" s="8"/>
    </row>
    <row r="686">
      <c r="A686" s="304"/>
      <c r="B686" s="1"/>
      <c r="C686" s="52"/>
      <c r="D686" s="116"/>
      <c r="E686" s="49"/>
      <c r="F686" s="49"/>
      <c r="G686" s="1"/>
      <c r="H686" s="8"/>
      <c r="I686" s="8"/>
    </row>
    <row r="687">
      <c r="A687" s="304"/>
      <c r="B687" s="1"/>
      <c r="C687" s="52"/>
      <c r="D687" s="116"/>
      <c r="E687" s="49"/>
      <c r="F687" s="49"/>
      <c r="G687" s="1"/>
      <c r="H687" s="8"/>
      <c r="I687" s="8"/>
    </row>
    <row r="688">
      <c r="A688" s="304"/>
      <c r="B688" s="1"/>
      <c r="C688" s="52"/>
      <c r="D688" s="116"/>
      <c r="E688" s="49"/>
      <c r="F688" s="49"/>
      <c r="G688" s="1"/>
      <c r="H688" s="8"/>
      <c r="I688" s="8"/>
    </row>
    <row r="689">
      <c r="A689" s="304"/>
      <c r="B689" s="1"/>
      <c r="C689" s="52"/>
      <c r="D689" s="116"/>
      <c r="E689" s="49"/>
      <c r="F689" s="49"/>
      <c r="G689" s="1"/>
      <c r="H689" s="8"/>
      <c r="I689" s="8"/>
    </row>
    <row r="690">
      <c r="A690" s="304"/>
      <c r="B690" s="1"/>
      <c r="C690" s="52"/>
      <c r="D690" s="116"/>
      <c r="E690" s="49"/>
      <c r="F690" s="49"/>
      <c r="G690" s="1"/>
      <c r="H690" s="8"/>
      <c r="I690" s="8"/>
    </row>
    <row r="691">
      <c r="A691" s="304"/>
      <c r="B691" s="1"/>
      <c r="C691" s="52"/>
      <c r="D691" s="116"/>
      <c r="E691" s="49"/>
      <c r="F691" s="49"/>
      <c r="G691" s="1"/>
      <c r="H691" s="8"/>
      <c r="I691" s="8"/>
    </row>
    <row r="692">
      <c r="A692" s="304"/>
      <c r="B692" s="1"/>
      <c r="C692" s="52"/>
      <c r="D692" s="116"/>
      <c r="E692" s="49"/>
      <c r="F692" s="49"/>
      <c r="G692" s="1"/>
      <c r="H692" s="8"/>
      <c r="I692" s="8"/>
    </row>
    <row r="693">
      <c r="A693" s="304"/>
      <c r="B693" s="1"/>
      <c r="C693" s="52"/>
      <c r="D693" s="116"/>
      <c r="E693" s="49"/>
      <c r="F693" s="49"/>
      <c r="G693" s="1"/>
      <c r="H693" s="8"/>
      <c r="I693" s="8"/>
    </row>
    <row r="694">
      <c r="A694" s="304"/>
      <c r="B694" s="1"/>
      <c r="C694" s="52"/>
      <c r="D694" s="116"/>
      <c r="E694" s="49"/>
      <c r="F694" s="49"/>
      <c r="G694" s="1"/>
      <c r="H694" s="8"/>
      <c r="I694" s="8"/>
    </row>
    <row r="695">
      <c r="A695" s="304"/>
      <c r="B695" s="1"/>
      <c r="C695" s="52"/>
      <c r="D695" s="116"/>
      <c r="E695" s="49"/>
      <c r="F695" s="49"/>
      <c r="G695" s="1"/>
      <c r="H695" s="8"/>
      <c r="I695" s="8"/>
    </row>
    <row r="696">
      <c r="A696" s="304"/>
      <c r="B696" s="1"/>
      <c r="C696" s="52"/>
      <c r="D696" s="116"/>
      <c r="E696" s="49"/>
      <c r="F696" s="49"/>
      <c r="G696" s="1"/>
      <c r="H696" s="8"/>
      <c r="I696" s="8"/>
    </row>
    <row r="697">
      <c r="A697" s="304"/>
      <c r="B697" s="1"/>
      <c r="C697" s="52"/>
      <c r="D697" s="116"/>
      <c r="E697" s="49"/>
      <c r="F697" s="49"/>
      <c r="G697" s="1"/>
      <c r="H697" s="8"/>
      <c r="I697" s="8"/>
    </row>
    <row r="698">
      <c r="A698" s="304"/>
      <c r="B698" s="1"/>
      <c r="C698" s="52"/>
      <c r="D698" s="116"/>
      <c r="E698" s="49"/>
      <c r="F698" s="49"/>
      <c r="G698" s="1"/>
      <c r="H698" s="8"/>
      <c r="I698" s="8"/>
    </row>
    <row r="699">
      <c r="A699" s="304"/>
      <c r="B699" s="1"/>
      <c r="C699" s="52"/>
      <c r="D699" s="116"/>
      <c r="E699" s="49"/>
      <c r="F699" s="49"/>
      <c r="G699" s="1"/>
      <c r="H699" s="8"/>
      <c r="I699" s="8"/>
    </row>
    <row r="700">
      <c r="A700" s="304"/>
      <c r="B700" s="1"/>
      <c r="C700" s="52"/>
      <c r="D700" s="116"/>
      <c r="E700" s="49"/>
      <c r="F700" s="49"/>
      <c r="G700" s="1"/>
      <c r="H700" s="8"/>
      <c r="I700" s="8"/>
    </row>
    <row r="701">
      <c r="A701" s="304"/>
      <c r="B701" s="1"/>
      <c r="C701" s="52"/>
      <c r="D701" s="116"/>
      <c r="E701" s="49"/>
      <c r="F701" s="49"/>
      <c r="G701" s="1"/>
      <c r="H701" s="8"/>
      <c r="I701" s="8"/>
    </row>
    <row r="702">
      <c r="A702" s="304"/>
      <c r="B702" s="1"/>
      <c r="C702" s="52"/>
      <c r="D702" s="116"/>
      <c r="E702" s="49"/>
      <c r="F702" s="49"/>
      <c r="G702" s="1"/>
      <c r="H702" s="8"/>
      <c r="I702" s="8"/>
    </row>
    <row r="703">
      <c r="A703" s="304"/>
      <c r="B703" s="1"/>
      <c r="C703" s="52"/>
      <c r="D703" s="116"/>
      <c r="E703" s="49"/>
      <c r="F703" s="49"/>
      <c r="G703" s="1"/>
      <c r="H703" s="8"/>
      <c r="I703" s="8"/>
    </row>
    <row r="704">
      <c r="A704" s="304"/>
      <c r="B704" s="1"/>
      <c r="C704" s="52"/>
      <c r="D704" s="116"/>
      <c r="E704" s="49"/>
      <c r="F704" s="49"/>
      <c r="G704" s="1"/>
      <c r="H704" s="8"/>
      <c r="I704" s="8"/>
    </row>
    <row r="705">
      <c r="A705" s="304"/>
      <c r="B705" s="1"/>
      <c r="C705" s="52"/>
      <c r="D705" s="116"/>
      <c r="E705" s="49"/>
      <c r="F705" s="49"/>
      <c r="G705" s="1"/>
      <c r="H705" s="8"/>
      <c r="I705" s="8"/>
    </row>
    <row r="706">
      <c r="A706" s="304"/>
      <c r="B706" s="1"/>
      <c r="C706" s="52"/>
      <c r="D706" s="116"/>
      <c r="E706" s="49"/>
      <c r="F706" s="49"/>
      <c r="G706" s="1"/>
      <c r="H706" s="8"/>
      <c r="I706" s="8"/>
    </row>
    <row r="707">
      <c r="A707" s="304"/>
      <c r="B707" s="1"/>
      <c r="C707" s="52"/>
      <c r="D707" s="116"/>
      <c r="E707" s="49"/>
      <c r="F707" s="49"/>
      <c r="G707" s="1"/>
      <c r="H707" s="8"/>
      <c r="I707" s="8"/>
    </row>
    <row r="708">
      <c r="A708" s="304"/>
      <c r="B708" s="1"/>
      <c r="C708" s="52"/>
      <c r="D708" s="116"/>
      <c r="E708" s="49"/>
      <c r="F708" s="49"/>
      <c r="G708" s="1"/>
      <c r="H708" s="8"/>
      <c r="I708" s="8"/>
    </row>
    <row r="709">
      <c r="A709" s="304"/>
      <c r="B709" s="1"/>
      <c r="C709" s="52"/>
      <c r="D709" s="116"/>
      <c r="E709" s="49"/>
      <c r="F709" s="49"/>
      <c r="G709" s="1"/>
      <c r="H709" s="8"/>
      <c r="I709" s="8"/>
    </row>
    <row r="710">
      <c r="A710" s="304"/>
      <c r="B710" s="1"/>
      <c r="C710" s="52"/>
      <c r="D710" s="116"/>
      <c r="E710" s="49"/>
      <c r="F710" s="49"/>
      <c r="G710" s="1"/>
      <c r="H710" s="8"/>
      <c r="I710" s="8"/>
    </row>
    <row r="711">
      <c r="A711" s="304"/>
      <c r="B711" s="1"/>
      <c r="C711" s="52"/>
      <c r="D711" s="116"/>
      <c r="E711" s="49"/>
      <c r="F711" s="49"/>
      <c r="G711" s="1"/>
      <c r="H711" s="8"/>
      <c r="I711" s="8"/>
    </row>
    <row r="712">
      <c r="A712" s="304"/>
      <c r="B712" s="1"/>
      <c r="C712" s="52"/>
      <c r="D712" s="116"/>
      <c r="E712" s="49"/>
      <c r="F712" s="49"/>
      <c r="G712" s="1"/>
      <c r="H712" s="8"/>
      <c r="I712" s="8"/>
    </row>
    <row r="713">
      <c r="A713" s="304"/>
      <c r="B713" s="1"/>
      <c r="C713" s="52"/>
      <c r="D713" s="116"/>
      <c r="E713" s="49"/>
      <c r="F713" s="49"/>
      <c r="G713" s="1"/>
      <c r="H713" s="8"/>
      <c r="I713" s="8"/>
    </row>
    <row r="714">
      <c r="A714" s="304"/>
      <c r="B714" s="1"/>
      <c r="C714" s="52"/>
      <c r="D714" s="116"/>
      <c r="E714" s="49"/>
      <c r="F714" s="49"/>
      <c r="G714" s="1"/>
      <c r="H714" s="8"/>
      <c r="I714" s="8"/>
    </row>
    <row r="715">
      <c r="A715" s="304"/>
      <c r="B715" s="1"/>
      <c r="C715" s="52"/>
      <c r="D715" s="116"/>
      <c r="E715" s="49"/>
      <c r="F715" s="49"/>
      <c r="G715" s="1"/>
      <c r="H715" s="8"/>
      <c r="I715" s="8"/>
    </row>
    <row r="716">
      <c r="A716" s="304"/>
      <c r="B716" s="1"/>
      <c r="C716" s="52"/>
      <c r="D716" s="116"/>
      <c r="E716" s="49"/>
      <c r="F716" s="49"/>
      <c r="G716" s="1"/>
      <c r="H716" s="8"/>
      <c r="I716" s="8"/>
    </row>
    <row r="717">
      <c r="A717" s="304"/>
      <c r="B717" s="1"/>
      <c r="C717" s="52"/>
      <c r="D717" s="116"/>
      <c r="E717" s="49"/>
      <c r="F717" s="49"/>
      <c r="G717" s="1"/>
      <c r="H717" s="8"/>
      <c r="I717" s="8"/>
    </row>
    <row r="718">
      <c r="A718" s="304"/>
      <c r="B718" s="1"/>
      <c r="C718" s="52"/>
      <c r="D718" s="116"/>
      <c r="E718" s="49"/>
      <c r="F718" s="49"/>
      <c r="G718" s="1"/>
      <c r="H718" s="8"/>
      <c r="I718" s="8"/>
    </row>
    <row r="719">
      <c r="A719" s="304"/>
      <c r="B719" s="1"/>
      <c r="C719" s="52"/>
      <c r="D719" s="116"/>
      <c r="E719" s="49"/>
      <c r="F719" s="49"/>
      <c r="G719" s="1"/>
      <c r="H719" s="8"/>
      <c r="I719" s="8"/>
    </row>
    <row r="720">
      <c r="A720" s="304"/>
      <c r="B720" s="1"/>
      <c r="C720" s="52"/>
      <c r="D720" s="116"/>
      <c r="E720" s="49"/>
      <c r="F720" s="49"/>
      <c r="G720" s="1"/>
      <c r="H720" s="8"/>
      <c r="I720" s="8"/>
    </row>
    <row r="721">
      <c r="A721" s="304"/>
      <c r="B721" s="1"/>
      <c r="C721" s="52"/>
      <c r="D721" s="116"/>
      <c r="E721" s="49"/>
      <c r="F721" s="49"/>
      <c r="G721" s="1"/>
      <c r="H721" s="8"/>
      <c r="I721" s="8"/>
    </row>
    <row r="722">
      <c r="A722" s="304"/>
      <c r="B722" s="1"/>
      <c r="C722" s="52"/>
      <c r="D722" s="116"/>
      <c r="E722" s="49"/>
      <c r="F722" s="49"/>
      <c r="G722" s="1"/>
      <c r="H722" s="8"/>
      <c r="I722" s="8"/>
    </row>
    <row r="723">
      <c r="A723" s="304"/>
      <c r="B723" s="1"/>
      <c r="C723" s="52"/>
      <c r="D723" s="116"/>
      <c r="E723" s="49"/>
      <c r="F723" s="49"/>
      <c r="G723" s="1"/>
      <c r="H723" s="8"/>
      <c r="I723" s="8"/>
    </row>
    <row r="724">
      <c r="A724" s="304"/>
      <c r="B724" s="1"/>
      <c r="C724" s="52"/>
      <c r="D724" s="116"/>
      <c r="E724" s="49"/>
      <c r="F724" s="49"/>
      <c r="G724" s="1"/>
      <c r="H724" s="8"/>
      <c r="I724" s="8"/>
    </row>
    <row r="725">
      <c r="A725" s="304"/>
      <c r="B725" s="1"/>
      <c r="C725" s="52"/>
      <c r="D725" s="116"/>
      <c r="E725" s="49"/>
      <c r="F725" s="49"/>
      <c r="G725" s="1"/>
      <c r="H725" s="8"/>
      <c r="I725" s="8"/>
    </row>
    <row r="726">
      <c r="A726" s="304"/>
      <c r="B726" s="1"/>
      <c r="C726" s="52"/>
      <c r="D726" s="116"/>
      <c r="E726" s="49"/>
      <c r="F726" s="49"/>
      <c r="G726" s="1"/>
      <c r="H726" s="8"/>
      <c r="I726" s="8"/>
    </row>
    <row r="727">
      <c r="A727" s="304"/>
      <c r="B727" s="1"/>
      <c r="C727" s="52"/>
      <c r="D727" s="116"/>
      <c r="E727" s="49"/>
      <c r="F727" s="49"/>
      <c r="G727" s="1"/>
      <c r="H727" s="8"/>
      <c r="I727" s="8"/>
    </row>
    <row r="728">
      <c r="A728" s="304"/>
      <c r="B728" s="1"/>
      <c r="C728" s="52"/>
      <c r="D728" s="116"/>
      <c r="E728" s="49"/>
      <c r="F728" s="49"/>
      <c r="G728" s="1"/>
      <c r="H728" s="8"/>
      <c r="I728" s="8"/>
    </row>
    <row r="729">
      <c r="A729" s="304"/>
      <c r="B729" s="1"/>
      <c r="C729" s="52"/>
      <c r="D729" s="116"/>
      <c r="E729" s="49"/>
      <c r="F729" s="49"/>
      <c r="G729" s="1"/>
      <c r="H729" s="8"/>
      <c r="I729" s="8"/>
    </row>
    <row r="730">
      <c r="A730" s="304"/>
      <c r="B730" s="1"/>
      <c r="C730" s="52"/>
      <c r="D730" s="116"/>
      <c r="E730" s="49"/>
      <c r="F730" s="49"/>
      <c r="G730" s="1"/>
      <c r="H730" s="8"/>
      <c r="I730" s="8"/>
    </row>
    <row r="731">
      <c r="A731" s="304"/>
      <c r="B731" s="1"/>
      <c r="C731" s="52"/>
      <c r="D731" s="116"/>
      <c r="E731" s="49"/>
      <c r="F731" s="49"/>
      <c r="G731" s="1"/>
      <c r="H731" s="8"/>
      <c r="I731" s="8"/>
    </row>
    <row r="732">
      <c r="A732" s="304"/>
      <c r="B732" s="1"/>
      <c r="C732" s="52"/>
      <c r="D732" s="116"/>
      <c r="E732" s="49"/>
      <c r="F732" s="49"/>
      <c r="G732" s="1"/>
      <c r="H732" s="8"/>
      <c r="I732" s="8"/>
    </row>
    <row r="733">
      <c r="A733" s="304"/>
      <c r="B733" s="1"/>
      <c r="C733" s="52"/>
      <c r="D733" s="116"/>
      <c r="E733" s="49"/>
      <c r="F733" s="49"/>
      <c r="G733" s="1"/>
      <c r="H733" s="8"/>
      <c r="I733" s="8"/>
    </row>
    <row r="734">
      <c r="A734" s="304"/>
      <c r="B734" s="1"/>
      <c r="C734" s="52"/>
      <c r="D734" s="116"/>
      <c r="E734" s="49"/>
      <c r="F734" s="49"/>
      <c r="G734" s="1"/>
      <c r="H734" s="8"/>
      <c r="I734" s="8"/>
    </row>
    <row r="735">
      <c r="A735" s="304"/>
      <c r="B735" s="1"/>
      <c r="C735" s="52"/>
      <c r="D735" s="116"/>
      <c r="E735" s="49"/>
      <c r="F735" s="49"/>
      <c r="G735" s="1"/>
      <c r="H735" s="8"/>
      <c r="I735" s="8"/>
    </row>
    <row r="736">
      <c r="A736" s="304"/>
      <c r="B736" s="1"/>
      <c r="C736" s="52"/>
      <c r="D736" s="116"/>
      <c r="E736" s="49"/>
      <c r="F736" s="49"/>
      <c r="G736" s="1"/>
      <c r="H736" s="8"/>
      <c r="I736" s="8"/>
    </row>
    <row r="737">
      <c r="A737" s="304"/>
      <c r="B737" s="1"/>
      <c r="C737" s="52"/>
      <c r="D737" s="116"/>
      <c r="E737" s="49"/>
      <c r="F737" s="49"/>
      <c r="G737" s="1"/>
      <c r="H737" s="8"/>
      <c r="I737" s="8"/>
    </row>
    <row r="738">
      <c r="A738" s="304"/>
      <c r="B738" s="1"/>
      <c r="C738" s="52"/>
      <c r="D738" s="116"/>
      <c r="E738" s="49"/>
      <c r="F738" s="49"/>
      <c r="G738" s="1"/>
      <c r="H738" s="8"/>
      <c r="I738" s="8"/>
    </row>
    <row r="739">
      <c r="A739" s="304"/>
      <c r="B739" s="1"/>
      <c r="C739" s="52"/>
      <c r="D739" s="116"/>
      <c r="E739" s="49"/>
      <c r="F739" s="49"/>
      <c r="G739" s="1"/>
      <c r="H739" s="8"/>
      <c r="I739" s="8"/>
    </row>
    <row r="740">
      <c r="A740" s="304"/>
      <c r="B740" s="1"/>
      <c r="C740" s="52"/>
      <c r="D740" s="116"/>
      <c r="E740" s="49"/>
      <c r="F740" s="49"/>
      <c r="G740" s="1"/>
      <c r="H740" s="8"/>
      <c r="I740" s="8"/>
    </row>
    <row r="741">
      <c r="A741" s="304"/>
      <c r="B741" s="1"/>
      <c r="C741" s="52"/>
      <c r="D741" s="116"/>
      <c r="E741" s="49"/>
      <c r="F741" s="49"/>
      <c r="G741" s="1"/>
      <c r="H741" s="8"/>
      <c r="I741" s="8"/>
    </row>
    <row r="742">
      <c r="A742" s="304"/>
      <c r="B742" s="1"/>
      <c r="C742" s="52"/>
      <c r="D742" s="116"/>
      <c r="E742" s="49"/>
      <c r="F742" s="49"/>
      <c r="G742" s="1"/>
      <c r="H742" s="8"/>
      <c r="I742" s="8"/>
    </row>
    <row r="743">
      <c r="A743" s="304"/>
      <c r="B743" s="1"/>
      <c r="C743" s="52"/>
      <c r="D743" s="116"/>
      <c r="E743" s="49"/>
      <c r="F743" s="49"/>
      <c r="G743" s="1"/>
      <c r="H743" s="8"/>
      <c r="I743" s="8"/>
    </row>
    <row r="744">
      <c r="A744" s="304"/>
      <c r="B744" s="1"/>
      <c r="C744" s="52"/>
      <c r="D744" s="116"/>
      <c r="E744" s="49"/>
      <c r="F744" s="49"/>
      <c r="G744" s="1"/>
      <c r="H744" s="8"/>
      <c r="I744" s="8"/>
    </row>
    <row r="745">
      <c r="A745" s="304"/>
      <c r="B745" s="1"/>
      <c r="C745" s="52"/>
      <c r="D745" s="116"/>
      <c r="E745" s="49"/>
      <c r="F745" s="49"/>
      <c r="G745" s="1"/>
      <c r="H745" s="8"/>
      <c r="I745" s="8"/>
    </row>
    <row r="746">
      <c r="A746" s="304"/>
      <c r="B746" s="1"/>
      <c r="C746" s="52"/>
      <c r="D746" s="116"/>
      <c r="E746" s="49"/>
      <c r="F746" s="49"/>
      <c r="G746" s="1"/>
      <c r="H746" s="8"/>
      <c r="I746" s="8"/>
    </row>
    <row r="747">
      <c r="A747" s="304"/>
      <c r="B747" s="1"/>
      <c r="C747" s="52"/>
      <c r="D747" s="116"/>
      <c r="E747" s="49"/>
      <c r="F747" s="49"/>
      <c r="G747" s="1"/>
      <c r="H747" s="8"/>
      <c r="I747" s="8"/>
    </row>
    <row r="748">
      <c r="A748" s="304"/>
      <c r="B748" s="1"/>
      <c r="C748" s="52"/>
      <c r="D748" s="116"/>
      <c r="E748" s="49"/>
      <c r="F748" s="49"/>
      <c r="G748" s="1"/>
      <c r="H748" s="8"/>
      <c r="I748" s="8"/>
    </row>
    <row r="749">
      <c r="A749" s="304"/>
      <c r="B749" s="1"/>
      <c r="C749" s="52"/>
      <c r="D749" s="116"/>
      <c r="E749" s="49"/>
      <c r="F749" s="49"/>
      <c r="G749" s="1"/>
      <c r="H749" s="8"/>
      <c r="I749" s="8"/>
    </row>
    <row r="750">
      <c r="A750" s="304"/>
      <c r="B750" s="1"/>
      <c r="C750" s="52"/>
      <c r="D750" s="116"/>
      <c r="E750" s="49"/>
      <c r="F750" s="49"/>
      <c r="G750" s="1"/>
      <c r="H750" s="8"/>
      <c r="I750" s="8"/>
    </row>
    <row r="751">
      <c r="A751" s="304"/>
      <c r="B751" s="1"/>
      <c r="C751" s="52"/>
      <c r="D751" s="116"/>
      <c r="E751" s="49"/>
      <c r="F751" s="49"/>
      <c r="G751" s="1"/>
      <c r="H751" s="8"/>
      <c r="I751" s="8"/>
    </row>
    <row r="752">
      <c r="A752" s="304"/>
      <c r="B752" s="1"/>
      <c r="C752" s="52"/>
      <c r="D752" s="116"/>
      <c r="E752" s="49"/>
      <c r="F752" s="49"/>
      <c r="G752" s="1"/>
      <c r="H752" s="8"/>
      <c r="I752" s="8"/>
    </row>
    <row r="753">
      <c r="A753" s="304"/>
      <c r="B753" s="1"/>
      <c r="C753" s="52"/>
      <c r="D753" s="116"/>
      <c r="E753" s="49"/>
      <c r="F753" s="49"/>
      <c r="G753" s="1"/>
      <c r="H753" s="8"/>
      <c r="I753" s="8"/>
    </row>
    <row r="754">
      <c r="A754" s="304"/>
      <c r="B754" s="1"/>
      <c r="C754" s="52"/>
      <c r="D754" s="116"/>
      <c r="E754" s="49"/>
      <c r="F754" s="49"/>
      <c r="G754" s="1"/>
      <c r="H754" s="8"/>
      <c r="I754" s="8"/>
    </row>
    <row r="755">
      <c r="A755" s="304"/>
      <c r="B755" s="1"/>
      <c r="C755" s="52"/>
      <c r="D755" s="116"/>
      <c r="E755" s="49"/>
      <c r="F755" s="49"/>
      <c r="G755" s="1"/>
      <c r="H755" s="8"/>
      <c r="I755" s="8"/>
    </row>
    <row r="756">
      <c r="A756" s="304"/>
      <c r="B756" s="1"/>
      <c r="C756" s="52"/>
      <c r="D756" s="116"/>
      <c r="E756" s="49"/>
      <c r="F756" s="49"/>
      <c r="G756" s="1"/>
      <c r="H756" s="8"/>
      <c r="I756" s="8"/>
    </row>
    <row r="757">
      <c r="A757" s="304"/>
      <c r="B757" s="1"/>
      <c r="C757" s="52"/>
      <c r="D757" s="116"/>
      <c r="E757" s="49"/>
      <c r="F757" s="49"/>
      <c r="G757" s="1"/>
      <c r="H757" s="8"/>
      <c r="I757" s="8"/>
    </row>
    <row r="758">
      <c r="A758" s="304"/>
      <c r="B758" s="1"/>
      <c r="C758" s="52"/>
      <c r="D758" s="116"/>
      <c r="E758" s="49"/>
      <c r="F758" s="49"/>
      <c r="G758" s="1"/>
      <c r="H758" s="8"/>
      <c r="I758" s="8"/>
    </row>
    <row r="759">
      <c r="A759" s="304"/>
      <c r="B759" s="1"/>
      <c r="C759" s="52"/>
      <c r="D759" s="116"/>
      <c r="E759" s="49"/>
      <c r="F759" s="49"/>
      <c r="G759" s="1"/>
      <c r="H759" s="8"/>
      <c r="I759" s="8"/>
    </row>
    <row r="760">
      <c r="A760" s="304"/>
      <c r="B760" s="1"/>
      <c r="C760" s="52"/>
      <c r="D760" s="116"/>
      <c r="E760" s="49"/>
      <c r="F760" s="49"/>
      <c r="G760" s="1"/>
      <c r="H760" s="8"/>
      <c r="I760" s="8"/>
    </row>
    <row r="761">
      <c r="A761" s="304"/>
      <c r="B761" s="1"/>
      <c r="C761" s="52"/>
      <c r="D761" s="116"/>
      <c r="E761" s="49"/>
      <c r="F761" s="49"/>
      <c r="G761" s="1"/>
      <c r="H761" s="8"/>
      <c r="I761" s="8"/>
    </row>
    <row r="762">
      <c r="A762" s="304"/>
      <c r="B762" s="1"/>
      <c r="C762" s="52"/>
      <c r="D762" s="116"/>
      <c r="E762" s="49"/>
      <c r="F762" s="49"/>
      <c r="G762" s="1"/>
      <c r="H762" s="8"/>
      <c r="I762" s="8"/>
    </row>
    <row r="763">
      <c r="A763" s="304"/>
      <c r="B763" s="1"/>
      <c r="C763" s="52"/>
      <c r="D763" s="116"/>
      <c r="E763" s="49"/>
      <c r="F763" s="49"/>
      <c r="G763" s="1"/>
      <c r="H763" s="8"/>
      <c r="I763" s="8"/>
    </row>
    <row r="764">
      <c r="A764" s="304"/>
      <c r="B764" s="1"/>
      <c r="C764" s="52"/>
      <c r="D764" s="116"/>
      <c r="E764" s="49"/>
      <c r="F764" s="49"/>
      <c r="G764" s="1"/>
      <c r="H764" s="8"/>
      <c r="I764" s="8"/>
    </row>
    <row r="765">
      <c r="A765" s="304"/>
      <c r="B765" s="1"/>
      <c r="C765" s="52"/>
      <c r="D765" s="116"/>
      <c r="E765" s="49"/>
      <c r="F765" s="49"/>
      <c r="G765" s="1"/>
      <c r="H765" s="8"/>
      <c r="I765" s="8"/>
    </row>
    <row r="766">
      <c r="A766" s="304"/>
      <c r="B766" s="1"/>
      <c r="C766" s="52"/>
      <c r="D766" s="116"/>
      <c r="E766" s="49"/>
      <c r="F766" s="49"/>
      <c r="G766" s="1"/>
      <c r="H766" s="8"/>
      <c r="I766" s="8"/>
    </row>
    <row r="767">
      <c r="A767" s="304"/>
      <c r="B767" s="1"/>
      <c r="C767" s="52"/>
      <c r="D767" s="116"/>
      <c r="E767" s="49"/>
      <c r="F767" s="49"/>
      <c r="G767" s="1"/>
      <c r="H767" s="8"/>
      <c r="I767" s="8"/>
    </row>
    <row r="768">
      <c r="A768" s="304"/>
      <c r="B768" s="1"/>
      <c r="C768" s="52"/>
      <c r="D768" s="116"/>
      <c r="E768" s="49"/>
      <c r="F768" s="49"/>
      <c r="G768" s="1"/>
      <c r="H768" s="8"/>
      <c r="I768" s="8"/>
    </row>
    <row r="769">
      <c r="A769" s="304"/>
      <c r="B769" s="1"/>
      <c r="C769" s="52"/>
      <c r="D769" s="116"/>
      <c r="E769" s="49"/>
      <c r="F769" s="49"/>
      <c r="G769" s="1"/>
      <c r="H769" s="8"/>
      <c r="I769" s="8"/>
    </row>
    <row r="770">
      <c r="A770" s="304"/>
      <c r="B770" s="1"/>
      <c r="C770" s="52"/>
      <c r="D770" s="116"/>
      <c r="E770" s="49"/>
      <c r="F770" s="49"/>
      <c r="G770" s="1"/>
      <c r="H770" s="8"/>
      <c r="I770" s="8"/>
    </row>
    <row r="771">
      <c r="A771" s="304"/>
      <c r="B771" s="1"/>
      <c r="C771" s="52"/>
      <c r="D771" s="116"/>
      <c r="E771" s="49"/>
      <c r="F771" s="49"/>
      <c r="G771" s="1"/>
      <c r="H771" s="8"/>
      <c r="I771" s="8"/>
    </row>
    <row r="772">
      <c r="A772" s="304"/>
      <c r="B772" s="1"/>
      <c r="C772" s="52"/>
      <c r="D772" s="116"/>
      <c r="E772" s="49"/>
      <c r="F772" s="49"/>
      <c r="G772" s="1"/>
      <c r="H772" s="8"/>
      <c r="I772" s="8"/>
    </row>
    <row r="773">
      <c r="A773" s="304"/>
      <c r="B773" s="1"/>
      <c r="C773" s="52"/>
      <c r="D773" s="116"/>
      <c r="E773" s="49"/>
      <c r="F773" s="49"/>
      <c r="G773" s="1"/>
      <c r="H773" s="8"/>
      <c r="I773" s="8"/>
    </row>
    <row r="774">
      <c r="A774" s="304"/>
      <c r="B774" s="1"/>
      <c r="C774" s="52"/>
      <c r="D774" s="116"/>
      <c r="E774" s="49"/>
      <c r="F774" s="49"/>
      <c r="G774" s="1"/>
      <c r="H774" s="8"/>
      <c r="I774" s="8"/>
    </row>
    <row r="775">
      <c r="A775" s="304"/>
      <c r="B775" s="1"/>
      <c r="C775" s="52"/>
      <c r="D775" s="116"/>
      <c r="E775" s="49"/>
      <c r="F775" s="49"/>
      <c r="G775" s="1"/>
      <c r="H775" s="8"/>
      <c r="I775" s="8"/>
    </row>
    <row r="776">
      <c r="A776" s="304"/>
      <c r="B776" s="1"/>
      <c r="C776" s="52"/>
      <c r="D776" s="116"/>
      <c r="E776" s="49"/>
      <c r="F776" s="49"/>
      <c r="G776" s="1"/>
      <c r="H776" s="8"/>
      <c r="I776" s="8"/>
    </row>
    <row r="777">
      <c r="A777" s="304"/>
      <c r="B777" s="1"/>
      <c r="C777" s="52"/>
      <c r="D777" s="116"/>
      <c r="E777" s="49"/>
      <c r="F777" s="49"/>
      <c r="G777" s="1"/>
      <c r="H777" s="8"/>
      <c r="I777" s="8"/>
    </row>
    <row r="778">
      <c r="A778" s="304"/>
      <c r="B778" s="1"/>
      <c r="C778" s="52"/>
      <c r="D778" s="116"/>
      <c r="E778" s="49"/>
      <c r="F778" s="49"/>
      <c r="G778" s="1"/>
      <c r="H778" s="8"/>
      <c r="I778" s="8"/>
    </row>
    <row r="779">
      <c r="A779" s="304"/>
      <c r="B779" s="1"/>
      <c r="C779" s="52"/>
      <c r="D779" s="116"/>
      <c r="E779" s="49"/>
      <c r="F779" s="49"/>
      <c r="G779" s="1"/>
      <c r="H779" s="8"/>
      <c r="I779" s="8"/>
    </row>
    <row r="780">
      <c r="A780" s="304"/>
      <c r="B780" s="1"/>
      <c r="C780" s="52"/>
      <c r="D780" s="116"/>
      <c r="E780" s="49"/>
      <c r="F780" s="49"/>
      <c r="G780" s="1"/>
      <c r="H780" s="8"/>
      <c r="I780" s="8"/>
    </row>
    <row r="781">
      <c r="A781" s="304"/>
      <c r="B781" s="1"/>
      <c r="C781" s="52"/>
      <c r="D781" s="116"/>
      <c r="E781" s="49"/>
      <c r="F781" s="49"/>
      <c r="G781" s="1"/>
      <c r="H781" s="8"/>
      <c r="I781" s="8"/>
    </row>
    <row r="782">
      <c r="A782" s="304"/>
      <c r="B782" s="1"/>
      <c r="C782" s="52"/>
      <c r="D782" s="116"/>
      <c r="E782" s="49"/>
      <c r="F782" s="49"/>
      <c r="G782" s="1"/>
      <c r="H782" s="8"/>
      <c r="I782" s="8"/>
    </row>
    <row r="783">
      <c r="A783" s="304"/>
      <c r="B783" s="1"/>
      <c r="C783" s="52"/>
      <c r="D783" s="116"/>
      <c r="E783" s="49"/>
      <c r="F783" s="49"/>
      <c r="G783" s="1"/>
      <c r="H783" s="8"/>
      <c r="I783" s="8"/>
    </row>
    <row r="784">
      <c r="A784" s="304"/>
      <c r="B784" s="1"/>
      <c r="C784" s="52"/>
      <c r="D784" s="116"/>
      <c r="E784" s="49"/>
      <c r="F784" s="49"/>
      <c r="G784" s="1"/>
      <c r="H784" s="8"/>
      <c r="I784" s="8"/>
    </row>
    <row r="785">
      <c r="A785" s="304"/>
      <c r="B785" s="1"/>
      <c r="C785" s="52"/>
      <c r="D785" s="116"/>
      <c r="E785" s="49"/>
      <c r="F785" s="49"/>
      <c r="G785" s="1"/>
      <c r="H785" s="8"/>
      <c r="I785" s="8"/>
    </row>
    <row r="786">
      <c r="A786" s="304"/>
      <c r="B786" s="1"/>
      <c r="C786" s="52"/>
      <c r="D786" s="116"/>
      <c r="E786" s="49"/>
      <c r="F786" s="49"/>
      <c r="G786" s="1"/>
      <c r="H786" s="8"/>
      <c r="I786" s="8"/>
    </row>
    <row r="787">
      <c r="A787" s="304"/>
      <c r="B787" s="1"/>
      <c r="C787" s="52"/>
      <c r="D787" s="116"/>
      <c r="E787" s="49"/>
      <c r="F787" s="49"/>
      <c r="G787" s="1"/>
      <c r="H787" s="8"/>
      <c r="I787" s="8"/>
    </row>
    <row r="788">
      <c r="A788" s="304"/>
      <c r="B788" s="1"/>
      <c r="C788" s="52"/>
      <c r="D788" s="116"/>
      <c r="E788" s="49"/>
      <c r="F788" s="49"/>
      <c r="G788" s="1"/>
      <c r="H788" s="8"/>
      <c r="I788" s="8"/>
    </row>
    <row r="789">
      <c r="A789" s="304"/>
      <c r="B789" s="1"/>
      <c r="C789" s="52"/>
      <c r="D789" s="116"/>
      <c r="E789" s="49"/>
      <c r="F789" s="49"/>
      <c r="G789" s="1"/>
      <c r="H789" s="8"/>
      <c r="I789" s="8"/>
    </row>
    <row r="790">
      <c r="A790" s="304"/>
      <c r="B790" s="1"/>
      <c r="C790" s="52"/>
      <c r="D790" s="116"/>
      <c r="E790" s="49"/>
      <c r="F790" s="49"/>
      <c r="G790" s="1"/>
      <c r="H790" s="8"/>
      <c r="I790" s="8"/>
    </row>
    <row r="791">
      <c r="A791" s="304"/>
      <c r="B791" s="1"/>
      <c r="C791" s="52"/>
      <c r="D791" s="116"/>
      <c r="E791" s="49"/>
      <c r="F791" s="49"/>
      <c r="G791" s="1"/>
      <c r="H791" s="8"/>
      <c r="I791" s="8"/>
    </row>
    <row r="792">
      <c r="A792" s="304"/>
      <c r="B792" s="1"/>
      <c r="C792" s="52"/>
      <c r="D792" s="116"/>
      <c r="E792" s="49"/>
      <c r="F792" s="49"/>
      <c r="G792" s="1"/>
      <c r="H792" s="8"/>
      <c r="I792" s="8"/>
    </row>
    <row r="793">
      <c r="A793" s="304"/>
      <c r="B793" s="1"/>
      <c r="C793" s="52"/>
      <c r="D793" s="116"/>
      <c r="E793" s="49"/>
      <c r="F793" s="49"/>
      <c r="G793" s="1"/>
      <c r="H793" s="8"/>
      <c r="I793" s="8"/>
    </row>
    <row r="794">
      <c r="A794" s="304"/>
      <c r="B794" s="1"/>
      <c r="C794" s="52"/>
      <c r="D794" s="116"/>
      <c r="E794" s="49"/>
      <c r="F794" s="49"/>
      <c r="G794" s="1"/>
      <c r="H794" s="8"/>
      <c r="I794" s="8"/>
    </row>
    <row r="795">
      <c r="A795" s="304"/>
      <c r="B795" s="1"/>
      <c r="C795" s="52"/>
      <c r="D795" s="116"/>
      <c r="E795" s="49"/>
      <c r="F795" s="49"/>
      <c r="G795" s="1"/>
      <c r="H795" s="8"/>
      <c r="I795" s="8"/>
    </row>
    <row r="796">
      <c r="A796" s="304"/>
      <c r="B796" s="1"/>
      <c r="C796" s="52"/>
      <c r="D796" s="116"/>
      <c r="E796" s="49"/>
      <c r="F796" s="49"/>
      <c r="G796" s="1"/>
      <c r="H796" s="8"/>
      <c r="I796" s="8"/>
    </row>
    <row r="797">
      <c r="A797" s="304"/>
      <c r="B797" s="1"/>
      <c r="C797" s="52"/>
      <c r="D797" s="116"/>
      <c r="E797" s="49"/>
      <c r="F797" s="49"/>
      <c r="G797" s="1"/>
      <c r="H797" s="8"/>
      <c r="I797" s="8"/>
    </row>
    <row r="798">
      <c r="A798" s="304"/>
      <c r="B798" s="1"/>
      <c r="C798" s="52"/>
      <c r="D798" s="116"/>
      <c r="E798" s="49"/>
      <c r="F798" s="49"/>
      <c r="G798" s="1"/>
      <c r="H798" s="8"/>
      <c r="I798" s="8"/>
    </row>
    <row r="799">
      <c r="A799" s="304"/>
      <c r="B799" s="1"/>
      <c r="C799" s="52"/>
      <c r="D799" s="116"/>
      <c r="E799" s="49"/>
      <c r="F799" s="49"/>
      <c r="G799" s="1"/>
      <c r="H799" s="8"/>
      <c r="I799" s="8"/>
    </row>
    <row r="800">
      <c r="A800" s="304"/>
      <c r="B800" s="1"/>
      <c r="C800" s="52"/>
      <c r="D800" s="116"/>
      <c r="E800" s="49"/>
      <c r="F800" s="49"/>
      <c r="G800" s="1"/>
      <c r="H800" s="8"/>
      <c r="I800" s="8"/>
    </row>
    <row r="801">
      <c r="A801" s="304"/>
      <c r="B801" s="1"/>
      <c r="C801" s="52"/>
      <c r="D801" s="116"/>
      <c r="E801" s="49"/>
      <c r="F801" s="49"/>
      <c r="G801" s="1"/>
      <c r="H801" s="8"/>
      <c r="I801" s="8"/>
    </row>
    <row r="802">
      <c r="A802" s="304"/>
      <c r="B802" s="1"/>
      <c r="C802" s="52"/>
      <c r="D802" s="116"/>
      <c r="E802" s="49"/>
      <c r="F802" s="49"/>
      <c r="G802" s="1"/>
      <c r="H802" s="8"/>
      <c r="I802" s="8"/>
    </row>
    <row r="803">
      <c r="A803" s="304"/>
      <c r="B803" s="1"/>
      <c r="C803" s="52"/>
      <c r="D803" s="116"/>
      <c r="E803" s="49"/>
      <c r="F803" s="49"/>
      <c r="G803" s="1"/>
      <c r="H803" s="8"/>
      <c r="I803" s="8"/>
    </row>
    <row r="804">
      <c r="A804" s="304"/>
      <c r="B804" s="1"/>
      <c r="C804" s="52"/>
      <c r="D804" s="116"/>
      <c r="E804" s="49"/>
      <c r="F804" s="49"/>
      <c r="G804" s="1"/>
      <c r="H804" s="8"/>
      <c r="I804" s="8"/>
    </row>
    <row r="805">
      <c r="A805" s="304"/>
      <c r="B805" s="1"/>
      <c r="C805" s="52"/>
      <c r="D805" s="116"/>
      <c r="E805" s="49"/>
      <c r="F805" s="49"/>
      <c r="G805" s="1"/>
      <c r="H805" s="8"/>
      <c r="I805" s="8"/>
    </row>
    <row r="806">
      <c r="A806" s="304"/>
      <c r="B806" s="1"/>
      <c r="C806" s="52"/>
      <c r="D806" s="116"/>
      <c r="E806" s="49"/>
      <c r="F806" s="49"/>
      <c r="G806" s="1"/>
      <c r="H806" s="8"/>
      <c r="I806" s="8"/>
    </row>
    <row r="807">
      <c r="A807" s="304"/>
      <c r="B807" s="1"/>
      <c r="C807" s="52"/>
      <c r="D807" s="116"/>
      <c r="E807" s="49"/>
      <c r="F807" s="49"/>
      <c r="G807" s="1"/>
      <c r="H807" s="8"/>
      <c r="I807" s="8"/>
    </row>
    <row r="808">
      <c r="A808" s="304"/>
      <c r="B808" s="1"/>
      <c r="C808" s="52"/>
      <c r="D808" s="116"/>
      <c r="E808" s="49"/>
      <c r="F808" s="49"/>
      <c r="G808" s="1"/>
      <c r="H808" s="8"/>
      <c r="I808" s="8"/>
    </row>
    <row r="809">
      <c r="A809" s="304"/>
      <c r="B809" s="1"/>
      <c r="C809" s="52"/>
      <c r="D809" s="116"/>
      <c r="E809" s="49"/>
      <c r="F809" s="49"/>
      <c r="G809" s="1"/>
      <c r="H809" s="8"/>
      <c r="I809" s="8"/>
    </row>
    <row r="810">
      <c r="A810" s="304"/>
      <c r="B810" s="1"/>
      <c r="C810" s="52"/>
      <c r="D810" s="116"/>
      <c r="E810" s="49"/>
      <c r="F810" s="49"/>
      <c r="G810" s="1"/>
      <c r="H810" s="8"/>
      <c r="I810" s="8"/>
    </row>
    <row r="811">
      <c r="A811" s="304"/>
      <c r="B811" s="1"/>
      <c r="C811" s="52"/>
      <c r="D811" s="116"/>
      <c r="E811" s="49"/>
      <c r="F811" s="49"/>
      <c r="G811" s="1"/>
      <c r="H811" s="8"/>
      <c r="I811" s="8"/>
    </row>
    <row r="812">
      <c r="A812" s="304"/>
      <c r="B812" s="1"/>
      <c r="C812" s="52"/>
      <c r="D812" s="116"/>
      <c r="E812" s="49"/>
      <c r="F812" s="49"/>
      <c r="G812" s="1"/>
      <c r="H812" s="8"/>
      <c r="I812" s="8"/>
    </row>
    <row r="813">
      <c r="A813" s="304"/>
      <c r="B813" s="1"/>
      <c r="C813" s="52"/>
      <c r="D813" s="116"/>
      <c r="E813" s="49"/>
      <c r="F813" s="49"/>
      <c r="G813" s="1"/>
      <c r="H813" s="8"/>
      <c r="I813" s="8"/>
    </row>
    <row r="814">
      <c r="A814" s="304"/>
      <c r="B814" s="1"/>
      <c r="C814" s="52"/>
      <c r="D814" s="116"/>
      <c r="E814" s="49"/>
      <c r="F814" s="49"/>
      <c r="G814" s="1"/>
      <c r="H814" s="8"/>
      <c r="I814" s="8"/>
    </row>
    <row r="815">
      <c r="A815" s="304"/>
      <c r="B815" s="1"/>
      <c r="C815" s="52"/>
      <c r="D815" s="116"/>
      <c r="E815" s="49"/>
      <c r="F815" s="49"/>
      <c r="G815" s="1"/>
      <c r="H815" s="8"/>
      <c r="I815" s="8"/>
    </row>
    <row r="816">
      <c r="A816" s="304"/>
      <c r="B816" s="1"/>
      <c r="C816" s="52"/>
      <c r="D816" s="116"/>
      <c r="E816" s="49"/>
      <c r="F816" s="49"/>
      <c r="G816" s="1"/>
      <c r="H816" s="8"/>
      <c r="I816" s="8"/>
    </row>
    <row r="817">
      <c r="A817" s="304"/>
      <c r="B817" s="1"/>
      <c r="C817" s="52"/>
      <c r="D817" s="116"/>
      <c r="E817" s="49"/>
      <c r="F817" s="49"/>
      <c r="G817" s="1"/>
      <c r="H817" s="8"/>
      <c r="I817" s="8"/>
    </row>
    <row r="818">
      <c r="A818" s="304"/>
      <c r="B818" s="1"/>
      <c r="C818" s="52"/>
      <c r="D818" s="116"/>
      <c r="E818" s="49"/>
      <c r="F818" s="49"/>
      <c r="G818" s="1"/>
      <c r="H818" s="8"/>
      <c r="I818" s="8"/>
    </row>
    <row r="819">
      <c r="A819" s="304"/>
      <c r="B819" s="1"/>
      <c r="C819" s="52"/>
      <c r="D819" s="116"/>
      <c r="E819" s="49"/>
      <c r="F819" s="49"/>
      <c r="G819" s="1"/>
      <c r="H819" s="8"/>
      <c r="I819" s="8"/>
    </row>
    <row r="820">
      <c r="A820" s="304"/>
      <c r="B820" s="1"/>
      <c r="C820" s="52"/>
      <c r="D820" s="116"/>
      <c r="E820" s="49"/>
      <c r="F820" s="49"/>
      <c r="G820" s="1"/>
      <c r="H820" s="8"/>
      <c r="I820" s="8"/>
    </row>
    <row r="821">
      <c r="A821" s="304"/>
      <c r="B821" s="1"/>
      <c r="C821" s="52"/>
      <c r="D821" s="116"/>
      <c r="E821" s="49"/>
      <c r="F821" s="49"/>
      <c r="G821" s="1"/>
      <c r="H821" s="8"/>
      <c r="I821" s="8"/>
    </row>
    <row r="822">
      <c r="A822" s="304"/>
      <c r="B822" s="1"/>
      <c r="C822" s="52"/>
      <c r="D822" s="116"/>
      <c r="E822" s="49"/>
      <c r="F822" s="49"/>
      <c r="G822" s="1"/>
      <c r="H822" s="8"/>
      <c r="I822" s="8"/>
    </row>
    <row r="823">
      <c r="A823" s="304"/>
      <c r="B823" s="1"/>
      <c r="C823" s="52"/>
      <c r="D823" s="116"/>
      <c r="E823" s="49"/>
      <c r="F823" s="49"/>
      <c r="G823" s="1"/>
      <c r="H823" s="8"/>
      <c r="I823" s="8"/>
    </row>
    <row r="824">
      <c r="A824" s="304"/>
      <c r="B824" s="1"/>
      <c r="C824" s="52"/>
      <c r="D824" s="116"/>
      <c r="E824" s="49"/>
      <c r="F824" s="49"/>
      <c r="G824" s="1"/>
      <c r="H824" s="8"/>
      <c r="I824" s="8"/>
    </row>
    <row r="825">
      <c r="A825" s="304"/>
      <c r="B825" s="1"/>
      <c r="C825" s="52"/>
      <c r="D825" s="116"/>
      <c r="E825" s="49"/>
      <c r="F825" s="49"/>
      <c r="G825" s="1"/>
      <c r="H825" s="8"/>
      <c r="I825" s="8"/>
    </row>
    <row r="826">
      <c r="A826" s="304"/>
      <c r="B826" s="1"/>
      <c r="C826" s="52"/>
      <c r="D826" s="116"/>
      <c r="E826" s="49"/>
      <c r="F826" s="49"/>
      <c r="G826" s="1"/>
      <c r="H826" s="8"/>
      <c r="I826" s="8"/>
    </row>
    <row r="827">
      <c r="A827" s="304"/>
      <c r="B827" s="1"/>
      <c r="C827" s="52"/>
      <c r="D827" s="116"/>
      <c r="E827" s="49"/>
      <c r="F827" s="49"/>
      <c r="G827" s="1"/>
      <c r="H827" s="8"/>
      <c r="I827" s="8"/>
    </row>
    <row r="828">
      <c r="A828" s="304"/>
      <c r="B828" s="1"/>
      <c r="C828" s="52"/>
      <c r="D828" s="116"/>
      <c r="E828" s="49"/>
      <c r="F828" s="49"/>
      <c r="G828" s="1"/>
      <c r="H828" s="8"/>
      <c r="I828" s="8"/>
    </row>
    <row r="829">
      <c r="A829" s="304"/>
      <c r="B829" s="1"/>
      <c r="C829" s="52"/>
      <c r="D829" s="116"/>
      <c r="E829" s="49"/>
      <c r="F829" s="49"/>
      <c r="G829" s="1"/>
      <c r="H829" s="8"/>
      <c r="I829" s="8"/>
    </row>
    <row r="830">
      <c r="A830" s="304"/>
      <c r="B830" s="1"/>
      <c r="C830" s="52"/>
      <c r="D830" s="116"/>
      <c r="E830" s="49"/>
      <c r="F830" s="49"/>
      <c r="G830" s="1"/>
      <c r="H830" s="8"/>
      <c r="I830" s="8"/>
    </row>
    <row r="831">
      <c r="A831" s="304"/>
      <c r="B831" s="1"/>
      <c r="C831" s="52"/>
      <c r="D831" s="116"/>
      <c r="E831" s="49"/>
      <c r="F831" s="49"/>
      <c r="G831" s="1"/>
      <c r="H831" s="8"/>
      <c r="I831" s="8"/>
    </row>
    <row r="832">
      <c r="A832" s="304"/>
      <c r="B832" s="1"/>
      <c r="C832" s="52"/>
      <c r="D832" s="116"/>
      <c r="E832" s="49"/>
      <c r="F832" s="49"/>
      <c r="G832" s="1"/>
      <c r="H832" s="8"/>
      <c r="I832" s="8"/>
    </row>
    <row r="833">
      <c r="A833" s="304"/>
      <c r="B833" s="1"/>
      <c r="C833" s="52"/>
      <c r="D833" s="116"/>
      <c r="E833" s="49"/>
      <c r="F833" s="49"/>
      <c r="G833" s="1"/>
      <c r="H833" s="8"/>
      <c r="I833" s="8"/>
    </row>
    <row r="834">
      <c r="A834" s="304"/>
      <c r="B834" s="1"/>
      <c r="C834" s="52"/>
      <c r="D834" s="116"/>
      <c r="E834" s="49"/>
      <c r="F834" s="49"/>
      <c r="G834" s="1"/>
      <c r="H834" s="8"/>
      <c r="I834" s="8"/>
    </row>
    <row r="835">
      <c r="A835" s="304"/>
      <c r="B835" s="1"/>
      <c r="C835" s="52"/>
      <c r="D835" s="116"/>
      <c r="E835" s="49"/>
      <c r="F835" s="49"/>
      <c r="G835" s="1"/>
      <c r="H835" s="8"/>
      <c r="I835" s="8"/>
    </row>
    <row r="836">
      <c r="A836" s="304"/>
      <c r="B836" s="1"/>
      <c r="C836" s="52"/>
      <c r="D836" s="116"/>
      <c r="E836" s="49"/>
      <c r="F836" s="49"/>
      <c r="G836" s="1"/>
      <c r="H836" s="8"/>
      <c r="I836" s="8"/>
    </row>
    <row r="837">
      <c r="A837" s="304"/>
      <c r="B837" s="1"/>
      <c r="C837" s="52"/>
      <c r="D837" s="116"/>
      <c r="E837" s="49"/>
      <c r="F837" s="49"/>
      <c r="G837" s="1"/>
      <c r="H837" s="8"/>
      <c r="I837" s="8"/>
    </row>
    <row r="838">
      <c r="A838" s="304"/>
      <c r="B838" s="1"/>
      <c r="C838" s="52"/>
      <c r="D838" s="116"/>
      <c r="E838" s="49"/>
      <c r="F838" s="49"/>
      <c r="G838" s="1"/>
      <c r="H838" s="8"/>
      <c r="I838" s="8"/>
    </row>
    <row r="839">
      <c r="A839" s="304"/>
      <c r="B839" s="1"/>
      <c r="C839" s="52"/>
      <c r="D839" s="116"/>
      <c r="E839" s="49"/>
      <c r="F839" s="49"/>
      <c r="G839" s="1"/>
      <c r="H839" s="8"/>
      <c r="I839" s="8"/>
    </row>
    <row r="840">
      <c r="A840" s="304"/>
      <c r="B840" s="1"/>
      <c r="C840" s="52"/>
      <c r="D840" s="116"/>
      <c r="E840" s="49"/>
      <c r="F840" s="49"/>
      <c r="G840" s="1"/>
      <c r="H840" s="8"/>
      <c r="I840" s="8"/>
    </row>
    <row r="841">
      <c r="A841" s="304"/>
      <c r="B841" s="1"/>
      <c r="C841" s="52"/>
      <c r="D841" s="116"/>
      <c r="E841" s="49"/>
      <c r="F841" s="49"/>
      <c r="G841" s="1"/>
      <c r="H841" s="8"/>
      <c r="I841" s="8"/>
    </row>
    <row r="842">
      <c r="A842" s="304"/>
      <c r="B842" s="1"/>
      <c r="C842" s="52"/>
      <c r="D842" s="116"/>
      <c r="E842" s="49"/>
      <c r="F842" s="49"/>
      <c r="G842" s="1"/>
      <c r="H842" s="8"/>
      <c r="I842" s="8"/>
    </row>
    <row r="843">
      <c r="A843" s="304"/>
      <c r="B843" s="1"/>
      <c r="C843" s="52"/>
      <c r="D843" s="116"/>
      <c r="E843" s="49"/>
      <c r="F843" s="49"/>
      <c r="G843" s="1"/>
      <c r="H843" s="8"/>
      <c r="I843" s="8"/>
    </row>
    <row r="844">
      <c r="A844" s="304"/>
      <c r="B844" s="1"/>
      <c r="C844" s="52"/>
      <c r="D844" s="116"/>
      <c r="E844" s="49"/>
      <c r="F844" s="49"/>
      <c r="G844" s="1"/>
      <c r="H844" s="8"/>
      <c r="I844" s="8"/>
    </row>
    <row r="845">
      <c r="A845" s="304"/>
      <c r="B845" s="1"/>
      <c r="C845" s="52"/>
      <c r="D845" s="116"/>
      <c r="E845" s="49"/>
      <c r="F845" s="49"/>
      <c r="G845" s="1"/>
      <c r="H845" s="8"/>
      <c r="I845" s="8"/>
    </row>
    <row r="846">
      <c r="A846" s="304"/>
      <c r="B846" s="1"/>
      <c r="C846" s="52"/>
      <c r="D846" s="116"/>
      <c r="E846" s="49"/>
      <c r="F846" s="49"/>
      <c r="G846" s="1"/>
      <c r="H846" s="8"/>
      <c r="I846" s="8"/>
    </row>
    <row r="847">
      <c r="A847" s="304"/>
      <c r="B847" s="1"/>
      <c r="C847" s="52"/>
      <c r="D847" s="116"/>
      <c r="E847" s="49"/>
      <c r="F847" s="49"/>
      <c r="G847" s="1"/>
      <c r="H847" s="8"/>
      <c r="I847" s="8"/>
    </row>
    <row r="848">
      <c r="A848" s="304"/>
      <c r="B848" s="1"/>
      <c r="C848" s="52"/>
      <c r="D848" s="116"/>
      <c r="E848" s="49"/>
      <c r="F848" s="49"/>
      <c r="G848" s="1"/>
      <c r="H848" s="8"/>
      <c r="I848" s="8"/>
    </row>
    <row r="849">
      <c r="A849" s="304"/>
      <c r="B849" s="1"/>
      <c r="C849" s="52"/>
      <c r="D849" s="116"/>
      <c r="E849" s="49"/>
      <c r="F849" s="49"/>
      <c r="G849" s="1"/>
      <c r="H849" s="8"/>
      <c r="I849" s="8"/>
    </row>
    <row r="850">
      <c r="A850" s="304"/>
      <c r="B850" s="1"/>
      <c r="C850" s="52"/>
      <c r="D850" s="116"/>
      <c r="E850" s="49"/>
      <c r="F850" s="49"/>
      <c r="G850" s="1"/>
      <c r="H850" s="8"/>
      <c r="I850" s="8"/>
    </row>
    <row r="851">
      <c r="A851" s="304"/>
      <c r="B851" s="1"/>
      <c r="C851" s="52"/>
      <c r="D851" s="116"/>
      <c r="E851" s="49"/>
      <c r="F851" s="49"/>
      <c r="G851" s="1"/>
      <c r="H851" s="8"/>
      <c r="I851" s="8"/>
    </row>
    <row r="852">
      <c r="A852" s="304"/>
      <c r="B852" s="1"/>
      <c r="C852" s="52"/>
      <c r="D852" s="116"/>
      <c r="E852" s="49"/>
      <c r="F852" s="49"/>
      <c r="G852" s="1"/>
      <c r="H852" s="8"/>
      <c r="I852" s="8"/>
    </row>
    <row r="853">
      <c r="A853" s="304"/>
      <c r="B853" s="1"/>
      <c r="C853" s="52"/>
      <c r="D853" s="116"/>
      <c r="E853" s="49"/>
      <c r="F853" s="49"/>
      <c r="G853" s="1"/>
      <c r="H853" s="8"/>
      <c r="I853" s="8"/>
    </row>
    <row r="854">
      <c r="A854" s="304"/>
      <c r="B854" s="1"/>
      <c r="C854" s="52"/>
      <c r="D854" s="116"/>
      <c r="E854" s="49"/>
      <c r="F854" s="49"/>
      <c r="G854" s="1"/>
      <c r="H854" s="8"/>
      <c r="I854" s="8"/>
    </row>
    <row r="855">
      <c r="A855" s="304"/>
      <c r="B855" s="1"/>
      <c r="C855" s="52"/>
      <c r="D855" s="116"/>
      <c r="E855" s="49"/>
      <c r="F855" s="49"/>
      <c r="G855" s="1"/>
      <c r="H855" s="8"/>
      <c r="I855" s="8"/>
    </row>
    <row r="856">
      <c r="A856" s="304"/>
      <c r="B856" s="1"/>
      <c r="C856" s="52"/>
      <c r="D856" s="116"/>
      <c r="E856" s="49"/>
      <c r="F856" s="49"/>
      <c r="G856" s="1"/>
      <c r="H856" s="8"/>
      <c r="I856" s="8"/>
    </row>
    <row r="857">
      <c r="A857" s="304"/>
      <c r="B857" s="1"/>
      <c r="C857" s="52"/>
      <c r="D857" s="116"/>
      <c r="E857" s="49"/>
      <c r="F857" s="49"/>
      <c r="G857" s="1"/>
      <c r="H857" s="8"/>
      <c r="I857" s="8"/>
    </row>
    <row r="858">
      <c r="A858" s="304"/>
      <c r="B858" s="1"/>
      <c r="C858" s="52"/>
      <c r="D858" s="116"/>
      <c r="E858" s="49"/>
      <c r="F858" s="49"/>
      <c r="G858" s="1"/>
      <c r="H858" s="8"/>
      <c r="I858" s="8"/>
    </row>
    <row r="859">
      <c r="A859" s="304"/>
      <c r="B859" s="1"/>
      <c r="C859" s="52"/>
      <c r="D859" s="116"/>
      <c r="E859" s="49"/>
      <c r="F859" s="49"/>
      <c r="G859" s="1"/>
      <c r="H859" s="8"/>
      <c r="I859" s="8"/>
    </row>
    <row r="860">
      <c r="A860" s="304"/>
      <c r="B860" s="1"/>
      <c r="C860" s="52"/>
      <c r="D860" s="116"/>
      <c r="E860" s="49"/>
      <c r="F860" s="49"/>
      <c r="G860" s="1"/>
      <c r="H860" s="8"/>
      <c r="I860" s="8"/>
    </row>
    <row r="861">
      <c r="A861" s="304"/>
      <c r="B861" s="1"/>
      <c r="C861" s="52"/>
      <c r="D861" s="116"/>
      <c r="E861" s="49"/>
      <c r="F861" s="49"/>
      <c r="G861" s="1"/>
      <c r="H861" s="8"/>
      <c r="I861" s="8"/>
    </row>
    <row r="862">
      <c r="A862" s="304"/>
      <c r="B862" s="1"/>
      <c r="C862" s="52"/>
      <c r="D862" s="116"/>
      <c r="E862" s="49"/>
      <c r="F862" s="49"/>
      <c r="G862" s="1"/>
      <c r="H862" s="8"/>
      <c r="I862" s="8"/>
    </row>
    <row r="863">
      <c r="A863" s="304"/>
      <c r="B863" s="1"/>
      <c r="C863" s="52"/>
      <c r="D863" s="116"/>
      <c r="E863" s="49"/>
      <c r="F863" s="49"/>
      <c r="G863" s="1"/>
      <c r="H863" s="8"/>
      <c r="I863" s="8"/>
    </row>
    <row r="864">
      <c r="A864" s="304"/>
      <c r="B864" s="1"/>
      <c r="C864" s="52"/>
      <c r="D864" s="116"/>
      <c r="E864" s="49"/>
      <c r="F864" s="49"/>
      <c r="G864" s="1"/>
      <c r="H864" s="8"/>
      <c r="I864" s="8"/>
    </row>
    <row r="865">
      <c r="A865" s="304"/>
      <c r="B865" s="1"/>
      <c r="C865" s="52"/>
      <c r="D865" s="116"/>
      <c r="E865" s="49"/>
      <c r="F865" s="49"/>
      <c r="G865" s="1"/>
      <c r="H865" s="8"/>
      <c r="I865" s="8"/>
    </row>
    <row r="866">
      <c r="A866" s="304"/>
      <c r="B866" s="1"/>
      <c r="C866" s="52"/>
      <c r="D866" s="116"/>
      <c r="E866" s="49"/>
      <c r="F866" s="49"/>
      <c r="G866" s="1"/>
      <c r="H866" s="8"/>
      <c r="I866" s="8"/>
    </row>
    <row r="867">
      <c r="A867" s="304"/>
      <c r="B867" s="1"/>
      <c r="C867" s="52"/>
      <c r="D867" s="116"/>
      <c r="E867" s="49"/>
      <c r="F867" s="49"/>
      <c r="G867" s="1"/>
      <c r="H867" s="8"/>
      <c r="I867" s="8"/>
    </row>
    <row r="868">
      <c r="A868" s="304"/>
      <c r="B868" s="1"/>
      <c r="C868" s="52"/>
      <c r="D868" s="116"/>
      <c r="E868" s="49"/>
      <c r="F868" s="49"/>
      <c r="G868" s="1"/>
      <c r="H868" s="8"/>
      <c r="I868" s="8"/>
    </row>
    <row r="869">
      <c r="A869" s="304"/>
      <c r="B869" s="1"/>
      <c r="C869" s="52"/>
      <c r="D869" s="116"/>
      <c r="E869" s="49"/>
      <c r="F869" s="49"/>
      <c r="G869" s="1"/>
      <c r="H869" s="8"/>
      <c r="I869" s="8"/>
    </row>
    <row r="870">
      <c r="A870" s="304"/>
      <c r="B870" s="1"/>
      <c r="C870" s="52"/>
      <c r="D870" s="116"/>
      <c r="E870" s="49"/>
      <c r="F870" s="49"/>
      <c r="G870" s="1"/>
      <c r="H870" s="8"/>
      <c r="I870" s="8"/>
    </row>
    <row r="871">
      <c r="A871" s="304"/>
      <c r="B871" s="1"/>
      <c r="C871" s="52"/>
      <c r="D871" s="116"/>
      <c r="E871" s="49"/>
      <c r="F871" s="49"/>
      <c r="G871" s="1"/>
      <c r="H871" s="8"/>
      <c r="I871" s="8"/>
    </row>
    <row r="872">
      <c r="A872" s="304"/>
      <c r="B872" s="1"/>
      <c r="C872" s="52"/>
      <c r="D872" s="116"/>
      <c r="E872" s="49"/>
      <c r="F872" s="49"/>
      <c r="G872" s="1"/>
      <c r="H872" s="8"/>
      <c r="I872" s="8"/>
    </row>
    <row r="873">
      <c r="A873" s="304"/>
      <c r="B873" s="1"/>
      <c r="C873" s="52"/>
      <c r="D873" s="116"/>
      <c r="E873" s="49"/>
      <c r="F873" s="49"/>
      <c r="G873" s="1"/>
      <c r="H873" s="8"/>
      <c r="I873" s="8"/>
    </row>
    <row r="874">
      <c r="A874" s="304"/>
      <c r="B874" s="1"/>
      <c r="C874" s="52"/>
      <c r="D874" s="116"/>
      <c r="E874" s="49"/>
      <c r="F874" s="49"/>
      <c r="G874" s="1"/>
      <c r="H874" s="8"/>
      <c r="I874" s="8"/>
    </row>
    <row r="875">
      <c r="A875" s="304"/>
      <c r="B875" s="1"/>
      <c r="C875" s="52"/>
      <c r="D875" s="116"/>
      <c r="E875" s="49"/>
      <c r="F875" s="49"/>
      <c r="G875" s="1"/>
      <c r="H875" s="8"/>
      <c r="I875" s="8"/>
    </row>
    <row r="876">
      <c r="A876" s="304"/>
      <c r="B876" s="1"/>
      <c r="C876" s="52"/>
      <c r="D876" s="116"/>
      <c r="E876" s="49"/>
      <c r="F876" s="49"/>
      <c r="G876" s="1"/>
      <c r="H876" s="8"/>
      <c r="I876" s="8"/>
    </row>
    <row r="877">
      <c r="A877" s="304"/>
      <c r="B877" s="1"/>
      <c r="C877" s="52"/>
      <c r="D877" s="116"/>
      <c r="E877" s="49"/>
      <c r="F877" s="49"/>
      <c r="G877" s="1"/>
      <c r="H877" s="8"/>
      <c r="I877" s="8"/>
    </row>
    <row r="878">
      <c r="A878" s="304"/>
      <c r="B878" s="1"/>
      <c r="C878" s="52"/>
      <c r="D878" s="116"/>
      <c r="E878" s="49"/>
      <c r="F878" s="49"/>
      <c r="G878" s="1"/>
      <c r="H878" s="8"/>
      <c r="I878" s="8"/>
    </row>
    <row r="879">
      <c r="A879" s="304"/>
      <c r="B879" s="1"/>
      <c r="C879" s="52"/>
      <c r="D879" s="116"/>
      <c r="E879" s="49"/>
      <c r="F879" s="49"/>
      <c r="G879" s="1"/>
      <c r="H879" s="8"/>
      <c r="I879" s="8"/>
    </row>
    <row r="880">
      <c r="A880" s="304"/>
      <c r="B880" s="1"/>
      <c r="C880" s="52"/>
      <c r="D880" s="116"/>
      <c r="E880" s="49"/>
      <c r="F880" s="49"/>
      <c r="G880" s="1"/>
      <c r="H880" s="8"/>
      <c r="I880" s="8"/>
    </row>
    <row r="881">
      <c r="A881" s="304"/>
      <c r="B881" s="1"/>
      <c r="C881" s="52"/>
      <c r="D881" s="116"/>
      <c r="E881" s="49"/>
      <c r="F881" s="49"/>
      <c r="G881" s="1"/>
      <c r="H881" s="8"/>
      <c r="I881" s="8"/>
    </row>
    <row r="882">
      <c r="A882" s="304"/>
      <c r="B882" s="1"/>
      <c r="C882" s="52"/>
      <c r="D882" s="116"/>
      <c r="E882" s="49"/>
      <c r="F882" s="49"/>
      <c r="G882" s="1"/>
      <c r="H882" s="8"/>
      <c r="I882" s="8"/>
    </row>
    <row r="883">
      <c r="A883" s="304"/>
      <c r="B883" s="1"/>
      <c r="C883" s="52"/>
      <c r="D883" s="116"/>
      <c r="E883" s="49"/>
      <c r="F883" s="49"/>
      <c r="G883" s="1"/>
      <c r="H883" s="8"/>
      <c r="I883" s="8"/>
    </row>
    <row r="884">
      <c r="A884" s="304"/>
      <c r="B884" s="1"/>
      <c r="C884" s="52"/>
      <c r="D884" s="116"/>
      <c r="E884" s="49"/>
      <c r="F884" s="49"/>
      <c r="G884" s="1"/>
      <c r="H884" s="8"/>
      <c r="I884" s="8"/>
    </row>
    <row r="885">
      <c r="A885" s="304"/>
      <c r="B885" s="1"/>
      <c r="C885" s="52"/>
      <c r="D885" s="116"/>
      <c r="E885" s="49"/>
      <c r="F885" s="49"/>
      <c r="G885" s="1"/>
      <c r="H885" s="8"/>
      <c r="I885" s="8"/>
    </row>
    <row r="886">
      <c r="A886" s="304"/>
      <c r="B886" s="1"/>
      <c r="C886" s="52"/>
      <c r="D886" s="116"/>
      <c r="E886" s="49"/>
      <c r="F886" s="49"/>
      <c r="G886" s="1"/>
      <c r="H886" s="8"/>
      <c r="I886" s="8"/>
    </row>
    <row r="887">
      <c r="A887" s="304"/>
      <c r="B887" s="1"/>
      <c r="C887" s="52"/>
      <c r="D887" s="116"/>
      <c r="E887" s="49"/>
      <c r="F887" s="49"/>
      <c r="G887" s="1"/>
      <c r="H887" s="8"/>
      <c r="I887" s="8"/>
    </row>
    <row r="888">
      <c r="A888" s="304"/>
      <c r="B888" s="1"/>
      <c r="C888" s="52"/>
      <c r="D888" s="116"/>
      <c r="E888" s="49"/>
      <c r="F888" s="49"/>
      <c r="G888" s="1"/>
      <c r="H888" s="8"/>
      <c r="I888" s="8"/>
    </row>
    <row r="889">
      <c r="A889" s="304"/>
      <c r="B889" s="1"/>
      <c r="C889" s="52"/>
      <c r="D889" s="116"/>
      <c r="E889" s="49"/>
      <c r="F889" s="49"/>
      <c r="G889" s="1"/>
      <c r="H889" s="8"/>
      <c r="I889" s="8"/>
    </row>
    <row r="890">
      <c r="A890" s="304"/>
      <c r="B890" s="1"/>
      <c r="C890" s="52"/>
      <c r="D890" s="116"/>
      <c r="E890" s="49"/>
      <c r="F890" s="49"/>
      <c r="G890" s="1"/>
      <c r="H890" s="8"/>
      <c r="I890" s="8"/>
    </row>
    <row r="891">
      <c r="A891" s="304"/>
      <c r="B891" s="1"/>
      <c r="C891" s="52"/>
      <c r="D891" s="116"/>
      <c r="E891" s="49"/>
      <c r="F891" s="49"/>
      <c r="G891" s="1"/>
      <c r="H891" s="8"/>
      <c r="I891" s="8"/>
    </row>
    <row r="892">
      <c r="A892" s="304"/>
      <c r="B892" s="1"/>
      <c r="C892" s="52"/>
      <c r="D892" s="116"/>
      <c r="E892" s="49"/>
      <c r="F892" s="49"/>
      <c r="G892" s="1"/>
      <c r="H892" s="8"/>
      <c r="I892" s="8"/>
    </row>
    <row r="893">
      <c r="A893" s="304"/>
      <c r="B893" s="1"/>
      <c r="C893" s="52"/>
      <c r="D893" s="116"/>
      <c r="E893" s="49"/>
      <c r="F893" s="49"/>
      <c r="G893" s="1"/>
      <c r="H893" s="8"/>
      <c r="I893" s="8"/>
    </row>
    <row r="894">
      <c r="A894" s="304"/>
      <c r="B894" s="1"/>
      <c r="C894" s="52"/>
      <c r="D894" s="116"/>
      <c r="E894" s="49"/>
      <c r="F894" s="49"/>
      <c r="G894" s="1"/>
      <c r="H894" s="8"/>
      <c r="I894" s="8"/>
    </row>
    <row r="895">
      <c r="A895" s="304"/>
      <c r="B895" s="1"/>
      <c r="C895" s="52"/>
      <c r="D895" s="116"/>
      <c r="E895" s="49"/>
      <c r="F895" s="49"/>
      <c r="G895" s="1"/>
      <c r="H895" s="8"/>
      <c r="I895" s="8"/>
    </row>
    <row r="896">
      <c r="A896" s="304"/>
      <c r="B896" s="1"/>
      <c r="C896" s="52"/>
      <c r="D896" s="116"/>
      <c r="E896" s="49"/>
      <c r="F896" s="49"/>
      <c r="G896" s="1"/>
      <c r="H896" s="8"/>
      <c r="I896" s="8"/>
    </row>
    <row r="897">
      <c r="A897" s="304"/>
      <c r="B897" s="1"/>
      <c r="C897" s="52"/>
      <c r="D897" s="116"/>
      <c r="E897" s="49"/>
      <c r="F897" s="49"/>
      <c r="G897" s="1"/>
      <c r="H897" s="8"/>
      <c r="I897" s="8"/>
    </row>
    <row r="898">
      <c r="A898" s="304"/>
      <c r="B898" s="1"/>
      <c r="C898" s="52"/>
      <c r="D898" s="116"/>
      <c r="E898" s="49"/>
      <c r="F898" s="49"/>
      <c r="G898" s="1"/>
      <c r="H898" s="8"/>
      <c r="I898" s="8"/>
    </row>
    <row r="899">
      <c r="A899" s="304"/>
      <c r="B899" s="1"/>
      <c r="C899" s="52"/>
      <c r="D899" s="116"/>
      <c r="E899" s="49"/>
      <c r="F899" s="49"/>
      <c r="G899" s="1"/>
      <c r="H899" s="8"/>
      <c r="I899" s="8"/>
    </row>
    <row r="900">
      <c r="A900" s="304"/>
      <c r="B900" s="1"/>
      <c r="C900" s="52"/>
      <c r="D900" s="116"/>
      <c r="E900" s="49"/>
      <c r="F900" s="49"/>
      <c r="G900" s="1"/>
      <c r="H900" s="8"/>
      <c r="I900" s="8"/>
    </row>
    <row r="901">
      <c r="A901" s="304"/>
      <c r="B901" s="1"/>
      <c r="C901" s="52"/>
      <c r="D901" s="116"/>
      <c r="E901" s="49"/>
      <c r="F901" s="49"/>
      <c r="G901" s="1"/>
      <c r="H901" s="8"/>
      <c r="I901" s="8"/>
    </row>
    <row r="902">
      <c r="A902" s="304"/>
      <c r="B902" s="1"/>
      <c r="C902" s="52"/>
      <c r="D902" s="116"/>
      <c r="E902" s="49"/>
      <c r="F902" s="49"/>
      <c r="G902" s="1"/>
      <c r="H902" s="8"/>
      <c r="I902" s="8"/>
    </row>
    <row r="903">
      <c r="A903" s="304"/>
      <c r="B903" s="1"/>
      <c r="C903" s="52"/>
      <c r="D903" s="116"/>
      <c r="E903" s="49"/>
      <c r="F903" s="49"/>
      <c r="G903" s="1"/>
      <c r="H903" s="8"/>
      <c r="I903" s="8"/>
    </row>
    <row r="904">
      <c r="A904" s="304"/>
      <c r="B904" s="1"/>
      <c r="C904" s="52"/>
      <c r="D904" s="116"/>
      <c r="E904" s="49"/>
      <c r="F904" s="49"/>
      <c r="G904" s="1"/>
      <c r="H904" s="8"/>
      <c r="I904" s="8"/>
    </row>
    <row r="905">
      <c r="A905" s="304"/>
      <c r="B905" s="1"/>
      <c r="C905" s="52"/>
      <c r="D905" s="116"/>
      <c r="E905" s="49"/>
      <c r="F905" s="49"/>
      <c r="G905" s="1"/>
      <c r="H905" s="8"/>
      <c r="I905" s="8"/>
    </row>
    <row r="906">
      <c r="A906" s="304"/>
      <c r="B906" s="1"/>
      <c r="C906" s="52"/>
      <c r="D906" s="116"/>
      <c r="E906" s="49"/>
      <c r="F906" s="49"/>
      <c r="G906" s="1"/>
      <c r="H906" s="8"/>
      <c r="I906" s="8"/>
    </row>
    <row r="907">
      <c r="A907" s="304"/>
      <c r="B907" s="1"/>
      <c r="C907" s="52"/>
      <c r="D907" s="116"/>
      <c r="E907" s="49"/>
      <c r="F907" s="49"/>
      <c r="G907" s="1"/>
      <c r="H907" s="8"/>
      <c r="I907" s="8"/>
    </row>
    <row r="908">
      <c r="A908" s="304"/>
      <c r="B908" s="1"/>
      <c r="C908" s="52"/>
      <c r="D908" s="116"/>
      <c r="E908" s="49"/>
      <c r="F908" s="49"/>
      <c r="G908" s="1"/>
      <c r="H908" s="8"/>
      <c r="I908" s="8"/>
    </row>
    <row r="909">
      <c r="A909" s="304"/>
      <c r="B909" s="1"/>
      <c r="C909" s="52"/>
      <c r="D909" s="116"/>
      <c r="E909" s="49"/>
      <c r="F909" s="49"/>
      <c r="G909" s="1"/>
      <c r="H909" s="8"/>
      <c r="I909" s="8"/>
    </row>
    <row r="910">
      <c r="A910" s="304"/>
      <c r="B910" s="1"/>
      <c r="C910" s="52"/>
      <c r="D910" s="116"/>
      <c r="E910" s="49"/>
      <c r="F910" s="49"/>
      <c r="G910" s="1"/>
      <c r="H910" s="8"/>
      <c r="I910" s="8"/>
    </row>
    <row r="911">
      <c r="A911" s="304"/>
      <c r="B911" s="1"/>
      <c r="C911" s="52"/>
      <c r="D911" s="116"/>
      <c r="E911" s="49"/>
      <c r="F911" s="49"/>
      <c r="G911" s="1"/>
      <c r="H911" s="8"/>
      <c r="I911" s="8"/>
    </row>
    <row r="912">
      <c r="A912" s="304"/>
      <c r="B912" s="1"/>
      <c r="C912" s="52"/>
      <c r="D912" s="116"/>
      <c r="E912" s="49"/>
      <c r="F912" s="49"/>
      <c r="G912" s="1"/>
      <c r="H912" s="8"/>
      <c r="I912" s="8"/>
    </row>
    <row r="913">
      <c r="A913" s="304"/>
      <c r="B913" s="1"/>
      <c r="C913" s="52"/>
      <c r="D913" s="116"/>
      <c r="E913" s="49"/>
      <c r="F913" s="49"/>
      <c r="G913" s="1"/>
      <c r="H913" s="8"/>
      <c r="I913" s="8"/>
    </row>
    <row r="914">
      <c r="A914" s="304"/>
      <c r="B914" s="1"/>
      <c r="C914" s="52"/>
      <c r="D914" s="116"/>
      <c r="E914" s="49"/>
      <c r="F914" s="49"/>
      <c r="G914" s="1"/>
      <c r="H914" s="8"/>
      <c r="I914" s="8"/>
    </row>
    <row r="915">
      <c r="A915" s="304"/>
      <c r="B915" s="1"/>
      <c r="C915" s="52"/>
      <c r="D915" s="116"/>
      <c r="E915" s="49"/>
      <c r="F915" s="49"/>
      <c r="G915" s="1"/>
      <c r="H915" s="8"/>
      <c r="I915" s="8"/>
    </row>
    <row r="916">
      <c r="A916" s="304"/>
      <c r="B916" s="1"/>
      <c r="C916" s="52"/>
      <c r="D916" s="116"/>
      <c r="E916" s="49"/>
      <c r="F916" s="49"/>
      <c r="G916" s="1"/>
      <c r="H916" s="8"/>
      <c r="I916" s="8"/>
    </row>
    <row r="917">
      <c r="A917" s="304"/>
      <c r="B917" s="1"/>
      <c r="C917" s="52"/>
      <c r="D917" s="116"/>
      <c r="E917" s="49"/>
      <c r="F917" s="49"/>
      <c r="G917" s="1"/>
      <c r="H917" s="8"/>
      <c r="I917" s="8"/>
    </row>
    <row r="918">
      <c r="A918" s="304"/>
      <c r="B918" s="1"/>
      <c r="C918" s="52"/>
      <c r="D918" s="116"/>
      <c r="E918" s="49"/>
      <c r="F918" s="49"/>
      <c r="G918" s="1"/>
      <c r="H918" s="8"/>
      <c r="I918" s="8"/>
    </row>
    <row r="919">
      <c r="A919" s="304"/>
      <c r="B919" s="1"/>
      <c r="C919" s="52"/>
      <c r="D919" s="116"/>
      <c r="E919" s="49"/>
      <c r="F919" s="49"/>
      <c r="G919" s="1"/>
      <c r="H919" s="8"/>
      <c r="I919" s="8"/>
    </row>
    <row r="920">
      <c r="A920" s="304"/>
      <c r="B920" s="1"/>
      <c r="C920" s="52"/>
      <c r="D920" s="116"/>
      <c r="E920" s="49"/>
      <c r="F920" s="49"/>
      <c r="G920" s="1"/>
      <c r="H920" s="8"/>
      <c r="I920" s="8"/>
    </row>
    <row r="921">
      <c r="A921" s="304"/>
      <c r="B921" s="1"/>
      <c r="C921" s="52"/>
      <c r="D921" s="116"/>
      <c r="E921" s="49"/>
      <c r="F921" s="49"/>
      <c r="G921" s="1"/>
      <c r="H921" s="8"/>
      <c r="I921" s="8"/>
    </row>
    <row r="922">
      <c r="A922" s="304"/>
      <c r="B922" s="1"/>
      <c r="C922" s="52"/>
      <c r="D922" s="116"/>
      <c r="E922" s="49"/>
      <c r="F922" s="49"/>
      <c r="G922" s="1"/>
      <c r="H922" s="8"/>
      <c r="I922" s="8"/>
    </row>
    <row r="923">
      <c r="A923" s="304"/>
      <c r="B923" s="1"/>
      <c r="C923" s="52"/>
      <c r="D923" s="116"/>
      <c r="E923" s="49"/>
      <c r="F923" s="49"/>
      <c r="G923" s="1"/>
      <c r="H923" s="8"/>
      <c r="I923" s="8"/>
    </row>
    <row r="924">
      <c r="A924" s="304"/>
      <c r="B924" s="1"/>
      <c r="C924" s="52"/>
      <c r="D924" s="116"/>
      <c r="E924" s="49"/>
      <c r="F924" s="49"/>
      <c r="G924" s="1"/>
      <c r="H924" s="8"/>
      <c r="I924" s="8"/>
    </row>
    <row r="925">
      <c r="A925" s="304"/>
      <c r="B925" s="1"/>
      <c r="C925" s="52"/>
      <c r="D925" s="116"/>
      <c r="E925" s="49"/>
      <c r="F925" s="49"/>
      <c r="G925" s="1"/>
      <c r="H925" s="8"/>
      <c r="I925" s="8"/>
    </row>
    <row r="926">
      <c r="A926" s="304"/>
      <c r="B926" s="1"/>
      <c r="C926" s="52"/>
      <c r="D926" s="116"/>
      <c r="E926" s="49"/>
      <c r="F926" s="49"/>
      <c r="G926" s="1"/>
      <c r="H926" s="8"/>
      <c r="I926" s="8"/>
    </row>
    <row r="927">
      <c r="A927" s="304"/>
      <c r="B927" s="1"/>
      <c r="C927" s="52"/>
      <c r="D927" s="116"/>
      <c r="E927" s="49"/>
      <c r="F927" s="49"/>
      <c r="G927" s="1"/>
      <c r="H927" s="8"/>
      <c r="I927" s="8"/>
    </row>
    <row r="928">
      <c r="A928" s="304"/>
      <c r="B928" s="1"/>
      <c r="C928" s="52"/>
      <c r="D928" s="116"/>
      <c r="E928" s="49"/>
      <c r="F928" s="49"/>
      <c r="G928" s="1"/>
      <c r="H928" s="8"/>
      <c r="I928" s="8"/>
    </row>
    <row r="929">
      <c r="A929" s="304"/>
      <c r="B929" s="1"/>
      <c r="C929" s="52"/>
      <c r="D929" s="116"/>
      <c r="E929" s="49"/>
      <c r="F929" s="49"/>
      <c r="G929" s="1"/>
      <c r="H929" s="8"/>
      <c r="I929" s="8"/>
    </row>
    <row r="930">
      <c r="A930" s="304"/>
      <c r="B930" s="1"/>
      <c r="C930" s="52"/>
      <c r="D930" s="116"/>
      <c r="E930" s="49"/>
      <c r="F930" s="49"/>
      <c r="G930" s="1"/>
      <c r="H930" s="8"/>
      <c r="I930" s="8"/>
    </row>
    <row r="931">
      <c r="A931" s="304"/>
      <c r="B931" s="1"/>
      <c r="C931" s="52"/>
      <c r="D931" s="116"/>
      <c r="E931" s="49"/>
      <c r="F931" s="49"/>
      <c r="G931" s="1"/>
      <c r="H931" s="8"/>
      <c r="I931" s="8"/>
    </row>
    <row r="932">
      <c r="A932" s="304"/>
      <c r="B932" s="1"/>
      <c r="C932" s="52"/>
      <c r="D932" s="116"/>
      <c r="E932" s="49"/>
      <c r="F932" s="49"/>
      <c r="G932" s="1"/>
      <c r="H932" s="8"/>
      <c r="I932" s="8"/>
    </row>
    <row r="933">
      <c r="A933" s="304"/>
      <c r="B933" s="1"/>
      <c r="C933" s="52"/>
      <c r="D933" s="116"/>
      <c r="E933" s="49"/>
      <c r="F933" s="49"/>
      <c r="G933" s="1"/>
      <c r="H933" s="8"/>
      <c r="I933" s="8"/>
    </row>
    <row r="934">
      <c r="A934" s="304"/>
      <c r="B934" s="1"/>
      <c r="C934" s="52"/>
      <c r="D934" s="116"/>
      <c r="E934" s="49"/>
      <c r="F934" s="49"/>
      <c r="G934" s="1"/>
      <c r="H934" s="8"/>
      <c r="I934" s="8"/>
    </row>
    <row r="935">
      <c r="A935" s="304"/>
      <c r="B935" s="1"/>
      <c r="C935" s="52"/>
      <c r="D935" s="116"/>
      <c r="E935" s="49"/>
      <c r="F935" s="49"/>
      <c r="G935" s="1"/>
      <c r="H935" s="8"/>
      <c r="I935" s="8"/>
    </row>
    <row r="936">
      <c r="A936" s="304"/>
      <c r="B936" s="1"/>
      <c r="C936" s="52"/>
      <c r="D936" s="116"/>
      <c r="E936" s="49"/>
      <c r="F936" s="49"/>
      <c r="G936" s="1"/>
      <c r="H936" s="8"/>
      <c r="I936" s="8"/>
    </row>
    <row r="937">
      <c r="A937" s="304"/>
      <c r="B937" s="1"/>
      <c r="C937" s="52"/>
      <c r="D937" s="116"/>
      <c r="E937" s="49"/>
      <c r="F937" s="49"/>
      <c r="G937" s="1"/>
      <c r="H937" s="8"/>
      <c r="I937" s="8"/>
    </row>
    <row r="938">
      <c r="A938" s="304"/>
      <c r="B938" s="1"/>
      <c r="C938" s="52"/>
      <c r="D938" s="116"/>
      <c r="E938" s="49"/>
      <c r="F938" s="49"/>
      <c r="G938" s="1"/>
      <c r="H938" s="8"/>
      <c r="I938" s="8"/>
    </row>
    <row r="939">
      <c r="A939" s="304"/>
      <c r="B939" s="1"/>
      <c r="C939" s="52"/>
      <c r="D939" s="116"/>
      <c r="E939" s="49"/>
      <c r="F939" s="49"/>
      <c r="G939" s="1"/>
      <c r="H939" s="8"/>
      <c r="I939" s="8"/>
    </row>
    <row r="940">
      <c r="A940" s="304"/>
      <c r="B940" s="1"/>
      <c r="C940" s="52"/>
      <c r="D940" s="116"/>
      <c r="E940" s="49"/>
      <c r="F940" s="49"/>
      <c r="G940" s="1"/>
      <c r="H940" s="8"/>
      <c r="I940" s="8"/>
    </row>
    <row r="941">
      <c r="A941" s="304"/>
      <c r="B941" s="1"/>
      <c r="C941" s="52"/>
      <c r="D941" s="116"/>
      <c r="E941" s="49"/>
      <c r="F941" s="49"/>
      <c r="G941" s="1"/>
      <c r="H941" s="8"/>
      <c r="I941" s="8"/>
    </row>
    <row r="942">
      <c r="A942" s="304"/>
      <c r="B942" s="1"/>
      <c r="C942" s="52"/>
      <c r="D942" s="116"/>
      <c r="E942" s="49"/>
      <c r="F942" s="49"/>
      <c r="G942" s="1"/>
      <c r="H942" s="8"/>
      <c r="I942" s="8"/>
    </row>
    <row r="943">
      <c r="A943" s="304"/>
      <c r="B943" s="1"/>
      <c r="C943" s="52"/>
      <c r="D943" s="116"/>
      <c r="E943" s="49"/>
      <c r="F943" s="49"/>
      <c r="G943" s="1"/>
      <c r="H943" s="8"/>
      <c r="I943" s="8"/>
    </row>
    <row r="944">
      <c r="A944" s="304"/>
      <c r="B944" s="1"/>
      <c r="C944" s="52"/>
      <c r="D944" s="116"/>
      <c r="E944" s="49"/>
      <c r="F944" s="49"/>
      <c r="G944" s="1"/>
      <c r="H944" s="8"/>
      <c r="I944" s="8"/>
    </row>
    <row r="945">
      <c r="A945" s="304"/>
      <c r="B945" s="1"/>
      <c r="C945" s="52"/>
      <c r="D945" s="116"/>
      <c r="E945" s="49"/>
      <c r="F945" s="49"/>
      <c r="G945" s="1"/>
      <c r="H945" s="8"/>
      <c r="I945" s="8"/>
    </row>
    <row r="946">
      <c r="A946" s="304"/>
      <c r="B946" s="1"/>
      <c r="C946" s="52"/>
      <c r="D946" s="116"/>
      <c r="E946" s="49"/>
      <c r="F946" s="49"/>
      <c r="G946" s="1"/>
      <c r="H946" s="8"/>
      <c r="I946" s="8"/>
    </row>
    <row r="947">
      <c r="A947" s="304"/>
      <c r="B947" s="1"/>
      <c r="C947" s="52"/>
      <c r="D947" s="116"/>
      <c r="E947" s="49"/>
      <c r="F947" s="49"/>
      <c r="G947" s="1"/>
      <c r="H947" s="8"/>
      <c r="I947" s="8"/>
    </row>
    <row r="948">
      <c r="A948" s="304"/>
      <c r="B948" s="1"/>
      <c r="C948" s="52"/>
      <c r="D948" s="116"/>
      <c r="E948" s="49"/>
      <c r="F948" s="49"/>
      <c r="G948" s="1"/>
      <c r="H948" s="8"/>
      <c r="I948" s="8"/>
    </row>
    <row r="949">
      <c r="A949" s="304"/>
      <c r="B949" s="1"/>
      <c r="C949" s="52"/>
      <c r="D949" s="116"/>
      <c r="E949" s="49"/>
      <c r="F949" s="49"/>
      <c r="G949" s="1"/>
      <c r="H949" s="8"/>
      <c r="I949" s="8"/>
    </row>
    <row r="950">
      <c r="A950" s="304"/>
      <c r="B950" s="1"/>
      <c r="C950" s="52"/>
      <c r="D950" s="116"/>
      <c r="E950" s="49"/>
      <c r="F950" s="49"/>
      <c r="G950" s="1"/>
      <c r="H950" s="8"/>
      <c r="I950" s="8"/>
    </row>
    <row r="951">
      <c r="A951" s="304"/>
      <c r="B951" s="1"/>
      <c r="C951" s="52"/>
      <c r="D951" s="116"/>
      <c r="E951" s="49"/>
      <c r="F951" s="49"/>
      <c r="G951" s="1"/>
      <c r="H951" s="8"/>
      <c r="I951" s="8"/>
    </row>
    <row r="952">
      <c r="A952" s="304"/>
      <c r="B952" s="1"/>
      <c r="C952" s="52"/>
      <c r="D952" s="116"/>
      <c r="E952" s="49"/>
      <c r="F952" s="49"/>
      <c r="G952" s="1"/>
      <c r="H952" s="8"/>
      <c r="I952" s="8"/>
    </row>
    <row r="953">
      <c r="A953" s="304"/>
      <c r="B953" s="1"/>
      <c r="C953" s="52"/>
      <c r="D953" s="116"/>
      <c r="E953" s="49"/>
      <c r="F953" s="49"/>
      <c r="G953" s="1"/>
      <c r="H953" s="8"/>
      <c r="I953" s="8"/>
    </row>
    <row r="954">
      <c r="A954" s="304"/>
      <c r="B954" s="1"/>
      <c r="C954" s="52"/>
      <c r="D954" s="116"/>
      <c r="E954" s="49"/>
      <c r="F954" s="49"/>
      <c r="G954" s="1"/>
      <c r="H954" s="8"/>
      <c r="I954" s="8"/>
    </row>
    <row r="955">
      <c r="A955" s="304"/>
      <c r="B955" s="1"/>
      <c r="C955" s="52"/>
      <c r="D955" s="116"/>
      <c r="E955" s="49"/>
      <c r="F955" s="49"/>
      <c r="G955" s="1"/>
      <c r="H955" s="8"/>
      <c r="I955" s="8"/>
    </row>
    <row r="956">
      <c r="A956" s="304"/>
      <c r="B956" s="1"/>
      <c r="C956" s="52"/>
      <c r="D956" s="116"/>
      <c r="E956" s="49"/>
      <c r="F956" s="49"/>
      <c r="G956" s="1"/>
      <c r="H956" s="8"/>
      <c r="I956" s="8"/>
    </row>
    <row r="957">
      <c r="A957" s="304"/>
      <c r="B957" s="1"/>
      <c r="C957" s="52"/>
      <c r="D957" s="116"/>
      <c r="E957" s="49"/>
      <c r="F957" s="49"/>
      <c r="G957" s="1"/>
      <c r="H957" s="8"/>
      <c r="I957" s="8"/>
    </row>
    <row r="958">
      <c r="A958" s="304"/>
      <c r="B958" s="1"/>
      <c r="C958" s="52"/>
      <c r="D958" s="116"/>
      <c r="E958" s="49"/>
      <c r="F958" s="49"/>
      <c r="G958" s="1"/>
      <c r="H958" s="8"/>
      <c r="I958" s="8"/>
    </row>
    <row r="959">
      <c r="A959" s="304"/>
      <c r="B959" s="1"/>
      <c r="C959" s="52"/>
      <c r="D959" s="116"/>
      <c r="E959" s="49"/>
      <c r="F959" s="49"/>
      <c r="G959" s="1"/>
      <c r="H959" s="8"/>
      <c r="I959" s="8"/>
    </row>
    <row r="960">
      <c r="A960" s="304"/>
      <c r="B960" s="1"/>
      <c r="C960" s="52"/>
      <c r="D960" s="116"/>
      <c r="E960" s="49"/>
      <c r="F960" s="49"/>
      <c r="G960" s="1"/>
      <c r="H960" s="8"/>
      <c r="I960" s="8"/>
    </row>
    <row r="961">
      <c r="A961" s="304"/>
      <c r="B961" s="1"/>
      <c r="C961" s="52"/>
      <c r="D961" s="116"/>
      <c r="E961" s="49"/>
      <c r="F961" s="49"/>
      <c r="G961" s="1"/>
      <c r="H961" s="8"/>
      <c r="I961" s="8"/>
    </row>
    <row r="962">
      <c r="A962" s="304"/>
      <c r="B962" s="1"/>
      <c r="C962" s="52"/>
      <c r="D962" s="116"/>
      <c r="E962" s="49"/>
      <c r="F962" s="49"/>
      <c r="G962" s="1"/>
      <c r="H962" s="8"/>
      <c r="I962" s="8"/>
    </row>
    <row r="963">
      <c r="A963" s="304"/>
      <c r="B963" s="1"/>
      <c r="C963" s="52"/>
      <c r="D963" s="116"/>
      <c r="E963" s="49"/>
      <c r="F963" s="49"/>
      <c r="G963" s="1"/>
      <c r="H963" s="8"/>
      <c r="I963" s="8"/>
    </row>
    <row r="964">
      <c r="A964" s="304"/>
      <c r="B964" s="1"/>
      <c r="C964" s="52"/>
      <c r="D964" s="116"/>
      <c r="E964" s="49"/>
      <c r="F964" s="49"/>
      <c r="G964" s="1"/>
      <c r="H964" s="8"/>
      <c r="I964" s="8"/>
    </row>
    <row r="965">
      <c r="A965" s="304"/>
      <c r="B965" s="1"/>
      <c r="C965" s="52"/>
      <c r="D965" s="116"/>
      <c r="E965" s="49"/>
      <c r="F965" s="49"/>
      <c r="G965" s="1"/>
      <c r="H965" s="8"/>
      <c r="I965" s="8"/>
    </row>
    <row r="966">
      <c r="A966" s="304"/>
      <c r="B966" s="1"/>
      <c r="C966" s="52"/>
      <c r="D966" s="116"/>
      <c r="E966" s="49"/>
      <c r="F966" s="49"/>
      <c r="G966" s="1"/>
      <c r="H966" s="8"/>
      <c r="I966" s="8"/>
    </row>
    <row r="967">
      <c r="A967" s="304"/>
      <c r="B967" s="1"/>
      <c r="C967" s="52"/>
      <c r="D967" s="116"/>
      <c r="E967" s="49"/>
      <c r="F967" s="49"/>
      <c r="G967" s="1"/>
      <c r="H967" s="8"/>
      <c r="I967" s="8"/>
    </row>
    <row r="968">
      <c r="A968" s="304"/>
      <c r="B968" s="1"/>
      <c r="C968" s="52"/>
      <c r="D968" s="116"/>
      <c r="E968" s="49"/>
      <c r="F968" s="49"/>
      <c r="G968" s="1"/>
      <c r="H968" s="8"/>
      <c r="I968" s="8"/>
    </row>
    <row r="969">
      <c r="A969" s="304"/>
      <c r="B969" s="1"/>
      <c r="C969" s="52"/>
      <c r="D969" s="116"/>
      <c r="E969" s="49"/>
      <c r="F969" s="49"/>
      <c r="G969" s="1"/>
      <c r="H969" s="8"/>
      <c r="I969" s="8"/>
    </row>
    <row r="970">
      <c r="A970" s="304"/>
      <c r="B970" s="1"/>
      <c r="C970" s="52"/>
      <c r="D970" s="116"/>
      <c r="E970" s="49"/>
      <c r="F970" s="49"/>
      <c r="G970" s="1"/>
      <c r="H970" s="8"/>
      <c r="I970" s="8"/>
    </row>
    <row r="971">
      <c r="A971" s="304"/>
      <c r="B971" s="1"/>
      <c r="C971" s="52"/>
      <c r="D971" s="116"/>
      <c r="E971" s="49"/>
      <c r="F971" s="49"/>
      <c r="G971" s="1"/>
      <c r="H971" s="8"/>
      <c r="I971" s="8"/>
    </row>
    <row r="972">
      <c r="A972" s="304"/>
      <c r="B972" s="1"/>
      <c r="C972" s="52"/>
      <c r="D972" s="116"/>
      <c r="E972" s="49"/>
      <c r="F972" s="49"/>
      <c r="G972" s="1"/>
      <c r="H972" s="8"/>
      <c r="I972" s="8"/>
    </row>
    <row r="973">
      <c r="A973" s="304"/>
      <c r="B973" s="1"/>
      <c r="C973" s="52"/>
      <c r="D973" s="116"/>
      <c r="E973" s="49"/>
      <c r="F973" s="49"/>
      <c r="G973" s="1"/>
      <c r="H973" s="8"/>
      <c r="I973" s="8"/>
    </row>
    <row r="974">
      <c r="A974" s="304"/>
      <c r="B974" s="1"/>
      <c r="C974" s="52"/>
      <c r="D974" s="116"/>
      <c r="E974" s="49"/>
      <c r="F974" s="49"/>
      <c r="G974" s="1"/>
      <c r="H974" s="8"/>
      <c r="I974" s="8"/>
    </row>
    <row r="975">
      <c r="A975" s="304"/>
      <c r="B975" s="1"/>
      <c r="C975" s="52"/>
      <c r="D975" s="116"/>
      <c r="E975" s="49"/>
      <c r="F975" s="49"/>
      <c r="G975" s="1"/>
      <c r="H975" s="8"/>
      <c r="I975" s="8"/>
    </row>
    <row r="976">
      <c r="A976" s="304"/>
      <c r="B976" s="1"/>
      <c r="C976" s="52"/>
      <c r="D976" s="116"/>
      <c r="E976" s="49"/>
      <c r="F976" s="49"/>
      <c r="G976" s="1"/>
      <c r="H976" s="8"/>
      <c r="I976" s="8"/>
    </row>
    <row r="977">
      <c r="A977" s="304"/>
      <c r="B977" s="1"/>
      <c r="C977" s="52"/>
      <c r="D977" s="116"/>
      <c r="E977" s="49"/>
      <c r="F977" s="49"/>
      <c r="G977" s="1"/>
      <c r="H977" s="8"/>
      <c r="I977" s="8"/>
    </row>
    <row r="978">
      <c r="A978" s="304"/>
      <c r="B978" s="1"/>
      <c r="C978" s="52"/>
      <c r="D978" s="116"/>
      <c r="E978" s="49"/>
      <c r="F978" s="49"/>
      <c r="G978" s="1"/>
      <c r="H978" s="8"/>
      <c r="I978" s="8"/>
    </row>
    <row r="979">
      <c r="A979" s="304"/>
      <c r="B979" s="1"/>
      <c r="C979" s="52"/>
      <c r="D979" s="116"/>
      <c r="E979" s="49"/>
      <c r="F979" s="49"/>
      <c r="G979" s="1"/>
      <c r="H979" s="8"/>
      <c r="I979" s="8"/>
    </row>
    <row r="980">
      <c r="A980" s="304"/>
      <c r="B980" s="1"/>
      <c r="C980" s="52"/>
      <c r="D980" s="116"/>
      <c r="E980" s="49"/>
      <c r="F980" s="49"/>
      <c r="G980" s="1"/>
      <c r="H980" s="8"/>
      <c r="I980" s="8"/>
    </row>
    <row r="981">
      <c r="A981" s="304"/>
      <c r="B981" s="1"/>
      <c r="C981" s="52"/>
      <c r="D981" s="116"/>
      <c r="E981" s="49"/>
      <c r="F981" s="49"/>
      <c r="G981" s="1"/>
      <c r="H981" s="8"/>
      <c r="I981" s="8"/>
    </row>
    <row r="982">
      <c r="A982" s="304"/>
      <c r="B982" s="1"/>
      <c r="C982" s="52"/>
      <c r="D982" s="116"/>
      <c r="E982" s="49"/>
      <c r="F982" s="49"/>
      <c r="G982" s="1"/>
      <c r="H982" s="8"/>
      <c r="I982" s="8"/>
    </row>
    <row r="983">
      <c r="A983" s="304"/>
      <c r="B983" s="1"/>
      <c r="C983" s="52"/>
      <c r="D983" s="116"/>
      <c r="E983" s="49"/>
      <c r="F983" s="49"/>
      <c r="G983" s="1"/>
      <c r="H983" s="8"/>
      <c r="I983" s="8"/>
    </row>
    <row r="984">
      <c r="A984" s="304"/>
      <c r="B984" s="1"/>
      <c r="C984" s="52"/>
      <c r="D984" s="116"/>
      <c r="E984" s="49"/>
      <c r="F984" s="49"/>
      <c r="G984" s="1"/>
      <c r="H984" s="8"/>
      <c r="I984" s="8"/>
    </row>
    <row r="985">
      <c r="A985" s="304"/>
      <c r="B985" s="1"/>
      <c r="C985" s="52"/>
      <c r="D985" s="116"/>
      <c r="E985" s="49"/>
      <c r="F985" s="49"/>
      <c r="G985" s="1"/>
      <c r="H985" s="8"/>
      <c r="I985" s="8"/>
    </row>
    <row r="986">
      <c r="A986" s="304"/>
      <c r="B986" s="1"/>
      <c r="C986" s="52"/>
      <c r="D986" s="116"/>
      <c r="E986" s="49"/>
      <c r="F986" s="49"/>
      <c r="G986" s="1"/>
      <c r="H986" s="8"/>
      <c r="I986" s="8"/>
    </row>
    <row r="987">
      <c r="A987" s="304"/>
      <c r="B987" s="1"/>
      <c r="C987" s="52"/>
      <c r="D987" s="116"/>
      <c r="E987" s="49"/>
      <c r="F987" s="49"/>
      <c r="G987" s="1"/>
      <c r="H987" s="8"/>
      <c r="I987" s="8"/>
    </row>
    <row r="988">
      <c r="A988" s="304"/>
      <c r="B988" s="1"/>
      <c r="C988" s="52"/>
      <c r="D988" s="116"/>
      <c r="E988" s="49"/>
      <c r="F988" s="49"/>
      <c r="G988" s="1"/>
      <c r="H988" s="8"/>
      <c r="I988" s="8"/>
    </row>
    <row r="989">
      <c r="A989" s="304"/>
      <c r="B989" s="1"/>
      <c r="C989" s="52"/>
      <c r="D989" s="116"/>
      <c r="E989" s="49"/>
      <c r="F989" s="49"/>
      <c r="G989" s="1"/>
      <c r="H989" s="8"/>
      <c r="I989" s="8"/>
    </row>
    <row r="990">
      <c r="A990" s="304"/>
      <c r="B990" s="1"/>
      <c r="C990" s="52"/>
      <c r="D990" s="116"/>
      <c r="E990" s="49"/>
      <c r="F990" s="49"/>
      <c r="G990" s="1"/>
      <c r="H990" s="8"/>
      <c r="I990" s="8"/>
    </row>
    <row r="991">
      <c r="A991" s="304"/>
      <c r="B991" s="1"/>
      <c r="C991" s="52"/>
      <c r="D991" s="116"/>
      <c r="E991" s="49"/>
      <c r="F991" s="49"/>
      <c r="G991" s="1"/>
      <c r="H991" s="8"/>
      <c r="I991" s="8"/>
    </row>
    <row r="992">
      <c r="A992" s="304"/>
      <c r="B992" s="1"/>
      <c r="C992" s="52"/>
      <c r="D992" s="116"/>
      <c r="E992" s="49"/>
      <c r="F992" s="49"/>
      <c r="G992" s="1"/>
      <c r="H992" s="8"/>
      <c r="I992" s="8"/>
    </row>
    <row r="993">
      <c r="A993" s="304"/>
      <c r="B993" s="1"/>
      <c r="C993" s="52"/>
      <c r="D993" s="116"/>
      <c r="E993" s="49"/>
      <c r="F993" s="49"/>
      <c r="G993" s="1"/>
      <c r="H993" s="8"/>
      <c r="I993" s="8"/>
    </row>
    <row r="994">
      <c r="A994" s="304"/>
      <c r="B994" s="1"/>
      <c r="C994" s="52"/>
      <c r="D994" s="116"/>
      <c r="E994" s="49"/>
      <c r="F994" s="49"/>
      <c r="G994" s="1"/>
      <c r="H994" s="8"/>
      <c r="I994" s="8"/>
    </row>
    <row r="995">
      <c r="A995" s="304"/>
      <c r="B995" s="1"/>
      <c r="C995" s="52"/>
      <c r="D995" s="116"/>
      <c r="E995" s="49"/>
      <c r="F995" s="49"/>
      <c r="G995" s="1"/>
      <c r="H995" s="8"/>
      <c r="I995" s="8"/>
    </row>
    <row r="996">
      <c r="A996" s="304"/>
      <c r="B996" s="1"/>
      <c r="C996" s="52"/>
      <c r="D996" s="116"/>
      <c r="E996" s="49"/>
      <c r="F996" s="49"/>
      <c r="G996" s="1"/>
      <c r="H996" s="8"/>
      <c r="I996" s="8"/>
    </row>
    <row r="997">
      <c r="A997" s="304"/>
      <c r="B997" s="1"/>
      <c r="C997" s="52"/>
      <c r="D997" s="116"/>
      <c r="E997" s="49"/>
      <c r="F997" s="49"/>
      <c r="G997" s="1"/>
      <c r="H997" s="8"/>
      <c r="I997" s="8"/>
    </row>
    <row r="998">
      <c r="A998" s="304"/>
      <c r="B998" s="1"/>
      <c r="C998" s="52"/>
      <c r="D998" s="116"/>
      <c r="E998" s="49"/>
      <c r="F998" s="49"/>
      <c r="G998" s="1"/>
      <c r="H998" s="8"/>
      <c r="I998" s="8"/>
    </row>
    <row r="999">
      <c r="A999" s="304"/>
      <c r="B999" s="1"/>
      <c r="C999" s="52"/>
      <c r="D999" s="116"/>
      <c r="E999" s="49"/>
      <c r="F999" s="49"/>
      <c r="G999" s="1"/>
      <c r="H999" s="8"/>
      <c r="I999" s="8"/>
    </row>
    <row r="1000">
      <c r="A1000" s="304"/>
      <c r="B1000" s="1"/>
      <c r="C1000" s="52"/>
      <c r="D1000" s="116"/>
      <c r="E1000" s="49"/>
      <c r="F1000" s="49"/>
      <c r="G1000" s="1"/>
      <c r="H1000" s="8"/>
      <c r="I1000" s="8"/>
    </row>
  </sheetData>
  <mergeCells count="69">
    <mergeCell ref="B256:G256"/>
    <mergeCell ref="B273:G273"/>
    <mergeCell ref="B267:G267"/>
    <mergeCell ref="B270:G270"/>
    <mergeCell ref="B319:G319"/>
    <mergeCell ref="B328:G328"/>
    <mergeCell ref="B321:G321"/>
    <mergeCell ref="B322:G322"/>
    <mergeCell ref="B235:G235"/>
    <mergeCell ref="B227:G227"/>
    <mergeCell ref="B230:G230"/>
    <mergeCell ref="B306:G306"/>
    <mergeCell ref="B318:G318"/>
    <mergeCell ref="B247:G247"/>
    <mergeCell ref="B217:G217"/>
    <mergeCell ref="B338:G338"/>
    <mergeCell ref="B343:G343"/>
    <mergeCell ref="B378:G378"/>
    <mergeCell ref="B381:G381"/>
    <mergeCell ref="B379:G379"/>
    <mergeCell ref="B363:G363"/>
    <mergeCell ref="B354:G354"/>
    <mergeCell ref="B415:G415"/>
    <mergeCell ref="B423:G423"/>
    <mergeCell ref="B422:G422"/>
    <mergeCell ref="A440:C440"/>
    <mergeCell ref="B442:C442"/>
    <mergeCell ref="B383:G383"/>
    <mergeCell ref="B411:G411"/>
    <mergeCell ref="B403:G403"/>
    <mergeCell ref="B435:G435"/>
    <mergeCell ref="B431:G431"/>
    <mergeCell ref="B387:G387"/>
    <mergeCell ref="B426:G426"/>
    <mergeCell ref="B71:G71"/>
    <mergeCell ref="B53:G53"/>
    <mergeCell ref="B57:G57"/>
    <mergeCell ref="B70:G70"/>
    <mergeCell ref="B153:G153"/>
    <mergeCell ref="B126:G126"/>
    <mergeCell ref="B21:G21"/>
    <mergeCell ref="B23:G23"/>
    <mergeCell ref="B44:G44"/>
    <mergeCell ref="B16:G16"/>
    <mergeCell ref="B93:G93"/>
    <mergeCell ref="B139:G139"/>
    <mergeCell ref="B298:G298"/>
    <mergeCell ref="B291:G291"/>
    <mergeCell ref="B292:G292"/>
    <mergeCell ref="B199:G199"/>
    <mergeCell ref="B208:G208"/>
    <mergeCell ref="B186:G186"/>
    <mergeCell ref="B172:G172"/>
    <mergeCell ref="B176:G176"/>
    <mergeCell ref="B192:G192"/>
    <mergeCell ref="B191:G191"/>
    <mergeCell ref="B5:G5"/>
    <mergeCell ref="A1:G1"/>
    <mergeCell ref="A2:G2"/>
    <mergeCell ref="B4:G4"/>
    <mergeCell ref="B8:G8"/>
    <mergeCell ref="B24:G24"/>
    <mergeCell ref="B33:G33"/>
    <mergeCell ref="B283:G283"/>
    <mergeCell ref="B281:G281"/>
    <mergeCell ref="B114:G114"/>
    <mergeCell ref="B103:G103"/>
    <mergeCell ref="B143:G143"/>
    <mergeCell ref="B138:G138"/>
  </mergeCells>
  <dataValidations>
    <dataValidation type="decimal" allowBlank="1" showErrorMessage="1" sqref="D3 D6:D7 D9:D15 D17:D20 D22 D25:D32 D34:D43 D45:D52 D54:D56 D58:D69 D72:D92 D94:D102 D104:D113 D115:D125 D127:D137 D140:D142 D144:D152 D154:D171 D173:D175 D177:D185 D187:D190 D193:D198 D200:D207 D209:D216 D218:D226 D228:D229 D231:D234 D236:D246 D248:D255 D257:D266 D268:D269 D271:D272 D274:D280 D282 D284:D290 D293:D297 D299:D305 D307:D317 D320 D323:D327 D329:D337 D339:D342 D344:D353 D355:D362 D364:D377 D380 D382 D384:D386 D388:D402 D404:D410 D412:D414 D416:D421 D424:D425 D427:D430 D432:D434 D436:D1000">
      <formula1>0.0</formula1>
      <formula2>2.0</formula2>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13"/>
    <col customWidth="1" min="2" max="2" width="26.63"/>
    <col customWidth="1" min="3" max="3" width="25.13"/>
    <col customWidth="1" min="4" max="4" width="9.88"/>
    <col customWidth="1" min="5" max="5" width="9.63"/>
    <col customWidth="1" min="6" max="6" width="22.38"/>
    <col customWidth="1" min="7" max="7" width="14.75"/>
    <col customWidth="1" min="8" max="26" width="7.75"/>
  </cols>
  <sheetData>
    <row r="1" ht="33.75" customHeight="1">
      <c r="A1" s="2" t="s">
        <v>0</v>
      </c>
      <c r="B1" s="5"/>
      <c r="C1" s="5"/>
      <c r="D1" s="5"/>
      <c r="E1" s="5"/>
      <c r="F1" s="5"/>
      <c r="G1" s="6"/>
      <c r="H1" s="8"/>
      <c r="I1" s="8"/>
    </row>
    <row r="2" ht="26.25" customHeight="1">
      <c r="A2" s="10" t="s">
        <v>2597</v>
      </c>
      <c r="B2" s="5"/>
      <c r="C2" s="5"/>
      <c r="D2" s="5"/>
      <c r="E2" s="5"/>
      <c r="F2" s="5"/>
      <c r="G2" s="6"/>
      <c r="H2" s="8"/>
      <c r="I2" s="8"/>
    </row>
    <row r="3" ht="30.0" customHeight="1">
      <c r="A3" s="56" t="s">
        <v>2600</v>
      </c>
      <c r="B3" s="219" t="s">
        <v>8</v>
      </c>
      <c r="C3" s="254" t="s">
        <v>230</v>
      </c>
      <c r="D3" s="58" t="s">
        <v>2311</v>
      </c>
      <c r="E3" s="53" t="s">
        <v>2312</v>
      </c>
      <c r="F3" s="254" t="s">
        <v>2313</v>
      </c>
      <c r="G3" s="254" t="s">
        <v>2314</v>
      </c>
      <c r="H3" s="8"/>
      <c r="I3" s="8"/>
    </row>
    <row r="4" ht="18.75" customHeight="1">
      <c r="A4" s="255"/>
      <c r="B4" s="256" t="s">
        <v>15</v>
      </c>
      <c r="C4" s="5"/>
      <c r="D4" s="5"/>
      <c r="E4" s="5"/>
      <c r="F4" s="5"/>
      <c r="G4" s="66"/>
      <c r="H4" s="8">
        <f t="shared" ref="H4:I4" si="1">H5+H8+H17</f>
        <v>18</v>
      </c>
      <c r="I4" s="8">
        <f t="shared" si="1"/>
        <v>24</v>
      </c>
    </row>
    <row r="5">
      <c r="A5" s="18" t="s">
        <v>245</v>
      </c>
      <c r="B5" s="257" t="s">
        <v>17</v>
      </c>
      <c r="C5" s="5"/>
      <c r="D5" s="5"/>
      <c r="E5" s="5"/>
      <c r="F5" s="5"/>
      <c r="G5" s="6"/>
      <c r="H5" s="8">
        <f>SUM(D6:D7)</f>
        <v>2</v>
      </c>
      <c r="I5" s="8">
        <f>COUNT(D6:D7)*2</f>
        <v>4</v>
      </c>
    </row>
    <row r="6" ht="31.5" customHeight="1">
      <c r="A6" s="18" t="s">
        <v>270</v>
      </c>
      <c r="B6" s="85" t="s">
        <v>2605</v>
      </c>
      <c r="C6" s="42" t="s">
        <v>2606</v>
      </c>
      <c r="D6" s="43">
        <v>1.0</v>
      </c>
      <c r="E6" s="24" t="s">
        <v>56</v>
      </c>
      <c r="F6" s="42" t="s">
        <v>2607</v>
      </c>
      <c r="G6" s="162" t="s">
        <v>2608</v>
      </c>
      <c r="H6" s="8"/>
      <c r="I6" s="8"/>
    </row>
    <row r="7" ht="31.5" customHeight="1">
      <c r="A7" s="18" t="s">
        <v>300</v>
      </c>
      <c r="B7" s="85" t="s">
        <v>42</v>
      </c>
      <c r="C7" s="42" t="s">
        <v>2609</v>
      </c>
      <c r="D7" s="43">
        <v>1.0</v>
      </c>
      <c r="E7" s="24" t="s">
        <v>327</v>
      </c>
      <c r="F7" s="37"/>
      <c r="G7" s="37"/>
      <c r="H7" s="8"/>
      <c r="I7" s="8"/>
    </row>
    <row r="8">
      <c r="A8" s="18" t="s">
        <v>302</v>
      </c>
      <c r="B8" s="257" t="s">
        <v>303</v>
      </c>
      <c r="C8" s="5"/>
      <c r="D8" s="5"/>
      <c r="E8" s="5"/>
      <c r="F8" s="5"/>
      <c r="G8" s="6"/>
      <c r="H8" s="8">
        <f>SUM(D9:D16)</f>
        <v>15</v>
      </c>
      <c r="I8" s="8">
        <f>COUNT(D9:D16)*2</f>
        <v>16</v>
      </c>
    </row>
    <row r="9" ht="45.0" customHeight="1">
      <c r="A9" s="18" t="s">
        <v>356</v>
      </c>
      <c r="B9" s="85" t="s">
        <v>2612</v>
      </c>
      <c r="C9" s="39" t="s">
        <v>2613</v>
      </c>
      <c r="D9" s="43">
        <v>2.0</v>
      </c>
      <c r="E9" s="24" t="s">
        <v>327</v>
      </c>
      <c r="F9" s="37"/>
      <c r="G9" s="37"/>
      <c r="H9" s="8"/>
      <c r="I9" s="8"/>
    </row>
    <row r="10" ht="15.75" customHeight="1">
      <c r="A10" s="18"/>
      <c r="B10" s="85"/>
      <c r="C10" s="39" t="s">
        <v>2614</v>
      </c>
      <c r="D10" s="43">
        <v>2.0</v>
      </c>
      <c r="E10" s="24" t="s">
        <v>327</v>
      </c>
      <c r="F10" s="37"/>
      <c r="G10" s="37"/>
      <c r="H10" s="8"/>
      <c r="I10" s="8"/>
    </row>
    <row r="11" ht="15.75" customHeight="1">
      <c r="A11" s="18"/>
      <c r="B11" s="85"/>
      <c r="C11" s="78" t="s">
        <v>2615</v>
      </c>
      <c r="D11" s="43">
        <v>2.0</v>
      </c>
      <c r="E11" s="24" t="s">
        <v>327</v>
      </c>
      <c r="F11" s="37"/>
      <c r="G11" s="37"/>
      <c r="H11" s="8"/>
      <c r="I11" s="8"/>
    </row>
    <row r="12" ht="45.0" customHeight="1">
      <c r="A12" s="18"/>
      <c r="B12" s="85"/>
      <c r="C12" s="39" t="s">
        <v>2616</v>
      </c>
      <c r="D12" s="43">
        <v>2.0</v>
      </c>
      <c r="E12" s="24" t="s">
        <v>327</v>
      </c>
      <c r="F12" s="37"/>
      <c r="G12" s="37"/>
      <c r="H12" s="8"/>
      <c r="I12" s="8"/>
    </row>
    <row r="13" ht="15.75" customHeight="1">
      <c r="A13" s="18"/>
      <c r="B13" s="85"/>
      <c r="C13" s="78" t="s">
        <v>2617</v>
      </c>
      <c r="D13" s="43">
        <v>2.0</v>
      </c>
      <c r="E13" s="24" t="s">
        <v>327</v>
      </c>
      <c r="F13" s="37"/>
      <c r="G13" s="37"/>
      <c r="H13" s="8"/>
      <c r="I13" s="8"/>
    </row>
    <row r="14" ht="15.75" customHeight="1">
      <c r="A14" s="18"/>
      <c r="B14" s="85"/>
      <c r="C14" s="78" t="s">
        <v>2618</v>
      </c>
      <c r="D14" s="43">
        <v>2.0</v>
      </c>
      <c r="E14" s="24" t="s">
        <v>327</v>
      </c>
      <c r="F14" s="37"/>
      <c r="G14" s="37"/>
      <c r="H14" s="8"/>
      <c r="I14" s="8"/>
    </row>
    <row r="15" ht="45.0" customHeight="1">
      <c r="A15" s="18"/>
      <c r="B15" s="85"/>
      <c r="C15" s="39" t="s">
        <v>2619</v>
      </c>
      <c r="D15" s="43">
        <v>1.0</v>
      </c>
      <c r="E15" s="24" t="s">
        <v>155</v>
      </c>
      <c r="F15" s="37"/>
      <c r="G15" s="37"/>
      <c r="H15" s="8"/>
      <c r="I15" s="8"/>
    </row>
    <row r="16" ht="31.5" customHeight="1">
      <c r="A16" s="18" t="s">
        <v>360</v>
      </c>
      <c r="B16" s="85" t="s">
        <v>2620</v>
      </c>
      <c r="C16" s="42" t="s">
        <v>2621</v>
      </c>
      <c r="D16" s="43">
        <v>2.0</v>
      </c>
      <c r="E16" s="24" t="s">
        <v>327</v>
      </c>
      <c r="F16" s="37"/>
      <c r="G16" s="37"/>
      <c r="H16" s="8"/>
      <c r="I16" s="8"/>
    </row>
    <row r="17">
      <c r="A17" s="18" t="s">
        <v>379</v>
      </c>
      <c r="B17" s="257" t="s">
        <v>51</v>
      </c>
      <c r="C17" s="5"/>
      <c r="D17" s="5"/>
      <c r="E17" s="5"/>
      <c r="F17" s="5"/>
      <c r="G17" s="6"/>
      <c r="H17" s="8">
        <f>SUM(D18:D19)</f>
        <v>1</v>
      </c>
      <c r="I17" s="8">
        <f>COUNT(D18:D19)*2</f>
        <v>4</v>
      </c>
    </row>
    <row r="18" ht="31.5" customHeight="1">
      <c r="A18" s="18" t="s">
        <v>927</v>
      </c>
      <c r="B18" s="85" t="s">
        <v>2626</v>
      </c>
      <c r="C18" s="67" t="s">
        <v>2627</v>
      </c>
      <c r="D18" s="72">
        <v>1.0</v>
      </c>
      <c r="E18" s="22" t="s">
        <v>56</v>
      </c>
      <c r="F18" s="39" t="s">
        <v>2629</v>
      </c>
      <c r="G18" s="162" t="s">
        <v>2630</v>
      </c>
      <c r="H18" s="8"/>
      <c r="I18" s="8"/>
    </row>
    <row r="19" ht="120.0" customHeight="1">
      <c r="A19" s="18" t="s">
        <v>933</v>
      </c>
      <c r="B19" s="85" t="s">
        <v>2633</v>
      </c>
      <c r="C19" s="67" t="s">
        <v>2634</v>
      </c>
      <c r="D19" s="72">
        <v>0.0</v>
      </c>
      <c r="E19" s="22" t="s">
        <v>56</v>
      </c>
      <c r="F19" s="39" t="s">
        <v>2636</v>
      </c>
      <c r="G19" s="37"/>
      <c r="H19" s="8"/>
      <c r="I19" s="8"/>
    </row>
    <row r="20" ht="18.75" customHeight="1">
      <c r="A20" s="208"/>
      <c r="B20" s="258" t="s">
        <v>2637</v>
      </c>
      <c r="C20" s="5"/>
      <c r="D20" s="5"/>
      <c r="E20" s="5"/>
      <c r="F20" s="5"/>
      <c r="G20" s="66"/>
      <c r="H20" s="8">
        <f t="shared" ref="H20:I20" si="2">H21+H31+H35+H40</f>
        <v>35</v>
      </c>
      <c r="I20" s="8">
        <f t="shared" si="2"/>
        <v>50</v>
      </c>
    </row>
    <row r="21" ht="35.25" customHeight="1">
      <c r="A21" s="154" t="s">
        <v>487</v>
      </c>
      <c r="B21" s="259" t="s">
        <v>83</v>
      </c>
      <c r="C21" s="5"/>
      <c r="D21" s="5"/>
      <c r="E21" s="5"/>
      <c r="F21" s="5"/>
      <c r="G21" s="6"/>
      <c r="H21" s="8">
        <f>SUM(D22:D30)</f>
        <v>13</v>
      </c>
      <c r="I21" s="8">
        <f>COUNT(D22:D30)*2</f>
        <v>18</v>
      </c>
    </row>
    <row r="22" ht="45.0" customHeight="1">
      <c r="A22" s="18" t="s">
        <v>490</v>
      </c>
      <c r="B22" s="31" t="s">
        <v>85</v>
      </c>
      <c r="C22" s="57" t="s">
        <v>491</v>
      </c>
      <c r="D22" s="43">
        <v>1.0</v>
      </c>
      <c r="E22" s="24" t="s">
        <v>87</v>
      </c>
      <c r="F22" s="39" t="s">
        <v>494</v>
      </c>
      <c r="G22" s="162" t="s">
        <v>2651</v>
      </c>
      <c r="H22" s="8"/>
      <c r="I22" s="8"/>
    </row>
    <row r="23" ht="30.0" customHeight="1">
      <c r="A23" s="18"/>
      <c r="B23" s="260"/>
      <c r="C23" s="23" t="s">
        <v>90</v>
      </c>
      <c r="D23" s="43">
        <v>0.0</v>
      </c>
      <c r="E23" s="24" t="s">
        <v>87</v>
      </c>
      <c r="F23" s="37"/>
      <c r="G23" s="37"/>
      <c r="H23" s="8"/>
      <c r="I23" s="8"/>
    </row>
    <row r="24" ht="31.5" customHeight="1">
      <c r="A24" s="18"/>
      <c r="B24" s="37"/>
      <c r="C24" s="106" t="s">
        <v>1031</v>
      </c>
      <c r="D24" s="43">
        <v>2.0</v>
      </c>
      <c r="E24" s="24" t="s">
        <v>87</v>
      </c>
      <c r="F24" s="37"/>
      <c r="G24" s="37"/>
      <c r="H24" s="8"/>
      <c r="I24" s="8"/>
    </row>
    <row r="25" ht="47.25" customHeight="1">
      <c r="A25" s="18" t="s">
        <v>496</v>
      </c>
      <c r="B25" s="31" t="s">
        <v>94</v>
      </c>
      <c r="C25" s="67" t="s">
        <v>2657</v>
      </c>
      <c r="D25" s="43">
        <v>2.0</v>
      </c>
      <c r="E25" s="24" t="s">
        <v>87</v>
      </c>
      <c r="F25" s="37"/>
      <c r="G25" s="37"/>
      <c r="H25" s="8"/>
      <c r="I25" s="8"/>
    </row>
    <row r="26" ht="30.0" customHeight="1">
      <c r="A26" s="18"/>
      <c r="B26" s="37"/>
      <c r="C26" s="67" t="s">
        <v>2658</v>
      </c>
      <c r="D26" s="43">
        <v>2.0</v>
      </c>
      <c r="E26" s="24" t="s">
        <v>87</v>
      </c>
      <c r="F26" s="37"/>
      <c r="G26" s="37"/>
      <c r="H26" s="8"/>
      <c r="I26" s="8"/>
    </row>
    <row r="27" ht="45.0" customHeight="1">
      <c r="A27" s="18"/>
      <c r="B27" s="37"/>
      <c r="C27" s="67" t="s">
        <v>2659</v>
      </c>
      <c r="D27" s="43">
        <v>2.0</v>
      </c>
      <c r="E27" s="24" t="s">
        <v>87</v>
      </c>
      <c r="F27" s="37"/>
      <c r="G27" s="37"/>
      <c r="H27" s="8"/>
      <c r="I27" s="8"/>
    </row>
    <row r="28" ht="120.0" customHeight="1">
      <c r="A28" s="18" t="s">
        <v>526</v>
      </c>
      <c r="B28" s="31" t="s">
        <v>527</v>
      </c>
      <c r="C28" s="39" t="s">
        <v>2660</v>
      </c>
      <c r="D28" s="43">
        <v>0.0</v>
      </c>
      <c r="E28" s="22" t="s">
        <v>87</v>
      </c>
      <c r="F28" s="39" t="s">
        <v>2661</v>
      </c>
      <c r="G28" s="37"/>
      <c r="H28" s="8"/>
      <c r="I28" s="8"/>
    </row>
    <row r="29" ht="47.25" customHeight="1">
      <c r="A29" s="18" t="s">
        <v>529</v>
      </c>
      <c r="B29" s="31" t="s">
        <v>100</v>
      </c>
      <c r="C29" s="32" t="s">
        <v>101</v>
      </c>
      <c r="D29" s="43">
        <v>2.0</v>
      </c>
      <c r="E29" s="22" t="s">
        <v>87</v>
      </c>
      <c r="F29" s="37"/>
      <c r="G29" s="37"/>
      <c r="H29" s="8"/>
      <c r="I29" s="8"/>
    </row>
    <row r="30" ht="47.25" customHeight="1">
      <c r="A30" s="18" t="s">
        <v>102</v>
      </c>
      <c r="B30" s="31" t="s">
        <v>103</v>
      </c>
      <c r="C30" s="42" t="s">
        <v>2382</v>
      </c>
      <c r="D30" s="43">
        <v>2.0</v>
      </c>
      <c r="E30" s="24" t="s">
        <v>87</v>
      </c>
      <c r="F30" s="37"/>
      <c r="G30" s="37"/>
      <c r="H30" s="8"/>
      <c r="I30" s="8"/>
    </row>
    <row r="31" ht="32.25" customHeight="1">
      <c r="A31" s="18" t="s">
        <v>578</v>
      </c>
      <c r="B31" s="259" t="s">
        <v>127</v>
      </c>
      <c r="C31" s="5"/>
      <c r="D31" s="5"/>
      <c r="E31" s="5"/>
      <c r="F31" s="5"/>
      <c r="G31" s="6"/>
      <c r="H31" s="8">
        <f>SUM(D32:D34)</f>
        <v>2</v>
      </c>
      <c r="I31" s="8">
        <f>COUNT(D32:D34)*2</f>
        <v>6</v>
      </c>
    </row>
    <row r="32" ht="31.5" customHeight="1">
      <c r="A32" s="18" t="s">
        <v>595</v>
      </c>
      <c r="B32" s="85" t="s">
        <v>129</v>
      </c>
      <c r="C32" s="39" t="s">
        <v>2663</v>
      </c>
      <c r="D32" s="43">
        <v>0.0</v>
      </c>
      <c r="E32" s="24" t="s">
        <v>87</v>
      </c>
      <c r="F32" s="37"/>
      <c r="G32" s="37"/>
      <c r="H32" s="8"/>
      <c r="I32" s="8"/>
    </row>
    <row r="33" ht="47.25" customHeight="1">
      <c r="A33" s="18" t="s">
        <v>612</v>
      </c>
      <c r="B33" s="85" t="s">
        <v>133</v>
      </c>
      <c r="C33" s="39" t="s">
        <v>2664</v>
      </c>
      <c r="D33" s="43">
        <v>0.0</v>
      </c>
      <c r="E33" s="24" t="s">
        <v>21</v>
      </c>
      <c r="F33" s="37"/>
      <c r="G33" s="37"/>
      <c r="H33" s="8"/>
      <c r="I33" s="8"/>
    </row>
    <row r="34" ht="63.0" customHeight="1">
      <c r="A34" s="18" t="s">
        <v>618</v>
      </c>
      <c r="B34" s="85" t="s">
        <v>2665</v>
      </c>
      <c r="C34" s="23" t="s">
        <v>138</v>
      </c>
      <c r="D34" s="43">
        <v>2.0</v>
      </c>
      <c r="E34" s="24" t="s">
        <v>1124</v>
      </c>
      <c r="F34" s="37"/>
      <c r="G34" s="37"/>
      <c r="H34" s="8"/>
      <c r="I34" s="8"/>
    </row>
    <row r="35" ht="57.75" customHeight="1">
      <c r="A35" s="18" t="s">
        <v>627</v>
      </c>
      <c r="B35" s="261" t="s">
        <v>144</v>
      </c>
      <c r="C35" s="5"/>
      <c r="D35" s="5"/>
      <c r="E35" s="5"/>
      <c r="F35" s="5"/>
      <c r="G35" s="6"/>
      <c r="H35" s="8">
        <f>SUM(D36:D39)</f>
        <v>6</v>
      </c>
      <c r="I35" s="8">
        <f>COUNT(D36:D39)*2</f>
        <v>8</v>
      </c>
    </row>
    <row r="36" ht="63.0" customHeight="1">
      <c r="A36" s="18" t="s">
        <v>638</v>
      </c>
      <c r="B36" s="85" t="s">
        <v>2668</v>
      </c>
      <c r="C36" s="39" t="s">
        <v>2669</v>
      </c>
      <c r="D36" s="43">
        <v>2.0</v>
      </c>
      <c r="E36" s="24" t="s">
        <v>44</v>
      </c>
      <c r="F36" s="37"/>
      <c r="G36" s="37"/>
      <c r="H36" s="8"/>
      <c r="I36" s="8"/>
    </row>
    <row r="37" ht="63.0" customHeight="1">
      <c r="A37" s="18" t="s">
        <v>648</v>
      </c>
      <c r="B37" s="85" t="s">
        <v>157</v>
      </c>
      <c r="C37" s="39" t="s">
        <v>2670</v>
      </c>
      <c r="D37" s="43">
        <v>2.0</v>
      </c>
      <c r="E37" s="24" t="s">
        <v>159</v>
      </c>
      <c r="F37" s="37"/>
      <c r="G37" s="37"/>
      <c r="H37" s="8"/>
      <c r="I37" s="8"/>
    </row>
    <row r="38" ht="75.0" customHeight="1">
      <c r="A38" s="18"/>
      <c r="B38" s="85"/>
      <c r="C38" s="39" t="s">
        <v>2671</v>
      </c>
      <c r="D38" s="43">
        <v>2.0</v>
      </c>
      <c r="E38" s="24" t="s">
        <v>170</v>
      </c>
      <c r="F38" s="37"/>
      <c r="G38" s="37"/>
      <c r="H38" s="8"/>
      <c r="I38" s="8"/>
    </row>
    <row r="39" ht="60.0" customHeight="1">
      <c r="A39" s="18" t="s">
        <v>661</v>
      </c>
      <c r="B39" s="90" t="s">
        <v>2673</v>
      </c>
      <c r="C39" s="25" t="s">
        <v>2413</v>
      </c>
      <c r="D39" s="43">
        <v>0.0</v>
      </c>
      <c r="E39" s="24" t="s">
        <v>87</v>
      </c>
      <c r="F39" s="37"/>
      <c r="G39" s="37"/>
      <c r="H39" s="8"/>
      <c r="I39" s="8"/>
    </row>
    <row r="40" ht="34.5" customHeight="1">
      <c r="A40" s="18" t="s">
        <v>663</v>
      </c>
      <c r="B40" s="259" t="s">
        <v>664</v>
      </c>
      <c r="C40" s="5"/>
      <c r="D40" s="5"/>
      <c r="E40" s="5"/>
      <c r="F40" s="5"/>
      <c r="G40" s="6"/>
      <c r="H40" s="8">
        <f>SUM(D41:D50)</f>
        <v>14</v>
      </c>
      <c r="I40" s="8">
        <f>COUNT(D41:D50)*2</f>
        <v>18</v>
      </c>
    </row>
    <row r="41" ht="78.75" customHeight="1">
      <c r="A41" s="18" t="s">
        <v>167</v>
      </c>
      <c r="B41" s="85" t="s">
        <v>168</v>
      </c>
      <c r="C41" s="39" t="s">
        <v>2680</v>
      </c>
      <c r="D41" s="43">
        <v>2.0</v>
      </c>
      <c r="E41" s="24" t="s">
        <v>170</v>
      </c>
      <c r="F41" s="37"/>
      <c r="G41" s="37"/>
      <c r="H41" s="8"/>
      <c r="I41" s="8"/>
    </row>
    <row r="42" ht="30.0" customHeight="1">
      <c r="A42" s="18"/>
      <c r="B42" s="85"/>
      <c r="C42" s="39" t="s">
        <v>2683</v>
      </c>
      <c r="D42" s="43">
        <v>2.0</v>
      </c>
      <c r="E42" s="24" t="s">
        <v>170</v>
      </c>
      <c r="F42" s="37"/>
      <c r="G42" s="37"/>
      <c r="H42" s="8"/>
      <c r="I42" s="8"/>
    </row>
    <row r="43" ht="29.25" customHeight="1">
      <c r="A43" s="18"/>
      <c r="B43" s="85"/>
      <c r="C43" s="39" t="s">
        <v>2684</v>
      </c>
      <c r="D43" s="43"/>
      <c r="E43" s="24" t="s">
        <v>170</v>
      </c>
      <c r="F43" s="37"/>
      <c r="G43" s="37"/>
      <c r="H43" s="8"/>
      <c r="I43" s="8"/>
    </row>
    <row r="44" ht="45.0" customHeight="1">
      <c r="A44" s="18"/>
      <c r="B44" s="85"/>
      <c r="C44" s="39" t="s">
        <v>2685</v>
      </c>
      <c r="D44" s="43">
        <v>2.0</v>
      </c>
      <c r="E44" s="24" t="s">
        <v>170</v>
      </c>
      <c r="F44" s="37"/>
      <c r="G44" s="37"/>
      <c r="H44" s="8"/>
      <c r="I44" s="8"/>
    </row>
    <row r="45" ht="15.75" customHeight="1">
      <c r="A45" s="18"/>
      <c r="B45" s="85"/>
      <c r="C45" s="39" t="s">
        <v>2421</v>
      </c>
      <c r="D45" s="43">
        <v>0.0</v>
      </c>
      <c r="E45" s="24" t="s">
        <v>170</v>
      </c>
      <c r="F45" s="37"/>
      <c r="G45" s="37"/>
      <c r="H45" s="8"/>
      <c r="I45" s="8"/>
    </row>
    <row r="46" ht="15.75" customHeight="1">
      <c r="A46" s="18"/>
      <c r="B46" s="85"/>
      <c r="C46" s="39" t="s">
        <v>2422</v>
      </c>
      <c r="D46" s="43">
        <v>2.0</v>
      </c>
      <c r="E46" s="24" t="s">
        <v>170</v>
      </c>
      <c r="F46" s="37"/>
      <c r="G46" s="37"/>
      <c r="H46" s="8"/>
      <c r="I46" s="8"/>
    </row>
    <row r="47" ht="30.0" customHeight="1">
      <c r="A47" s="18"/>
      <c r="B47" s="85"/>
      <c r="C47" s="39" t="s">
        <v>2687</v>
      </c>
      <c r="D47" s="43">
        <v>2.0</v>
      </c>
      <c r="E47" s="24" t="s">
        <v>170</v>
      </c>
      <c r="F47" s="37"/>
      <c r="G47" s="37"/>
      <c r="H47" s="8"/>
      <c r="I47" s="8"/>
    </row>
    <row r="48" ht="75.0" customHeight="1">
      <c r="A48" s="18" t="s">
        <v>675</v>
      </c>
      <c r="B48" s="85" t="s">
        <v>172</v>
      </c>
      <c r="C48" s="23" t="s">
        <v>2692</v>
      </c>
      <c r="D48" s="43">
        <v>2.0</v>
      </c>
      <c r="E48" s="24" t="s">
        <v>170</v>
      </c>
      <c r="F48" s="37"/>
      <c r="G48" s="37"/>
      <c r="H48" s="8"/>
      <c r="I48" s="8"/>
    </row>
    <row r="49" ht="60.0" customHeight="1">
      <c r="A49" s="18" t="s">
        <v>681</v>
      </c>
      <c r="B49" s="19" t="s">
        <v>175</v>
      </c>
      <c r="C49" s="23" t="s">
        <v>2697</v>
      </c>
      <c r="D49" s="43">
        <v>2.0</v>
      </c>
      <c r="E49" s="24" t="s">
        <v>170</v>
      </c>
      <c r="F49" s="37"/>
      <c r="G49" s="37"/>
      <c r="H49" s="8"/>
      <c r="I49" s="8"/>
    </row>
    <row r="50" ht="63.0" customHeight="1">
      <c r="A50" s="18" t="s">
        <v>692</v>
      </c>
      <c r="B50" s="85" t="s">
        <v>694</v>
      </c>
      <c r="C50" s="39" t="s">
        <v>1179</v>
      </c>
      <c r="D50" s="43">
        <v>0.0</v>
      </c>
      <c r="E50" s="24" t="s">
        <v>2700</v>
      </c>
      <c r="F50" s="37"/>
      <c r="G50" s="37"/>
      <c r="H50" s="8"/>
      <c r="I50" s="8"/>
    </row>
    <row r="51" ht="18.75" customHeight="1">
      <c r="A51" s="208"/>
      <c r="B51" s="258" t="s">
        <v>177</v>
      </c>
      <c r="C51" s="5"/>
      <c r="D51" s="5"/>
      <c r="E51" s="5"/>
      <c r="F51" s="5"/>
      <c r="G51" s="66"/>
      <c r="H51" s="8">
        <f t="shared" ref="H51:I51" si="3">H52+H61+H72+H83+H94</f>
        <v>35</v>
      </c>
      <c r="I51" s="8">
        <f t="shared" si="3"/>
        <v>62</v>
      </c>
    </row>
    <row r="52" ht="30.75" customHeight="1">
      <c r="A52" s="18" t="s">
        <v>698</v>
      </c>
      <c r="B52" s="267" t="s">
        <v>179</v>
      </c>
      <c r="C52" s="5"/>
      <c r="D52" s="5"/>
      <c r="E52" s="5"/>
      <c r="F52" s="5"/>
      <c r="G52" s="6"/>
      <c r="H52" s="8">
        <f>SUM(D53:D60)</f>
        <v>8</v>
      </c>
      <c r="I52" s="8">
        <f>COUNT(D53:D60)*2</f>
        <v>16</v>
      </c>
    </row>
    <row r="53" ht="60.75" customHeight="1">
      <c r="A53" s="18" t="s">
        <v>701</v>
      </c>
      <c r="B53" s="85" t="s">
        <v>2718</v>
      </c>
      <c r="C53" s="52" t="s">
        <v>2719</v>
      </c>
      <c r="D53" s="43">
        <v>2.0</v>
      </c>
      <c r="E53" s="24" t="s">
        <v>87</v>
      </c>
      <c r="F53" s="39" t="s">
        <v>2722</v>
      </c>
      <c r="G53" s="37"/>
      <c r="H53" s="8"/>
      <c r="I53" s="8"/>
    </row>
    <row r="54" ht="47.25" customHeight="1">
      <c r="A54" s="18" t="s">
        <v>733</v>
      </c>
      <c r="B54" s="85" t="s">
        <v>2441</v>
      </c>
      <c r="C54" s="39" t="s">
        <v>2724</v>
      </c>
      <c r="D54" s="43">
        <v>0.0</v>
      </c>
      <c r="E54" s="22" t="s">
        <v>87</v>
      </c>
      <c r="F54" s="39"/>
      <c r="G54" s="37"/>
      <c r="H54" s="8"/>
      <c r="I54" s="8"/>
    </row>
    <row r="55" ht="30.0" customHeight="1">
      <c r="A55" s="18"/>
      <c r="B55" s="85"/>
      <c r="C55" s="39" t="s">
        <v>2726</v>
      </c>
      <c r="D55" s="43">
        <v>2.0</v>
      </c>
      <c r="E55" s="22" t="s">
        <v>87</v>
      </c>
      <c r="F55" s="39"/>
      <c r="G55" s="37"/>
      <c r="H55" s="8"/>
      <c r="I55" s="8"/>
    </row>
    <row r="56" ht="45.0" customHeight="1">
      <c r="A56" s="18"/>
      <c r="B56" s="85"/>
      <c r="C56" s="39" t="s">
        <v>2728</v>
      </c>
      <c r="D56" s="43">
        <v>0.0</v>
      </c>
      <c r="E56" s="22" t="s">
        <v>87</v>
      </c>
      <c r="F56" s="39" t="s">
        <v>2729</v>
      </c>
      <c r="G56" s="37"/>
      <c r="H56" s="8"/>
      <c r="I56" s="8"/>
    </row>
    <row r="57" ht="63.0" customHeight="1">
      <c r="A57" s="18" t="s">
        <v>759</v>
      </c>
      <c r="B57" s="76" t="s">
        <v>208</v>
      </c>
      <c r="C57" s="67" t="s">
        <v>2731</v>
      </c>
      <c r="D57" s="264">
        <v>2.0</v>
      </c>
      <c r="E57" s="206" t="s">
        <v>87</v>
      </c>
      <c r="F57" s="265"/>
      <c r="G57" s="37"/>
      <c r="H57" s="8"/>
      <c r="I57" s="8"/>
    </row>
    <row r="58" ht="47.25" customHeight="1">
      <c r="A58" s="18" t="s">
        <v>764</v>
      </c>
      <c r="B58" s="85" t="s">
        <v>212</v>
      </c>
      <c r="C58" s="39" t="s">
        <v>2732</v>
      </c>
      <c r="D58" s="43">
        <v>0.0</v>
      </c>
      <c r="E58" s="22" t="s">
        <v>87</v>
      </c>
      <c r="F58" s="37"/>
      <c r="G58" s="37"/>
      <c r="H58" s="8"/>
      <c r="I58" s="8"/>
    </row>
    <row r="59" ht="94.5" customHeight="1">
      <c r="A59" s="18" t="s">
        <v>772</v>
      </c>
      <c r="B59" s="85" t="s">
        <v>221</v>
      </c>
      <c r="C59" s="67" t="s">
        <v>2733</v>
      </c>
      <c r="D59" s="43">
        <v>2.0</v>
      </c>
      <c r="E59" s="22" t="s">
        <v>87</v>
      </c>
      <c r="F59" s="39"/>
      <c r="G59" s="37"/>
      <c r="H59" s="8"/>
      <c r="I59" s="8"/>
    </row>
    <row r="60" ht="60.0" customHeight="1">
      <c r="A60" s="18"/>
      <c r="B60" s="85"/>
      <c r="C60" s="39" t="s">
        <v>2459</v>
      </c>
      <c r="D60" s="43">
        <v>0.0</v>
      </c>
      <c r="E60" s="22" t="s">
        <v>87</v>
      </c>
      <c r="F60" s="39"/>
      <c r="G60" s="37"/>
      <c r="H60" s="8"/>
      <c r="I60" s="8"/>
    </row>
    <row r="61" ht="29.25" customHeight="1">
      <c r="A61" s="18" t="s">
        <v>783</v>
      </c>
      <c r="B61" s="257" t="s">
        <v>229</v>
      </c>
      <c r="C61" s="5"/>
      <c r="D61" s="5"/>
      <c r="E61" s="5"/>
      <c r="F61" s="5"/>
      <c r="G61" s="6"/>
      <c r="H61" s="8">
        <f>SUM(D62:D71)</f>
        <v>8</v>
      </c>
      <c r="I61" s="8">
        <f>COUNT(D62:D71)*2</f>
        <v>16</v>
      </c>
    </row>
    <row r="62" ht="90.0" customHeight="1">
      <c r="A62" s="18" t="s">
        <v>231</v>
      </c>
      <c r="B62" s="76" t="s">
        <v>232</v>
      </c>
      <c r="C62" s="23" t="s">
        <v>233</v>
      </c>
      <c r="D62" s="26">
        <v>2.0</v>
      </c>
      <c r="E62" s="24" t="s">
        <v>87</v>
      </c>
      <c r="F62" s="23" t="s">
        <v>234</v>
      </c>
      <c r="G62" s="37"/>
      <c r="H62" s="8"/>
      <c r="I62" s="8"/>
    </row>
    <row r="63" ht="45.0" customHeight="1">
      <c r="A63" s="18" t="s">
        <v>793</v>
      </c>
      <c r="B63" s="31" t="s">
        <v>236</v>
      </c>
      <c r="C63" s="57" t="s">
        <v>2746</v>
      </c>
      <c r="D63" s="26">
        <v>2.0</v>
      </c>
      <c r="E63" s="24" t="s">
        <v>87</v>
      </c>
      <c r="F63" s="39" t="s">
        <v>1314</v>
      </c>
      <c r="G63" s="37"/>
      <c r="H63" s="8"/>
      <c r="I63" s="8"/>
    </row>
    <row r="64" ht="60.0" customHeight="1">
      <c r="A64" s="18"/>
      <c r="B64" s="166"/>
      <c r="C64" s="39" t="s">
        <v>2747</v>
      </c>
      <c r="D64" s="26"/>
      <c r="E64" s="24" t="s">
        <v>114</v>
      </c>
      <c r="F64" s="39" t="s">
        <v>2749</v>
      </c>
      <c r="G64" s="37"/>
      <c r="H64" s="8"/>
      <c r="I64" s="8"/>
    </row>
    <row r="65" ht="30.0" customHeight="1">
      <c r="A65" s="18"/>
      <c r="B65" s="166"/>
      <c r="C65" s="39" t="s">
        <v>2751</v>
      </c>
      <c r="D65" s="26"/>
      <c r="E65" s="24" t="s">
        <v>114</v>
      </c>
      <c r="F65" s="42" t="s">
        <v>2753</v>
      </c>
      <c r="G65" s="37"/>
      <c r="H65" s="8"/>
      <c r="I65" s="8"/>
    </row>
    <row r="66" ht="47.25" customHeight="1">
      <c r="A66" s="18" t="s">
        <v>238</v>
      </c>
      <c r="B66" s="243" t="s">
        <v>2754</v>
      </c>
      <c r="C66" s="67" t="s">
        <v>2755</v>
      </c>
      <c r="D66" s="152">
        <v>2.0</v>
      </c>
      <c r="E66" s="22" t="s">
        <v>87</v>
      </c>
      <c r="F66" s="67"/>
      <c r="G66" s="37"/>
      <c r="H66" s="8"/>
      <c r="I66" s="8"/>
    </row>
    <row r="67" ht="30.0" customHeight="1">
      <c r="A67" s="18"/>
      <c r="B67" s="131"/>
      <c r="C67" s="67" t="s">
        <v>246</v>
      </c>
      <c r="D67" s="152">
        <v>2.0</v>
      </c>
      <c r="E67" s="22" t="s">
        <v>87</v>
      </c>
      <c r="F67" s="78"/>
      <c r="G67" s="37"/>
      <c r="H67" s="8"/>
      <c r="I67" s="8"/>
    </row>
    <row r="68" ht="45.0" customHeight="1">
      <c r="A68" s="18" t="s">
        <v>1332</v>
      </c>
      <c r="B68" s="76" t="s">
        <v>2757</v>
      </c>
      <c r="C68" s="39" t="s">
        <v>2758</v>
      </c>
      <c r="D68" s="186">
        <v>0.0</v>
      </c>
      <c r="E68" s="24" t="s">
        <v>116</v>
      </c>
      <c r="F68" s="37"/>
      <c r="G68" s="37"/>
      <c r="H68" s="8"/>
      <c r="I68" s="8"/>
    </row>
    <row r="69" ht="45.0" customHeight="1">
      <c r="A69" s="18" t="s">
        <v>250</v>
      </c>
      <c r="B69" s="244" t="s">
        <v>251</v>
      </c>
      <c r="C69" s="39" t="s">
        <v>1341</v>
      </c>
      <c r="D69" s="186">
        <v>0.0</v>
      </c>
      <c r="E69" s="24" t="s">
        <v>87</v>
      </c>
      <c r="F69" s="37"/>
      <c r="G69" s="37"/>
      <c r="H69" s="8"/>
      <c r="I69" s="8"/>
    </row>
    <row r="70" ht="75.0" customHeight="1">
      <c r="A70" s="18"/>
      <c r="B70" s="244"/>
      <c r="C70" s="39" t="s">
        <v>253</v>
      </c>
      <c r="D70" s="186">
        <v>0.0</v>
      </c>
      <c r="E70" s="24" t="s">
        <v>114</v>
      </c>
      <c r="F70" s="37"/>
      <c r="G70" s="37"/>
      <c r="H70" s="8"/>
      <c r="I70" s="8"/>
    </row>
    <row r="71" ht="78.75" customHeight="1">
      <c r="A71" s="18" t="s">
        <v>825</v>
      </c>
      <c r="B71" s="76" t="s">
        <v>256</v>
      </c>
      <c r="C71" s="23" t="s">
        <v>258</v>
      </c>
      <c r="D71" s="186">
        <v>0.0</v>
      </c>
      <c r="E71" s="24" t="s">
        <v>44</v>
      </c>
      <c r="F71" s="37"/>
      <c r="G71" s="37"/>
      <c r="H71" s="8"/>
      <c r="I71" s="8"/>
    </row>
    <row r="72" ht="33.75" customHeight="1">
      <c r="A72" s="18" t="s">
        <v>259</v>
      </c>
      <c r="B72" s="257" t="s">
        <v>2763</v>
      </c>
      <c r="C72" s="5"/>
      <c r="D72" s="5"/>
      <c r="E72" s="5"/>
      <c r="F72" s="5"/>
      <c r="G72" s="6"/>
      <c r="H72" s="8">
        <f>SUM(D73:D82)</f>
        <v>11</v>
      </c>
      <c r="I72" s="8">
        <f>COUNT(D73:D82)*2</f>
        <v>20</v>
      </c>
    </row>
    <row r="73" ht="47.25" customHeight="1">
      <c r="A73" s="18" t="s">
        <v>261</v>
      </c>
      <c r="B73" s="85" t="s">
        <v>835</v>
      </c>
      <c r="C73" s="39" t="s">
        <v>2770</v>
      </c>
      <c r="D73" s="186">
        <v>2.0</v>
      </c>
      <c r="E73" s="22" t="s">
        <v>114</v>
      </c>
      <c r="F73" s="42"/>
      <c r="G73" s="37"/>
      <c r="H73" s="8"/>
      <c r="I73" s="8"/>
    </row>
    <row r="74" ht="47.25" customHeight="1">
      <c r="A74" s="18" t="s">
        <v>1367</v>
      </c>
      <c r="B74" s="85" t="s">
        <v>306</v>
      </c>
      <c r="C74" s="39" t="s">
        <v>2777</v>
      </c>
      <c r="D74" s="186">
        <v>2.0</v>
      </c>
      <c r="E74" s="24" t="s">
        <v>308</v>
      </c>
      <c r="F74" s="37"/>
      <c r="G74" s="37"/>
      <c r="H74" s="8"/>
      <c r="I74" s="8"/>
    </row>
    <row r="75" ht="45.0" customHeight="1">
      <c r="A75" s="18" t="s">
        <v>322</v>
      </c>
      <c r="B75" s="85" t="s">
        <v>323</v>
      </c>
      <c r="C75" s="42" t="s">
        <v>2779</v>
      </c>
      <c r="D75" s="186">
        <v>1.0</v>
      </c>
      <c r="E75" s="24" t="s">
        <v>44</v>
      </c>
      <c r="F75" s="39" t="s">
        <v>2781</v>
      </c>
      <c r="G75" s="162" t="s">
        <v>1331</v>
      </c>
      <c r="H75" s="8"/>
      <c r="I75" s="8"/>
    </row>
    <row r="76" ht="15.75" customHeight="1">
      <c r="A76" s="18"/>
      <c r="B76" s="85"/>
      <c r="C76" s="67" t="s">
        <v>1387</v>
      </c>
      <c r="D76" s="186">
        <v>0.0</v>
      </c>
      <c r="E76" s="24" t="s">
        <v>44</v>
      </c>
      <c r="F76" s="78"/>
      <c r="G76" s="37"/>
      <c r="H76" s="8"/>
      <c r="I76" s="8"/>
    </row>
    <row r="77" ht="30.0" customHeight="1">
      <c r="A77" s="18"/>
      <c r="B77" s="85"/>
      <c r="C77" s="77" t="s">
        <v>2784</v>
      </c>
      <c r="D77" s="270">
        <v>0.0</v>
      </c>
      <c r="E77" s="93" t="s">
        <v>44</v>
      </c>
      <c r="F77" s="272"/>
      <c r="G77" s="37"/>
      <c r="H77" s="8"/>
      <c r="I77" s="8"/>
    </row>
    <row r="78" ht="15.75" customHeight="1">
      <c r="A78" s="18"/>
      <c r="B78" s="85"/>
      <c r="C78" s="273" t="s">
        <v>2787</v>
      </c>
      <c r="D78" s="270">
        <v>0.0</v>
      </c>
      <c r="E78" s="93" t="s">
        <v>44</v>
      </c>
      <c r="F78" s="272"/>
      <c r="G78" s="37"/>
      <c r="H78" s="8"/>
      <c r="I78" s="8"/>
    </row>
    <row r="79" ht="31.5" customHeight="1">
      <c r="A79" s="18" t="s">
        <v>347</v>
      </c>
      <c r="B79" s="85" t="s">
        <v>348</v>
      </c>
      <c r="C79" s="77" t="s">
        <v>2793</v>
      </c>
      <c r="D79" s="186">
        <v>2.0</v>
      </c>
      <c r="E79" s="24" t="s">
        <v>44</v>
      </c>
      <c r="F79" s="37"/>
      <c r="G79" s="37"/>
      <c r="H79" s="8"/>
      <c r="I79" s="8"/>
    </row>
    <row r="80" ht="30.0" customHeight="1">
      <c r="A80" s="18"/>
      <c r="B80" s="85"/>
      <c r="C80" s="25" t="s">
        <v>2794</v>
      </c>
      <c r="D80" s="186">
        <v>1.0</v>
      </c>
      <c r="E80" s="24" t="s">
        <v>44</v>
      </c>
      <c r="F80" s="37"/>
      <c r="G80" s="162" t="s">
        <v>1331</v>
      </c>
      <c r="H80" s="8"/>
      <c r="I80" s="8"/>
    </row>
    <row r="81" ht="45.0" customHeight="1">
      <c r="A81" s="96"/>
      <c r="B81" s="274"/>
      <c r="C81" s="101" t="s">
        <v>2795</v>
      </c>
      <c r="D81" s="275">
        <v>1.0</v>
      </c>
      <c r="E81" s="97" t="s">
        <v>44</v>
      </c>
      <c r="F81" s="100"/>
      <c r="G81" s="276" t="s">
        <v>1331</v>
      </c>
      <c r="H81" s="8"/>
      <c r="I81" s="8"/>
    </row>
    <row r="82" ht="30.0" customHeight="1">
      <c r="A82" s="18"/>
      <c r="B82" s="85"/>
      <c r="C82" s="25" t="s">
        <v>2812</v>
      </c>
      <c r="D82" s="186">
        <v>2.0</v>
      </c>
      <c r="E82" s="24" t="s">
        <v>44</v>
      </c>
      <c r="F82" s="37"/>
      <c r="G82" s="37"/>
      <c r="H82" s="8"/>
      <c r="I82" s="8"/>
    </row>
    <row r="83" ht="27.0" customHeight="1">
      <c r="A83" s="16" t="s">
        <v>908</v>
      </c>
      <c r="B83" s="257" t="s">
        <v>363</v>
      </c>
      <c r="C83" s="5"/>
      <c r="D83" s="5"/>
      <c r="E83" s="5"/>
      <c r="F83" s="5"/>
      <c r="G83" s="6"/>
      <c r="H83" s="8">
        <f>SUM(D84:D93)</f>
        <v>0</v>
      </c>
      <c r="I83" s="8">
        <f>COUNT(D84:D93)*2</f>
        <v>0</v>
      </c>
    </row>
    <row r="84" ht="90.0" customHeight="1">
      <c r="A84" s="18" t="s">
        <v>923</v>
      </c>
      <c r="B84" s="85" t="s">
        <v>2832</v>
      </c>
      <c r="C84" s="39" t="s">
        <v>1427</v>
      </c>
      <c r="D84" s="43"/>
      <c r="E84" s="24" t="s">
        <v>367</v>
      </c>
      <c r="F84" s="39" t="s">
        <v>2836</v>
      </c>
      <c r="G84" s="37"/>
      <c r="H84" s="8"/>
      <c r="I84" s="8"/>
    </row>
    <row r="85" ht="15.75" customHeight="1">
      <c r="A85" s="18"/>
      <c r="B85" s="85"/>
      <c r="C85" s="39" t="s">
        <v>2837</v>
      </c>
      <c r="D85" s="43"/>
      <c r="E85" s="24" t="s">
        <v>367</v>
      </c>
      <c r="F85" s="39" t="s">
        <v>2839</v>
      </c>
      <c r="G85" s="37"/>
      <c r="H85" s="8"/>
      <c r="I85" s="8"/>
    </row>
    <row r="86" ht="30.0" customHeight="1">
      <c r="A86" s="18"/>
      <c r="B86" s="85"/>
      <c r="C86" s="39" t="s">
        <v>1445</v>
      </c>
      <c r="D86" s="43"/>
      <c r="E86" s="24" t="s">
        <v>367</v>
      </c>
      <c r="F86" s="39" t="s">
        <v>2840</v>
      </c>
      <c r="G86" s="37"/>
      <c r="H86" s="8"/>
      <c r="I86" s="8"/>
    </row>
    <row r="87" ht="135.0" customHeight="1">
      <c r="A87" s="18"/>
      <c r="B87" s="85"/>
      <c r="C87" s="39" t="s">
        <v>2841</v>
      </c>
      <c r="D87" s="43"/>
      <c r="E87" s="24" t="s">
        <v>367</v>
      </c>
      <c r="F87" s="39" t="s">
        <v>2843</v>
      </c>
      <c r="G87" s="37"/>
      <c r="H87" s="8"/>
      <c r="I87" s="8"/>
    </row>
    <row r="88" ht="30.0" customHeight="1">
      <c r="A88" s="18"/>
      <c r="B88" s="85"/>
      <c r="C88" s="39" t="s">
        <v>1463</v>
      </c>
      <c r="D88" s="43"/>
      <c r="E88" s="24" t="s">
        <v>367</v>
      </c>
      <c r="F88" s="39" t="s">
        <v>2844</v>
      </c>
      <c r="G88" s="37"/>
      <c r="H88" s="8"/>
      <c r="I88" s="8"/>
    </row>
    <row r="89" ht="31.5" customHeight="1">
      <c r="A89" s="18" t="s">
        <v>936</v>
      </c>
      <c r="B89" s="85" t="s">
        <v>2845</v>
      </c>
      <c r="C89" s="39" t="s">
        <v>2847</v>
      </c>
      <c r="D89" s="43"/>
      <c r="E89" s="24" t="s">
        <v>367</v>
      </c>
      <c r="F89" s="39" t="s">
        <v>2848</v>
      </c>
      <c r="G89" s="37"/>
      <c r="H89" s="8"/>
      <c r="I89" s="8"/>
    </row>
    <row r="90" ht="60.0" customHeight="1">
      <c r="A90" s="18"/>
      <c r="B90" s="85"/>
      <c r="C90" s="39" t="s">
        <v>1470</v>
      </c>
      <c r="D90" s="43"/>
      <c r="E90" s="24" t="s">
        <v>367</v>
      </c>
      <c r="F90" s="39" t="s">
        <v>2852</v>
      </c>
      <c r="G90" s="37"/>
      <c r="H90" s="8"/>
      <c r="I90" s="8"/>
    </row>
    <row r="91" ht="30.0" customHeight="1">
      <c r="A91" s="18"/>
      <c r="B91" s="85"/>
      <c r="C91" s="39" t="s">
        <v>1211</v>
      </c>
      <c r="D91" s="43"/>
      <c r="E91" s="24" t="s">
        <v>367</v>
      </c>
      <c r="F91" s="78" t="s">
        <v>1477</v>
      </c>
      <c r="G91" s="37"/>
      <c r="H91" s="8"/>
      <c r="I91" s="8"/>
    </row>
    <row r="92" ht="30.0" customHeight="1">
      <c r="A92" s="18"/>
      <c r="B92" s="85"/>
      <c r="C92" s="39" t="s">
        <v>2855</v>
      </c>
      <c r="D92" s="43"/>
      <c r="E92" s="24" t="s">
        <v>367</v>
      </c>
      <c r="F92" s="42" t="s">
        <v>2856</v>
      </c>
      <c r="G92" s="37"/>
      <c r="H92" s="8"/>
      <c r="I92" s="8"/>
    </row>
    <row r="93" ht="63.0" customHeight="1">
      <c r="A93" s="18" t="s">
        <v>942</v>
      </c>
      <c r="B93" s="31" t="s">
        <v>402</v>
      </c>
      <c r="C93" s="42" t="s">
        <v>1489</v>
      </c>
      <c r="D93" s="43"/>
      <c r="E93" s="24" t="s">
        <v>367</v>
      </c>
      <c r="F93" s="37"/>
      <c r="G93" s="37"/>
      <c r="H93" s="8"/>
      <c r="I93" s="8"/>
    </row>
    <row r="94" ht="30.75" customHeight="1">
      <c r="A94" s="18" t="s">
        <v>947</v>
      </c>
      <c r="B94" s="257" t="s">
        <v>2860</v>
      </c>
      <c r="C94" s="5"/>
      <c r="D94" s="5"/>
      <c r="E94" s="5"/>
      <c r="F94" s="5"/>
      <c r="G94" s="6"/>
      <c r="H94" s="8">
        <f>SUM(D95:D99)</f>
        <v>8</v>
      </c>
      <c r="I94" s="8">
        <f>COUNT(D95:D99)*2</f>
        <v>10</v>
      </c>
    </row>
    <row r="95" ht="60.0" customHeight="1">
      <c r="A95" s="18" t="s">
        <v>955</v>
      </c>
      <c r="B95" s="85" t="s">
        <v>418</v>
      </c>
      <c r="C95" s="19" t="s">
        <v>958</v>
      </c>
      <c r="D95" s="43">
        <v>2.0</v>
      </c>
      <c r="E95" s="22" t="s">
        <v>87</v>
      </c>
      <c r="F95" s="39" t="s">
        <v>2868</v>
      </c>
      <c r="G95" s="37"/>
      <c r="H95" s="8"/>
      <c r="I95" s="8"/>
    </row>
    <row r="96" ht="78.75" customHeight="1">
      <c r="A96" s="18" t="s">
        <v>1540</v>
      </c>
      <c r="B96" s="85" t="s">
        <v>440</v>
      </c>
      <c r="C96" s="279" t="s">
        <v>2870</v>
      </c>
      <c r="D96" s="43">
        <v>2.0</v>
      </c>
      <c r="E96" s="22" t="s">
        <v>91</v>
      </c>
      <c r="F96" s="39" t="s">
        <v>2875</v>
      </c>
      <c r="G96" s="37"/>
      <c r="H96" s="8"/>
      <c r="I96" s="8"/>
    </row>
    <row r="97" ht="45.0" customHeight="1">
      <c r="A97" s="18"/>
      <c r="B97" s="85"/>
      <c r="C97" s="279" t="s">
        <v>2876</v>
      </c>
      <c r="D97" s="43">
        <v>2.0</v>
      </c>
      <c r="E97" s="22" t="s">
        <v>91</v>
      </c>
      <c r="F97" s="39" t="s">
        <v>2879</v>
      </c>
      <c r="G97" s="37"/>
      <c r="H97" s="8"/>
      <c r="I97" s="8"/>
    </row>
    <row r="98" ht="47.25" customHeight="1">
      <c r="A98" s="18" t="s">
        <v>1000</v>
      </c>
      <c r="B98" s="85" t="s">
        <v>2881</v>
      </c>
      <c r="C98" s="37" t="s">
        <v>1001</v>
      </c>
      <c r="D98" s="43">
        <v>1.0</v>
      </c>
      <c r="E98" s="22" t="s">
        <v>91</v>
      </c>
      <c r="F98" s="42" t="s">
        <v>2884</v>
      </c>
      <c r="G98" s="37"/>
      <c r="H98" s="8"/>
      <c r="I98" s="8"/>
    </row>
    <row r="99" ht="60.0" customHeight="1">
      <c r="A99" s="124"/>
      <c r="B99" s="37"/>
      <c r="C99" s="39" t="s">
        <v>2885</v>
      </c>
      <c r="D99" s="43">
        <v>1.0</v>
      </c>
      <c r="E99" s="22" t="s">
        <v>91</v>
      </c>
      <c r="F99" s="39" t="s">
        <v>2887</v>
      </c>
      <c r="G99" s="37"/>
      <c r="H99" s="8"/>
      <c r="I99" s="8"/>
    </row>
    <row r="100" ht="18.75" customHeight="1">
      <c r="A100" s="208"/>
      <c r="B100" s="258" t="s">
        <v>489</v>
      </c>
      <c r="C100" s="5"/>
      <c r="D100" s="5"/>
      <c r="E100" s="5"/>
      <c r="F100" s="5"/>
      <c r="G100" s="66"/>
      <c r="H100" s="8">
        <f t="shared" ref="H100:I100" si="4">H101+H106+H116+H135+H141+H147</f>
        <v>54</v>
      </c>
      <c r="I100" s="8">
        <f t="shared" si="4"/>
        <v>84</v>
      </c>
    </row>
    <row r="101" ht="36.75" customHeight="1">
      <c r="A101" s="18" t="s">
        <v>1062</v>
      </c>
      <c r="B101" s="257" t="s">
        <v>2892</v>
      </c>
      <c r="C101" s="5"/>
      <c r="D101" s="5"/>
      <c r="E101" s="5"/>
      <c r="F101" s="5"/>
      <c r="G101" s="6"/>
      <c r="H101" s="8">
        <f>SUM(D102:D105)</f>
        <v>2</v>
      </c>
      <c r="I101" s="8">
        <f>COUNT(D102:D105)*2</f>
        <v>6</v>
      </c>
    </row>
    <row r="102" ht="75.0" customHeight="1">
      <c r="A102" s="18" t="s">
        <v>1074</v>
      </c>
      <c r="B102" s="76" t="s">
        <v>498</v>
      </c>
      <c r="C102" s="23" t="s">
        <v>499</v>
      </c>
      <c r="D102" s="43"/>
      <c r="E102" s="24" t="s">
        <v>327</v>
      </c>
      <c r="F102" s="39" t="s">
        <v>2903</v>
      </c>
      <c r="G102" s="37"/>
      <c r="H102" s="8"/>
      <c r="I102" s="8"/>
    </row>
    <row r="103" ht="45.0" customHeight="1">
      <c r="A103" s="18"/>
      <c r="B103" s="76"/>
      <c r="C103" s="94" t="s">
        <v>2904</v>
      </c>
      <c r="D103" s="43">
        <v>0.0</v>
      </c>
      <c r="E103" s="93"/>
      <c r="F103" s="67"/>
      <c r="G103" s="37"/>
      <c r="H103" s="8"/>
      <c r="I103" s="8"/>
    </row>
    <row r="104" ht="63.0" customHeight="1">
      <c r="A104" s="18" t="s">
        <v>1082</v>
      </c>
      <c r="B104" s="85" t="s">
        <v>506</v>
      </c>
      <c r="C104" s="23" t="s">
        <v>508</v>
      </c>
      <c r="D104" s="43">
        <v>2.0</v>
      </c>
      <c r="E104" s="24" t="s">
        <v>510</v>
      </c>
      <c r="F104" s="39"/>
      <c r="G104" s="37"/>
      <c r="H104" s="8"/>
      <c r="I104" s="8"/>
    </row>
    <row r="105" ht="60.0" customHeight="1">
      <c r="A105" s="18" t="s">
        <v>1618</v>
      </c>
      <c r="B105" s="85" t="s">
        <v>513</v>
      </c>
      <c r="C105" s="39" t="s">
        <v>2908</v>
      </c>
      <c r="D105" s="43">
        <v>0.0</v>
      </c>
      <c r="E105" s="24" t="s">
        <v>116</v>
      </c>
      <c r="F105" s="37"/>
      <c r="G105" s="37"/>
      <c r="H105" s="8"/>
      <c r="I105" s="8"/>
    </row>
    <row r="106" ht="51.75" customHeight="1">
      <c r="A106" s="18" t="s">
        <v>1091</v>
      </c>
      <c r="B106" s="257" t="s">
        <v>2910</v>
      </c>
      <c r="C106" s="5"/>
      <c r="D106" s="5"/>
      <c r="E106" s="5"/>
      <c r="F106" s="5"/>
      <c r="G106" s="6"/>
      <c r="H106" s="8">
        <f>SUM(D107:D115)</f>
        <v>13</v>
      </c>
      <c r="I106" s="8">
        <f>COUNT(D107:D115)*2</f>
        <v>18</v>
      </c>
    </row>
    <row r="107" ht="75.0" customHeight="1">
      <c r="A107" s="18" t="s">
        <v>1104</v>
      </c>
      <c r="B107" s="85" t="s">
        <v>1621</v>
      </c>
      <c r="C107" s="39" t="s">
        <v>1622</v>
      </c>
      <c r="D107" s="26">
        <v>1.0</v>
      </c>
      <c r="E107" s="24" t="s">
        <v>327</v>
      </c>
      <c r="F107" s="39" t="s">
        <v>1623</v>
      </c>
      <c r="G107" s="37"/>
      <c r="H107" s="8"/>
      <c r="I107" s="8"/>
    </row>
    <row r="108" ht="47.25" customHeight="1">
      <c r="A108" s="18" t="s">
        <v>1108</v>
      </c>
      <c r="B108" s="85" t="s">
        <v>531</v>
      </c>
      <c r="C108" s="39" t="s">
        <v>532</v>
      </c>
      <c r="D108" s="26">
        <v>2.0</v>
      </c>
      <c r="E108" s="24" t="s">
        <v>87</v>
      </c>
      <c r="F108" s="37"/>
      <c r="G108" s="37"/>
      <c r="H108" s="8"/>
      <c r="I108" s="8"/>
    </row>
    <row r="109" ht="30.0" customHeight="1">
      <c r="A109" s="18"/>
      <c r="B109" s="85"/>
      <c r="C109" s="39" t="s">
        <v>534</v>
      </c>
      <c r="D109" s="26">
        <v>2.0</v>
      </c>
      <c r="E109" s="24" t="s">
        <v>87</v>
      </c>
      <c r="F109" s="37"/>
      <c r="G109" s="37"/>
      <c r="H109" s="8"/>
      <c r="I109" s="8"/>
    </row>
    <row r="110" ht="47.25" customHeight="1">
      <c r="A110" s="18" t="s">
        <v>1122</v>
      </c>
      <c r="B110" s="85" t="s">
        <v>538</v>
      </c>
      <c r="C110" s="23" t="s">
        <v>2511</v>
      </c>
      <c r="D110" s="26">
        <v>2.0</v>
      </c>
      <c r="E110" s="24" t="s">
        <v>114</v>
      </c>
      <c r="F110" s="37"/>
      <c r="G110" s="37"/>
      <c r="H110" s="8"/>
      <c r="I110" s="8"/>
    </row>
    <row r="111" ht="15.75" customHeight="1">
      <c r="A111" s="18"/>
      <c r="B111" s="85"/>
      <c r="C111" s="22" t="s">
        <v>1628</v>
      </c>
      <c r="D111" s="26">
        <v>0.0</v>
      </c>
      <c r="E111" s="22" t="s">
        <v>114</v>
      </c>
      <c r="F111" s="37"/>
      <c r="G111" s="37"/>
      <c r="H111" s="8"/>
      <c r="I111" s="8"/>
    </row>
    <row r="112" ht="47.25" customHeight="1">
      <c r="A112" s="18" t="s">
        <v>1128</v>
      </c>
      <c r="B112" s="76" t="s">
        <v>543</v>
      </c>
      <c r="C112" s="42" t="s">
        <v>2917</v>
      </c>
      <c r="D112" s="26">
        <v>0.0</v>
      </c>
      <c r="E112" s="24" t="s">
        <v>118</v>
      </c>
      <c r="F112" s="37"/>
      <c r="G112" s="37"/>
      <c r="H112" s="8"/>
      <c r="I112" s="8"/>
    </row>
    <row r="113" ht="45.0" customHeight="1">
      <c r="A113" s="18" t="s">
        <v>1139</v>
      </c>
      <c r="B113" s="42" t="s">
        <v>2921</v>
      </c>
      <c r="C113" s="23" t="s">
        <v>2922</v>
      </c>
      <c r="D113" s="26">
        <v>2.0</v>
      </c>
      <c r="E113" s="24" t="s">
        <v>327</v>
      </c>
      <c r="F113" s="37"/>
      <c r="G113" s="37"/>
      <c r="H113" s="8"/>
      <c r="I113" s="8"/>
    </row>
    <row r="114">
      <c r="A114" s="18"/>
      <c r="B114" s="42"/>
      <c r="C114" s="23" t="s">
        <v>552</v>
      </c>
      <c r="D114" s="26">
        <v>2.0</v>
      </c>
      <c r="E114" s="24" t="s">
        <v>551</v>
      </c>
      <c r="F114" s="37"/>
      <c r="G114" s="37"/>
      <c r="H114" s="8"/>
      <c r="I114" s="8"/>
    </row>
    <row r="115" ht="63.0" customHeight="1">
      <c r="A115" s="18" t="s">
        <v>1145</v>
      </c>
      <c r="B115" s="85" t="s">
        <v>554</v>
      </c>
      <c r="C115" s="25" t="s">
        <v>555</v>
      </c>
      <c r="D115" s="26">
        <v>2.0</v>
      </c>
      <c r="E115" s="24" t="s">
        <v>114</v>
      </c>
      <c r="F115" s="23" t="s">
        <v>556</v>
      </c>
      <c r="G115" s="37"/>
      <c r="H115" s="8"/>
      <c r="I115" s="8"/>
    </row>
    <row r="116" ht="54.0" customHeight="1">
      <c r="A116" s="18" t="s">
        <v>1157</v>
      </c>
      <c r="B116" s="115" t="s">
        <v>561</v>
      </c>
      <c r="C116" s="5"/>
      <c r="D116" s="5"/>
      <c r="E116" s="5"/>
      <c r="F116" s="5"/>
      <c r="G116" s="6"/>
      <c r="H116" s="8">
        <f>SUM(D117:D134)</f>
        <v>21</v>
      </c>
      <c r="I116" s="8">
        <f>COUNT(D117:D134)*2</f>
        <v>36</v>
      </c>
    </row>
    <row r="117" ht="31.5" customHeight="1">
      <c r="A117" s="18" t="s">
        <v>1167</v>
      </c>
      <c r="B117" s="85" t="s">
        <v>570</v>
      </c>
      <c r="C117" s="110" t="s">
        <v>571</v>
      </c>
      <c r="D117" s="43">
        <v>2.0</v>
      </c>
      <c r="E117" s="24" t="s">
        <v>87</v>
      </c>
      <c r="F117" s="37"/>
      <c r="G117" s="37"/>
      <c r="H117" s="8"/>
      <c r="I117" s="8"/>
    </row>
    <row r="118" ht="30.0" customHeight="1">
      <c r="A118" s="18"/>
      <c r="B118" s="85"/>
      <c r="C118" s="39" t="s">
        <v>575</v>
      </c>
      <c r="D118" s="43">
        <v>1.0</v>
      </c>
      <c r="E118" s="24" t="s">
        <v>87</v>
      </c>
      <c r="F118" s="37"/>
      <c r="G118" s="37"/>
      <c r="H118" s="8"/>
      <c r="I118" s="8"/>
    </row>
    <row r="119" ht="30.0" customHeight="1">
      <c r="A119" s="18"/>
      <c r="B119" s="85"/>
      <c r="C119" s="39" t="s">
        <v>577</v>
      </c>
      <c r="D119" s="43">
        <v>2.0</v>
      </c>
      <c r="E119" s="24" t="s">
        <v>87</v>
      </c>
      <c r="F119" s="37"/>
      <c r="G119" s="37"/>
      <c r="H119" s="8"/>
      <c r="I119" s="8"/>
    </row>
    <row r="120" ht="30.0" customHeight="1">
      <c r="A120" s="18"/>
      <c r="B120" s="85"/>
      <c r="C120" s="39" t="s">
        <v>579</v>
      </c>
      <c r="D120" s="43">
        <v>0.0</v>
      </c>
      <c r="E120" s="24" t="s">
        <v>87</v>
      </c>
      <c r="F120" s="37"/>
      <c r="G120" s="37"/>
      <c r="H120" s="8"/>
      <c r="I120" s="8"/>
    </row>
    <row r="121" ht="45.0" customHeight="1">
      <c r="A121" s="18" t="s">
        <v>2950</v>
      </c>
      <c r="B121" s="76" t="s">
        <v>2951</v>
      </c>
      <c r="C121" s="39" t="s">
        <v>1644</v>
      </c>
      <c r="D121" s="43">
        <v>2.0</v>
      </c>
      <c r="E121" s="24" t="s">
        <v>87</v>
      </c>
      <c r="F121" s="39" t="s">
        <v>583</v>
      </c>
      <c r="G121" s="37"/>
      <c r="H121" s="8"/>
      <c r="I121" s="8"/>
    </row>
    <row r="122" ht="30.0" customHeight="1">
      <c r="A122" s="18"/>
      <c r="B122" s="76"/>
      <c r="C122" s="23" t="s">
        <v>584</v>
      </c>
      <c r="D122" s="43">
        <v>2.0</v>
      </c>
      <c r="E122" s="24" t="s">
        <v>87</v>
      </c>
      <c r="F122" s="23"/>
      <c r="G122" s="37"/>
      <c r="H122" s="8"/>
      <c r="I122" s="8"/>
    </row>
    <row r="123" ht="47.25" customHeight="1">
      <c r="A123" s="18" t="s">
        <v>1202</v>
      </c>
      <c r="B123" s="19" t="s">
        <v>586</v>
      </c>
      <c r="C123" s="25" t="s">
        <v>2956</v>
      </c>
      <c r="D123" s="26">
        <v>2.0</v>
      </c>
      <c r="E123" s="24" t="s">
        <v>87</v>
      </c>
      <c r="F123" s="24"/>
      <c r="G123" s="24"/>
      <c r="H123" s="8"/>
      <c r="I123" s="8"/>
    </row>
    <row r="124" ht="47.25" customHeight="1">
      <c r="A124" s="18" t="s">
        <v>1212</v>
      </c>
      <c r="B124" s="19" t="s">
        <v>589</v>
      </c>
      <c r="C124" s="25" t="s">
        <v>1214</v>
      </c>
      <c r="D124" s="26">
        <v>1.0</v>
      </c>
      <c r="E124" s="24" t="s">
        <v>87</v>
      </c>
      <c r="F124" s="24"/>
      <c r="G124" s="24"/>
      <c r="H124" s="8"/>
      <c r="I124" s="8"/>
    </row>
    <row r="125" ht="47.25" customHeight="1">
      <c r="A125" s="18" t="s">
        <v>1220</v>
      </c>
      <c r="B125" s="19" t="s">
        <v>592</v>
      </c>
      <c r="C125" s="113" t="s">
        <v>2957</v>
      </c>
      <c r="D125" s="26">
        <v>2.0</v>
      </c>
      <c r="E125" s="24" t="s">
        <v>87</v>
      </c>
      <c r="F125" s="24"/>
      <c r="G125" s="24"/>
      <c r="H125" s="8"/>
      <c r="I125" s="8"/>
    </row>
    <row r="126" ht="47.25" customHeight="1">
      <c r="A126" s="18" t="s">
        <v>1233</v>
      </c>
      <c r="B126" s="85" t="s">
        <v>2958</v>
      </c>
      <c r="C126" s="67" t="s">
        <v>2959</v>
      </c>
      <c r="D126" s="43">
        <v>2.0</v>
      </c>
      <c r="E126" s="24" t="s">
        <v>87</v>
      </c>
      <c r="F126" s="78"/>
      <c r="G126" s="37"/>
      <c r="H126" s="8"/>
      <c r="I126" s="8"/>
    </row>
    <row r="127" ht="30.0" customHeight="1">
      <c r="A127" s="18"/>
      <c r="B127" s="85"/>
      <c r="C127" s="39" t="s">
        <v>2533</v>
      </c>
      <c r="D127" s="43">
        <v>2.0</v>
      </c>
      <c r="E127" s="24" t="s">
        <v>139</v>
      </c>
      <c r="F127" s="78"/>
      <c r="G127" s="37"/>
      <c r="H127" s="8"/>
      <c r="I127" s="8"/>
    </row>
    <row r="128" ht="107.25" customHeight="1">
      <c r="A128" s="18" t="s">
        <v>601</v>
      </c>
      <c r="B128" s="85" t="s">
        <v>602</v>
      </c>
      <c r="C128" s="39" t="s">
        <v>2962</v>
      </c>
      <c r="D128" s="43">
        <v>0.0</v>
      </c>
      <c r="E128" s="22" t="s">
        <v>327</v>
      </c>
      <c r="F128" s="39" t="s">
        <v>2964</v>
      </c>
      <c r="G128" s="37"/>
      <c r="H128" s="8"/>
      <c r="I128" s="8"/>
    </row>
    <row r="129" ht="165.0" customHeight="1">
      <c r="A129" s="18"/>
      <c r="B129" s="85"/>
      <c r="C129" s="39" t="s">
        <v>2965</v>
      </c>
      <c r="D129" s="43">
        <v>1.0</v>
      </c>
      <c r="E129" s="22" t="s">
        <v>327</v>
      </c>
      <c r="F129" s="39" t="s">
        <v>2967</v>
      </c>
      <c r="G129" s="137" t="s">
        <v>2968</v>
      </c>
      <c r="H129" s="8"/>
      <c r="I129" s="8"/>
    </row>
    <row r="130" ht="75.0" customHeight="1">
      <c r="A130" s="18"/>
      <c r="B130" s="85"/>
      <c r="C130" s="39" t="s">
        <v>2969</v>
      </c>
      <c r="D130" s="43">
        <v>0.0</v>
      </c>
      <c r="E130" s="22" t="s">
        <v>327</v>
      </c>
      <c r="F130" s="39" t="s">
        <v>2970</v>
      </c>
      <c r="G130" s="37"/>
      <c r="H130" s="8"/>
      <c r="I130" s="8"/>
    </row>
    <row r="131" ht="60.0" customHeight="1">
      <c r="A131" s="18"/>
      <c r="B131" s="85"/>
      <c r="C131" s="39" t="s">
        <v>2971</v>
      </c>
      <c r="D131" s="43">
        <v>0.0</v>
      </c>
      <c r="E131" s="22" t="s">
        <v>327</v>
      </c>
      <c r="F131" s="57" t="s">
        <v>2972</v>
      </c>
      <c r="G131" s="37"/>
      <c r="H131" s="8"/>
      <c r="I131" s="8"/>
    </row>
    <row r="132" ht="47.25" customHeight="1">
      <c r="A132" s="18" t="s">
        <v>1242</v>
      </c>
      <c r="B132" s="85" t="s">
        <v>2974</v>
      </c>
      <c r="C132" s="67" t="s">
        <v>1675</v>
      </c>
      <c r="D132" s="43">
        <v>0.0</v>
      </c>
      <c r="E132" s="24" t="s">
        <v>114</v>
      </c>
      <c r="F132" s="37"/>
      <c r="G132" s="37"/>
      <c r="H132" s="8"/>
      <c r="I132" s="8"/>
    </row>
    <row r="133" ht="45.0" customHeight="1">
      <c r="A133" s="18"/>
      <c r="B133" s="36"/>
      <c r="C133" s="77" t="s">
        <v>2975</v>
      </c>
      <c r="D133" s="43">
        <v>2.0</v>
      </c>
      <c r="E133" s="24" t="s">
        <v>155</v>
      </c>
      <c r="F133" s="37"/>
      <c r="G133" s="37"/>
      <c r="H133" s="8"/>
      <c r="I133" s="8"/>
    </row>
    <row r="134" ht="30.0" customHeight="1">
      <c r="A134" s="18"/>
      <c r="B134" s="85"/>
      <c r="C134" s="25" t="s">
        <v>2977</v>
      </c>
      <c r="D134" s="43">
        <v>0.0</v>
      </c>
      <c r="E134" s="24" t="s">
        <v>87</v>
      </c>
      <c r="F134" s="37"/>
      <c r="G134" s="37"/>
      <c r="H134" s="8"/>
      <c r="I134" s="8"/>
    </row>
    <row r="135" ht="33.0" customHeight="1">
      <c r="A135" s="18" t="s">
        <v>619</v>
      </c>
      <c r="B135" s="267" t="s">
        <v>621</v>
      </c>
      <c r="C135" s="5"/>
      <c r="D135" s="5"/>
      <c r="E135" s="5"/>
      <c r="F135" s="5"/>
      <c r="G135" s="6"/>
      <c r="H135" s="8">
        <f>SUM(D136:D140)</f>
        <v>9</v>
      </c>
      <c r="I135" s="8">
        <f>COUNT(D136:D140)*2</f>
        <v>10</v>
      </c>
    </row>
    <row r="136" ht="63.0" customHeight="1">
      <c r="A136" s="18" t="s">
        <v>1269</v>
      </c>
      <c r="B136" s="85" t="s">
        <v>2984</v>
      </c>
      <c r="C136" s="23" t="s">
        <v>629</v>
      </c>
      <c r="D136" s="43">
        <v>1.0</v>
      </c>
      <c r="E136" s="24" t="s">
        <v>116</v>
      </c>
      <c r="F136" s="37"/>
      <c r="G136" s="137" t="s">
        <v>2985</v>
      </c>
      <c r="H136" s="8"/>
      <c r="I136" s="8"/>
    </row>
    <row r="137" ht="47.25" customHeight="1">
      <c r="A137" s="18" t="s">
        <v>1277</v>
      </c>
      <c r="B137" s="85" t="s">
        <v>2986</v>
      </c>
      <c r="C137" s="39" t="s">
        <v>2987</v>
      </c>
      <c r="D137" s="43">
        <v>2.0</v>
      </c>
      <c r="E137" s="24" t="s">
        <v>116</v>
      </c>
      <c r="F137" s="37"/>
      <c r="G137" s="37"/>
      <c r="H137" s="8"/>
      <c r="I137" s="8"/>
    </row>
    <row r="138" ht="15.75" customHeight="1">
      <c r="A138" s="18"/>
      <c r="B138" s="85"/>
      <c r="C138" s="23" t="s">
        <v>1700</v>
      </c>
      <c r="D138" s="43">
        <v>2.0</v>
      </c>
      <c r="E138" s="24" t="s">
        <v>116</v>
      </c>
      <c r="F138" s="37"/>
      <c r="G138" s="37"/>
      <c r="H138" s="8"/>
      <c r="I138" s="8"/>
    </row>
    <row r="139" ht="15.75" customHeight="1">
      <c r="A139" s="18"/>
      <c r="B139" s="85"/>
      <c r="C139" s="23" t="s">
        <v>635</v>
      </c>
      <c r="D139" s="43">
        <v>2.0</v>
      </c>
      <c r="E139" s="24" t="s">
        <v>116</v>
      </c>
      <c r="F139" s="37"/>
      <c r="G139" s="37"/>
      <c r="H139" s="8"/>
      <c r="I139" s="8"/>
    </row>
    <row r="140" ht="60.0" customHeight="1">
      <c r="A140" s="18" t="s">
        <v>636</v>
      </c>
      <c r="B140" s="94" t="s">
        <v>637</v>
      </c>
      <c r="C140" s="23" t="s">
        <v>2989</v>
      </c>
      <c r="D140" s="43">
        <v>2.0</v>
      </c>
      <c r="E140" s="24" t="s">
        <v>87</v>
      </c>
      <c r="F140" s="37"/>
      <c r="G140" s="37"/>
      <c r="H140" s="8"/>
      <c r="I140" s="8"/>
    </row>
    <row r="141" ht="48.75" customHeight="1">
      <c r="A141" s="18" t="s">
        <v>1285</v>
      </c>
      <c r="B141" s="115" t="s">
        <v>2991</v>
      </c>
      <c r="C141" s="5"/>
      <c r="D141" s="5"/>
      <c r="E141" s="5"/>
      <c r="F141" s="5"/>
      <c r="G141" s="6"/>
      <c r="H141" s="8">
        <f>SUM(D142:D146)</f>
        <v>7</v>
      </c>
      <c r="I141" s="8">
        <f>COUNT(D142:D146)*2</f>
        <v>10</v>
      </c>
    </row>
    <row r="142" ht="76.5" customHeight="1">
      <c r="A142" s="285" t="s">
        <v>2548</v>
      </c>
      <c r="B142" s="85" t="s">
        <v>2997</v>
      </c>
      <c r="C142" s="42" t="s">
        <v>2998</v>
      </c>
      <c r="D142" s="43">
        <v>2.0</v>
      </c>
      <c r="E142" s="22" t="s">
        <v>114</v>
      </c>
      <c r="F142" s="39"/>
      <c r="G142" s="37"/>
      <c r="H142" s="8"/>
      <c r="I142" s="8"/>
    </row>
    <row r="143" ht="75.0" customHeight="1">
      <c r="A143" s="285" t="s">
        <v>2555</v>
      </c>
      <c r="B143" s="42" t="s">
        <v>2556</v>
      </c>
      <c r="C143" s="42" t="s">
        <v>3000</v>
      </c>
      <c r="D143" s="43">
        <v>1.0</v>
      </c>
      <c r="E143" s="22" t="s">
        <v>118</v>
      </c>
      <c r="F143" s="39"/>
      <c r="G143" s="37"/>
      <c r="H143" s="8"/>
      <c r="I143" s="8"/>
    </row>
    <row r="144" ht="45.0" customHeight="1">
      <c r="A144" s="18" t="s">
        <v>650</v>
      </c>
      <c r="B144" s="85" t="s">
        <v>3001</v>
      </c>
      <c r="C144" s="39" t="s">
        <v>3002</v>
      </c>
      <c r="D144" s="43">
        <v>2.0</v>
      </c>
      <c r="E144" s="24" t="s">
        <v>114</v>
      </c>
      <c r="F144" s="37"/>
      <c r="G144" s="37"/>
      <c r="H144" s="8"/>
      <c r="I144" s="8"/>
    </row>
    <row r="145" ht="47.25" customHeight="1">
      <c r="A145" s="18" t="s">
        <v>3003</v>
      </c>
      <c r="B145" s="85" t="s">
        <v>3004</v>
      </c>
      <c r="C145" s="39" t="s">
        <v>3005</v>
      </c>
      <c r="D145" s="43">
        <v>2.0</v>
      </c>
      <c r="E145" s="24" t="s">
        <v>114</v>
      </c>
      <c r="F145" s="37"/>
      <c r="G145" s="37"/>
      <c r="H145" s="8"/>
      <c r="I145" s="8"/>
    </row>
    <row r="146" ht="60.0" customHeight="1">
      <c r="A146" s="18" t="s">
        <v>2567</v>
      </c>
      <c r="B146" s="23" t="s">
        <v>1718</v>
      </c>
      <c r="C146" s="39" t="s">
        <v>3006</v>
      </c>
      <c r="D146" s="43">
        <v>0.0</v>
      </c>
      <c r="E146" s="24" t="s">
        <v>327</v>
      </c>
      <c r="F146" s="36"/>
      <c r="G146" s="37"/>
      <c r="H146" s="8"/>
      <c r="I146" s="8"/>
    </row>
    <row r="147" ht="42.0" customHeight="1">
      <c r="A147" s="18" t="s">
        <v>1297</v>
      </c>
      <c r="B147" s="115" t="s">
        <v>1721</v>
      </c>
      <c r="C147" s="5"/>
      <c r="D147" s="5"/>
      <c r="E147" s="5"/>
      <c r="F147" s="5"/>
      <c r="G147" s="6"/>
      <c r="H147" s="8">
        <f>SUM(D148:D150)</f>
        <v>2</v>
      </c>
      <c r="I147" s="8">
        <f>COUNT(D148:D150)*2</f>
        <v>4</v>
      </c>
    </row>
    <row r="148" ht="47.25" customHeight="1">
      <c r="A148" s="18" t="s">
        <v>1311</v>
      </c>
      <c r="B148" s="85" t="s">
        <v>679</v>
      </c>
      <c r="C148" s="85" t="s">
        <v>3011</v>
      </c>
      <c r="D148" s="43"/>
      <c r="E148" s="24" t="s">
        <v>155</v>
      </c>
      <c r="F148" s="37"/>
      <c r="G148" s="37"/>
      <c r="H148" s="8"/>
      <c r="I148" s="8"/>
    </row>
    <row r="149" ht="63.0" customHeight="1">
      <c r="A149" s="18" t="s">
        <v>1317</v>
      </c>
      <c r="B149" s="85" t="s">
        <v>684</v>
      </c>
      <c r="C149" s="23" t="s">
        <v>3012</v>
      </c>
      <c r="D149" s="43">
        <v>0.0</v>
      </c>
      <c r="E149" s="24" t="s">
        <v>118</v>
      </c>
      <c r="F149" s="23" t="s">
        <v>690</v>
      </c>
      <c r="G149" s="37"/>
      <c r="H149" s="8"/>
      <c r="I149" s="8"/>
    </row>
    <row r="150" ht="78.75" customHeight="1">
      <c r="A150" s="18" t="s">
        <v>1329</v>
      </c>
      <c r="B150" s="85" t="s">
        <v>693</v>
      </c>
      <c r="C150" s="39" t="s">
        <v>696</v>
      </c>
      <c r="D150" s="43">
        <v>2.0</v>
      </c>
      <c r="E150" s="24" t="s">
        <v>87</v>
      </c>
      <c r="F150" s="37"/>
      <c r="G150" s="37"/>
      <c r="H150" s="8"/>
      <c r="I150" s="8"/>
    </row>
    <row r="151" ht="18.75" customHeight="1">
      <c r="A151" s="208"/>
      <c r="B151" s="258" t="s">
        <v>697</v>
      </c>
      <c r="C151" s="5"/>
      <c r="D151" s="5"/>
      <c r="E151" s="5"/>
      <c r="F151" s="5"/>
      <c r="G151" s="66"/>
      <c r="H151" s="8">
        <f t="shared" ref="H151:I151" si="5">H152+H158+H161+H168+H176+H181+H194+H203+H216+H226+H233+H242</f>
        <v>105</v>
      </c>
      <c r="I151" s="8">
        <f t="shared" si="5"/>
        <v>156</v>
      </c>
    </row>
    <row r="152" ht="46.5" customHeight="1">
      <c r="A152" s="18" t="s">
        <v>1348</v>
      </c>
      <c r="B152" s="115" t="s">
        <v>1349</v>
      </c>
      <c r="C152" s="5"/>
      <c r="D152" s="5"/>
      <c r="E152" s="5"/>
      <c r="F152" s="5"/>
      <c r="G152" s="6"/>
      <c r="H152" s="8">
        <f>SUM(D153:D157)</f>
        <v>8</v>
      </c>
      <c r="I152" s="8">
        <f>COUNT(D153:D157)*2</f>
        <v>10</v>
      </c>
    </row>
    <row r="153" ht="47.25" customHeight="1">
      <c r="A153" s="18" t="s">
        <v>1362</v>
      </c>
      <c r="B153" s="85" t="s">
        <v>711</v>
      </c>
      <c r="C153" s="23" t="s">
        <v>3030</v>
      </c>
      <c r="D153" s="43">
        <v>2.0</v>
      </c>
      <c r="E153" s="88" t="s">
        <v>715</v>
      </c>
      <c r="F153" s="36"/>
      <c r="G153" s="37"/>
      <c r="H153" s="8"/>
      <c r="I153" s="8"/>
    </row>
    <row r="154" ht="47.25" customHeight="1">
      <c r="A154" s="18" t="s">
        <v>1415</v>
      </c>
      <c r="B154" s="85" t="s">
        <v>3031</v>
      </c>
      <c r="C154" s="39" t="s">
        <v>3032</v>
      </c>
      <c r="D154" s="43">
        <v>0.0</v>
      </c>
      <c r="E154" s="88" t="s">
        <v>327</v>
      </c>
      <c r="F154" s="37"/>
      <c r="G154" s="37"/>
      <c r="H154" s="8"/>
      <c r="I154" s="8"/>
    </row>
    <row r="155" ht="30.0" customHeight="1">
      <c r="A155" s="18"/>
      <c r="B155" s="85"/>
      <c r="C155" s="39" t="s">
        <v>2573</v>
      </c>
      <c r="D155" s="43">
        <v>2.0</v>
      </c>
      <c r="E155" s="88" t="s">
        <v>1749</v>
      </c>
      <c r="F155" s="39"/>
      <c r="G155" s="37"/>
      <c r="H155" s="8"/>
      <c r="I155" s="8"/>
    </row>
    <row r="156" ht="30.0" customHeight="1">
      <c r="A156" s="18"/>
      <c r="B156" s="85"/>
      <c r="C156" s="23" t="s">
        <v>3033</v>
      </c>
      <c r="D156" s="43">
        <v>2.0</v>
      </c>
      <c r="E156" s="173" t="s">
        <v>715</v>
      </c>
      <c r="F156" s="23"/>
      <c r="G156" s="37"/>
      <c r="H156" s="8"/>
      <c r="I156" s="8"/>
    </row>
    <row r="157" ht="47.25" customHeight="1">
      <c r="A157" s="18" t="s">
        <v>1754</v>
      </c>
      <c r="B157" s="19" t="s">
        <v>3034</v>
      </c>
      <c r="C157" s="67" t="s">
        <v>3035</v>
      </c>
      <c r="D157" s="43">
        <v>2.0</v>
      </c>
      <c r="E157" s="88" t="s">
        <v>116</v>
      </c>
      <c r="F157" s="67"/>
      <c r="G157" s="37"/>
      <c r="H157" s="8"/>
      <c r="I157" s="8"/>
    </row>
    <row r="158" ht="42.75" customHeight="1">
      <c r="A158" s="18" t="s">
        <v>1756</v>
      </c>
      <c r="B158" s="115" t="s">
        <v>741</v>
      </c>
      <c r="C158" s="5"/>
      <c r="D158" s="5"/>
      <c r="E158" s="5"/>
      <c r="F158" s="5"/>
      <c r="G158" s="6"/>
      <c r="H158" s="8">
        <f>SUM(D159:D160)</f>
        <v>4</v>
      </c>
      <c r="I158" s="8">
        <f>COUNT(D159:D160)*2</f>
        <v>4</v>
      </c>
    </row>
    <row r="159" ht="75.0" customHeight="1">
      <c r="A159" s="18" t="s">
        <v>1760</v>
      </c>
      <c r="B159" s="85" t="s">
        <v>745</v>
      </c>
      <c r="C159" s="39" t="s">
        <v>3042</v>
      </c>
      <c r="D159" s="43">
        <v>2.0</v>
      </c>
      <c r="E159" s="91" t="s">
        <v>118</v>
      </c>
      <c r="F159" s="39" t="s">
        <v>3044</v>
      </c>
      <c r="G159" s="37"/>
      <c r="H159" s="8"/>
      <c r="I159" s="8"/>
    </row>
    <row r="160" ht="47.25" customHeight="1">
      <c r="A160" s="18" t="s">
        <v>1779</v>
      </c>
      <c r="B160" s="85" t="s">
        <v>753</v>
      </c>
      <c r="C160" s="39" t="s">
        <v>3045</v>
      </c>
      <c r="D160" s="43">
        <v>2.0</v>
      </c>
      <c r="E160" s="199" t="s">
        <v>831</v>
      </c>
      <c r="F160" s="78"/>
      <c r="G160" s="37"/>
      <c r="H160" s="8"/>
      <c r="I160" s="8"/>
    </row>
    <row r="161" ht="49.5" customHeight="1">
      <c r="A161" s="18" t="s">
        <v>1423</v>
      </c>
      <c r="B161" s="115" t="s">
        <v>1792</v>
      </c>
      <c r="C161" s="5"/>
      <c r="D161" s="5"/>
      <c r="E161" s="5"/>
      <c r="F161" s="5"/>
      <c r="G161" s="6"/>
      <c r="H161" s="8">
        <f>SUM(D162:D167)</f>
        <v>8</v>
      </c>
      <c r="I161" s="8">
        <f>COUNT(D162:D167)*2</f>
        <v>12</v>
      </c>
    </row>
    <row r="162" ht="63.0" customHeight="1">
      <c r="A162" s="18" t="s">
        <v>1433</v>
      </c>
      <c r="B162" s="85" t="s">
        <v>1793</v>
      </c>
      <c r="C162" s="39" t="s">
        <v>3052</v>
      </c>
      <c r="D162" s="43">
        <v>2.0</v>
      </c>
      <c r="E162" s="25" t="s">
        <v>118</v>
      </c>
      <c r="F162" s="85" t="s">
        <v>3053</v>
      </c>
      <c r="G162" s="37"/>
      <c r="H162" s="8"/>
      <c r="I162" s="8"/>
    </row>
    <row r="163" ht="75.0" customHeight="1">
      <c r="A163" s="18" t="s">
        <v>1441</v>
      </c>
      <c r="B163" s="42" t="s">
        <v>1801</v>
      </c>
      <c r="C163" s="39" t="s">
        <v>3054</v>
      </c>
      <c r="D163" s="43">
        <v>2.0</v>
      </c>
      <c r="E163" s="25" t="s">
        <v>118</v>
      </c>
      <c r="F163" s="37"/>
      <c r="G163" s="37"/>
      <c r="H163" s="8"/>
      <c r="I163" s="8"/>
    </row>
    <row r="164" ht="30.0" customHeight="1">
      <c r="A164" s="18"/>
      <c r="B164" s="42"/>
      <c r="C164" s="39" t="s">
        <v>1805</v>
      </c>
      <c r="D164" s="43">
        <v>0.0</v>
      </c>
      <c r="E164" s="25" t="s">
        <v>118</v>
      </c>
      <c r="F164" s="37"/>
      <c r="G164" s="37"/>
      <c r="H164" s="8"/>
      <c r="I164" s="8"/>
    </row>
    <row r="165">
      <c r="A165" s="18"/>
      <c r="B165" s="42"/>
      <c r="C165" s="39" t="s">
        <v>780</v>
      </c>
      <c r="D165" s="43">
        <v>2.0</v>
      </c>
      <c r="E165" s="25" t="s">
        <v>327</v>
      </c>
      <c r="F165" s="37"/>
      <c r="G165" s="37"/>
      <c r="H165" s="8"/>
      <c r="I165" s="8"/>
    </row>
    <row r="166" ht="30.0" customHeight="1">
      <c r="A166" s="124"/>
      <c r="B166" s="85"/>
      <c r="C166" s="39" t="s">
        <v>782</v>
      </c>
      <c r="D166" s="43">
        <v>2.0</v>
      </c>
      <c r="E166" s="25" t="s">
        <v>715</v>
      </c>
      <c r="F166" s="37"/>
      <c r="G166" s="37"/>
      <c r="H166" s="8"/>
      <c r="I166" s="8"/>
    </row>
    <row r="167" ht="31.5" customHeight="1">
      <c r="A167" s="124"/>
      <c r="B167" s="85"/>
      <c r="C167" s="85" t="s">
        <v>1456</v>
      </c>
      <c r="D167" s="43">
        <v>0.0</v>
      </c>
      <c r="E167" s="173" t="s">
        <v>715</v>
      </c>
      <c r="F167" s="42"/>
      <c r="G167" s="37"/>
      <c r="H167" s="8"/>
      <c r="I167" s="8"/>
    </row>
    <row r="168" ht="32.25" customHeight="1">
      <c r="A168" s="18" t="s">
        <v>1813</v>
      </c>
      <c r="B168" s="115" t="s">
        <v>788</v>
      </c>
      <c r="C168" s="5"/>
      <c r="D168" s="5"/>
      <c r="E168" s="5"/>
      <c r="F168" s="5"/>
      <c r="G168" s="6"/>
      <c r="H168" s="8">
        <f>SUM(D169:D175)</f>
        <v>10</v>
      </c>
      <c r="I168" s="8">
        <f>COUNT(D169:D175)*2</f>
        <v>14</v>
      </c>
    </row>
    <row r="169" ht="47.25" customHeight="1">
      <c r="A169" s="18" t="s">
        <v>1816</v>
      </c>
      <c r="B169" s="19" t="s">
        <v>791</v>
      </c>
      <c r="C169" s="39" t="s">
        <v>3058</v>
      </c>
      <c r="D169" s="43">
        <v>0.0</v>
      </c>
      <c r="E169" s="24" t="s">
        <v>116</v>
      </c>
      <c r="F169" s="37"/>
      <c r="G169" s="37"/>
      <c r="H169" s="8"/>
      <c r="I169" s="8"/>
    </row>
    <row r="170" ht="75.0" customHeight="1">
      <c r="A170" s="18" t="s">
        <v>1820</v>
      </c>
      <c r="B170" s="23" t="s">
        <v>798</v>
      </c>
      <c r="C170" s="19" t="s">
        <v>2592</v>
      </c>
      <c r="D170" s="43">
        <v>2.0</v>
      </c>
      <c r="E170" s="24" t="s">
        <v>715</v>
      </c>
      <c r="F170" s="23" t="s">
        <v>3059</v>
      </c>
      <c r="G170" s="37"/>
      <c r="H170" s="8"/>
      <c r="I170" s="8"/>
    </row>
    <row r="171" ht="47.25" customHeight="1">
      <c r="A171" s="18"/>
      <c r="B171" s="23"/>
      <c r="C171" s="19" t="s">
        <v>1822</v>
      </c>
      <c r="D171" s="43">
        <v>2.0</v>
      </c>
      <c r="E171" s="24" t="s">
        <v>327</v>
      </c>
      <c r="F171" s="23" t="s">
        <v>803</v>
      </c>
      <c r="G171" s="37"/>
      <c r="H171" s="8"/>
      <c r="I171" s="8"/>
    </row>
    <row r="172" ht="63.0" customHeight="1">
      <c r="A172" s="18" t="s">
        <v>1824</v>
      </c>
      <c r="B172" s="19" t="s">
        <v>3060</v>
      </c>
      <c r="C172" s="23" t="s">
        <v>3061</v>
      </c>
      <c r="D172" s="43">
        <v>2.0</v>
      </c>
      <c r="E172" s="24" t="s">
        <v>327</v>
      </c>
      <c r="F172" s="37"/>
      <c r="G172" s="37"/>
      <c r="H172" s="8"/>
      <c r="I172" s="8"/>
    </row>
    <row r="173" ht="30.0" customHeight="1">
      <c r="A173" s="18"/>
      <c r="B173" s="85"/>
      <c r="C173" s="23" t="s">
        <v>808</v>
      </c>
      <c r="D173" s="43">
        <v>0.0</v>
      </c>
      <c r="E173" s="24" t="s">
        <v>715</v>
      </c>
      <c r="F173" s="78"/>
      <c r="G173" s="37"/>
      <c r="H173" s="8"/>
      <c r="I173" s="8"/>
    </row>
    <row r="174" ht="45.0" customHeight="1">
      <c r="A174" s="18" t="s">
        <v>2594</v>
      </c>
      <c r="B174" s="85" t="s">
        <v>811</v>
      </c>
      <c r="C174" s="23" t="s">
        <v>813</v>
      </c>
      <c r="D174" s="43">
        <v>2.0</v>
      </c>
      <c r="E174" s="24" t="s">
        <v>118</v>
      </c>
      <c r="F174" s="23" t="s">
        <v>3062</v>
      </c>
      <c r="G174" s="37"/>
      <c r="H174" s="8"/>
      <c r="I174" s="8"/>
    </row>
    <row r="175" ht="60.0" customHeight="1">
      <c r="A175" s="18" t="s">
        <v>1832</v>
      </c>
      <c r="B175" s="274" t="s">
        <v>816</v>
      </c>
      <c r="C175" s="135" t="s">
        <v>3063</v>
      </c>
      <c r="D175" s="43">
        <v>2.0</v>
      </c>
      <c r="E175" s="24" t="s">
        <v>118</v>
      </c>
      <c r="F175" s="23" t="s">
        <v>3064</v>
      </c>
      <c r="G175" s="37"/>
      <c r="H175" s="8"/>
      <c r="I175" s="8"/>
    </row>
    <row r="176" ht="38.25" customHeight="1">
      <c r="A176" s="18" t="s">
        <v>1485</v>
      </c>
      <c r="B176" s="115" t="s">
        <v>1862</v>
      </c>
      <c r="C176" s="5"/>
      <c r="D176" s="5"/>
      <c r="E176" s="5"/>
      <c r="F176" s="5"/>
      <c r="G176" s="6"/>
      <c r="H176" s="8">
        <f>SUM(D177:D180)</f>
        <v>2</v>
      </c>
      <c r="I176" s="8">
        <f>COUNT(D177:D180)*2</f>
        <v>8</v>
      </c>
    </row>
    <row r="177" ht="45.0" customHeight="1">
      <c r="A177" s="18" t="s">
        <v>1493</v>
      </c>
      <c r="B177" s="42" t="s">
        <v>3072</v>
      </c>
      <c r="C177" s="39" t="s">
        <v>3073</v>
      </c>
      <c r="D177" s="43">
        <v>2.0</v>
      </c>
      <c r="E177" s="24" t="s">
        <v>715</v>
      </c>
      <c r="F177" s="37"/>
      <c r="G177" s="37"/>
      <c r="H177" s="8"/>
      <c r="I177" s="8"/>
    </row>
    <row r="178" ht="45.0" customHeight="1">
      <c r="A178" s="18" t="s">
        <v>1502</v>
      </c>
      <c r="B178" s="42" t="s">
        <v>873</v>
      </c>
      <c r="C178" s="42" t="s">
        <v>3075</v>
      </c>
      <c r="D178" s="43">
        <v>0.0</v>
      </c>
      <c r="E178" s="24" t="s">
        <v>715</v>
      </c>
      <c r="F178" s="39"/>
      <c r="G178" s="37"/>
      <c r="H178" s="8"/>
      <c r="I178" s="8"/>
    </row>
    <row r="179" ht="45.0" customHeight="1">
      <c r="A179" s="18"/>
      <c r="B179" s="42"/>
      <c r="C179" s="23" t="s">
        <v>878</v>
      </c>
      <c r="D179" s="43">
        <v>0.0</v>
      </c>
      <c r="E179" s="24" t="s">
        <v>327</v>
      </c>
      <c r="F179" s="39"/>
      <c r="G179" s="37"/>
      <c r="H179" s="8"/>
      <c r="I179" s="8"/>
    </row>
    <row r="180" ht="30.0" customHeight="1">
      <c r="A180" s="18"/>
      <c r="B180" s="42"/>
      <c r="C180" s="23" t="s">
        <v>3077</v>
      </c>
      <c r="D180" s="43">
        <v>0.0</v>
      </c>
      <c r="E180" s="24" t="s">
        <v>715</v>
      </c>
      <c r="F180" s="39"/>
      <c r="G180" s="37"/>
      <c r="H180" s="8"/>
      <c r="I180" s="8"/>
    </row>
    <row r="181" ht="31.5" customHeight="1">
      <c r="A181" s="18" t="s">
        <v>1510</v>
      </c>
      <c r="B181" s="27" t="s">
        <v>1885</v>
      </c>
      <c r="C181" s="5"/>
      <c r="D181" s="5"/>
      <c r="E181" s="5"/>
      <c r="F181" s="5"/>
      <c r="G181" s="6"/>
      <c r="H181" s="8">
        <f>SUM(D182:D193)</f>
        <v>18</v>
      </c>
      <c r="I181" s="8">
        <f>COUNT(D182:D193)*2</f>
        <v>24</v>
      </c>
    </row>
    <row r="182" ht="161.25" customHeight="1">
      <c r="A182" s="18" t="s">
        <v>1887</v>
      </c>
      <c r="B182" s="31" t="s">
        <v>3082</v>
      </c>
      <c r="C182" s="23" t="s">
        <v>2603</v>
      </c>
      <c r="D182" s="43">
        <v>0.0</v>
      </c>
      <c r="E182" s="88" t="s">
        <v>56</v>
      </c>
      <c r="F182" s="23" t="s">
        <v>1890</v>
      </c>
      <c r="G182" s="37"/>
      <c r="H182" s="8"/>
      <c r="I182" s="8"/>
    </row>
    <row r="183" ht="111.75" customHeight="1">
      <c r="A183" s="18"/>
      <c r="B183" s="76"/>
      <c r="C183" s="23" t="s">
        <v>897</v>
      </c>
      <c r="D183" s="43">
        <v>0.0</v>
      </c>
      <c r="E183" s="88" t="s">
        <v>327</v>
      </c>
      <c r="F183" s="23" t="s">
        <v>899</v>
      </c>
      <c r="G183" s="37"/>
      <c r="H183" s="8"/>
      <c r="I183" s="8"/>
    </row>
    <row r="184" ht="106.5" customHeight="1">
      <c r="A184" s="18" t="s">
        <v>1521</v>
      </c>
      <c r="B184" s="85" t="s">
        <v>904</v>
      </c>
      <c r="C184" s="23" t="s">
        <v>901</v>
      </c>
      <c r="D184" s="43">
        <v>0.0</v>
      </c>
      <c r="E184" s="88" t="s">
        <v>327</v>
      </c>
      <c r="F184" s="23" t="s">
        <v>902</v>
      </c>
      <c r="G184" s="37"/>
      <c r="H184" s="8"/>
      <c r="I184" s="8"/>
    </row>
    <row r="185" ht="63.0" customHeight="1">
      <c r="A185" s="18"/>
      <c r="B185" s="85"/>
      <c r="C185" s="19" t="s">
        <v>906</v>
      </c>
      <c r="D185" s="43">
        <v>2.0</v>
      </c>
      <c r="E185" s="88" t="s">
        <v>715</v>
      </c>
      <c r="F185" s="37"/>
      <c r="G185" s="37"/>
      <c r="H185" s="8"/>
      <c r="I185" s="8"/>
    </row>
    <row r="186" ht="60.0" customHeight="1">
      <c r="A186" s="18"/>
      <c r="B186" s="85"/>
      <c r="C186" s="23" t="s">
        <v>907</v>
      </c>
      <c r="D186" s="43">
        <v>2.0</v>
      </c>
      <c r="E186" s="88" t="s">
        <v>118</v>
      </c>
      <c r="F186" s="37"/>
      <c r="G186" s="37"/>
      <c r="H186" s="8"/>
      <c r="I186" s="8"/>
    </row>
    <row r="187" ht="47.25" customHeight="1">
      <c r="A187" s="18" t="s">
        <v>1527</v>
      </c>
      <c r="B187" s="85" t="s">
        <v>910</v>
      </c>
      <c r="C187" s="140" t="s">
        <v>912</v>
      </c>
      <c r="D187" s="43">
        <v>2.0</v>
      </c>
      <c r="E187" s="88" t="s">
        <v>116</v>
      </c>
      <c r="F187" s="23"/>
      <c r="G187" s="37"/>
      <c r="H187" s="8"/>
      <c r="I187" s="8"/>
    </row>
    <row r="188" ht="60.0" customHeight="1">
      <c r="A188" s="18"/>
      <c r="B188" s="36"/>
      <c r="C188" s="23" t="s">
        <v>915</v>
      </c>
      <c r="D188" s="43">
        <v>2.0</v>
      </c>
      <c r="E188" s="88" t="s">
        <v>87</v>
      </c>
      <c r="F188" s="23" t="s">
        <v>916</v>
      </c>
      <c r="G188" s="37"/>
      <c r="H188" s="8"/>
      <c r="I188" s="8"/>
    </row>
    <row r="189" ht="45.0" customHeight="1">
      <c r="A189" s="18"/>
      <c r="B189" s="85"/>
      <c r="C189" s="23" t="s">
        <v>917</v>
      </c>
      <c r="D189" s="43">
        <v>2.0</v>
      </c>
      <c r="E189" s="88" t="s">
        <v>87</v>
      </c>
      <c r="F189" s="42" t="s">
        <v>918</v>
      </c>
      <c r="G189" s="37"/>
      <c r="H189" s="8"/>
      <c r="I189" s="8"/>
    </row>
    <row r="190" ht="30.0" customHeight="1">
      <c r="A190" s="18"/>
      <c r="B190" s="85"/>
      <c r="C190" s="23" t="s">
        <v>919</v>
      </c>
      <c r="D190" s="43">
        <v>2.0</v>
      </c>
      <c r="E190" s="88" t="s">
        <v>118</v>
      </c>
      <c r="F190" s="23"/>
      <c r="G190" s="37"/>
      <c r="H190" s="8"/>
      <c r="I190" s="8"/>
    </row>
    <row r="191" ht="47.25" customHeight="1">
      <c r="A191" s="18" t="s">
        <v>1900</v>
      </c>
      <c r="B191" s="85" t="s">
        <v>3085</v>
      </c>
      <c r="C191" s="42" t="s">
        <v>3086</v>
      </c>
      <c r="D191" s="43">
        <v>2.0</v>
      </c>
      <c r="E191" s="88" t="s">
        <v>327</v>
      </c>
      <c r="F191" s="42" t="s">
        <v>3088</v>
      </c>
      <c r="G191" s="37"/>
      <c r="H191" s="8"/>
      <c r="I191" s="8"/>
    </row>
    <row r="192" ht="45.0" customHeight="1">
      <c r="A192" s="18"/>
      <c r="B192" s="85"/>
      <c r="C192" s="42" t="s">
        <v>3089</v>
      </c>
      <c r="D192" s="43">
        <v>2.0</v>
      </c>
      <c r="E192" s="88" t="s">
        <v>327</v>
      </c>
      <c r="F192" s="42" t="s">
        <v>3091</v>
      </c>
      <c r="G192" s="37"/>
      <c r="H192" s="8"/>
      <c r="I192" s="8"/>
    </row>
    <row r="193" ht="60.0" customHeight="1">
      <c r="A193" s="18"/>
      <c r="B193" s="85"/>
      <c r="C193" s="39" t="s">
        <v>3092</v>
      </c>
      <c r="D193" s="43">
        <v>2.0</v>
      </c>
      <c r="E193" s="173" t="s">
        <v>56</v>
      </c>
      <c r="F193" s="42"/>
      <c r="G193" s="37"/>
      <c r="H193" s="8"/>
      <c r="I193" s="8"/>
    </row>
    <row r="194" ht="36.75" customHeight="1">
      <c r="A194" s="18" t="s">
        <v>1554</v>
      </c>
      <c r="B194" s="115" t="s">
        <v>1906</v>
      </c>
      <c r="C194" s="5"/>
      <c r="D194" s="5"/>
      <c r="E194" s="5"/>
      <c r="F194" s="5"/>
      <c r="G194" s="6"/>
      <c r="H194" s="8">
        <f>SUM(D195:D202)</f>
        <v>14</v>
      </c>
      <c r="I194" s="8">
        <f>COUNT(D195:D202)*2</f>
        <v>16</v>
      </c>
    </row>
    <row r="195" ht="47.25" customHeight="1">
      <c r="A195" s="18" t="s">
        <v>1568</v>
      </c>
      <c r="B195" s="19" t="s">
        <v>949</v>
      </c>
      <c r="C195" s="39" t="s">
        <v>3095</v>
      </c>
      <c r="D195" s="43">
        <v>2.0</v>
      </c>
      <c r="E195" s="24" t="s">
        <v>715</v>
      </c>
      <c r="F195" s="37"/>
      <c r="G195" s="37"/>
      <c r="H195" s="8"/>
      <c r="I195" s="8"/>
    </row>
    <row r="196" ht="63.0" customHeight="1">
      <c r="A196" s="18" t="s">
        <v>1576</v>
      </c>
      <c r="B196" s="85" t="s">
        <v>3097</v>
      </c>
      <c r="C196" s="23" t="s">
        <v>3098</v>
      </c>
      <c r="D196" s="43">
        <v>2.0</v>
      </c>
      <c r="E196" s="24" t="s">
        <v>715</v>
      </c>
      <c r="F196" s="23"/>
      <c r="G196" s="37"/>
      <c r="H196" s="8"/>
      <c r="I196" s="8"/>
    </row>
    <row r="197" ht="47.25" customHeight="1">
      <c r="A197" s="18" t="s">
        <v>2625</v>
      </c>
      <c r="B197" s="85" t="s">
        <v>3099</v>
      </c>
      <c r="C197" s="23" t="s">
        <v>960</v>
      </c>
      <c r="D197" s="43">
        <v>2.0</v>
      </c>
      <c r="E197" s="24" t="s">
        <v>715</v>
      </c>
      <c r="F197" s="23" t="s">
        <v>3100</v>
      </c>
      <c r="G197" s="37"/>
      <c r="H197" s="8"/>
      <c r="I197" s="8"/>
    </row>
    <row r="198" ht="31.5" customHeight="1">
      <c r="A198" s="18" t="s">
        <v>1580</v>
      </c>
      <c r="B198" s="76" t="s">
        <v>965</v>
      </c>
      <c r="C198" s="67" t="s">
        <v>3102</v>
      </c>
      <c r="D198" s="43">
        <v>2.0</v>
      </c>
      <c r="E198" s="24" t="s">
        <v>715</v>
      </c>
      <c r="F198" s="39" t="s">
        <v>3103</v>
      </c>
      <c r="G198" s="37"/>
      <c r="H198" s="8"/>
      <c r="I198" s="8"/>
    </row>
    <row r="199" ht="90.0" customHeight="1">
      <c r="A199" s="18" t="s">
        <v>1587</v>
      </c>
      <c r="B199" s="85" t="s">
        <v>3104</v>
      </c>
      <c r="C199" s="39" t="s">
        <v>3105</v>
      </c>
      <c r="D199" s="43">
        <v>0.0</v>
      </c>
      <c r="E199" s="24" t="s">
        <v>105</v>
      </c>
      <c r="F199" s="39" t="s">
        <v>3106</v>
      </c>
      <c r="G199" s="37"/>
      <c r="H199" s="8"/>
      <c r="I199" s="8"/>
    </row>
    <row r="200" ht="150.0" customHeight="1">
      <c r="A200" s="18" t="s">
        <v>1589</v>
      </c>
      <c r="B200" s="85" t="s">
        <v>977</v>
      </c>
      <c r="C200" s="39" t="s">
        <v>1932</v>
      </c>
      <c r="D200" s="43">
        <v>2.0</v>
      </c>
      <c r="E200" s="24" t="s">
        <v>715</v>
      </c>
      <c r="F200" s="39" t="s">
        <v>2639</v>
      </c>
      <c r="G200" s="37"/>
      <c r="H200" s="8"/>
      <c r="I200" s="8"/>
    </row>
    <row r="201" ht="30.0" customHeight="1">
      <c r="A201" s="18"/>
      <c r="B201" s="85"/>
      <c r="C201" s="42" t="s">
        <v>982</v>
      </c>
      <c r="D201" s="43">
        <v>2.0</v>
      </c>
      <c r="E201" s="24" t="s">
        <v>715</v>
      </c>
      <c r="F201" s="37"/>
      <c r="G201" s="37"/>
      <c r="H201" s="8"/>
      <c r="I201" s="8"/>
    </row>
    <row r="202" ht="47.25" customHeight="1">
      <c r="A202" s="18" t="s">
        <v>1592</v>
      </c>
      <c r="B202" s="85" t="s">
        <v>987</v>
      </c>
      <c r="C202" s="119" t="s">
        <v>3108</v>
      </c>
      <c r="D202" s="43">
        <v>2.0</v>
      </c>
      <c r="E202" s="24" t="s">
        <v>87</v>
      </c>
      <c r="F202" s="37"/>
      <c r="G202" s="37"/>
      <c r="H202" s="8"/>
      <c r="I202" s="8"/>
    </row>
    <row r="203" ht="44.25" customHeight="1">
      <c r="A203" s="18" t="s">
        <v>2643</v>
      </c>
      <c r="B203" s="115">
        <v>2.0</v>
      </c>
      <c r="C203" s="5"/>
      <c r="D203" s="5"/>
      <c r="E203" s="5"/>
      <c r="F203" s="5"/>
      <c r="G203" s="6"/>
      <c r="H203" s="8">
        <f>SUM(D204:D215)</f>
        <v>20</v>
      </c>
      <c r="I203" s="8">
        <f>COUNT(D204:D215)*2</f>
        <v>24</v>
      </c>
    </row>
    <row r="204" ht="45.0" customHeight="1">
      <c r="A204" s="18" t="s">
        <v>2644</v>
      </c>
      <c r="B204" s="85" t="s">
        <v>3111</v>
      </c>
      <c r="C204" s="57" t="s">
        <v>3112</v>
      </c>
      <c r="D204" s="186">
        <v>0.0</v>
      </c>
      <c r="E204" s="24" t="s">
        <v>327</v>
      </c>
      <c r="F204" s="57" t="s">
        <v>3113</v>
      </c>
      <c r="G204" s="37"/>
      <c r="H204" s="8"/>
      <c r="I204" s="8"/>
    </row>
    <row r="205" ht="30.0" customHeight="1">
      <c r="A205" s="18"/>
      <c r="B205" s="85"/>
      <c r="C205" s="23" t="s">
        <v>3114</v>
      </c>
      <c r="D205" s="43">
        <v>2.0</v>
      </c>
      <c r="E205" s="24" t="s">
        <v>327</v>
      </c>
      <c r="F205" s="37"/>
      <c r="G205" s="37"/>
      <c r="H205" s="8"/>
      <c r="I205" s="8"/>
    </row>
    <row r="206" ht="60.0" customHeight="1">
      <c r="A206" s="18"/>
      <c r="B206" s="85"/>
      <c r="C206" s="57" t="s">
        <v>1008</v>
      </c>
      <c r="D206" s="43">
        <v>2.0</v>
      </c>
      <c r="E206" s="24" t="s">
        <v>327</v>
      </c>
      <c r="F206" s="42" t="s">
        <v>3116</v>
      </c>
      <c r="G206" s="37"/>
      <c r="H206" s="8"/>
      <c r="I206" s="8"/>
    </row>
    <row r="207" ht="30.0" customHeight="1">
      <c r="A207" s="18"/>
      <c r="B207" s="85"/>
      <c r="C207" s="57" t="s">
        <v>3117</v>
      </c>
      <c r="D207" s="43">
        <v>2.0</v>
      </c>
      <c r="E207" s="24" t="s">
        <v>170</v>
      </c>
      <c r="F207" s="37"/>
      <c r="G207" s="37"/>
      <c r="H207" s="8"/>
      <c r="I207" s="8"/>
    </row>
    <row r="208" ht="45.0" customHeight="1">
      <c r="A208" s="18"/>
      <c r="B208" s="85"/>
      <c r="C208" s="108" t="s">
        <v>2647</v>
      </c>
      <c r="D208" s="43">
        <v>2.0</v>
      </c>
      <c r="E208" s="24" t="s">
        <v>327</v>
      </c>
      <c r="F208" s="37"/>
      <c r="G208" s="37"/>
      <c r="H208" s="8"/>
      <c r="I208" s="8"/>
    </row>
    <row r="209" ht="47.25" customHeight="1">
      <c r="A209" s="18" t="s">
        <v>2648</v>
      </c>
      <c r="B209" s="85" t="s">
        <v>2649</v>
      </c>
      <c r="C209" s="23" t="s">
        <v>1012</v>
      </c>
      <c r="D209" s="43">
        <v>2.0</v>
      </c>
      <c r="E209" s="24" t="s">
        <v>1013</v>
      </c>
      <c r="F209" s="23" t="s">
        <v>1015</v>
      </c>
      <c r="G209" s="37"/>
      <c r="H209" s="8"/>
      <c r="I209" s="8"/>
    </row>
    <row r="210" ht="60.0" customHeight="1">
      <c r="A210" s="18"/>
      <c r="B210" s="85"/>
      <c r="C210" s="39" t="s">
        <v>2650</v>
      </c>
      <c r="D210" s="43">
        <v>2.0</v>
      </c>
      <c r="E210" s="24" t="s">
        <v>715</v>
      </c>
      <c r="F210" s="39"/>
      <c r="G210" s="37"/>
      <c r="H210" s="8"/>
      <c r="I210" s="8"/>
    </row>
    <row r="211" ht="45.0" customHeight="1">
      <c r="A211" s="18"/>
      <c r="B211" s="85"/>
      <c r="C211" s="23" t="s">
        <v>2652</v>
      </c>
      <c r="D211" s="43">
        <v>2.0</v>
      </c>
      <c r="E211" s="24" t="s">
        <v>327</v>
      </c>
      <c r="F211" s="23"/>
      <c r="G211" s="37"/>
      <c r="H211" s="8"/>
      <c r="I211" s="8"/>
    </row>
    <row r="212" ht="60.0" customHeight="1">
      <c r="A212" s="18"/>
      <c r="B212" s="85"/>
      <c r="C212" s="39" t="s">
        <v>3121</v>
      </c>
      <c r="D212" s="43">
        <v>0.0</v>
      </c>
      <c r="E212" s="24" t="s">
        <v>118</v>
      </c>
      <c r="F212" s="37"/>
      <c r="G212" s="37"/>
      <c r="H212" s="8"/>
      <c r="I212" s="8"/>
    </row>
    <row r="213" ht="47.25" customHeight="1">
      <c r="A213" s="18" t="s">
        <v>2653</v>
      </c>
      <c r="B213" s="85" t="s">
        <v>1021</v>
      </c>
      <c r="C213" s="39" t="s">
        <v>3122</v>
      </c>
      <c r="D213" s="43">
        <v>2.0</v>
      </c>
      <c r="E213" s="22" t="s">
        <v>170</v>
      </c>
      <c r="F213" s="39" t="s">
        <v>3124</v>
      </c>
      <c r="G213" s="37"/>
      <c r="H213" s="8"/>
      <c r="I213" s="8"/>
    </row>
    <row r="214" ht="66.75" customHeight="1">
      <c r="A214" s="18"/>
      <c r="B214" s="85"/>
      <c r="C214" s="39" t="s">
        <v>3125</v>
      </c>
      <c r="D214" s="43">
        <v>2.0</v>
      </c>
      <c r="E214" s="24" t="s">
        <v>170</v>
      </c>
      <c r="F214" s="39"/>
      <c r="G214" s="37"/>
      <c r="H214" s="8"/>
      <c r="I214" s="8"/>
    </row>
    <row r="215" ht="63.0" customHeight="1">
      <c r="A215" s="18" t="s">
        <v>2656</v>
      </c>
      <c r="B215" s="19" t="s">
        <v>1024</v>
      </c>
      <c r="C215" s="39" t="s">
        <v>3126</v>
      </c>
      <c r="D215" s="43">
        <v>2.0</v>
      </c>
      <c r="E215" s="24" t="s">
        <v>118</v>
      </c>
      <c r="F215" s="39"/>
      <c r="G215" s="37"/>
      <c r="H215" s="8"/>
      <c r="I215" s="8"/>
    </row>
    <row r="216" ht="37.5" customHeight="1">
      <c r="A216" s="18" t="s">
        <v>1597</v>
      </c>
      <c r="B216" s="115" t="s">
        <v>1027</v>
      </c>
      <c r="C216" s="5"/>
      <c r="D216" s="5"/>
      <c r="E216" s="5"/>
      <c r="F216" s="5"/>
      <c r="G216" s="6"/>
      <c r="H216" s="8">
        <f>SUM(D217:D225)</f>
        <v>11</v>
      </c>
      <c r="I216" s="8">
        <f>COUNT(D217:D225)*2</f>
        <v>16</v>
      </c>
    </row>
    <row r="217" ht="47.25" customHeight="1">
      <c r="A217" s="18" t="s">
        <v>3127</v>
      </c>
      <c r="B217" s="85" t="s">
        <v>3128</v>
      </c>
      <c r="C217" s="39" t="s">
        <v>3129</v>
      </c>
      <c r="D217" s="43">
        <v>1.0</v>
      </c>
      <c r="E217" s="24" t="s">
        <v>327</v>
      </c>
      <c r="F217" s="37"/>
      <c r="G217" s="162" t="s">
        <v>3130</v>
      </c>
      <c r="H217" s="8"/>
      <c r="I217" s="8"/>
    </row>
    <row r="218" ht="31.5" customHeight="1">
      <c r="A218" s="18" t="s">
        <v>1609</v>
      </c>
      <c r="B218" s="85" t="s">
        <v>1053</v>
      </c>
      <c r="C218" s="23" t="s">
        <v>1063</v>
      </c>
      <c r="D218" s="43">
        <v>0.0</v>
      </c>
      <c r="E218" s="173" t="s">
        <v>327</v>
      </c>
      <c r="F218" s="37"/>
      <c r="G218" s="37"/>
      <c r="H218" s="8"/>
      <c r="I218" s="8"/>
    </row>
    <row r="219" ht="78.75" customHeight="1">
      <c r="A219" s="18" t="s">
        <v>3131</v>
      </c>
      <c r="B219" s="31" t="s">
        <v>1065</v>
      </c>
      <c r="C219" s="39" t="s">
        <v>3132</v>
      </c>
      <c r="D219" s="43">
        <v>2.0</v>
      </c>
      <c r="E219" s="24" t="s">
        <v>327</v>
      </c>
      <c r="F219" s="37"/>
      <c r="G219" s="37"/>
      <c r="H219" s="8"/>
      <c r="I219" s="8"/>
    </row>
    <row r="220" ht="45.0" customHeight="1">
      <c r="A220" s="18"/>
      <c r="B220" s="76"/>
      <c r="C220" s="39" t="s">
        <v>3133</v>
      </c>
      <c r="D220" s="43">
        <v>2.0</v>
      </c>
      <c r="E220" s="24" t="s">
        <v>327</v>
      </c>
      <c r="F220" s="37"/>
      <c r="G220" s="37"/>
      <c r="H220" s="8"/>
      <c r="I220" s="8"/>
    </row>
    <row r="221" ht="60.0" customHeight="1">
      <c r="A221" s="18"/>
      <c r="B221" s="76"/>
      <c r="C221" s="39" t="s">
        <v>3135</v>
      </c>
      <c r="D221" s="43">
        <v>2.0</v>
      </c>
      <c r="E221" s="24" t="s">
        <v>327</v>
      </c>
      <c r="F221" s="37"/>
      <c r="G221" s="37"/>
      <c r="H221" s="8"/>
      <c r="I221" s="8"/>
    </row>
    <row r="222" ht="45.0" customHeight="1">
      <c r="A222" s="18"/>
      <c r="B222" s="76"/>
      <c r="C222" s="39" t="s">
        <v>3137</v>
      </c>
      <c r="D222" s="43">
        <v>2.0</v>
      </c>
      <c r="E222" s="24" t="s">
        <v>114</v>
      </c>
      <c r="F222" s="37"/>
      <c r="G222" s="37"/>
      <c r="H222" s="8"/>
      <c r="I222" s="8"/>
    </row>
    <row r="223" ht="60.0" customHeight="1">
      <c r="A223" s="18"/>
      <c r="B223" s="76"/>
      <c r="C223" s="39" t="s">
        <v>3139</v>
      </c>
      <c r="D223" s="43"/>
      <c r="E223" s="24" t="s">
        <v>114</v>
      </c>
      <c r="F223" s="37"/>
      <c r="G223" s="37"/>
      <c r="H223" s="8"/>
      <c r="I223" s="8"/>
    </row>
    <row r="224" ht="75.0" customHeight="1">
      <c r="A224" s="18"/>
      <c r="B224" s="76"/>
      <c r="C224" s="294" t="s">
        <v>3140</v>
      </c>
      <c r="D224" s="43">
        <v>2.0</v>
      </c>
      <c r="E224" s="24" t="s">
        <v>327</v>
      </c>
      <c r="F224" s="37"/>
      <c r="G224" s="37"/>
      <c r="H224" s="8"/>
      <c r="I224" s="8"/>
    </row>
    <row r="225" ht="75.0" customHeight="1">
      <c r="A225" s="18"/>
      <c r="B225" s="76"/>
      <c r="C225" s="39" t="s">
        <v>3147</v>
      </c>
      <c r="D225" s="43">
        <v>0.0</v>
      </c>
      <c r="E225" s="24" t="s">
        <v>327</v>
      </c>
      <c r="F225" s="37"/>
      <c r="G225" s="37"/>
      <c r="H225" s="8"/>
      <c r="I225" s="8"/>
    </row>
    <row r="226" ht="35.25" customHeight="1">
      <c r="A226" s="18" t="s">
        <v>1961</v>
      </c>
      <c r="B226" s="115" t="s">
        <v>1962</v>
      </c>
      <c r="C226" s="5"/>
      <c r="D226" s="5"/>
      <c r="E226" s="5"/>
      <c r="F226" s="5"/>
      <c r="G226" s="6"/>
      <c r="H226" s="8">
        <f>SUM(D227:D232)</f>
        <v>0</v>
      </c>
      <c r="I226" s="8">
        <f>COUNT(D227:D232)*2</f>
        <v>12</v>
      </c>
    </row>
    <row r="227" ht="31.5" customHeight="1">
      <c r="A227" s="18" t="s">
        <v>1972</v>
      </c>
      <c r="B227" s="19" t="s">
        <v>1974</v>
      </c>
      <c r="C227" s="39" t="s">
        <v>1975</v>
      </c>
      <c r="D227" s="43">
        <v>0.0</v>
      </c>
      <c r="E227" s="24" t="s">
        <v>715</v>
      </c>
      <c r="F227" s="37"/>
      <c r="G227" s="137" t="s">
        <v>3149</v>
      </c>
      <c r="H227" s="8"/>
      <c r="I227" s="8"/>
    </row>
    <row r="228" ht="30.0" customHeight="1">
      <c r="A228" s="18"/>
      <c r="B228" s="19"/>
      <c r="C228" s="39" t="s">
        <v>1977</v>
      </c>
      <c r="D228" s="43">
        <v>0.0</v>
      </c>
      <c r="E228" s="24" t="s">
        <v>56</v>
      </c>
      <c r="F228" s="37"/>
      <c r="G228" s="37"/>
      <c r="H228" s="8"/>
      <c r="I228" s="8"/>
    </row>
    <row r="229" ht="45.0" customHeight="1">
      <c r="A229" s="18"/>
      <c r="B229" s="19"/>
      <c r="C229" s="39" t="s">
        <v>3152</v>
      </c>
      <c r="D229" s="43">
        <v>0.0</v>
      </c>
      <c r="E229" s="24" t="s">
        <v>715</v>
      </c>
      <c r="F229" s="37"/>
      <c r="G229" s="37"/>
      <c r="H229" s="8"/>
      <c r="I229" s="8"/>
    </row>
    <row r="230" ht="45.0" customHeight="1">
      <c r="A230" s="18"/>
      <c r="B230" s="19"/>
      <c r="C230" s="39" t="s">
        <v>2675</v>
      </c>
      <c r="D230" s="43">
        <v>0.0</v>
      </c>
      <c r="E230" s="24" t="s">
        <v>327</v>
      </c>
      <c r="F230" s="37"/>
      <c r="G230" s="37"/>
      <c r="H230" s="8"/>
      <c r="I230" s="8"/>
    </row>
    <row r="231" ht="30.0" customHeight="1">
      <c r="A231" s="18"/>
      <c r="B231" s="19"/>
      <c r="C231" s="108" t="s">
        <v>3154</v>
      </c>
      <c r="D231" s="43">
        <v>0.0</v>
      </c>
      <c r="E231" s="24" t="s">
        <v>715</v>
      </c>
      <c r="F231" s="37"/>
      <c r="G231" s="37"/>
      <c r="H231" s="8"/>
      <c r="I231" s="8"/>
    </row>
    <row r="232" ht="90.0" customHeight="1">
      <c r="A232" s="18" t="s">
        <v>1981</v>
      </c>
      <c r="B232" s="19" t="s">
        <v>1982</v>
      </c>
      <c r="C232" s="39" t="s">
        <v>3156</v>
      </c>
      <c r="D232" s="43">
        <v>0.0</v>
      </c>
      <c r="E232" s="24" t="s">
        <v>715</v>
      </c>
      <c r="F232" s="42" t="s">
        <v>3157</v>
      </c>
      <c r="G232" s="37"/>
      <c r="H232" s="8"/>
      <c r="I232" s="8"/>
    </row>
    <row r="233" ht="39.0" customHeight="1">
      <c r="A233" s="18" t="s">
        <v>2693</v>
      </c>
      <c r="B233" s="115" t="s">
        <v>1121</v>
      </c>
      <c r="C233" s="5"/>
      <c r="D233" s="5"/>
      <c r="E233" s="5"/>
      <c r="F233" s="5"/>
      <c r="G233" s="6"/>
      <c r="H233" s="8">
        <f>SUM(D234:D241)</f>
        <v>10</v>
      </c>
      <c r="I233" s="8">
        <f>COUNT(D234:D241)*2</f>
        <v>16</v>
      </c>
    </row>
    <row r="234" ht="78.75" customHeight="1">
      <c r="A234" s="18" t="s">
        <v>2701</v>
      </c>
      <c r="B234" s="85" t="s">
        <v>1130</v>
      </c>
      <c r="C234" s="85" t="s">
        <v>3163</v>
      </c>
      <c r="D234" s="43">
        <v>0.0</v>
      </c>
      <c r="E234" s="24" t="s">
        <v>155</v>
      </c>
      <c r="F234" s="37"/>
      <c r="G234" s="37"/>
      <c r="H234" s="8"/>
      <c r="I234" s="8"/>
    </row>
    <row r="235" ht="60.0" customHeight="1">
      <c r="A235" s="18"/>
      <c r="B235" s="36"/>
      <c r="C235" s="39" t="s">
        <v>3164</v>
      </c>
      <c r="D235" s="43">
        <v>2.0</v>
      </c>
      <c r="E235" s="24" t="s">
        <v>118</v>
      </c>
      <c r="F235" s="37"/>
      <c r="G235" s="37"/>
      <c r="H235" s="8"/>
      <c r="I235" s="8"/>
    </row>
    <row r="236" ht="30.0" customHeight="1">
      <c r="A236" s="18"/>
      <c r="B236" s="37"/>
      <c r="C236" s="23" t="s">
        <v>3165</v>
      </c>
      <c r="D236" s="43">
        <v>2.0</v>
      </c>
      <c r="E236" s="24" t="s">
        <v>715</v>
      </c>
      <c r="F236" s="37"/>
      <c r="G236" s="37"/>
      <c r="H236" s="8"/>
      <c r="I236" s="8"/>
    </row>
    <row r="237" ht="47.25" customHeight="1">
      <c r="A237" s="18" t="s">
        <v>2705</v>
      </c>
      <c r="B237" s="85" t="s">
        <v>1136</v>
      </c>
      <c r="C237" s="39" t="s">
        <v>3166</v>
      </c>
      <c r="D237" s="43">
        <v>2.0</v>
      </c>
      <c r="E237" s="24" t="s">
        <v>327</v>
      </c>
      <c r="F237" s="37"/>
      <c r="G237" s="37"/>
      <c r="H237" s="8"/>
      <c r="I237" s="8"/>
    </row>
    <row r="238" ht="45.0" customHeight="1">
      <c r="A238" s="18"/>
      <c r="B238" s="85"/>
      <c r="C238" s="39" t="s">
        <v>3168</v>
      </c>
      <c r="D238" s="43">
        <v>0.0</v>
      </c>
      <c r="E238" s="24" t="s">
        <v>327</v>
      </c>
      <c r="F238" s="37"/>
      <c r="G238" s="37"/>
      <c r="H238" s="8"/>
      <c r="I238" s="8"/>
    </row>
    <row r="239" ht="60.0" customHeight="1">
      <c r="A239" s="18"/>
      <c r="B239" s="85"/>
      <c r="C239" s="39" t="s">
        <v>3170</v>
      </c>
      <c r="D239" s="43">
        <v>0.0</v>
      </c>
      <c r="E239" s="24" t="s">
        <v>327</v>
      </c>
      <c r="F239" s="37"/>
      <c r="G239" s="37"/>
      <c r="H239" s="8"/>
      <c r="I239" s="8"/>
    </row>
    <row r="240" ht="60.0" customHeight="1">
      <c r="A240" s="18" t="s">
        <v>1146</v>
      </c>
      <c r="B240" s="42" t="s">
        <v>1147</v>
      </c>
      <c r="C240" s="94" t="s">
        <v>1149</v>
      </c>
      <c r="D240" s="43">
        <v>2.0</v>
      </c>
      <c r="E240" s="93" t="s">
        <v>327</v>
      </c>
      <c r="F240" s="37"/>
      <c r="G240" s="37"/>
      <c r="H240" s="8"/>
      <c r="I240" s="8"/>
    </row>
    <row r="241" ht="60.0" customHeight="1">
      <c r="A241" s="18"/>
      <c r="B241" s="42"/>
      <c r="C241" s="94" t="s">
        <v>3172</v>
      </c>
      <c r="D241" s="43">
        <v>2.0</v>
      </c>
      <c r="E241" s="93" t="s">
        <v>56</v>
      </c>
      <c r="F241" s="37"/>
      <c r="G241" s="37"/>
      <c r="H241" s="8"/>
      <c r="I241" s="8"/>
    </row>
    <row r="242" ht="37.5" customHeight="1">
      <c r="A242" s="18" t="s">
        <v>1725</v>
      </c>
      <c r="B242" s="115" t="s">
        <v>1726</v>
      </c>
      <c r="C242" s="5"/>
      <c r="D242" s="5"/>
      <c r="E242" s="5"/>
      <c r="F242" s="5"/>
      <c r="G242" s="6"/>
      <c r="H242" s="8">
        <f>SUM(D243:D244)</f>
        <v>0</v>
      </c>
      <c r="I242" s="8">
        <f>COUNT(D243:D244)*2</f>
        <v>0</v>
      </c>
    </row>
    <row r="243" ht="63.0" customHeight="1">
      <c r="A243" s="18" t="s">
        <v>2817</v>
      </c>
      <c r="B243" s="85" t="s">
        <v>2819</v>
      </c>
      <c r="C243" s="39" t="s">
        <v>3173</v>
      </c>
      <c r="D243" s="43"/>
      <c r="E243" s="22" t="s">
        <v>327</v>
      </c>
      <c r="F243" s="78" t="s">
        <v>3174</v>
      </c>
      <c r="G243" s="37"/>
      <c r="H243" s="8"/>
      <c r="I243" s="8"/>
    </row>
    <row r="244" ht="47.25" customHeight="1">
      <c r="A244" s="18" t="s">
        <v>3176</v>
      </c>
      <c r="B244" s="85" t="s">
        <v>3177</v>
      </c>
      <c r="C244" s="39" t="s">
        <v>3173</v>
      </c>
      <c r="D244" s="43"/>
      <c r="E244" s="22" t="s">
        <v>327</v>
      </c>
      <c r="F244" s="78" t="s">
        <v>3174</v>
      </c>
      <c r="G244" s="37"/>
      <c r="H244" s="8"/>
      <c r="I244" s="8"/>
    </row>
    <row r="245" ht="18.75" customHeight="1">
      <c r="A245" s="208"/>
      <c r="B245" s="258" t="s">
        <v>1159</v>
      </c>
      <c r="C245" s="5"/>
      <c r="D245" s="5"/>
      <c r="E245" s="5"/>
      <c r="F245" s="66"/>
      <c r="G245" s="298"/>
      <c r="H245" s="8">
        <f t="shared" ref="H245:I245" si="6">H246+H251+H264+H272+H286+H298</f>
        <v>66</v>
      </c>
      <c r="I245" s="8">
        <f t="shared" si="6"/>
        <v>122</v>
      </c>
    </row>
    <row r="246" ht="37.5" customHeight="1">
      <c r="A246" s="154" t="s">
        <v>1984</v>
      </c>
      <c r="B246" s="115" t="s">
        <v>2117</v>
      </c>
      <c r="C246" s="5"/>
      <c r="D246" s="5"/>
      <c r="E246" s="5"/>
      <c r="F246" s="5"/>
      <c r="G246" s="6"/>
      <c r="H246" s="8">
        <f>SUM(D247:D250)</f>
        <v>0</v>
      </c>
      <c r="I246" s="8">
        <f>COUNT(D247:D250)*2</f>
        <v>8</v>
      </c>
    </row>
    <row r="247" ht="47.25" customHeight="1">
      <c r="A247" s="154" t="s">
        <v>1986</v>
      </c>
      <c r="B247" s="85" t="s">
        <v>2127</v>
      </c>
      <c r="C247" s="23" t="s">
        <v>1170</v>
      </c>
      <c r="D247" s="26">
        <v>0.0</v>
      </c>
      <c r="E247" s="22" t="s">
        <v>327</v>
      </c>
      <c r="F247" s="25" t="s">
        <v>1989</v>
      </c>
      <c r="G247" s="209"/>
      <c r="H247" s="8"/>
      <c r="I247" s="8"/>
    </row>
    <row r="248" ht="30.0" customHeight="1">
      <c r="A248" s="154"/>
      <c r="B248" s="85"/>
      <c r="C248" s="23" t="s">
        <v>1172</v>
      </c>
      <c r="D248" s="26">
        <v>0.0</v>
      </c>
      <c r="E248" s="22" t="s">
        <v>327</v>
      </c>
      <c r="F248" s="22"/>
      <c r="G248" s="209"/>
      <c r="H248" s="8"/>
      <c r="I248" s="8"/>
    </row>
    <row r="249" ht="63.0" customHeight="1">
      <c r="A249" s="154" t="s">
        <v>1993</v>
      </c>
      <c r="B249" s="85" t="s">
        <v>2130</v>
      </c>
      <c r="C249" s="149" t="s">
        <v>1175</v>
      </c>
      <c r="D249" s="26">
        <v>0.0</v>
      </c>
      <c r="E249" s="22" t="s">
        <v>327</v>
      </c>
      <c r="F249" s="42" t="s">
        <v>1997</v>
      </c>
      <c r="G249" s="209"/>
      <c r="H249" s="8"/>
      <c r="I249" s="8"/>
    </row>
    <row r="250" ht="31.5" customHeight="1">
      <c r="A250" s="154" t="s">
        <v>1177</v>
      </c>
      <c r="B250" s="205" t="s">
        <v>2893</v>
      </c>
      <c r="C250" s="25" t="s">
        <v>1180</v>
      </c>
      <c r="D250" s="26">
        <v>0.0</v>
      </c>
      <c r="E250" s="22" t="s">
        <v>327</v>
      </c>
      <c r="F250" s="78"/>
      <c r="G250" s="209"/>
      <c r="H250" s="8"/>
      <c r="I250" s="8"/>
    </row>
    <row r="251" ht="37.5" customHeight="1">
      <c r="A251" s="154" t="s">
        <v>2005</v>
      </c>
      <c r="B251" s="115" t="s">
        <v>2131</v>
      </c>
      <c r="C251" s="5"/>
      <c r="D251" s="5"/>
      <c r="E251" s="5"/>
      <c r="F251" s="5"/>
      <c r="G251" s="6"/>
      <c r="H251" s="8">
        <f>SUM(D252:D263)</f>
        <v>19</v>
      </c>
      <c r="I251" s="8">
        <f>COUNT(D252:D263)*2</f>
        <v>24</v>
      </c>
    </row>
    <row r="252" ht="45.0" customHeight="1">
      <c r="A252" s="154" t="s">
        <v>2018</v>
      </c>
      <c r="B252" s="85" t="s">
        <v>1185</v>
      </c>
      <c r="C252" s="23" t="s">
        <v>1186</v>
      </c>
      <c r="D252" s="43">
        <v>2.0</v>
      </c>
      <c r="E252" s="22" t="s">
        <v>87</v>
      </c>
      <c r="F252" s="39" t="s">
        <v>2912</v>
      </c>
      <c r="G252" s="209"/>
      <c r="H252" s="8"/>
      <c r="I252" s="8"/>
    </row>
    <row r="253" ht="45.0" customHeight="1">
      <c r="A253" s="154"/>
      <c r="B253" s="85"/>
      <c r="C253" s="23" t="s">
        <v>1187</v>
      </c>
      <c r="D253" s="43">
        <v>2.0</v>
      </c>
      <c r="E253" s="22" t="s">
        <v>116</v>
      </c>
      <c r="F253" s="39" t="s">
        <v>1188</v>
      </c>
      <c r="G253" s="209"/>
      <c r="H253" s="8"/>
      <c r="I253" s="8"/>
    </row>
    <row r="254" ht="60.0" customHeight="1">
      <c r="A254" s="154"/>
      <c r="B254" s="85"/>
      <c r="C254" s="23" t="s">
        <v>1189</v>
      </c>
      <c r="D254" s="43">
        <v>0.0</v>
      </c>
      <c r="E254" s="22" t="s">
        <v>116</v>
      </c>
      <c r="F254" s="39" t="s">
        <v>1190</v>
      </c>
      <c r="G254" s="209"/>
      <c r="H254" s="8"/>
      <c r="I254" s="8"/>
    </row>
    <row r="255" ht="60.0" customHeight="1">
      <c r="A255" s="154"/>
      <c r="B255" s="85"/>
      <c r="C255" s="23" t="s">
        <v>1191</v>
      </c>
      <c r="D255" s="43">
        <v>2.0</v>
      </c>
      <c r="E255" s="22" t="s">
        <v>116</v>
      </c>
      <c r="F255" s="39" t="s">
        <v>1192</v>
      </c>
      <c r="G255" s="209"/>
      <c r="H255" s="8"/>
      <c r="I255" s="8"/>
    </row>
    <row r="256" ht="60.0" customHeight="1">
      <c r="A256" s="154"/>
      <c r="B256" s="85"/>
      <c r="C256" s="23" t="s">
        <v>1194</v>
      </c>
      <c r="D256" s="43">
        <v>2.0</v>
      </c>
      <c r="E256" s="22" t="s">
        <v>87</v>
      </c>
      <c r="F256" s="39" t="s">
        <v>1197</v>
      </c>
      <c r="G256" s="209"/>
      <c r="H256" s="8"/>
      <c r="I256" s="8"/>
    </row>
    <row r="257" ht="30.0" customHeight="1">
      <c r="A257" s="154"/>
      <c r="B257" s="85"/>
      <c r="C257" s="25" t="s">
        <v>2135</v>
      </c>
      <c r="D257" s="43">
        <v>0.0</v>
      </c>
      <c r="E257" s="22" t="s">
        <v>87</v>
      </c>
      <c r="F257" s="39"/>
      <c r="G257" s="209"/>
      <c r="H257" s="8"/>
      <c r="I257" s="8"/>
    </row>
    <row r="258" ht="60.0" customHeight="1">
      <c r="A258" s="154"/>
      <c r="B258" s="85"/>
      <c r="C258" s="25" t="s">
        <v>2136</v>
      </c>
      <c r="D258" s="43">
        <v>2.0</v>
      </c>
      <c r="E258" s="22" t="s">
        <v>87</v>
      </c>
      <c r="F258" s="39"/>
      <c r="G258" s="209"/>
      <c r="H258" s="8"/>
      <c r="I258" s="8"/>
    </row>
    <row r="259" ht="78.75" customHeight="1">
      <c r="A259" s="154" t="s">
        <v>2030</v>
      </c>
      <c r="B259" s="85" t="s">
        <v>3233</v>
      </c>
      <c r="C259" s="23" t="s">
        <v>1201</v>
      </c>
      <c r="D259" s="43">
        <v>1.0</v>
      </c>
      <c r="E259" s="22" t="s">
        <v>56</v>
      </c>
      <c r="F259" s="39" t="s">
        <v>1203</v>
      </c>
      <c r="G259" s="281" t="s">
        <v>3234</v>
      </c>
      <c r="H259" s="8"/>
      <c r="I259" s="8"/>
    </row>
    <row r="260" ht="30.0" customHeight="1">
      <c r="A260" s="154"/>
      <c r="B260" s="49"/>
      <c r="C260" s="23" t="s">
        <v>1205</v>
      </c>
      <c r="D260" s="43">
        <v>2.0</v>
      </c>
      <c r="E260" s="22" t="s">
        <v>155</v>
      </c>
      <c r="F260" s="22"/>
      <c r="G260" s="209"/>
      <c r="H260" s="8"/>
      <c r="I260" s="8"/>
    </row>
    <row r="261" ht="30.0" customHeight="1">
      <c r="A261" s="154"/>
      <c r="B261" s="49"/>
      <c r="C261" s="39" t="s">
        <v>3235</v>
      </c>
      <c r="D261" s="43">
        <v>2.0</v>
      </c>
      <c r="E261" s="22" t="s">
        <v>605</v>
      </c>
      <c r="F261" s="39"/>
      <c r="G261" s="209"/>
      <c r="H261" s="8"/>
      <c r="I261" s="8"/>
    </row>
    <row r="262" ht="47.25" customHeight="1">
      <c r="A262" s="154" t="s">
        <v>2034</v>
      </c>
      <c r="B262" s="85" t="s">
        <v>2139</v>
      </c>
      <c r="C262" s="23" t="s">
        <v>1211</v>
      </c>
      <c r="D262" s="43">
        <v>2.0</v>
      </c>
      <c r="E262" s="22" t="s">
        <v>87</v>
      </c>
      <c r="F262" s="22"/>
      <c r="G262" s="209"/>
      <c r="H262" s="8"/>
      <c r="I262" s="8"/>
    </row>
    <row r="263" ht="60.0" customHeight="1">
      <c r="A263" s="154"/>
      <c r="B263" s="85"/>
      <c r="C263" s="42" t="s">
        <v>1213</v>
      </c>
      <c r="D263" s="43">
        <v>2.0</v>
      </c>
      <c r="E263" s="24" t="s">
        <v>116</v>
      </c>
      <c r="F263" s="25" t="s">
        <v>1217</v>
      </c>
      <c r="G263" s="209"/>
      <c r="H263" s="8"/>
      <c r="I263" s="8"/>
    </row>
    <row r="264" ht="30.75" customHeight="1">
      <c r="A264" s="154" t="s">
        <v>2035</v>
      </c>
      <c r="B264" s="115" t="s">
        <v>2148</v>
      </c>
      <c r="C264" s="5"/>
      <c r="D264" s="5"/>
      <c r="E264" s="5"/>
      <c r="F264" s="5"/>
      <c r="G264" s="6"/>
      <c r="H264" s="8">
        <f>SUM(D265:D271)</f>
        <v>11</v>
      </c>
      <c r="I264" s="8">
        <f>COUNT(D265:D271)*2</f>
        <v>14</v>
      </c>
    </row>
    <row r="265" ht="47.25" customHeight="1">
      <c r="A265" s="154" t="s">
        <v>2045</v>
      </c>
      <c r="B265" s="85" t="s">
        <v>2152</v>
      </c>
      <c r="C265" s="39" t="s">
        <v>1245</v>
      </c>
      <c r="D265" s="43">
        <v>2.0</v>
      </c>
      <c r="E265" s="22" t="s">
        <v>116</v>
      </c>
      <c r="F265" s="39" t="s">
        <v>3251</v>
      </c>
      <c r="G265" s="209"/>
      <c r="H265" s="8"/>
      <c r="I265" s="8"/>
    </row>
    <row r="266" ht="15.75" customHeight="1">
      <c r="A266" s="154"/>
      <c r="B266" s="85"/>
      <c r="C266" s="39" t="s">
        <v>3253</v>
      </c>
      <c r="D266" s="43">
        <v>2.0</v>
      </c>
      <c r="E266" s="22" t="s">
        <v>116</v>
      </c>
      <c r="F266" s="39"/>
      <c r="G266" s="209"/>
      <c r="H266" s="8"/>
      <c r="I266" s="8"/>
    </row>
    <row r="267" ht="15.75" customHeight="1">
      <c r="A267" s="154"/>
      <c r="B267" s="90"/>
      <c r="C267" s="25" t="s">
        <v>2156</v>
      </c>
      <c r="D267" s="43">
        <v>2.0</v>
      </c>
      <c r="E267" s="22" t="s">
        <v>116</v>
      </c>
      <c r="F267" s="78" t="s">
        <v>3255</v>
      </c>
      <c r="G267" s="209"/>
      <c r="H267" s="8"/>
      <c r="I267" s="8"/>
    </row>
    <row r="268" ht="15.75" customHeight="1">
      <c r="A268" s="154"/>
      <c r="B268" s="90"/>
      <c r="C268" s="25" t="s">
        <v>3256</v>
      </c>
      <c r="D268" s="43">
        <v>0.0</v>
      </c>
      <c r="E268" s="22" t="s">
        <v>116</v>
      </c>
      <c r="F268" s="78" t="s">
        <v>3255</v>
      </c>
      <c r="G268" s="209"/>
      <c r="H268" s="8"/>
      <c r="I268" s="8"/>
    </row>
    <row r="269" ht="15.75" customHeight="1">
      <c r="A269" s="154"/>
      <c r="B269" s="90"/>
      <c r="C269" s="25" t="s">
        <v>2158</v>
      </c>
      <c r="D269" s="43">
        <v>2.0</v>
      </c>
      <c r="E269" s="22" t="s">
        <v>116</v>
      </c>
      <c r="F269" s="78" t="s">
        <v>3255</v>
      </c>
      <c r="G269" s="209"/>
      <c r="H269" s="8"/>
      <c r="I269" s="8"/>
    </row>
    <row r="270" ht="47.25" customHeight="1">
      <c r="A270" s="154" t="s">
        <v>2057</v>
      </c>
      <c r="B270" s="85" t="s">
        <v>2161</v>
      </c>
      <c r="C270" s="25" t="s">
        <v>3258</v>
      </c>
      <c r="D270" s="43">
        <v>2.0</v>
      </c>
      <c r="E270" s="22" t="s">
        <v>116</v>
      </c>
      <c r="F270" s="78"/>
      <c r="G270" s="209"/>
      <c r="H270" s="8"/>
      <c r="I270" s="8"/>
    </row>
    <row r="271" ht="45.0" customHeight="1">
      <c r="A271" s="154"/>
      <c r="B271" s="85"/>
      <c r="C271" s="25" t="s">
        <v>1256</v>
      </c>
      <c r="D271" s="43">
        <v>1.0</v>
      </c>
      <c r="E271" s="22" t="s">
        <v>155</v>
      </c>
      <c r="F271" s="78"/>
      <c r="G271" s="282" t="s">
        <v>3259</v>
      </c>
      <c r="H271" s="8"/>
      <c r="I271" s="8"/>
    </row>
    <row r="272" ht="55.5" customHeight="1">
      <c r="A272" s="154" t="s">
        <v>2058</v>
      </c>
      <c r="B272" s="115" t="s">
        <v>2164</v>
      </c>
      <c r="C272" s="5"/>
      <c r="D272" s="5"/>
      <c r="E272" s="5"/>
      <c r="F272" s="5"/>
      <c r="G272" s="6"/>
      <c r="H272" s="8">
        <f>SUM(D273:D285)</f>
        <v>9</v>
      </c>
      <c r="I272" s="8">
        <f>COUNT(D273:D285)*2</f>
        <v>26</v>
      </c>
    </row>
    <row r="273" ht="75.0" customHeight="1">
      <c r="A273" s="154" t="s">
        <v>2067</v>
      </c>
      <c r="B273" s="42" t="s">
        <v>3265</v>
      </c>
      <c r="C273" s="25" t="s">
        <v>3266</v>
      </c>
      <c r="D273" s="26">
        <v>2.0</v>
      </c>
      <c r="E273" s="22" t="s">
        <v>56</v>
      </c>
      <c r="F273" s="39" t="s">
        <v>3267</v>
      </c>
      <c r="G273" s="209"/>
      <c r="H273" s="8"/>
      <c r="I273" s="8"/>
    </row>
    <row r="274" ht="90.0" customHeight="1">
      <c r="A274" s="154"/>
      <c r="B274" s="39"/>
      <c r="C274" s="25" t="s">
        <v>2077</v>
      </c>
      <c r="D274" s="26">
        <v>2.0</v>
      </c>
      <c r="E274" s="22" t="s">
        <v>56</v>
      </c>
      <c r="F274" s="39" t="s">
        <v>3268</v>
      </c>
      <c r="G274" s="209"/>
      <c r="H274" s="8"/>
      <c r="I274" s="8"/>
    </row>
    <row r="275" ht="30.0" customHeight="1">
      <c r="A275" s="154"/>
      <c r="B275" s="39"/>
      <c r="C275" s="42" t="s">
        <v>1270</v>
      </c>
      <c r="D275" s="26">
        <v>1.0</v>
      </c>
      <c r="E275" s="22" t="s">
        <v>56</v>
      </c>
      <c r="F275" s="37" t="s">
        <v>1271</v>
      </c>
      <c r="G275" s="209"/>
      <c r="H275" s="8"/>
      <c r="I275" s="8"/>
    </row>
    <row r="276" ht="60.0" customHeight="1">
      <c r="A276" s="154"/>
      <c r="B276" s="39"/>
      <c r="C276" s="42" t="s">
        <v>1272</v>
      </c>
      <c r="D276" s="26">
        <v>2.0</v>
      </c>
      <c r="E276" s="22" t="s">
        <v>56</v>
      </c>
      <c r="F276" s="25" t="s">
        <v>1273</v>
      </c>
      <c r="G276" s="209"/>
      <c r="H276" s="8"/>
      <c r="I276" s="8"/>
    </row>
    <row r="277" ht="45.0" customHeight="1">
      <c r="A277" s="154"/>
      <c r="B277" s="39"/>
      <c r="C277" s="25" t="s">
        <v>1274</v>
      </c>
      <c r="D277" s="26">
        <v>0.0</v>
      </c>
      <c r="E277" s="22" t="s">
        <v>56</v>
      </c>
      <c r="F277" s="39" t="s">
        <v>3269</v>
      </c>
      <c r="G277" s="209"/>
      <c r="H277" s="8"/>
      <c r="I277" s="8"/>
    </row>
    <row r="278" ht="45.0" customHeight="1">
      <c r="A278" s="154"/>
      <c r="B278" s="39"/>
      <c r="C278" s="20" t="s">
        <v>2079</v>
      </c>
      <c r="D278" s="26">
        <v>2.0</v>
      </c>
      <c r="E278" s="22" t="s">
        <v>56</v>
      </c>
      <c r="F278" s="39"/>
      <c r="G278" s="209"/>
      <c r="H278" s="8"/>
      <c r="I278" s="8"/>
    </row>
    <row r="279" ht="60.0" customHeight="1">
      <c r="A279" s="154" t="s">
        <v>2080</v>
      </c>
      <c r="B279" s="42" t="s">
        <v>2173</v>
      </c>
      <c r="C279" s="139" t="s">
        <v>1281</v>
      </c>
      <c r="D279" s="26">
        <v>0.0</v>
      </c>
      <c r="E279" s="47" t="s">
        <v>116</v>
      </c>
      <c r="F279" s="42" t="s">
        <v>1282</v>
      </c>
      <c r="G279" s="209"/>
      <c r="H279" s="8"/>
      <c r="I279" s="8"/>
    </row>
    <row r="280" ht="45.0" customHeight="1">
      <c r="A280" s="154"/>
      <c r="B280" s="39"/>
      <c r="C280" s="139" t="s">
        <v>1283</v>
      </c>
      <c r="D280" s="26">
        <v>0.0</v>
      </c>
      <c r="E280" s="47" t="s">
        <v>116</v>
      </c>
      <c r="F280" s="42" t="s">
        <v>1286</v>
      </c>
      <c r="G280" s="209"/>
      <c r="H280" s="8"/>
      <c r="I280" s="8"/>
    </row>
    <row r="281" ht="45.0" customHeight="1">
      <c r="A281" s="154"/>
      <c r="B281" s="39"/>
      <c r="C281" s="23" t="s">
        <v>2174</v>
      </c>
      <c r="D281" s="26">
        <v>0.0</v>
      </c>
      <c r="E281" s="47" t="s">
        <v>116</v>
      </c>
      <c r="F281" s="42" t="s">
        <v>2175</v>
      </c>
      <c r="G281" s="209"/>
      <c r="H281" s="8"/>
      <c r="I281" s="8"/>
    </row>
    <row r="282" ht="60.0" customHeight="1">
      <c r="A282" s="154"/>
      <c r="B282" s="39"/>
      <c r="C282" s="110" t="s">
        <v>1287</v>
      </c>
      <c r="D282" s="26">
        <v>0.0</v>
      </c>
      <c r="E282" s="47" t="s">
        <v>116</v>
      </c>
      <c r="F282" s="52" t="s">
        <v>1291</v>
      </c>
      <c r="G282" s="209"/>
      <c r="H282" s="8"/>
      <c r="I282" s="8"/>
    </row>
    <row r="283" ht="30.0" customHeight="1">
      <c r="A283" s="154"/>
      <c r="B283" s="39"/>
      <c r="C283" s="25" t="s">
        <v>1293</v>
      </c>
      <c r="D283" s="26">
        <v>0.0</v>
      </c>
      <c r="E283" s="47" t="s">
        <v>116</v>
      </c>
      <c r="F283" s="22"/>
      <c r="G283" s="209"/>
      <c r="H283" s="8"/>
      <c r="I283" s="8"/>
    </row>
    <row r="284" ht="45.0" customHeight="1">
      <c r="A284" s="154"/>
      <c r="B284" s="39"/>
      <c r="C284" s="39" t="s">
        <v>2177</v>
      </c>
      <c r="D284" s="26">
        <v>0.0</v>
      </c>
      <c r="E284" s="47" t="s">
        <v>116</v>
      </c>
      <c r="F284" s="39"/>
      <c r="G284" s="209"/>
      <c r="H284" s="8"/>
      <c r="I284" s="8"/>
    </row>
    <row r="285" ht="45.0" customHeight="1">
      <c r="A285" s="154"/>
      <c r="B285" s="39"/>
      <c r="C285" s="39" t="s">
        <v>2178</v>
      </c>
      <c r="D285" s="26">
        <v>0.0</v>
      </c>
      <c r="E285" s="47" t="s">
        <v>116</v>
      </c>
      <c r="F285" s="39" t="s">
        <v>2181</v>
      </c>
      <c r="G285" s="209"/>
      <c r="H285" s="8"/>
      <c r="I285" s="8"/>
    </row>
    <row r="286" ht="47.25" customHeight="1">
      <c r="A286" s="164" t="s">
        <v>2092</v>
      </c>
      <c r="B286" s="115" t="s">
        <v>3270</v>
      </c>
      <c r="C286" s="5"/>
      <c r="D286" s="5"/>
      <c r="E286" s="5"/>
      <c r="F286" s="5"/>
      <c r="G286" s="6"/>
      <c r="H286" s="8">
        <f>SUM(D287:D297)</f>
        <v>14</v>
      </c>
      <c r="I286" s="8">
        <f>COUNT(D287:D297)*2</f>
        <v>22</v>
      </c>
    </row>
    <row r="287" ht="45.0" customHeight="1">
      <c r="A287" s="154" t="s">
        <v>2110</v>
      </c>
      <c r="B287" s="42" t="s">
        <v>1299</v>
      </c>
      <c r="C287" s="39" t="s">
        <v>3274</v>
      </c>
      <c r="D287" s="43">
        <v>2.0</v>
      </c>
      <c r="E287" s="22" t="s">
        <v>87</v>
      </c>
      <c r="F287" s="78"/>
      <c r="G287" s="209"/>
      <c r="H287" s="8"/>
      <c r="I287" s="8"/>
    </row>
    <row r="288" ht="60.0" customHeight="1">
      <c r="A288" s="154" t="s">
        <v>2115</v>
      </c>
      <c r="B288" s="42" t="s">
        <v>3276</v>
      </c>
      <c r="C288" s="23" t="s">
        <v>1303</v>
      </c>
      <c r="D288" s="43">
        <v>2.0</v>
      </c>
      <c r="E288" s="22" t="s">
        <v>116</v>
      </c>
      <c r="F288" s="25" t="s">
        <v>1304</v>
      </c>
      <c r="G288" s="209"/>
      <c r="H288" s="8"/>
      <c r="I288" s="8"/>
    </row>
    <row r="289" ht="60.0" customHeight="1">
      <c r="A289" s="154" t="s">
        <v>2118</v>
      </c>
      <c r="B289" s="42" t="s">
        <v>3278</v>
      </c>
      <c r="C289" s="23" t="s">
        <v>2119</v>
      </c>
      <c r="D289" s="43">
        <v>2.0</v>
      </c>
      <c r="E289" s="22" t="s">
        <v>327</v>
      </c>
      <c r="F289" s="22"/>
      <c r="G289" s="209"/>
      <c r="H289" s="8"/>
      <c r="I289" s="8"/>
    </row>
    <row r="290" ht="30.0" customHeight="1">
      <c r="A290" s="154"/>
      <c r="B290" s="39"/>
      <c r="C290" s="23" t="s">
        <v>3280</v>
      </c>
      <c r="D290" s="43">
        <v>2.0</v>
      </c>
      <c r="E290" s="22" t="s">
        <v>327</v>
      </c>
      <c r="F290" s="22"/>
      <c r="G290" s="209"/>
      <c r="H290" s="8"/>
      <c r="I290" s="8"/>
    </row>
    <row r="291" ht="45.0" customHeight="1">
      <c r="A291" s="154"/>
      <c r="B291" s="39"/>
      <c r="C291" s="42" t="s">
        <v>2123</v>
      </c>
      <c r="D291" s="43">
        <v>2.0</v>
      </c>
      <c r="E291" s="22" t="s">
        <v>327</v>
      </c>
      <c r="F291" s="22"/>
      <c r="G291" s="209"/>
      <c r="H291" s="8"/>
      <c r="I291" s="8"/>
    </row>
    <row r="292" ht="30.0" customHeight="1">
      <c r="A292" s="154"/>
      <c r="B292" s="39"/>
      <c r="C292" s="23" t="s">
        <v>1316</v>
      </c>
      <c r="D292" s="43">
        <v>2.0</v>
      </c>
      <c r="E292" s="22" t="s">
        <v>116</v>
      </c>
      <c r="F292" s="25" t="s">
        <v>1318</v>
      </c>
      <c r="G292" s="281" t="s">
        <v>3281</v>
      </c>
      <c r="H292" s="8"/>
      <c r="I292" s="8"/>
    </row>
    <row r="293" ht="60.0" customHeight="1">
      <c r="A293" s="154"/>
      <c r="B293" s="39"/>
      <c r="C293" s="23" t="s">
        <v>3282</v>
      </c>
      <c r="D293" s="43">
        <v>0.0</v>
      </c>
      <c r="E293" s="22" t="s">
        <v>116</v>
      </c>
      <c r="F293" s="25" t="s">
        <v>3283</v>
      </c>
      <c r="G293" s="209"/>
      <c r="H293" s="8"/>
      <c r="I293" s="8"/>
    </row>
    <row r="294" ht="30.0" customHeight="1">
      <c r="A294" s="154"/>
      <c r="B294" s="39"/>
      <c r="C294" s="23" t="s">
        <v>2192</v>
      </c>
      <c r="D294" s="43">
        <v>0.0</v>
      </c>
      <c r="E294" s="22" t="s">
        <v>116</v>
      </c>
      <c r="F294" s="25"/>
      <c r="G294" s="209"/>
      <c r="H294" s="8"/>
      <c r="I294" s="8"/>
    </row>
    <row r="295" ht="30.0" customHeight="1">
      <c r="A295" s="154"/>
      <c r="B295" s="39"/>
      <c r="C295" s="23" t="s">
        <v>2196</v>
      </c>
      <c r="D295" s="43">
        <v>2.0</v>
      </c>
      <c r="E295" s="22" t="s">
        <v>87</v>
      </c>
      <c r="F295" s="25"/>
      <c r="G295" s="209"/>
      <c r="H295" s="8"/>
      <c r="I295" s="8"/>
    </row>
    <row r="296" ht="45.0" customHeight="1">
      <c r="A296" s="154" t="s">
        <v>2197</v>
      </c>
      <c r="B296" s="42" t="s">
        <v>2995</v>
      </c>
      <c r="C296" s="39" t="s">
        <v>2199</v>
      </c>
      <c r="D296" s="43">
        <v>0.0</v>
      </c>
      <c r="E296" s="22" t="s">
        <v>116</v>
      </c>
      <c r="F296" s="78"/>
      <c r="G296" s="209"/>
      <c r="H296" s="8"/>
      <c r="I296" s="8"/>
    </row>
    <row r="297" ht="195.0" customHeight="1">
      <c r="A297" s="154" t="s">
        <v>3284</v>
      </c>
      <c r="B297" s="42" t="s">
        <v>3285</v>
      </c>
      <c r="C297" s="39" t="s">
        <v>3286</v>
      </c>
      <c r="D297" s="43">
        <v>0.0</v>
      </c>
      <c r="E297" s="22" t="s">
        <v>87</v>
      </c>
      <c r="F297" s="39" t="s">
        <v>3288</v>
      </c>
      <c r="G297" s="209"/>
      <c r="H297" s="8"/>
      <c r="I297" s="8"/>
    </row>
    <row r="298" ht="42.0" customHeight="1">
      <c r="A298" s="154" t="s">
        <v>2129</v>
      </c>
      <c r="B298" s="115" t="s">
        <v>1328</v>
      </c>
      <c r="C298" s="5"/>
      <c r="D298" s="5"/>
      <c r="E298" s="5"/>
      <c r="F298" s="5"/>
      <c r="G298" s="6"/>
      <c r="H298" s="8">
        <f>SUM(D299:D312)</f>
        <v>13</v>
      </c>
      <c r="I298" s="8">
        <f>COUNT(D299:D312)*2</f>
        <v>28</v>
      </c>
    </row>
    <row r="299" ht="47.25" customHeight="1">
      <c r="A299" s="154" t="s">
        <v>2133</v>
      </c>
      <c r="B299" s="90" t="s">
        <v>1335</v>
      </c>
      <c r="C299" s="39" t="s">
        <v>1336</v>
      </c>
      <c r="D299" s="43">
        <v>2.0</v>
      </c>
      <c r="E299" s="22" t="s">
        <v>87</v>
      </c>
      <c r="F299" s="78"/>
      <c r="G299" s="281" t="s">
        <v>3289</v>
      </c>
      <c r="H299" s="8"/>
      <c r="I299" s="8"/>
    </row>
    <row r="300" ht="30.0" customHeight="1">
      <c r="A300" s="154"/>
      <c r="B300" s="90"/>
      <c r="C300" s="39" t="s">
        <v>1337</v>
      </c>
      <c r="D300" s="43">
        <v>1.0</v>
      </c>
      <c r="E300" s="22" t="s">
        <v>87</v>
      </c>
      <c r="F300" s="78"/>
      <c r="G300" s="281" t="s">
        <v>3291</v>
      </c>
      <c r="H300" s="8"/>
      <c r="I300" s="8"/>
    </row>
    <row r="301" ht="45.0" customHeight="1">
      <c r="A301" s="154"/>
      <c r="B301" s="90"/>
      <c r="C301" s="39" t="s">
        <v>1339</v>
      </c>
      <c r="D301" s="43">
        <v>0.0</v>
      </c>
      <c r="E301" s="22" t="s">
        <v>116</v>
      </c>
      <c r="F301" s="78"/>
      <c r="G301" s="209"/>
      <c r="H301" s="8"/>
      <c r="I301" s="8"/>
    </row>
    <row r="302" ht="45.0" customHeight="1">
      <c r="A302" s="154"/>
      <c r="B302" s="90"/>
      <c r="C302" s="39" t="s">
        <v>1340</v>
      </c>
      <c r="D302" s="43">
        <v>2.0</v>
      </c>
      <c r="E302" s="22" t="s">
        <v>87</v>
      </c>
      <c r="F302" s="78"/>
      <c r="G302" s="209"/>
      <c r="H302" s="8"/>
      <c r="I302" s="8"/>
    </row>
    <row r="303" ht="30.0" customHeight="1">
      <c r="A303" s="154"/>
      <c r="B303" s="305"/>
      <c r="C303" s="94" t="s">
        <v>1342</v>
      </c>
      <c r="D303" s="92">
        <v>0.0</v>
      </c>
      <c r="E303" s="206" t="s">
        <v>87</v>
      </c>
      <c r="F303" s="306"/>
      <c r="G303" s="307"/>
      <c r="H303" s="308"/>
      <c r="I303" s="308"/>
      <c r="J303" s="309"/>
      <c r="K303" s="309"/>
      <c r="L303" s="309"/>
      <c r="M303" s="309"/>
      <c r="N303" s="309"/>
      <c r="O303" s="309"/>
      <c r="P303" s="309"/>
      <c r="Q303" s="309"/>
      <c r="R303" s="309"/>
      <c r="S303" s="309"/>
      <c r="T303" s="309"/>
      <c r="U303" s="309"/>
      <c r="V303" s="309"/>
      <c r="W303" s="309"/>
      <c r="X303" s="309"/>
      <c r="Y303" s="309"/>
      <c r="Z303" s="309"/>
    </row>
    <row r="304" ht="31.5" customHeight="1">
      <c r="A304" s="154" t="s">
        <v>2143</v>
      </c>
      <c r="B304" s="90" t="s">
        <v>1344</v>
      </c>
      <c r="C304" s="23" t="s">
        <v>1345</v>
      </c>
      <c r="D304" s="43">
        <v>2.0</v>
      </c>
      <c r="E304" s="22" t="s">
        <v>87</v>
      </c>
      <c r="F304" s="39"/>
      <c r="G304" s="209"/>
      <c r="H304" s="8"/>
      <c r="I304" s="8"/>
    </row>
    <row r="305" ht="60.0" customHeight="1">
      <c r="A305" s="154"/>
      <c r="B305" s="90"/>
      <c r="C305" s="23" t="s">
        <v>1347</v>
      </c>
      <c r="D305" s="43">
        <v>0.0</v>
      </c>
      <c r="E305" s="22" t="s">
        <v>87</v>
      </c>
      <c r="F305" s="39" t="s">
        <v>1350</v>
      </c>
      <c r="G305" s="209"/>
      <c r="H305" s="8"/>
      <c r="I305" s="8"/>
    </row>
    <row r="306" ht="30.0" customHeight="1">
      <c r="A306" s="154"/>
      <c r="B306" s="90"/>
      <c r="C306" s="23" t="s">
        <v>1351</v>
      </c>
      <c r="D306" s="43">
        <v>2.0</v>
      </c>
      <c r="E306" s="22" t="s">
        <v>116</v>
      </c>
      <c r="F306" s="23" t="s">
        <v>1352</v>
      </c>
      <c r="G306" s="209"/>
      <c r="H306" s="8"/>
      <c r="I306" s="8"/>
    </row>
    <row r="307" ht="30.0" customHeight="1">
      <c r="A307" s="154"/>
      <c r="B307" s="90"/>
      <c r="C307" s="67" t="s">
        <v>1353</v>
      </c>
      <c r="D307" s="43">
        <v>2.0</v>
      </c>
      <c r="E307" s="22" t="s">
        <v>155</v>
      </c>
      <c r="F307" s="23"/>
      <c r="G307" s="209"/>
      <c r="H307" s="8"/>
      <c r="I307" s="8"/>
    </row>
    <row r="308" ht="45.0" customHeight="1">
      <c r="A308" s="154"/>
      <c r="B308" s="90"/>
      <c r="C308" s="23" t="s">
        <v>1354</v>
      </c>
      <c r="D308" s="43">
        <v>0.0</v>
      </c>
      <c r="E308" s="22" t="s">
        <v>116</v>
      </c>
      <c r="F308" s="39" t="s">
        <v>1355</v>
      </c>
      <c r="G308" s="209"/>
      <c r="H308" s="8"/>
      <c r="I308" s="8"/>
    </row>
    <row r="309" ht="60.0" customHeight="1">
      <c r="A309" s="154"/>
      <c r="B309" s="90"/>
      <c r="C309" s="23" t="s">
        <v>1356</v>
      </c>
      <c r="D309" s="43">
        <v>0.0</v>
      </c>
      <c r="E309" s="22" t="s">
        <v>327</v>
      </c>
      <c r="F309" s="39" t="s">
        <v>1357</v>
      </c>
      <c r="G309" s="209"/>
      <c r="H309" s="8"/>
      <c r="I309" s="8"/>
    </row>
    <row r="310" ht="47.25" customHeight="1">
      <c r="A310" s="154" t="s">
        <v>2151</v>
      </c>
      <c r="B310" s="90" t="s">
        <v>1359</v>
      </c>
      <c r="C310" s="36" t="s">
        <v>2210</v>
      </c>
      <c r="D310" s="43">
        <v>2.0</v>
      </c>
      <c r="E310" s="104" t="s">
        <v>155</v>
      </c>
      <c r="F310" s="78"/>
      <c r="G310" s="209"/>
      <c r="H310" s="8"/>
      <c r="I310" s="8"/>
    </row>
    <row r="311" ht="30.0" customHeight="1">
      <c r="A311" s="154"/>
      <c r="B311" s="90"/>
      <c r="C311" s="42" t="s">
        <v>1366</v>
      </c>
      <c r="D311" s="43">
        <v>0.0</v>
      </c>
      <c r="E311" s="104" t="s">
        <v>56</v>
      </c>
      <c r="F311" s="78"/>
      <c r="G311" s="209"/>
      <c r="H311" s="8"/>
      <c r="I311" s="8"/>
    </row>
    <row r="312" ht="30.0" customHeight="1">
      <c r="A312" s="154"/>
      <c r="B312" s="90"/>
      <c r="C312" s="119" t="s">
        <v>2155</v>
      </c>
      <c r="D312" s="43">
        <v>0.0</v>
      </c>
      <c r="E312" s="22" t="s">
        <v>155</v>
      </c>
      <c r="F312" s="78"/>
      <c r="G312" s="209"/>
      <c r="H312" s="8"/>
      <c r="I312" s="8"/>
    </row>
    <row r="313" ht="18.75" customHeight="1">
      <c r="A313" s="208"/>
      <c r="B313" s="258" t="s">
        <v>2157</v>
      </c>
      <c r="C313" s="5"/>
      <c r="D313" s="5"/>
      <c r="E313" s="5"/>
      <c r="F313" s="5"/>
      <c r="G313" s="66"/>
      <c r="H313" s="311">
        <f t="shared" ref="H313:I313" si="7">H314+H318+H340+H346+H350</f>
        <v>0</v>
      </c>
      <c r="I313" s="311">
        <f t="shared" si="7"/>
        <v>76</v>
      </c>
    </row>
    <row r="314" ht="41.25" customHeight="1">
      <c r="A314" s="18" t="s">
        <v>2183</v>
      </c>
      <c r="B314" s="115" t="s">
        <v>2227</v>
      </c>
      <c r="C314" s="5"/>
      <c r="D314" s="5"/>
      <c r="E314" s="5"/>
      <c r="F314" s="5"/>
      <c r="G314" s="66"/>
      <c r="H314" s="311">
        <f>SUM(D315:D317)</f>
        <v>0</v>
      </c>
      <c r="I314" s="311">
        <f>COUNT(D315:D317)*2</f>
        <v>6</v>
      </c>
    </row>
    <row r="315" ht="60.0" customHeight="1">
      <c r="A315" s="18" t="s">
        <v>2186</v>
      </c>
      <c r="B315" s="85" t="s">
        <v>3307</v>
      </c>
      <c r="C315" s="25" t="s">
        <v>3308</v>
      </c>
      <c r="D315" s="43">
        <v>0.0</v>
      </c>
      <c r="E315" s="24" t="s">
        <v>327</v>
      </c>
      <c r="F315" s="37"/>
      <c r="G315" s="315"/>
      <c r="H315" s="311"/>
      <c r="I315" s="311"/>
    </row>
    <row r="316" ht="47.25" customHeight="1">
      <c r="A316" s="18" t="s">
        <v>2193</v>
      </c>
      <c r="B316" s="76" t="s">
        <v>3310</v>
      </c>
      <c r="C316" s="90" t="s">
        <v>3311</v>
      </c>
      <c r="D316" s="43">
        <v>0.0</v>
      </c>
      <c r="E316" s="24" t="s">
        <v>327</v>
      </c>
      <c r="F316" s="37"/>
      <c r="G316" s="315"/>
      <c r="H316" s="311"/>
      <c r="I316" s="311"/>
    </row>
    <row r="317" ht="47.25" customHeight="1">
      <c r="A317" s="18"/>
      <c r="B317" s="36"/>
      <c r="C317" s="90" t="s">
        <v>1421</v>
      </c>
      <c r="D317" s="43">
        <v>0.0</v>
      </c>
      <c r="E317" s="24" t="s">
        <v>155</v>
      </c>
      <c r="F317" s="37"/>
      <c r="G317" s="315"/>
      <c r="H317" s="311"/>
      <c r="I317" s="311"/>
    </row>
    <row r="318" ht="48.75" customHeight="1">
      <c r="A318" s="18" t="s">
        <v>2201</v>
      </c>
      <c r="B318" s="115" t="s">
        <v>3057</v>
      </c>
      <c r="C318" s="5"/>
      <c r="D318" s="5"/>
      <c r="E318" s="5"/>
      <c r="F318" s="5"/>
      <c r="G318" s="66"/>
      <c r="H318" s="311">
        <f>SUM(D319:D339)</f>
        <v>0</v>
      </c>
      <c r="I318" s="311">
        <f>COUNT(D319:D339)*2</f>
        <v>42</v>
      </c>
    </row>
    <row r="319" ht="47.25" customHeight="1">
      <c r="A319" s="18" t="s">
        <v>2203</v>
      </c>
      <c r="B319" s="85" t="s">
        <v>1430</v>
      </c>
      <c r="C319" s="52" t="s">
        <v>1432</v>
      </c>
      <c r="D319" s="43">
        <v>0.0</v>
      </c>
      <c r="E319" s="24" t="s">
        <v>715</v>
      </c>
      <c r="F319" s="37"/>
      <c r="G319" s="315"/>
      <c r="H319" s="311"/>
      <c r="I319" s="311"/>
    </row>
    <row r="320" ht="30.0" customHeight="1">
      <c r="A320" s="18"/>
      <c r="B320" s="90"/>
      <c r="C320" s="23" t="s">
        <v>1435</v>
      </c>
      <c r="D320" s="43">
        <v>0.0</v>
      </c>
      <c r="E320" s="24" t="s">
        <v>114</v>
      </c>
      <c r="F320" s="37"/>
      <c r="G320" s="315"/>
      <c r="H320" s="311"/>
      <c r="I320" s="311"/>
    </row>
    <row r="321" ht="63.0" customHeight="1">
      <c r="A321" s="18" t="s">
        <v>2204</v>
      </c>
      <c r="B321" s="85" t="s">
        <v>1439</v>
      </c>
      <c r="C321" s="52" t="s">
        <v>3316</v>
      </c>
      <c r="D321" s="43">
        <v>0.0</v>
      </c>
      <c r="E321" s="24" t="s">
        <v>715</v>
      </c>
      <c r="F321" s="37"/>
      <c r="G321" s="315"/>
      <c r="H321" s="311"/>
      <c r="I321" s="311"/>
    </row>
    <row r="322" ht="45.0" customHeight="1">
      <c r="A322" s="18"/>
      <c r="B322" s="85"/>
      <c r="C322" s="39" t="s">
        <v>3317</v>
      </c>
      <c r="D322" s="43">
        <v>0.0</v>
      </c>
      <c r="E322" s="24" t="s">
        <v>715</v>
      </c>
      <c r="F322" s="37"/>
      <c r="G322" s="315"/>
      <c r="H322" s="311"/>
      <c r="I322" s="311"/>
    </row>
    <row r="323" ht="45.0" customHeight="1">
      <c r="A323" s="18"/>
      <c r="B323" s="85"/>
      <c r="C323" s="39" t="s">
        <v>3318</v>
      </c>
      <c r="D323" s="43">
        <v>0.0</v>
      </c>
      <c r="E323" s="24" t="s">
        <v>715</v>
      </c>
      <c r="F323" s="37"/>
      <c r="G323" s="315"/>
      <c r="H323" s="311"/>
      <c r="I323" s="311"/>
    </row>
    <row r="324" ht="45.0" customHeight="1">
      <c r="A324" s="18"/>
      <c r="B324" s="85"/>
      <c r="C324" s="39" t="s">
        <v>3319</v>
      </c>
      <c r="D324" s="43">
        <v>0.0</v>
      </c>
      <c r="E324" s="24" t="s">
        <v>715</v>
      </c>
      <c r="F324" s="37"/>
      <c r="G324" s="315"/>
      <c r="H324" s="311"/>
      <c r="I324" s="311"/>
    </row>
    <row r="325" ht="60.0" customHeight="1">
      <c r="A325" s="18"/>
      <c r="B325" s="85"/>
      <c r="C325" s="39" t="s">
        <v>3320</v>
      </c>
      <c r="D325" s="43">
        <v>0.0</v>
      </c>
      <c r="E325" s="24" t="s">
        <v>715</v>
      </c>
      <c r="F325" s="37"/>
      <c r="G325" s="315"/>
      <c r="H325" s="311"/>
      <c r="I325" s="311"/>
    </row>
    <row r="326" ht="45.0" customHeight="1">
      <c r="A326" s="18"/>
      <c r="B326" s="85"/>
      <c r="C326" s="39" t="s">
        <v>3322</v>
      </c>
      <c r="D326" s="43">
        <v>0.0</v>
      </c>
      <c r="E326" s="24" t="s">
        <v>715</v>
      </c>
      <c r="F326" s="37"/>
      <c r="G326" s="315"/>
      <c r="H326" s="311"/>
      <c r="I326" s="311"/>
    </row>
    <row r="327" ht="75.0" customHeight="1">
      <c r="A327" s="18"/>
      <c r="B327" s="85"/>
      <c r="C327" s="39" t="s">
        <v>3324</v>
      </c>
      <c r="D327" s="43">
        <v>0.0</v>
      </c>
      <c r="E327" s="24" t="s">
        <v>715</v>
      </c>
      <c r="F327" s="37"/>
      <c r="G327" s="315"/>
      <c r="H327" s="311"/>
      <c r="I327" s="311"/>
    </row>
    <row r="328" ht="45.0" customHeight="1">
      <c r="A328" s="18"/>
      <c r="B328" s="85"/>
      <c r="C328" s="39" t="s">
        <v>3326</v>
      </c>
      <c r="D328" s="43">
        <v>0.0</v>
      </c>
      <c r="E328" s="24" t="s">
        <v>715</v>
      </c>
      <c r="F328" s="37"/>
      <c r="G328" s="315"/>
      <c r="H328" s="311"/>
      <c r="I328" s="311"/>
    </row>
    <row r="329" ht="60.0" customHeight="1">
      <c r="A329" s="18"/>
      <c r="B329" s="85"/>
      <c r="C329" s="39" t="s">
        <v>3329</v>
      </c>
      <c r="D329" s="43">
        <v>0.0</v>
      </c>
      <c r="E329" s="24" t="s">
        <v>715</v>
      </c>
      <c r="F329" s="37"/>
      <c r="G329" s="315"/>
      <c r="H329" s="311"/>
      <c r="I329" s="311"/>
    </row>
    <row r="330" ht="45.0" customHeight="1">
      <c r="A330" s="18"/>
      <c r="B330" s="85"/>
      <c r="C330" s="39" t="s">
        <v>3330</v>
      </c>
      <c r="D330" s="43">
        <v>0.0</v>
      </c>
      <c r="E330" s="24" t="s">
        <v>715</v>
      </c>
      <c r="F330" s="37"/>
      <c r="G330" s="315"/>
      <c r="H330" s="311"/>
      <c r="I330" s="311"/>
    </row>
    <row r="331" ht="45.0" customHeight="1">
      <c r="A331" s="18"/>
      <c r="B331" s="85"/>
      <c r="C331" s="39" t="s">
        <v>3331</v>
      </c>
      <c r="D331" s="43">
        <v>0.0</v>
      </c>
      <c r="E331" s="24" t="s">
        <v>715</v>
      </c>
      <c r="F331" s="37"/>
      <c r="G331" s="315"/>
      <c r="H331" s="311"/>
      <c r="I331" s="311"/>
    </row>
    <row r="332" ht="45.0" customHeight="1">
      <c r="A332" s="18"/>
      <c r="B332" s="85"/>
      <c r="C332" s="39" t="s">
        <v>3332</v>
      </c>
      <c r="D332" s="43">
        <v>0.0</v>
      </c>
      <c r="E332" s="24" t="s">
        <v>715</v>
      </c>
      <c r="F332" s="37"/>
      <c r="G332" s="315"/>
      <c r="H332" s="311"/>
      <c r="I332" s="311"/>
    </row>
    <row r="333" ht="75.0" customHeight="1">
      <c r="A333" s="18"/>
      <c r="B333" s="85"/>
      <c r="C333" s="294" t="s">
        <v>3333</v>
      </c>
      <c r="D333" s="43">
        <v>0.0</v>
      </c>
      <c r="E333" s="24" t="s">
        <v>715</v>
      </c>
      <c r="F333" s="37"/>
      <c r="G333" s="315"/>
      <c r="H333" s="311"/>
      <c r="I333" s="311"/>
    </row>
    <row r="334" ht="45.0" customHeight="1">
      <c r="A334" s="18"/>
      <c r="B334" s="85"/>
      <c r="C334" s="39" t="s">
        <v>3334</v>
      </c>
      <c r="D334" s="43">
        <v>0.0</v>
      </c>
      <c r="E334" s="24" t="s">
        <v>715</v>
      </c>
      <c r="F334" s="37"/>
      <c r="G334" s="315"/>
      <c r="H334" s="311"/>
      <c r="I334" s="311"/>
    </row>
    <row r="335" ht="45.0" customHeight="1">
      <c r="A335" s="18"/>
      <c r="B335" s="85"/>
      <c r="C335" s="39" t="s">
        <v>3335</v>
      </c>
      <c r="D335" s="43">
        <v>0.0</v>
      </c>
      <c r="E335" s="24" t="s">
        <v>715</v>
      </c>
      <c r="F335" s="37"/>
      <c r="G335" s="315"/>
      <c r="H335" s="311"/>
      <c r="I335" s="311"/>
    </row>
    <row r="336" ht="45.0" customHeight="1">
      <c r="A336" s="18"/>
      <c r="B336" s="85"/>
      <c r="C336" s="39" t="s">
        <v>3336</v>
      </c>
      <c r="D336" s="43">
        <v>0.0</v>
      </c>
      <c r="E336" s="24" t="s">
        <v>715</v>
      </c>
      <c r="F336" s="37"/>
      <c r="G336" s="315"/>
      <c r="H336" s="311"/>
      <c r="I336" s="311"/>
    </row>
    <row r="337" ht="45.0" customHeight="1">
      <c r="A337" s="18"/>
      <c r="B337" s="85"/>
      <c r="C337" s="316" t="s">
        <v>3337</v>
      </c>
      <c r="D337" s="43">
        <v>0.0</v>
      </c>
      <c r="E337" s="24" t="s">
        <v>715</v>
      </c>
      <c r="F337" s="37"/>
      <c r="G337" s="315"/>
      <c r="H337" s="311"/>
      <c r="I337" s="311"/>
    </row>
    <row r="338" ht="31.5" customHeight="1">
      <c r="A338" s="18" t="s">
        <v>2220</v>
      </c>
      <c r="B338" s="85" t="s">
        <v>2274</v>
      </c>
      <c r="C338" s="39" t="s">
        <v>2221</v>
      </c>
      <c r="D338" s="43">
        <v>0.0</v>
      </c>
      <c r="E338" s="24" t="s">
        <v>327</v>
      </c>
      <c r="F338" s="37"/>
      <c r="G338" s="315"/>
      <c r="H338" s="311"/>
      <c r="I338" s="311"/>
    </row>
    <row r="339" ht="240.0" customHeight="1">
      <c r="A339" s="18" t="s">
        <v>2222</v>
      </c>
      <c r="B339" s="85" t="s">
        <v>1480</v>
      </c>
      <c r="C339" s="67" t="s">
        <v>1481</v>
      </c>
      <c r="D339" s="43">
        <v>0.0</v>
      </c>
      <c r="E339" s="24" t="s">
        <v>87</v>
      </c>
      <c r="F339" s="39" t="s">
        <v>3341</v>
      </c>
      <c r="G339" s="315"/>
      <c r="H339" s="311"/>
      <c r="I339" s="311"/>
    </row>
    <row r="340" ht="45.0" customHeight="1">
      <c r="A340" s="18" t="s">
        <v>2224</v>
      </c>
      <c r="B340" s="115" t="s">
        <v>2225</v>
      </c>
      <c r="C340" s="5"/>
      <c r="D340" s="5"/>
      <c r="E340" s="5"/>
      <c r="F340" s="5"/>
      <c r="G340" s="66"/>
      <c r="H340" s="311">
        <f>SUM(D341:D345)</f>
        <v>0</v>
      </c>
      <c r="I340" s="311">
        <f>COUNT(D341:D345)*2</f>
        <v>10</v>
      </c>
    </row>
    <row r="341" ht="31.5" customHeight="1">
      <c r="A341" s="18" t="s">
        <v>2228</v>
      </c>
      <c r="B341" s="85" t="s">
        <v>2229</v>
      </c>
      <c r="C341" s="25" t="s">
        <v>2230</v>
      </c>
      <c r="D341" s="43">
        <v>0.0</v>
      </c>
      <c r="E341" s="24" t="s">
        <v>118</v>
      </c>
      <c r="F341" s="37"/>
      <c r="G341" s="315"/>
      <c r="H341" s="311"/>
      <c r="I341" s="311"/>
    </row>
    <row r="342" ht="47.25" customHeight="1">
      <c r="A342" s="18" t="s">
        <v>2231</v>
      </c>
      <c r="B342" s="19" t="s">
        <v>2232</v>
      </c>
      <c r="C342" s="25" t="s">
        <v>3342</v>
      </c>
      <c r="D342" s="43">
        <v>0.0</v>
      </c>
      <c r="E342" s="24" t="s">
        <v>118</v>
      </c>
      <c r="F342" s="37"/>
      <c r="G342" s="315"/>
      <c r="H342" s="311"/>
      <c r="I342" s="311"/>
    </row>
    <row r="343" ht="47.25" customHeight="1">
      <c r="A343" s="18" t="s">
        <v>2235</v>
      </c>
      <c r="B343" s="76" t="s">
        <v>2237</v>
      </c>
      <c r="C343" s="52" t="s">
        <v>2238</v>
      </c>
      <c r="D343" s="43">
        <v>0.0</v>
      </c>
      <c r="E343" s="24" t="s">
        <v>118</v>
      </c>
      <c r="F343" s="37"/>
      <c r="G343" s="315"/>
      <c r="H343" s="311"/>
      <c r="I343" s="311"/>
    </row>
    <row r="344" ht="47.25" customHeight="1">
      <c r="A344" s="18" t="s">
        <v>2239</v>
      </c>
      <c r="B344" s="85" t="s">
        <v>2240</v>
      </c>
      <c r="C344" s="78" t="s">
        <v>3093</v>
      </c>
      <c r="D344" s="43">
        <v>0.0</v>
      </c>
      <c r="E344" s="24" t="s">
        <v>118</v>
      </c>
      <c r="F344" s="37"/>
      <c r="G344" s="315"/>
      <c r="H344" s="311"/>
      <c r="I344" s="311"/>
    </row>
    <row r="345" ht="63.0" customHeight="1">
      <c r="A345" s="18" t="s">
        <v>2244</v>
      </c>
      <c r="B345" s="19" t="s">
        <v>2245</v>
      </c>
      <c r="C345" s="25" t="s">
        <v>2246</v>
      </c>
      <c r="D345" s="43">
        <v>0.0</v>
      </c>
      <c r="E345" s="24" t="s">
        <v>118</v>
      </c>
      <c r="F345" s="37"/>
      <c r="G345" s="315"/>
      <c r="H345" s="311"/>
      <c r="I345" s="311"/>
    </row>
    <row r="346" ht="33.75" customHeight="1">
      <c r="A346" s="18" t="s">
        <v>2248</v>
      </c>
      <c r="B346" s="115" t="s">
        <v>1487</v>
      </c>
      <c r="C346" s="5"/>
      <c r="D346" s="5"/>
      <c r="E346" s="5"/>
      <c r="F346" s="5"/>
      <c r="G346" s="66"/>
      <c r="H346" s="311">
        <f>SUM(D347:D349)</f>
        <v>0</v>
      </c>
      <c r="I346" s="311">
        <f>COUNT(D347:D349)*2</f>
        <v>6</v>
      </c>
    </row>
    <row r="347" ht="63.0" customHeight="1">
      <c r="A347" s="18" t="s">
        <v>2249</v>
      </c>
      <c r="B347" s="19" t="s">
        <v>1491</v>
      </c>
      <c r="C347" s="39" t="s">
        <v>3345</v>
      </c>
      <c r="D347" s="43">
        <v>0.0</v>
      </c>
      <c r="E347" s="24" t="s">
        <v>118</v>
      </c>
      <c r="F347" s="37"/>
      <c r="G347" s="315"/>
      <c r="H347" s="311"/>
      <c r="I347" s="311"/>
    </row>
    <row r="348" ht="47.25" customHeight="1">
      <c r="A348" s="18" t="s">
        <v>2253</v>
      </c>
      <c r="B348" s="85" t="s">
        <v>1496</v>
      </c>
      <c r="C348" s="25" t="s">
        <v>1497</v>
      </c>
      <c r="D348" s="43">
        <v>0.0</v>
      </c>
      <c r="E348" s="24" t="s">
        <v>155</v>
      </c>
      <c r="F348" s="37"/>
      <c r="G348" s="315"/>
      <c r="H348" s="311"/>
      <c r="I348" s="311"/>
    </row>
    <row r="349" ht="47.25" customHeight="1">
      <c r="A349" s="18" t="s">
        <v>1498</v>
      </c>
      <c r="B349" s="85" t="s">
        <v>1499</v>
      </c>
      <c r="C349" s="23" t="s">
        <v>1500</v>
      </c>
      <c r="D349" s="43">
        <v>0.0</v>
      </c>
      <c r="E349" s="24" t="s">
        <v>327</v>
      </c>
      <c r="F349" s="37"/>
      <c r="G349" s="315"/>
      <c r="H349" s="311"/>
      <c r="I349" s="311"/>
    </row>
    <row r="350" ht="37.5" customHeight="1">
      <c r="A350" s="215" t="s">
        <v>2259</v>
      </c>
      <c r="B350" s="68" t="s">
        <v>2269</v>
      </c>
      <c r="C350" s="5"/>
      <c r="D350" s="5"/>
      <c r="E350" s="5"/>
      <c r="F350" s="5"/>
      <c r="G350" s="66"/>
      <c r="H350" s="311">
        <f>SUM(D351:D356)</f>
        <v>0</v>
      </c>
      <c r="I350" s="311">
        <f>COUNT(D351:D356)*2</f>
        <v>12</v>
      </c>
    </row>
    <row r="351" ht="47.25" customHeight="1">
      <c r="A351" s="18" t="s">
        <v>2276</v>
      </c>
      <c r="B351" s="90" t="s">
        <v>2277</v>
      </c>
      <c r="C351" s="37" t="s">
        <v>2278</v>
      </c>
      <c r="D351" s="43">
        <v>0.0</v>
      </c>
      <c r="E351" s="24" t="s">
        <v>327</v>
      </c>
      <c r="F351" s="37"/>
      <c r="G351" s="315"/>
      <c r="H351" s="311"/>
      <c r="I351" s="311"/>
    </row>
    <row r="352" ht="15.75" customHeight="1">
      <c r="A352" s="18"/>
      <c r="B352" s="90"/>
      <c r="C352" s="37" t="s">
        <v>2279</v>
      </c>
      <c r="D352" s="43">
        <v>0.0</v>
      </c>
      <c r="E352" s="24" t="s">
        <v>56</v>
      </c>
      <c r="F352" s="37"/>
      <c r="G352" s="315"/>
      <c r="H352" s="311"/>
      <c r="I352" s="311"/>
    </row>
    <row r="353" ht="15.75" customHeight="1">
      <c r="A353" s="18"/>
      <c r="B353" s="90"/>
      <c r="C353" s="37" t="s">
        <v>2280</v>
      </c>
      <c r="D353" s="43">
        <v>0.0</v>
      </c>
      <c r="E353" s="24" t="s">
        <v>56</v>
      </c>
      <c r="F353" s="37"/>
      <c r="G353" s="315"/>
      <c r="H353" s="311"/>
      <c r="I353" s="311"/>
    </row>
    <row r="354" ht="15.75" customHeight="1">
      <c r="A354" s="18"/>
      <c r="B354" s="90"/>
      <c r="C354" s="37" t="s">
        <v>2282</v>
      </c>
      <c r="D354" s="43">
        <v>0.0</v>
      </c>
      <c r="E354" s="24" t="s">
        <v>327</v>
      </c>
      <c r="F354" s="37"/>
      <c r="G354" s="315"/>
      <c r="H354" s="311"/>
      <c r="I354" s="311"/>
    </row>
    <row r="355" ht="31.5" customHeight="1">
      <c r="A355" s="18" t="s">
        <v>2283</v>
      </c>
      <c r="B355" s="90" t="s">
        <v>2284</v>
      </c>
      <c r="C355" s="37" t="s">
        <v>2285</v>
      </c>
      <c r="D355" s="43">
        <v>0.0</v>
      </c>
      <c r="E355" s="97" t="s">
        <v>327</v>
      </c>
      <c r="F355" s="37"/>
      <c r="G355" s="315"/>
      <c r="H355" s="311"/>
      <c r="I355" s="311"/>
    </row>
    <row r="356" ht="15.75" customHeight="1">
      <c r="A356" s="18"/>
      <c r="B356" s="90"/>
      <c r="C356" s="37" t="s">
        <v>2286</v>
      </c>
      <c r="D356" s="43">
        <v>0.0</v>
      </c>
      <c r="E356" s="97" t="s">
        <v>327</v>
      </c>
      <c r="F356" s="37"/>
      <c r="G356" s="315"/>
      <c r="H356" s="311"/>
      <c r="I356" s="311"/>
    </row>
    <row r="357" ht="18.75" customHeight="1">
      <c r="A357" s="208"/>
      <c r="B357" s="258" t="s">
        <v>2294</v>
      </c>
      <c r="C357" s="5"/>
      <c r="D357" s="5"/>
      <c r="E357" s="5"/>
      <c r="F357" s="5"/>
      <c r="G357" s="66"/>
      <c r="H357" s="8">
        <f t="shared" ref="H357:I357" si="8">H358+H363+H370+H376</f>
        <v>0</v>
      </c>
      <c r="I357" s="8">
        <f t="shared" si="8"/>
        <v>32</v>
      </c>
    </row>
    <row r="358" ht="39.75" customHeight="1">
      <c r="A358" s="18" t="s">
        <v>2288</v>
      </c>
      <c r="B358" s="115" t="s">
        <v>1517</v>
      </c>
      <c r="C358" s="5"/>
      <c r="D358" s="5"/>
      <c r="E358" s="5"/>
      <c r="F358" s="5"/>
      <c r="G358" s="6"/>
      <c r="H358" s="8">
        <f>SUM(D359:D362)</f>
        <v>0</v>
      </c>
      <c r="I358" s="8">
        <f>COUNT(D359:D362)*2</f>
        <v>8</v>
      </c>
    </row>
    <row r="359" ht="30.0" customHeight="1">
      <c r="A359" s="18" t="s">
        <v>2289</v>
      </c>
      <c r="B359" s="42" t="s">
        <v>1530</v>
      </c>
      <c r="C359" s="42" t="s">
        <v>3348</v>
      </c>
      <c r="D359" s="43">
        <v>0.0</v>
      </c>
      <c r="E359" s="22" t="s">
        <v>715</v>
      </c>
      <c r="F359" s="39"/>
      <c r="G359" s="209"/>
      <c r="H359" s="8"/>
      <c r="I359" s="8"/>
    </row>
    <row r="360" ht="30.0" customHeight="1">
      <c r="A360" s="18" t="s">
        <v>2301</v>
      </c>
      <c r="B360" s="42" t="s">
        <v>1549</v>
      </c>
      <c r="C360" s="39" t="s">
        <v>3349</v>
      </c>
      <c r="D360" s="43">
        <v>0.0</v>
      </c>
      <c r="E360" s="22" t="s">
        <v>715</v>
      </c>
      <c r="F360" s="78"/>
      <c r="G360" s="209"/>
      <c r="H360" s="8"/>
      <c r="I360" s="8"/>
    </row>
    <row r="361">
      <c r="A361" s="18"/>
      <c r="B361" s="42"/>
      <c r="C361" s="67" t="s">
        <v>3350</v>
      </c>
      <c r="D361" s="43">
        <v>0.0</v>
      </c>
      <c r="E361" s="22" t="s">
        <v>715</v>
      </c>
      <c r="F361" s="78"/>
      <c r="G361" s="209"/>
      <c r="H361" s="8"/>
      <c r="I361" s="8"/>
    </row>
    <row r="362">
      <c r="A362" s="18"/>
      <c r="B362" s="42"/>
      <c r="C362" s="108" t="s">
        <v>1550</v>
      </c>
      <c r="D362" s="43">
        <v>0.0</v>
      </c>
      <c r="E362" s="22" t="s">
        <v>715</v>
      </c>
      <c r="F362" s="78"/>
      <c r="G362" s="209"/>
      <c r="H362" s="8"/>
      <c r="I362" s="8"/>
    </row>
    <row r="363" ht="42.75" customHeight="1">
      <c r="A363" s="18" t="s">
        <v>2304</v>
      </c>
      <c r="B363" s="115" t="s">
        <v>1552</v>
      </c>
      <c r="C363" s="5"/>
      <c r="D363" s="5"/>
      <c r="E363" s="5"/>
      <c r="F363" s="5"/>
      <c r="G363" s="6"/>
      <c r="H363" s="8">
        <f>SUM(D364:D369)</f>
        <v>0</v>
      </c>
      <c r="I363" s="8">
        <f>COUNT(D364:D369)*2</f>
        <v>12</v>
      </c>
    </row>
    <row r="364" ht="45.0" customHeight="1">
      <c r="A364" s="18" t="s">
        <v>2307</v>
      </c>
      <c r="B364" s="42" t="s">
        <v>1559</v>
      </c>
      <c r="C364" s="39" t="s">
        <v>3355</v>
      </c>
      <c r="D364" s="43">
        <v>0.0</v>
      </c>
      <c r="E364" s="22" t="s">
        <v>715</v>
      </c>
      <c r="F364" s="39" t="s">
        <v>3357</v>
      </c>
      <c r="G364" s="209"/>
      <c r="H364" s="8"/>
      <c r="I364" s="8"/>
    </row>
    <row r="365" ht="30.0" customHeight="1">
      <c r="A365" s="18"/>
      <c r="B365" s="42"/>
      <c r="C365" s="39" t="s">
        <v>3358</v>
      </c>
      <c r="D365" s="43">
        <v>0.0</v>
      </c>
      <c r="E365" s="22" t="s">
        <v>715</v>
      </c>
      <c r="F365" s="78"/>
      <c r="G365" s="209"/>
      <c r="H365" s="8"/>
      <c r="I365" s="8"/>
    </row>
    <row r="366">
      <c r="A366" s="18"/>
      <c r="B366" s="42"/>
      <c r="C366" s="39" t="s">
        <v>3360</v>
      </c>
      <c r="D366" s="43">
        <v>0.0</v>
      </c>
      <c r="E366" s="22" t="s">
        <v>715</v>
      </c>
      <c r="F366" s="78"/>
      <c r="G366" s="209"/>
      <c r="H366" s="8"/>
      <c r="I366" s="8"/>
    </row>
    <row r="367">
      <c r="A367" s="18"/>
      <c r="B367" s="42"/>
      <c r="C367" s="42" t="s">
        <v>3151</v>
      </c>
      <c r="D367" s="43">
        <v>0.0</v>
      </c>
      <c r="E367" s="22" t="s">
        <v>715</v>
      </c>
      <c r="F367" s="78"/>
      <c r="G367" s="209"/>
      <c r="H367" s="8"/>
      <c r="I367" s="8"/>
    </row>
    <row r="368">
      <c r="A368" s="18"/>
      <c r="B368" s="42"/>
      <c r="C368" s="42" t="s">
        <v>3363</v>
      </c>
      <c r="D368" s="43">
        <v>0.0</v>
      </c>
      <c r="E368" s="22" t="s">
        <v>715</v>
      </c>
      <c r="F368" s="78"/>
      <c r="G368" s="209"/>
      <c r="H368" s="8"/>
      <c r="I368" s="8"/>
    </row>
    <row r="369">
      <c r="A369" s="18"/>
      <c r="B369" s="42"/>
      <c r="C369" s="42" t="s">
        <v>3365</v>
      </c>
      <c r="D369" s="43">
        <v>0.0</v>
      </c>
      <c r="E369" s="22" t="s">
        <v>715</v>
      </c>
      <c r="F369" s="78"/>
      <c r="G369" s="209"/>
      <c r="H369" s="8"/>
      <c r="I369" s="8"/>
    </row>
    <row r="370" ht="44.25" customHeight="1">
      <c r="A370" s="18" t="s">
        <v>2315</v>
      </c>
      <c r="B370" s="115" t="s">
        <v>1584</v>
      </c>
      <c r="C370" s="5"/>
      <c r="D370" s="5"/>
      <c r="E370" s="5"/>
      <c r="F370" s="5"/>
      <c r="G370" s="6"/>
      <c r="H370" s="8">
        <f>SUM(D371:D375)</f>
        <v>0</v>
      </c>
      <c r="I370" s="8">
        <f>COUNT(D371:D375)*2</f>
        <v>10</v>
      </c>
    </row>
    <row r="371" ht="45.0" customHeight="1">
      <c r="A371" s="18" t="s">
        <v>2319</v>
      </c>
      <c r="B371" s="42" t="s">
        <v>1594</v>
      </c>
      <c r="C371" s="25" t="s">
        <v>3370</v>
      </c>
      <c r="D371" s="43">
        <v>0.0</v>
      </c>
      <c r="E371" s="22" t="s">
        <v>715</v>
      </c>
      <c r="F371" s="78"/>
      <c r="G371" s="209"/>
      <c r="H371" s="8"/>
      <c r="I371" s="8"/>
    </row>
    <row r="372" ht="30.0" customHeight="1">
      <c r="A372" s="18"/>
      <c r="B372" s="42"/>
      <c r="C372" s="39" t="s">
        <v>3371</v>
      </c>
      <c r="D372" s="43">
        <v>0.0</v>
      </c>
      <c r="E372" s="22" t="s">
        <v>715</v>
      </c>
      <c r="F372" s="78"/>
      <c r="G372" s="209"/>
      <c r="H372" s="8"/>
      <c r="I372" s="8"/>
    </row>
    <row r="373">
      <c r="A373" s="18"/>
      <c r="B373" s="42"/>
      <c r="C373" s="39" t="s">
        <v>3372</v>
      </c>
      <c r="D373" s="43">
        <v>0.0</v>
      </c>
      <c r="E373" s="22" t="s">
        <v>715</v>
      </c>
      <c r="F373" s="78"/>
      <c r="G373" s="209"/>
      <c r="H373" s="8"/>
      <c r="I373" s="8"/>
    </row>
    <row r="374" ht="60.0" customHeight="1">
      <c r="A374" s="18"/>
      <c r="B374" s="42"/>
      <c r="C374" s="39" t="s">
        <v>3373</v>
      </c>
      <c r="D374" s="43">
        <v>0.0</v>
      </c>
      <c r="E374" s="22" t="s">
        <v>715</v>
      </c>
      <c r="F374" s="39" t="s">
        <v>3374</v>
      </c>
      <c r="G374" s="209"/>
      <c r="H374" s="8"/>
      <c r="I374" s="8"/>
    </row>
    <row r="375">
      <c r="A375" s="18"/>
      <c r="B375" s="42"/>
      <c r="C375" s="52" t="s">
        <v>3375</v>
      </c>
      <c r="D375" s="43">
        <v>0.0</v>
      </c>
      <c r="E375" s="22" t="s">
        <v>715</v>
      </c>
      <c r="F375" s="78"/>
      <c r="G375" s="209"/>
      <c r="H375" s="8"/>
      <c r="I375" s="8"/>
    </row>
    <row r="376" ht="42.75" customHeight="1">
      <c r="A376" s="18" t="s">
        <v>2330</v>
      </c>
      <c r="B376" s="115" t="s">
        <v>1601</v>
      </c>
      <c r="C376" s="5"/>
      <c r="D376" s="5"/>
      <c r="E376" s="5"/>
      <c r="F376" s="5"/>
      <c r="G376" s="6"/>
      <c r="H376" s="8">
        <f>SUM(D377)</f>
        <v>0</v>
      </c>
      <c r="I376" s="8">
        <f>COUNT(D377)*2</f>
        <v>2</v>
      </c>
    </row>
    <row r="377" ht="45.0" customHeight="1">
      <c r="A377" s="18" t="s">
        <v>2332</v>
      </c>
      <c r="B377" s="42" t="s">
        <v>1603</v>
      </c>
      <c r="C377" s="42" t="s">
        <v>3178</v>
      </c>
      <c r="D377" s="43">
        <v>0.0</v>
      </c>
      <c r="E377" s="22" t="s">
        <v>715</v>
      </c>
      <c r="F377" s="78"/>
      <c r="G377" s="209"/>
      <c r="H377" s="8"/>
      <c r="I377" s="8"/>
    </row>
    <row r="378">
      <c r="A378" s="52"/>
      <c r="B378" s="36"/>
      <c r="C378" s="36"/>
      <c r="D378" s="116"/>
      <c r="E378" s="173"/>
      <c r="F378" s="36"/>
      <c r="G378" s="36"/>
      <c r="H378" s="8"/>
      <c r="I378" s="8"/>
    </row>
    <row r="379">
      <c r="A379" s="52"/>
      <c r="B379" s="36"/>
      <c r="C379" s="36"/>
      <c r="D379" s="116"/>
      <c r="E379" s="173"/>
      <c r="F379" s="36"/>
      <c r="G379" s="36"/>
      <c r="H379" s="8"/>
      <c r="I379" s="8"/>
    </row>
    <row r="380" ht="46.5" customHeight="1">
      <c r="A380" s="181" t="s">
        <v>3378</v>
      </c>
      <c r="B380" s="5"/>
      <c r="C380" s="6"/>
      <c r="D380" s="116"/>
      <c r="E380" s="173"/>
      <c r="F380" s="36"/>
      <c r="G380" s="36"/>
      <c r="H380" s="8"/>
      <c r="I380" s="8"/>
    </row>
    <row r="381" ht="46.5" customHeight="1">
      <c r="A381" s="228"/>
      <c r="B381" s="185" t="s">
        <v>3379</v>
      </c>
      <c r="C381" s="229">
        <f>D402</f>
        <v>51.65016502</v>
      </c>
      <c r="D381" s="116"/>
      <c r="E381" s="173"/>
      <c r="F381" s="36"/>
      <c r="G381" s="36"/>
      <c r="H381" s="8"/>
      <c r="I381" s="8"/>
    </row>
    <row r="382" ht="26.25" customHeight="1">
      <c r="A382" s="228"/>
      <c r="B382" s="230" t="s">
        <v>1620</v>
      </c>
      <c r="C382" s="6"/>
      <c r="D382" s="116"/>
      <c r="E382" s="173"/>
      <c r="F382" s="36"/>
      <c r="G382" s="36"/>
      <c r="H382" s="8"/>
      <c r="I382" s="8"/>
    </row>
    <row r="383" ht="21.0" customHeight="1">
      <c r="A383" s="18" t="s">
        <v>1631</v>
      </c>
      <c r="B383" s="191" t="s">
        <v>1632</v>
      </c>
      <c r="C383" s="198">
        <f t="shared" ref="C383:C390" si="9">D394</f>
        <v>75</v>
      </c>
      <c r="D383" s="116"/>
      <c r="E383" s="173"/>
      <c r="F383" s="36"/>
      <c r="G383" s="36"/>
      <c r="H383" s="8"/>
      <c r="I383" s="8"/>
    </row>
    <row r="384" ht="21.0" customHeight="1">
      <c r="A384" s="18" t="s">
        <v>1646</v>
      </c>
      <c r="B384" s="191" t="s">
        <v>3380</v>
      </c>
      <c r="C384" s="198">
        <f t="shared" si="9"/>
        <v>70</v>
      </c>
      <c r="D384" s="116"/>
      <c r="E384" s="173"/>
      <c r="F384" s="36"/>
      <c r="G384" s="36"/>
      <c r="H384" s="8"/>
      <c r="I384" s="8"/>
    </row>
    <row r="385" ht="21.0" customHeight="1">
      <c r="A385" s="18" t="s">
        <v>1649</v>
      </c>
      <c r="B385" s="191" t="s">
        <v>1650</v>
      </c>
      <c r="C385" s="198">
        <f t="shared" si="9"/>
        <v>56.4516129</v>
      </c>
      <c r="D385" s="116"/>
      <c r="E385" s="173"/>
      <c r="F385" s="36"/>
      <c r="G385" s="36"/>
      <c r="H385" s="8"/>
      <c r="I385" s="8"/>
    </row>
    <row r="386" ht="21.0" customHeight="1">
      <c r="A386" s="18" t="s">
        <v>1653</v>
      </c>
      <c r="B386" s="191" t="s">
        <v>1654</v>
      </c>
      <c r="C386" s="198">
        <f t="shared" si="9"/>
        <v>64.28571429</v>
      </c>
      <c r="D386" s="116"/>
      <c r="E386" s="173"/>
      <c r="F386" s="36"/>
      <c r="G386" s="36"/>
      <c r="H386" s="8"/>
      <c r="I386" s="8"/>
    </row>
    <row r="387" ht="21.0" customHeight="1">
      <c r="A387" s="18" t="s">
        <v>1659</v>
      </c>
      <c r="B387" s="191" t="s">
        <v>1661</v>
      </c>
      <c r="C387" s="198">
        <f t="shared" si="9"/>
        <v>67.30769231</v>
      </c>
      <c r="D387" s="116"/>
      <c r="E387" s="173"/>
      <c r="F387" s="36"/>
      <c r="G387" s="36"/>
      <c r="H387" s="8"/>
      <c r="I387" s="8"/>
    </row>
    <row r="388" ht="21.0" customHeight="1">
      <c r="A388" s="18" t="s">
        <v>1666</v>
      </c>
      <c r="B388" s="191" t="s">
        <v>1667</v>
      </c>
      <c r="C388" s="198">
        <f t="shared" si="9"/>
        <v>54.09836066</v>
      </c>
      <c r="D388" s="116"/>
      <c r="E388" s="173"/>
      <c r="F388" s="36"/>
      <c r="G388" s="36"/>
      <c r="H388" s="8"/>
      <c r="I388" s="8"/>
    </row>
    <row r="389" ht="21.0" customHeight="1">
      <c r="A389" s="18" t="s">
        <v>1671</v>
      </c>
      <c r="B389" s="191" t="s">
        <v>1673</v>
      </c>
      <c r="C389" s="198">
        <f t="shared" si="9"/>
        <v>0</v>
      </c>
      <c r="D389" s="116"/>
      <c r="E389" s="173"/>
      <c r="F389" s="36"/>
      <c r="G389" s="36"/>
      <c r="H389" s="8"/>
      <c r="I389" s="8"/>
    </row>
    <row r="390" ht="21.0" customHeight="1">
      <c r="A390" s="18" t="s">
        <v>1676</v>
      </c>
      <c r="B390" s="191" t="s">
        <v>1678</v>
      </c>
      <c r="C390" s="198">
        <f t="shared" si="9"/>
        <v>0</v>
      </c>
      <c r="D390" s="116"/>
      <c r="E390" s="173"/>
      <c r="F390" s="36"/>
      <c r="G390" s="36"/>
      <c r="H390" s="8"/>
      <c r="I390" s="8"/>
    </row>
    <row r="391">
      <c r="A391" s="52"/>
      <c r="B391" s="36"/>
      <c r="C391" s="36"/>
      <c r="D391" s="116"/>
      <c r="E391" s="173"/>
      <c r="F391" s="36"/>
      <c r="G391" s="36"/>
      <c r="H391" s="8"/>
      <c r="I391" s="8"/>
    </row>
    <row r="392">
      <c r="A392" s="179"/>
      <c r="B392" s="193"/>
      <c r="C392" s="193"/>
      <c r="D392" s="194"/>
      <c r="E392" s="193"/>
      <c r="F392" s="36"/>
      <c r="G392" s="36"/>
      <c r="H392" s="8"/>
      <c r="I392" s="8"/>
    </row>
    <row r="393">
      <c r="A393" s="179"/>
      <c r="B393" s="193" t="s">
        <v>1682</v>
      </c>
      <c r="C393" s="193" t="s">
        <v>2353</v>
      </c>
      <c r="D393" s="194" t="s">
        <v>1688</v>
      </c>
      <c r="E393" s="193"/>
      <c r="F393" s="36"/>
      <c r="G393" s="36"/>
      <c r="H393" s="8"/>
      <c r="I393" s="8"/>
    </row>
    <row r="394">
      <c r="A394" s="179" t="s">
        <v>1631</v>
      </c>
      <c r="B394" s="193">
        <f t="shared" ref="B394:C394" si="10">H4</f>
        <v>18</v>
      </c>
      <c r="C394" s="193">
        <f t="shared" si="10"/>
        <v>24</v>
      </c>
      <c r="D394" s="194">
        <f t="shared" ref="D394:D402" si="12">B394*100/C394</f>
        <v>75</v>
      </c>
      <c r="E394" s="193"/>
      <c r="F394" s="36"/>
      <c r="G394" s="36"/>
      <c r="H394" s="8"/>
      <c r="I394" s="8"/>
    </row>
    <row r="395">
      <c r="A395" s="179" t="s">
        <v>1646</v>
      </c>
      <c r="B395" s="193">
        <f t="shared" ref="B395:C395" si="11">H20</f>
        <v>35</v>
      </c>
      <c r="C395" s="193">
        <f t="shared" si="11"/>
        <v>50</v>
      </c>
      <c r="D395" s="194">
        <f t="shared" si="12"/>
        <v>70</v>
      </c>
      <c r="E395" s="193"/>
      <c r="F395" s="36"/>
      <c r="G395" s="36"/>
      <c r="H395" s="8"/>
      <c r="I395" s="8"/>
    </row>
    <row r="396">
      <c r="A396" s="179" t="s">
        <v>1649</v>
      </c>
      <c r="B396" s="193">
        <f t="shared" ref="B396:C396" si="13">H51</f>
        <v>35</v>
      </c>
      <c r="C396" s="193">
        <f t="shared" si="13"/>
        <v>62</v>
      </c>
      <c r="D396" s="194">
        <f t="shared" si="12"/>
        <v>56.4516129</v>
      </c>
      <c r="E396" s="193"/>
      <c r="F396" s="36"/>
      <c r="G396" s="36"/>
      <c r="H396" s="8"/>
      <c r="I396" s="8"/>
    </row>
    <row r="397">
      <c r="A397" s="179" t="s">
        <v>1653</v>
      </c>
      <c r="B397" s="193">
        <f t="shared" ref="B397:C397" si="14">H100</f>
        <v>54</v>
      </c>
      <c r="C397" s="193">
        <f t="shared" si="14"/>
        <v>84</v>
      </c>
      <c r="D397" s="194">
        <f t="shared" si="12"/>
        <v>64.28571429</v>
      </c>
      <c r="E397" s="193"/>
      <c r="F397" s="36"/>
      <c r="G397" s="36"/>
      <c r="H397" s="8"/>
      <c r="I397" s="8"/>
    </row>
    <row r="398">
      <c r="A398" s="179" t="s">
        <v>1659</v>
      </c>
      <c r="B398" s="193">
        <f t="shared" ref="B398:C398" si="15">H151</f>
        <v>105</v>
      </c>
      <c r="C398" s="193">
        <f t="shared" si="15"/>
        <v>156</v>
      </c>
      <c r="D398" s="194">
        <f t="shared" si="12"/>
        <v>67.30769231</v>
      </c>
      <c r="E398" s="193"/>
      <c r="F398" s="36"/>
      <c r="G398" s="36"/>
      <c r="H398" s="8"/>
      <c r="I398" s="8"/>
    </row>
    <row r="399">
      <c r="A399" s="179" t="s">
        <v>1666</v>
      </c>
      <c r="B399" s="193">
        <f t="shared" ref="B399:C399" si="16">H245</f>
        <v>66</v>
      </c>
      <c r="C399" s="193">
        <f t="shared" si="16"/>
        <v>122</v>
      </c>
      <c r="D399" s="194">
        <f t="shared" si="12"/>
        <v>54.09836066</v>
      </c>
      <c r="E399" s="193"/>
      <c r="F399" s="36"/>
      <c r="G399" s="36"/>
      <c r="H399" s="8"/>
      <c r="I399" s="8"/>
    </row>
    <row r="400">
      <c r="A400" s="179" t="s">
        <v>1671</v>
      </c>
      <c r="B400" s="193">
        <f t="shared" ref="B400:C400" si="17">H313</f>
        <v>0</v>
      </c>
      <c r="C400" s="193">
        <f t="shared" si="17"/>
        <v>76</v>
      </c>
      <c r="D400" s="194">
        <f t="shared" si="12"/>
        <v>0</v>
      </c>
      <c r="E400" s="193"/>
      <c r="F400" s="36"/>
      <c r="G400" s="36"/>
      <c r="H400" s="8"/>
      <c r="I400" s="8"/>
    </row>
    <row r="401">
      <c r="A401" s="179" t="s">
        <v>1676</v>
      </c>
      <c r="B401" s="193">
        <f t="shared" ref="B401:C401" si="18">H357</f>
        <v>0</v>
      </c>
      <c r="C401" s="193">
        <f t="shared" si="18"/>
        <v>32</v>
      </c>
      <c r="D401" s="194">
        <f t="shared" si="12"/>
        <v>0</v>
      </c>
      <c r="E401" s="193"/>
      <c r="F401" s="36"/>
      <c r="G401" s="36"/>
      <c r="H401" s="8"/>
      <c r="I401" s="8"/>
    </row>
    <row r="402">
      <c r="A402" s="179" t="s">
        <v>1735</v>
      </c>
      <c r="B402" s="193">
        <f t="shared" ref="B402:C402" si="19">SUM(B394:B401)</f>
        <v>313</v>
      </c>
      <c r="C402" s="193">
        <f t="shared" si="19"/>
        <v>606</v>
      </c>
      <c r="D402" s="194">
        <f t="shared" si="12"/>
        <v>51.65016502</v>
      </c>
      <c r="E402" s="193"/>
      <c r="F402" s="36"/>
      <c r="G402" s="36"/>
      <c r="H402" s="8"/>
      <c r="I402" s="8"/>
    </row>
    <row r="403">
      <c r="A403" s="319"/>
      <c r="B403" s="48"/>
      <c r="C403" s="48"/>
      <c r="D403" s="194"/>
      <c r="E403" s="48"/>
      <c r="F403" s="49"/>
      <c r="G403" s="1"/>
      <c r="H403" s="8"/>
      <c r="I403" s="8"/>
    </row>
    <row r="404">
      <c r="A404" s="320"/>
      <c r="B404" s="321"/>
      <c r="C404" s="321"/>
      <c r="D404" s="322"/>
      <c r="E404" s="321"/>
      <c r="F404" s="49"/>
      <c r="G404" s="1"/>
      <c r="H404" s="8"/>
      <c r="I404" s="8"/>
    </row>
    <row r="405">
      <c r="A405" s="108"/>
      <c r="B405" s="49"/>
      <c r="C405" s="49"/>
      <c r="D405" s="116"/>
      <c r="E405" s="49"/>
      <c r="F405" s="49"/>
      <c r="G405" s="1"/>
      <c r="H405" s="8"/>
      <c r="I405" s="8"/>
    </row>
    <row r="406">
      <c r="A406" s="108"/>
      <c r="B406" s="49"/>
      <c r="C406" s="49"/>
      <c r="D406" s="116"/>
      <c r="E406" s="49"/>
      <c r="F406" s="49"/>
      <c r="G406" s="1"/>
      <c r="H406" s="8"/>
      <c r="I406" s="8"/>
    </row>
    <row r="407">
      <c r="A407" s="108"/>
      <c r="B407" s="49"/>
      <c r="C407" s="49"/>
      <c r="D407" s="116"/>
      <c r="E407" s="49"/>
      <c r="F407" s="49"/>
      <c r="G407" s="1"/>
      <c r="H407" s="8"/>
      <c r="I407" s="8"/>
    </row>
    <row r="408">
      <c r="A408" s="108"/>
      <c r="B408" s="49"/>
      <c r="C408" s="49"/>
      <c r="D408" s="116"/>
      <c r="E408" s="49"/>
      <c r="F408" s="49"/>
      <c r="G408" s="1"/>
      <c r="H408" s="8"/>
      <c r="I408" s="8"/>
    </row>
    <row r="409">
      <c r="A409" s="108"/>
      <c r="B409" s="49"/>
      <c r="C409" s="49"/>
      <c r="D409" s="116"/>
      <c r="E409" s="49"/>
      <c r="F409" s="49"/>
      <c r="G409" s="1"/>
      <c r="H409" s="8"/>
      <c r="I409" s="8"/>
    </row>
    <row r="410">
      <c r="A410" s="108"/>
      <c r="B410" s="49"/>
      <c r="C410" s="49"/>
      <c r="D410" s="116"/>
      <c r="E410" s="49"/>
      <c r="F410" s="49"/>
      <c r="G410" s="1"/>
      <c r="H410" s="8"/>
      <c r="I410" s="8"/>
    </row>
    <row r="411">
      <c r="A411" s="108"/>
      <c r="B411" s="49"/>
      <c r="C411" s="49"/>
      <c r="D411" s="116"/>
      <c r="E411" s="49"/>
      <c r="F411" s="49"/>
      <c r="G411" s="1"/>
      <c r="H411" s="8"/>
      <c r="I411" s="8"/>
    </row>
    <row r="412">
      <c r="A412" s="108"/>
      <c r="B412" s="49"/>
      <c r="C412" s="49"/>
      <c r="D412" s="116"/>
      <c r="E412" s="49"/>
      <c r="F412" s="49"/>
      <c r="G412" s="1"/>
      <c r="H412" s="8"/>
      <c r="I412" s="8"/>
    </row>
    <row r="413">
      <c r="A413" s="108"/>
      <c r="B413" s="49"/>
      <c r="C413" s="49"/>
      <c r="D413" s="116"/>
      <c r="E413" s="49"/>
      <c r="F413" s="49"/>
      <c r="G413" s="1"/>
      <c r="H413" s="8"/>
      <c r="I413" s="8"/>
    </row>
    <row r="414">
      <c r="A414" s="108"/>
      <c r="B414" s="49"/>
      <c r="C414" s="49"/>
      <c r="D414" s="116"/>
      <c r="E414" s="49"/>
      <c r="F414" s="49"/>
      <c r="G414" s="1"/>
      <c r="H414" s="8"/>
      <c r="I414" s="8"/>
    </row>
    <row r="415">
      <c r="A415" s="108"/>
      <c r="B415" s="49"/>
      <c r="C415" s="49"/>
      <c r="D415" s="116"/>
      <c r="E415" s="49"/>
      <c r="F415" s="49"/>
      <c r="G415" s="1"/>
      <c r="H415" s="8"/>
      <c r="I415" s="8"/>
    </row>
    <row r="416">
      <c r="A416" s="108"/>
      <c r="B416" s="49"/>
      <c r="C416" s="49"/>
      <c r="D416" s="116"/>
      <c r="E416" s="49"/>
      <c r="F416" s="49"/>
      <c r="G416" s="1"/>
      <c r="H416" s="8"/>
      <c r="I416" s="8"/>
    </row>
    <row r="417">
      <c r="A417" s="108"/>
      <c r="B417" s="49"/>
      <c r="C417" s="49"/>
      <c r="D417" s="116"/>
      <c r="E417" s="49"/>
      <c r="F417" s="49"/>
      <c r="G417" s="1"/>
      <c r="H417" s="8"/>
      <c r="I417" s="8"/>
    </row>
    <row r="418">
      <c r="A418" s="108"/>
      <c r="B418" s="49"/>
      <c r="C418" s="49"/>
      <c r="D418" s="116"/>
      <c r="E418" s="49"/>
      <c r="F418" s="49"/>
      <c r="G418" s="1"/>
      <c r="H418" s="8"/>
      <c r="I418" s="8"/>
    </row>
    <row r="419">
      <c r="A419" s="108"/>
      <c r="B419" s="49"/>
      <c r="C419" s="49"/>
      <c r="D419" s="116"/>
      <c r="E419" s="49"/>
      <c r="F419" s="49"/>
      <c r="G419" s="1"/>
      <c r="H419" s="8"/>
      <c r="I419" s="8"/>
    </row>
    <row r="420">
      <c r="A420" s="108"/>
      <c r="B420" s="49"/>
      <c r="C420" s="49"/>
      <c r="D420" s="116"/>
      <c r="E420" s="49"/>
      <c r="F420" s="49"/>
      <c r="G420" s="1"/>
      <c r="H420" s="8"/>
      <c r="I420" s="8"/>
    </row>
    <row r="421">
      <c r="A421" s="108"/>
      <c r="B421" s="49"/>
      <c r="C421" s="49"/>
      <c r="D421" s="116"/>
      <c r="E421" s="49"/>
      <c r="F421" s="49"/>
      <c r="G421" s="1"/>
      <c r="H421" s="8"/>
      <c r="I421" s="8"/>
    </row>
    <row r="422">
      <c r="A422" s="108"/>
      <c r="B422" s="49"/>
      <c r="C422" s="49"/>
      <c r="D422" s="116"/>
      <c r="E422" s="49"/>
      <c r="F422" s="49"/>
      <c r="G422" s="1"/>
      <c r="H422" s="8"/>
      <c r="I422" s="8"/>
    </row>
    <row r="423">
      <c r="A423" s="108"/>
      <c r="B423" s="49"/>
      <c r="C423" s="49"/>
      <c r="D423" s="116"/>
      <c r="E423" s="49"/>
      <c r="F423" s="49"/>
      <c r="G423" s="1"/>
      <c r="H423" s="8"/>
      <c r="I423" s="8"/>
    </row>
    <row r="424">
      <c r="A424" s="108"/>
      <c r="B424" s="49"/>
      <c r="C424" s="49"/>
      <c r="D424" s="116"/>
      <c r="E424" s="49"/>
      <c r="F424" s="49"/>
      <c r="G424" s="1"/>
      <c r="H424" s="8"/>
      <c r="I424" s="8"/>
    </row>
    <row r="425">
      <c r="A425" s="108"/>
      <c r="B425" s="49"/>
      <c r="C425" s="49"/>
      <c r="D425" s="116"/>
      <c r="E425" s="49"/>
      <c r="F425" s="49"/>
      <c r="G425" s="1"/>
      <c r="H425" s="8"/>
      <c r="I425" s="8"/>
    </row>
    <row r="426">
      <c r="A426" s="108"/>
      <c r="B426" s="49"/>
      <c r="C426" s="49"/>
      <c r="D426" s="116"/>
      <c r="E426" s="49"/>
      <c r="F426" s="49"/>
      <c r="G426" s="1"/>
      <c r="H426" s="8"/>
      <c r="I426" s="8"/>
    </row>
    <row r="427">
      <c r="A427" s="108"/>
      <c r="B427" s="49"/>
      <c r="C427" s="49"/>
      <c r="D427" s="116"/>
      <c r="E427" s="49"/>
      <c r="F427" s="49"/>
      <c r="G427" s="1"/>
      <c r="H427" s="8"/>
      <c r="I427" s="8"/>
    </row>
    <row r="428">
      <c r="A428" s="108"/>
      <c r="B428" s="49"/>
      <c r="C428" s="49"/>
      <c r="D428" s="116"/>
      <c r="E428" s="49"/>
      <c r="F428" s="49"/>
      <c r="G428" s="1"/>
      <c r="H428" s="8"/>
      <c r="I428" s="8"/>
    </row>
    <row r="429">
      <c r="A429" s="108"/>
      <c r="B429" s="49"/>
      <c r="C429" s="49"/>
      <c r="D429" s="116"/>
      <c r="E429" s="49"/>
      <c r="F429" s="49"/>
      <c r="G429" s="1"/>
      <c r="H429" s="8"/>
      <c r="I429" s="8"/>
    </row>
    <row r="430">
      <c r="A430" s="108"/>
      <c r="B430" s="49"/>
      <c r="C430" s="49"/>
      <c r="D430" s="116"/>
      <c r="E430" s="49"/>
      <c r="F430" s="49"/>
      <c r="G430" s="1"/>
      <c r="H430" s="8"/>
      <c r="I430" s="8"/>
    </row>
    <row r="431">
      <c r="A431" s="108"/>
      <c r="B431" s="49"/>
      <c r="C431" s="49"/>
      <c r="D431" s="116"/>
      <c r="E431" s="49"/>
      <c r="F431" s="49"/>
      <c r="G431" s="1"/>
      <c r="H431" s="8"/>
      <c r="I431" s="8"/>
    </row>
    <row r="432">
      <c r="A432" s="108"/>
      <c r="B432" s="49"/>
      <c r="C432" s="49"/>
      <c r="D432" s="116"/>
      <c r="E432" s="49"/>
      <c r="F432" s="49"/>
      <c r="G432" s="1"/>
      <c r="H432" s="8"/>
      <c r="I432" s="8"/>
    </row>
    <row r="433">
      <c r="A433" s="108"/>
      <c r="B433" s="49"/>
      <c r="C433" s="49"/>
      <c r="D433" s="116"/>
      <c r="E433" s="49"/>
      <c r="F433" s="49"/>
      <c r="G433" s="1"/>
      <c r="H433" s="8"/>
      <c r="I433" s="8"/>
    </row>
    <row r="434">
      <c r="A434" s="108"/>
      <c r="B434" s="49"/>
      <c r="C434" s="49"/>
      <c r="D434" s="116"/>
      <c r="E434" s="49"/>
      <c r="F434" s="49"/>
      <c r="G434" s="1"/>
      <c r="H434" s="8"/>
      <c r="I434" s="8"/>
    </row>
    <row r="435">
      <c r="A435" s="108"/>
      <c r="B435" s="49"/>
      <c r="C435" s="49"/>
      <c r="D435" s="116"/>
      <c r="E435" s="49"/>
      <c r="F435" s="49"/>
      <c r="G435" s="1"/>
      <c r="H435" s="8"/>
      <c r="I435" s="8"/>
    </row>
    <row r="436">
      <c r="A436" s="108"/>
      <c r="B436" s="49"/>
      <c r="C436" s="49"/>
      <c r="D436" s="116"/>
      <c r="E436" s="49"/>
      <c r="F436" s="49"/>
      <c r="G436" s="1"/>
      <c r="H436" s="8"/>
      <c r="I436" s="8"/>
    </row>
    <row r="437">
      <c r="A437" s="108"/>
      <c r="B437" s="49"/>
      <c r="C437" s="49"/>
      <c r="D437" s="116"/>
      <c r="E437" s="49"/>
      <c r="F437" s="49"/>
      <c r="G437" s="1"/>
      <c r="H437" s="8"/>
      <c r="I437" s="8"/>
    </row>
    <row r="438">
      <c r="A438" s="108"/>
      <c r="B438" s="49"/>
      <c r="C438" s="49"/>
      <c r="D438" s="116"/>
      <c r="E438" s="49"/>
      <c r="F438" s="49"/>
      <c r="G438" s="1"/>
      <c r="H438" s="8"/>
      <c r="I438" s="8"/>
    </row>
    <row r="439">
      <c r="A439" s="108"/>
      <c r="B439" s="49"/>
      <c r="C439" s="49"/>
      <c r="D439" s="116"/>
      <c r="E439" s="49"/>
      <c r="F439" s="49"/>
      <c r="G439" s="1"/>
      <c r="H439" s="8"/>
      <c r="I439" s="8"/>
    </row>
    <row r="440">
      <c r="A440" s="108"/>
      <c r="B440" s="49"/>
      <c r="C440" s="49"/>
      <c r="D440" s="116"/>
      <c r="E440" s="49"/>
      <c r="F440" s="49"/>
      <c r="G440" s="1"/>
      <c r="H440" s="8"/>
      <c r="I440" s="8"/>
    </row>
    <row r="441">
      <c r="A441" s="108"/>
      <c r="B441" s="49"/>
      <c r="C441" s="49"/>
      <c r="D441" s="116"/>
      <c r="E441" s="49"/>
      <c r="F441" s="49"/>
      <c r="G441" s="1"/>
      <c r="H441" s="8"/>
      <c r="I441" s="8"/>
    </row>
    <row r="442">
      <c r="A442" s="108"/>
      <c r="B442" s="49"/>
      <c r="C442" s="49"/>
      <c r="D442" s="116"/>
      <c r="E442" s="49"/>
      <c r="F442" s="49"/>
      <c r="G442" s="1"/>
      <c r="H442" s="8"/>
      <c r="I442" s="8"/>
    </row>
    <row r="443">
      <c r="A443" s="108"/>
      <c r="B443" s="49"/>
      <c r="C443" s="49"/>
      <c r="D443" s="116"/>
      <c r="E443" s="49"/>
      <c r="F443" s="49"/>
      <c r="G443" s="1"/>
      <c r="H443" s="8"/>
      <c r="I443" s="8"/>
    </row>
    <row r="444">
      <c r="A444" s="108"/>
      <c r="B444" s="49"/>
      <c r="C444" s="49"/>
      <c r="D444" s="116"/>
      <c r="E444" s="49"/>
      <c r="F444" s="49"/>
      <c r="G444" s="1"/>
      <c r="H444" s="8"/>
      <c r="I444" s="8"/>
    </row>
    <row r="445">
      <c r="A445" s="108"/>
      <c r="B445" s="49"/>
      <c r="C445" s="49"/>
      <c r="D445" s="116"/>
      <c r="E445" s="49"/>
      <c r="F445" s="49"/>
      <c r="G445" s="1"/>
      <c r="H445" s="8"/>
      <c r="I445" s="8"/>
    </row>
    <row r="446">
      <c r="A446" s="108"/>
      <c r="B446" s="49"/>
      <c r="C446" s="49"/>
      <c r="D446" s="116"/>
      <c r="E446" s="49"/>
      <c r="F446" s="49"/>
      <c r="G446" s="1"/>
      <c r="H446" s="8"/>
      <c r="I446" s="8"/>
    </row>
    <row r="447">
      <c r="A447" s="108"/>
      <c r="B447" s="49"/>
      <c r="C447" s="49"/>
      <c r="D447" s="116"/>
      <c r="E447" s="49"/>
      <c r="F447" s="49"/>
      <c r="G447" s="1"/>
      <c r="H447" s="8"/>
      <c r="I447" s="8"/>
    </row>
    <row r="448">
      <c r="A448" s="108"/>
      <c r="B448" s="49"/>
      <c r="C448" s="49"/>
      <c r="D448" s="116"/>
      <c r="E448" s="49"/>
      <c r="F448" s="49"/>
      <c r="G448" s="1"/>
      <c r="H448" s="8"/>
      <c r="I448" s="8"/>
    </row>
    <row r="449">
      <c r="A449" s="108"/>
      <c r="B449" s="49"/>
      <c r="C449" s="49"/>
      <c r="D449" s="116"/>
      <c r="E449" s="49"/>
      <c r="F449" s="49"/>
      <c r="G449" s="1"/>
      <c r="H449" s="8"/>
      <c r="I449" s="8"/>
    </row>
    <row r="450">
      <c r="A450" s="108"/>
      <c r="B450" s="49"/>
      <c r="C450" s="49"/>
      <c r="D450" s="116"/>
      <c r="E450" s="49"/>
      <c r="F450" s="49"/>
      <c r="G450" s="1"/>
      <c r="H450" s="8"/>
      <c r="I450" s="8"/>
    </row>
    <row r="451">
      <c r="A451" s="108"/>
      <c r="B451" s="49"/>
      <c r="C451" s="49"/>
      <c r="D451" s="116"/>
      <c r="E451" s="49"/>
      <c r="F451" s="49"/>
      <c r="G451" s="1"/>
      <c r="H451" s="8"/>
      <c r="I451" s="8"/>
    </row>
    <row r="452">
      <c r="A452" s="108"/>
      <c r="B452" s="49"/>
      <c r="C452" s="49"/>
      <c r="D452" s="116"/>
      <c r="E452" s="49"/>
      <c r="F452" s="49"/>
      <c r="G452" s="1"/>
      <c r="H452" s="8"/>
      <c r="I452" s="8"/>
    </row>
    <row r="453">
      <c r="A453" s="108"/>
      <c r="B453" s="49"/>
      <c r="C453" s="49"/>
      <c r="D453" s="116"/>
      <c r="E453" s="49"/>
      <c r="F453" s="49"/>
      <c r="G453" s="1"/>
      <c r="H453" s="8"/>
      <c r="I453" s="8"/>
    </row>
    <row r="454">
      <c r="A454" s="108"/>
      <c r="B454" s="49"/>
      <c r="C454" s="49"/>
      <c r="D454" s="116"/>
      <c r="E454" s="49"/>
      <c r="F454" s="49"/>
      <c r="G454" s="1"/>
      <c r="H454" s="8"/>
      <c r="I454" s="8"/>
    </row>
    <row r="455">
      <c r="A455" s="108"/>
      <c r="B455" s="49"/>
      <c r="C455" s="49"/>
      <c r="D455" s="116"/>
      <c r="E455" s="49"/>
      <c r="F455" s="49"/>
      <c r="G455" s="1"/>
      <c r="H455" s="8"/>
      <c r="I455" s="8"/>
    </row>
    <row r="456">
      <c r="A456" s="108"/>
      <c r="B456" s="49"/>
      <c r="C456" s="49"/>
      <c r="D456" s="116"/>
      <c r="E456" s="49"/>
      <c r="F456" s="49"/>
      <c r="G456" s="1"/>
      <c r="H456" s="8"/>
      <c r="I456" s="8"/>
    </row>
    <row r="457">
      <c r="A457" s="108"/>
      <c r="B457" s="49"/>
      <c r="C457" s="49"/>
      <c r="D457" s="116"/>
      <c r="E457" s="49"/>
      <c r="F457" s="49"/>
      <c r="G457" s="1"/>
      <c r="H457" s="8"/>
      <c r="I457" s="8"/>
    </row>
    <row r="458">
      <c r="A458" s="108"/>
      <c r="B458" s="49"/>
      <c r="C458" s="49"/>
      <c r="D458" s="116"/>
      <c r="E458" s="49"/>
      <c r="F458" s="49"/>
      <c r="G458" s="1"/>
      <c r="H458" s="8"/>
      <c r="I458" s="8"/>
    </row>
    <row r="459">
      <c r="A459" s="108"/>
      <c r="B459" s="49"/>
      <c r="C459" s="49"/>
      <c r="D459" s="116"/>
      <c r="E459" s="49"/>
      <c r="F459" s="49"/>
      <c r="G459" s="1"/>
      <c r="H459" s="8"/>
      <c r="I459" s="8"/>
    </row>
    <row r="460">
      <c r="A460" s="108"/>
      <c r="B460" s="49"/>
      <c r="C460" s="49"/>
      <c r="D460" s="116"/>
      <c r="E460" s="49"/>
      <c r="F460" s="49"/>
      <c r="G460" s="1"/>
      <c r="H460" s="8"/>
      <c r="I460" s="8"/>
    </row>
    <row r="461">
      <c r="A461" s="108"/>
      <c r="B461" s="49"/>
      <c r="C461" s="49"/>
      <c r="D461" s="116"/>
      <c r="E461" s="49"/>
      <c r="F461" s="49"/>
      <c r="G461" s="1"/>
      <c r="H461" s="8"/>
      <c r="I461" s="8"/>
    </row>
    <row r="462">
      <c r="A462" s="108"/>
      <c r="B462" s="49"/>
      <c r="C462" s="49"/>
      <c r="D462" s="116"/>
      <c r="E462" s="49"/>
      <c r="F462" s="49"/>
      <c r="G462" s="1"/>
      <c r="H462" s="8"/>
      <c r="I462" s="8"/>
    </row>
    <row r="463">
      <c r="A463" s="108"/>
      <c r="B463" s="49"/>
      <c r="C463" s="49"/>
      <c r="D463" s="116"/>
      <c r="E463" s="49"/>
      <c r="F463" s="49"/>
      <c r="G463" s="1"/>
      <c r="H463" s="8"/>
      <c r="I463" s="8"/>
    </row>
    <row r="464">
      <c r="A464" s="108"/>
      <c r="B464" s="49"/>
      <c r="C464" s="49"/>
      <c r="D464" s="116"/>
      <c r="E464" s="49"/>
      <c r="F464" s="49"/>
      <c r="G464" s="1"/>
      <c r="H464" s="8"/>
      <c r="I464" s="8"/>
    </row>
    <row r="465">
      <c r="A465" s="108"/>
      <c r="B465" s="49"/>
      <c r="C465" s="49"/>
      <c r="D465" s="116"/>
      <c r="E465" s="49"/>
      <c r="F465" s="49"/>
      <c r="G465" s="1"/>
      <c r="H465" s="8"/>
      <c r="I465" s="8"/>
    </row>
    <row r="466">
      <c r="A466" s="108"/>
      <c r="B466" s="49"/>
      <c r="C466" s="49"/>
      <c r="D466" s="116"/>
      <c r="E466" s="49"/>
      <c r="F466" s="49"/>
      <c r="G466" s="1"/>
      <c r="H466" s="8"/>
      <c r="I466" s="8"/>
    </row>
    <row r="467">
      <c r="A467" s="108"/>
      <c r="B467" s="49"/>
      <c r="C467" s="49"/>
      <c r="D467" s="116"/>
      <c r="E467" s="49"/>
      <c r="F467" s="49"/>
      <c r="G467" s="1"/>
      <c r="H467" s="8"/>
      <c r="I467" s="8"/>
    </row>
    <row r="468">
      <c r="A468" s="108"/>
      <c r="B468" s="49"/>
      <c r="C468" s="49"/>
      <c r="D468" s="116"/>
      <c r="E468" s="49"/>
      <c r="F468" s="49"/>
      <c r="G468" s="1"/>
      <c r="H468" s="8"/>
      <c r="I468" s="8"/>
    </row>
    <row r="469">
      <c r="A469" s="108"/>
      <c r="B469" s="49"/>
      <c r="C469" s="49"/>
      <c r="D469" s="116"/>
      <c r="E469" s="49"/>
      <c r="F469" s="49"/>
      <c r="G469" s="1"/>
      <c r="H469" s="8"/>
      <c r="I469" s="8"/>
    </row>
    <row r="470">
      <c r="A470" s="108"/>
      <c r="B470" s="49"/>
      <c r="C470" s="49"/>
      <c r="D470" s="116"/>
      <c r="E470" s="49"/>
      <c r="F470" s="49"/>
      <c r="G470" s="1"/>
      <c r="H470" s="8"/>
      <c r="I470" s="8"/>
    </row>
    <row r="471">
      <c r="A471" s="108"/>
      <c r="B471" s="49"/>
      <c r="C471" s="49"/>
      <c r="D471" s="116"/>
      <c r="E471" s="49"/>
      <c r="F471" s="49"/>
      <c r="G471" s="1"/>
      <c r="H471" s="8"/>
      <c r="I471" s="8"/>
    </row>
    <row r="472">
      <c r="A472" s="108"/>
      <c r="B472" s="49"/>
      <c r="C472" s="49"/>
      <c r="D472" s="116"/>
      <c r="E472" s="49"/>
      <c r="F472" s="49"/>
      <c r="G472" s="1"/>
      <c r="H472" s="8"/>
      <c r="I472" s="8"/>
    </row>
    <row r="473">
      <c r="A473" s="108"/>
      <c r="B473" s="49"/>
      <c r="C473" s="49"/>
      <c r="D473" s="116"/>
      <c r="E473" s="49"/>
      <c r="F473" s="49"/>
      <c r="G473" s="1"/>
      <c r="H473" s="8"/>
      <c r="I473" s="8"/>
    </row>
    <row r="474">
      <c r="A474" s="108"/>
      <c r="B474" s="49"/>
      <c r="C474" s="49"/>
      <c r="D474" s="116"/>
      <c r="E474" s="49"/>
      <c r="F474" s="49"/>
      <c r="G474" s="1"/>
      <c r="H474" s="8"/>
      <c r="I474" s="8"/>
    </row>
    <row r="475">
      <c r="A475" s="108"/>
      <c r="B475" s="49"/>
      <c r="C475" s="49"/>
      <c r="D475" s="116"/>
      <c r="E475" s="49"/>
      <c r="F475" s="49"/>
      <c r="G475" s="1"/>
      <c r="H475" s="8"/>
      <c r="I475" s="8"/>
    </row>
    <row r="476">
      <c r="A476" s="108"/>
      <c r="B476" s="49"/>
      <c r="C476" s="49"/>
      <c r="D476" s="116"/>
      <c r="E476" s="49"/>
      <c r="F476" s="49"/>
      <c r="G476" s="1"/>
      <c r="H476" s="8"/>
      <c r="I476" s="8"/>
    </row>
    <row r="477">
      <c r="A477" s="108"/>
      <c r="B477" s="49"/>
      <c r="C477" s="49"/>
      <c r="D477" s="116"/>
      <c r="E477" s="49"/>
      <c r="F477" s="49"/>
      <c r="G477" s="1"/>
      <c r="H477" s="8"/>
      <c r="I477" s="8"/>
    </row>
    <row r="478">
      <c r="A478" s="108"/>
      <c r="B478" s="49"/>
      <c r="C478" s="49"/>
      <c r="D478" s="116"/>
      <c r="E478" s="49"/>
      <c r="F478" s="49"/>
      <c r="G478" s="1"/>
      <c r="H478" s="8"/>
      <c r="I478" s="8"/>
    </row>
    <row r="479">
      <c r="A479" s="108"/>
      <c r="B479" s="49"/>
      <c r="C479" s="49"/>
      <c r="D479" s="116"/>
      <c r="E479" s="49"/>
      <c r="F479" s="49"/>
      <c r="G479" s="1"/>
      <c r="H479" s="8"/>
      <c r="I479" s="8"/>
    </row>
    <row r="480">
      <c r="A480" s="108"/>
      <c r="B480" s="49"/>
      <c r="C480" s="49"/>
      <c r="D480" s="116"/>
      <c r="E480" s="49"/>
      <c r="F480" s="49"/>
      <c r="G480" s="1"/>
      <c r="H480" s="8"/>
      <c r="I480" s="8"/>
    </row>
    <row r="481">
      <c r="A481" s="108"/>
      <c r="B481" s="49"/>
      <c r="C481" s="49"/>
      <c r="D481" s="116"/>
      <c r="E481" s="49"/>
      <c r="F481" s="49"/>
      <c r="G481" s="1"/>
      <c r="H481" s="8"/>
      <c r="I481" s="8"/>
    </row>
    <row r="482">
      <c r="A482" s="108"/>
      <c r="B482" s="49"/>
      <c r="C482" s="49"/>
      <c r="D482" s="116"/>
      <c r="E482" s="49"/>
      <c r="F482" s="49"/>
      <c r="G482" s="1"/>
      <c r="H482" s="8"/>
      <c r="I482" s="8"/>
    </row>
    <row r="483">
      <c r="A483" s="108"/>
      <c r="B483" s="49"/>
      <c r="C483" s="49"/>
      <c r="D483" s="116"/>
      <c r="E483" s="49"/>
      <c r="F483" s="49"/>
      <c r="G483" s="1"/>
      <c r="H483" s="8"/>
      <c r="I483" s="8"/>
    </row>
    <row r="484">
      <c r="A484" s="108"/>
      <c r="B484" s="49"/>
      <c r="C484" s="49"/>
      <c r="D484" s="116"/>
      <c r="E484" s="49"/>
      <c r="F484" s="49"/>
      <c r="G484" s="1"/>
      <c r="H484" s="8"/>
      <c r="I484" s="8"/>
    </row>
    <row r="485">
      <c r="A485" s="108"/>
      <c r="B485" s="49"/>
      <c r="C485" s="49"/>
      <c r="D485" s="116"/>
      <c r="E485" s="49"/>
      <c r="F485" s="49"/>
      <c r="G485" s="1"/>
      <c r="H485" s="8"/>
      <c r="I485" s="8"/>
    </row>
    <row r="486">
      <c r="A486" s="108"/>
      <c r="B486" s="49"/>
      <c r="C486" s="49"/>
      <c r="D486" s="116"/>
      <c r="E486" s="49"/>
      <c r="F486" s="49"/>
      <c r="G486" s="1"/>
      <c r="H486" s="8"/>
      <c r="I486" s="8"/>
    </row>
    <row r="487">
      <c r="A487" s="108"/>
      <c r="B487" s="49"/>
      <c r="C487" s="49"/>
      <c r="D487" s="116"/>
      <c r="E487" s="49"/>
      <c r="F487" s="49"/>
      <c r="G487" s="1"/>
      <c r="H487" s="8"/>
      <c r="I487" s="8"/>
    </row>
    <row r="488">
      <c r="A488" s="108"/>
      <c r="B488" s="49"/>
      <c r="C488" s="49"/>
      <c r="D488" s="116"/>
      <c r="E488" s="49"/>
      <c r="F488" s="49"/>
      <c r="G488" s="1"/>
      <c r="H488" s="8"/>
      <c r="I488" s="8"/>
    </row>
    <row r="489">
      <c r="A489" s="108"/>
      <c r="B489" s="49"/>
      <c r="C489" s="49"/>
      <c r="D489" s="116"/>
      <c r="E489" s="49"/>
      <c r="F489" s="49"/>
      <c r="G489" s="1"/>
      <c r="H489" s="8"/>
      <c r="I489" s="8"/>
    </row>
    <row r="490">
      <c r="A490" s="108"/>
      <c r="B490" s="49"/>
      <c r="C490" s="49"/>
      <c r="D490" s="116"/>
      <c r="E490" s="49"/>
      <c r="F490" s="49"/>
      <c r="G490" s="1"/>
      <c r="H490" s="8"/>
      <c r="I490" s="8"/>
    </row>
    <row r="491">
      <c r="A491" s="108"/>
      <c r="B491" s="49"/>
      <c r="C491" s="49"/>
      <c r="D491" s="116"/>
      <c r="E491" s="49"/>
      <c r="F491" s="49"/>
      <c r="G491" s="1"/>
      <c r="H491" s="8"/>
      <c r="I491" s="8"/>
    </row>
    <row r="492">
      <c r="A492" s="108"/>
      <c r="B492" s="49"/>
      <c r="C492" s="49"/>
      <c r="D492" s="116"/>
      <c r="E492" s="49"/>
      <c r="F492" s="49"/>
      <c r="G492" s="1"/>
      <c r="H492" s="8"/>
      <c r="I492" s="8"/>
    </row>
    <row r="493">
      <c r="A493" s="108"/>
      <c r="B493" s="49"/>
      <c r="C493" s="49"/>
      <c r="D493" s="116"/>
      <c r="E493" s="49"/>
      <c r="F493" s="49"/>
      <c r="G493" s="1"/>
      <c r="H493" s="8"/>
      <c r="I493" s="8"/>
    </row>
    <row r="494">
      <c r="A494" s="108"/>
      <c r="B494" s="49"/>
      <c r="C494" s="49"/>
      <c r="D494" s="116"/>
      <c r="E494" s="49"/>
      <c r="F494" s="49"/>
      <c r="G494" s="1"/>
      <c r="H494" s="8"/>
      <c r="I494" s="8"/>
    </row>
    <row r="495">
      <c r="A495" s="108"/>
      <c r="B495" s="49"/>
      <c r="C495" s="49"/>
      <c r="D495" s="116"/>
      <c r="E495" s="49"/>
      <c r="F495" s="49"/>
      <c r="G495" s="1"/>
      <c r="H495" s="8"/>
      <c r="I495" s="8"/>
    </row>
    <row r="496">
      <c r="A496" s="108"/>
      <c r="B496" s="49"/>
      <c r="C496" s="49"/>
      <c r="D496" s="116"/>
      <c r="E496" s="49"/>
      <c r="F496" s="49"/>
      <c r="G496" s="1"/>
      <c r="H496" s="8"/>
      <c r="I496" s="8"/>
    </row>
    <row r="497">
      <c r="A497" s="108"/>
      <c r="B497" s="49"/>
      <c r="C497" s="49"/>
      <c r="D497" s="116"/>
      <c r="E497" s="49"/>
      <c r="F497" s="49"/>
      <c r="G497" s="1"/>
      <c r="H497" s="8"/>
      <c r="I497" s="8"/>
    </row>
    <row r="498">
      <c r="A498" s="108"/>
      <c r="B498" s="49"/>
      <c r="C498" s="49"/>
      <c r="D498" s="116"/>
      <c r="E498" s="49"/>
      <c r="F498" s="49"/>
      <c r="G498" s="1"/>
      <c r="H498" s="8"/>
      <c r="I498" s="8"/>
    </row>
    <row r="499">
      <c r="A499" s="108"/>
      <c r="B499" s="49"/>
      <c r="C499" s="49"/>
      <c r="D499" s="116"/>
      <c r="E499" s="49"/>
      <c r="F499" s="49"/>
      <c r="G499" s="1"/>
      <c r="H499" s="8"/>
      <c r="I499" s="8"/>
    </row>
    <row r="500">
      <c r="A500" s="108"/>
      <c r="B500" s="49"/>
      <c r="C500" s="49"/>
      <c r="D500" s="116"/>
      <c r="E500" s="49"/>
      <c r="F500" s="49"/>
      <c r="G500" s="1"/>
      <c r="H500" s="8"/>
      <c r="I500" s="8"/>
    </row>
    <row r="501">
      <c r="A501" s="108"/>
      <c r="B501" s="49"/>
      <c r="C501" s="49"/>
      <c r="D501" s="116"/>
      <c r="E501" s="49"/>
      <c r="F501" s="49"/>
      <c r="G501" s="1"/>
      <c r="H501" s="8"/>
      <c r="I501" s="8"/>
    </row>
    <row r="502">
      <c r="A502" s="108"/>
      <c r="B502" s="49"/>
      <c r="C502" s="49"/>
      <c r="D502" s="116"/>
      <c r="E502" s="49"/>
      <c r="F502" s="49"/>
      <c r="G502" s="1"/>
      <c r="H502" s="8"/>
      <c r="I502" s="8"/>
    </row>
    <row r="503">
      <c r="A503" s="108"/>
      <c r="B503" s="49"/>
      <c r="C503" s="49"/>
      <c r="D503" s="116"/>
      <c r="E503" s="49"/>
      <c r="F503" s="49"/>
      <c r="G503" s="1"/>
      <c r="H503" s="8"/>
      <c r="I503" s="8"/>
    </row>
    <row r="504">
      <c r="A504" s="108"/>
      <c r="B504" s="49"/>
      <c r="C504" s="49"/>
      <c r="D504" s="116"/>
      <c r="E504" s="49"/>
      <c r="F504" s="49"/>
      <c r="G504" s="1"/>
      <c r="H504" s="8"/>
      <c r="I504" s="8"/>
    </row>
    <row r="505">
      <c r="A505" s="108"/>
      <c r="B505" s="49"/>
      <c r="C505" s="49"/>
      <c r="D505" s="116"/>
      <c r="E505" s="49"/>
      <c r="F505" s="49"/>
      <c r="G505" s="1"/>
      <c r="H505" s="8"/>
      <c r="I505" s="8"/>
    </row>
    <row r="506">
      <c r="A506" s="108"/>
      <c r="B506" s="49"/>
      <c r="C506" s="49"/>
      <c r="D506" s="116"/>
      <c r="E506" s="49"/>
      <c r="F506" s="49"/>
      <c r="G506" s="1"/>
      <c r="H506" s="8"/>
      <c r="I506" s="8"/>
    </row>
    <row r="507">
      <c r="A507" s="108"/>
      <c r="B507" s="49"/>
      <c r="C507" s="49"/>
      <c r="D507" s="116"/>
      <c r="E507" s="49"/>
      <c r="F507" s="49"/>
      <c r="G507" s="1"/>
      <c r="H507" s="8"/>
      <c r="I507" s="8"/>
    </row>
    <row r="508">
      <c r="A508" s="108"/>
      <c r="B508" s="49"/>
      <c r="C508" s="49"/>
      <c r="D508" s="116"/>
      <c r="E508" s="49"/>
      <c r="F508" s="49"/>
      <c r="G508" s="1"/>
      <c r="H508" s="8"/>
      <c r="I508" s="8"/>
    </row>
    <row r="509">
      <c r="A509" s="108"/>
      <c r="B509" s="49"/>
      <c r="C509" s="49"/>
      <c r="D509" s="116"/>
      <c r="E509" s="49"/>
      <c r="F509" s="49"/>
      <c r="G509" s="1"/>
      <c r="H509" s="8"/>
      <c r="I509" s="8"/>
    </row>
    <row r="510">
      <c r="A510" s="108"/>
      <c r="B510" s="49"/>
      <c r="C510" s="49"/>
      <c r="D510" s="116"/>
      <c r="E510" s="49"/>
      <c r="F510" s="49"/>
      <c r="G510" s="1"/>
      <c r="H510" s="8"/>
      <c r="I510" s="8"/>
    </row>
    <row r="511">
      <c r="A511" s="108"/>
      <c r="B511" s="49"/>
      <c r="C511" s="49"/>
      <c r="D511" s="116"/>
      <c r="E511" s="49"/>
      <c r="F511" s="49"/>
      <c r="G511" s="1"/>
      <c r="H511" s="8"/>
      <c r="I511" s="8"/>
    </row>
    <row r="512">
      <c r="A512" s="108"/>
      <c r="B512" s="49"/>
      <c r="C512" s="49"/>
      <c r="D512" s="116"/>
      <c r="E512" s="49"/>
      <c r="F512" s="49"/>
      <c r="G512" s="1"/>
      <c r="H512" s="8"/>
      <c r="I512" s="8"/>
    </row>
    <row r="513">
      <c r="A513" s="108"/>
      <c r="B513" s="49"/>
      <c r="C513" s="49"/>
      <c r="D513" s="116"/>
      <c r="E513" s="49"/>
      <c r="F513" s="49"/>
      <c r="G513" s="1"/>
      <c r="H513" s="8"/>
      <c r="I513" s="8"/>
    </row>
    <row r="514">
      <c r="A514" s="108"/>
      <c r="B514" s="49"/>
      <c r="C514" s="49"/>
      <c r="D514" s="116"/>
      <c r="E514" s="49"/>
      <c r="F514" s="49"/>
      <c r="G514" s="1"/>
      <c r="H514" s="8"/>
      <c r="I514" s="8"/>
    </row>
    <row r="515">
      <c r="A515" s="108"/>
      <c r="B515" s="49"/>
      <c r="C515" s="49"/>
      <c r="D515" s="116"/>
      <c r="E515" s="49"/>
      <c r="F515" s="49"/>
      <c r="G515" s="1"/>
      <c r="H515" s="8"/>
      <c r="I515" s="8"/>
    </row>
    <row r="516">
      <c r="A516" s="108"/>
      <c r="B516" s="49"/>
      <c r="C516" s="49"/>
      <c r="D516" s="116"/>
      <c r="E516" s="49"/>
      <c r="F516" s="49"/>
      <c r="G516" s="1"/>
      <c r="H516" s="8"/>
      <c r="I516" s="8"/>
    </row>
    <row r="517">
      <c r="A517" s="108"/>
      <c r="B517" s="49"/>
      <c r="C517" s="49"/>
      <c r="D517" s="116"/>
      <c r="E517" s="49"/>
      <c r="F517" s="49"/>
      <c r="G517" s="1"/>
      <c r="H517" s="8"/>
      <c r="I517" s="8"/>
    </row>
    <row r="518">
      <c r="A518" s="108"/>
      <c r="B518" s="49"/>
      <c r="C518" s="49"/>
      <c r="D518" s="116"/>
      <c r="E518" s="49"/>
      <c r="F518" s="49"/>
      <c r="G518" s="1"/>
      <c r="H518" s="8"/>
      <c r="I518" s="8"/>
    </row>
    <row r="519">
      <c r="A519" s="108"/>
      <c r="B519" s="49"/>
      <c r="C519" s="49"/>
      <c r="D519" s="116"/>
      <c r="E519" s="49"/>
      <c r="F519" s="49"/>
      <c r="G519" s="1"/>
      <c r="H519" s="8"/>
      <c r="I519" s="8"/>
    </row>
    <row r="520">
      <c r="A520" s="108"/>
      <c r="B520" s="49"/>
      <c r="C520" s="49"/>
      <c r="D520" s="116"/>
      <c r="E520" s="49"/>
      <c r="F520" s="49"/>
      <c r="G520" s="1"/>
      <c r="H520" s="8"/>
      <c r="I520" s="8"/>
    </row>
    <row r="521">
      <c r="A521" s="108"/>
      <c r="B521" s="49"/>
      <c r="C521" s="49"/>
      <c r="D521" s="116"/>
      <c r="E521" s="49"/>
      <c r="F521" s="49"/>
      <c r="G521" s="1"/>
      <c r="H521" s="8"/>
      <c r="I521" s="8"/>
    </row>
    <row r="522">
      <c r="A522" s="108"/>
      <c r="B522" s="49"/>
      <c r="C522" s="49"/>
      <c r="D522" s="116"/>
      <c r="E522" s="49"/>
      <c r="F522" s="49"/>
      <c r="G522" s="1"/>
      <c r="H522" s="8"/>
      <c r="I522" s="8"/>
    </row>
    <row r="523">
      <c r="A523" s="108"/>
      <c r="B523" s="49"/>
      <c r="C523" s="49"/>
      <c r="D523" s="116"/>
      <c r="E523" s="49"/>
      <c r="F523" s="49"/>
      <c r="G523" s="1"/>
      <c r="H523" s="8"/>
      <c r="I523" s="8"/>
    </row>
    <row r="524">
      <c r="A524" s="108"/>
      <c r="B524" s="49"/>
      <c r="C524" s="49"/>
      <c r="D524" s="116"/>
      <c r="E524" s="49"/>
      <c r="F524" s="49"/>
      <c r="G524" s="1"/>
      <c r="H524" s="8"/>
      <c r="I524" s="8"/>
    </row>
    <row r="525">
      <c r="A525" s="108"/>
      <c r="B525" s="49"/>
      <c r="C525" s="49"/>
      <c r="D525" s="116"/>
      <c r="E525" s="49"/>
      <c r="F525" s="49"/>
      <c r="G525" s="1"/>
      <c r="H525" s="8"/>
      <c r="I525" s="8"/>
    </row>
    <row r="526">
      <c r="A526" s="108"/>
      <c r="B526" s="49"/>
      <c r="C526" s="49"/>
      <c r="D526" s="116"/>
      <c r="E526" s="49"/>
      <c r="F526" s="49"/>
      <c r="G526" s="1"/>
      <c r="H526" s="8"/>
      <c r="I526" s="8"/>
    </row>
    <row r="527">
      <c r="A527" s="108"/>
      <c r="B527" s="49"/>
      <c r="C527" s="49"/>
      <c r="D527" s="116"/>
      <c r="E527" s="49"/>
      <c r="F527" s="49"/>
      <c r="G527" s="1"/>
      <c r="H527" s="8"/>
      <c r="I527" s="8"/>
    </row>
    <row r="528">
      <c r="A528" s="108"/>
      <c r="B528" s="49"/>
      <c r="C528" s="49"/>
      <c r="D528" s="116"/>
      <c r="E528" s="49"/>
      <c r="F528" s="49"/>
      <c r="G528" s="1"/>
      <c r="H528" s="8"/>
      <c r="I528" s="8"/>
    </row>
    <row r="529">
      <c r="A529" s="108"/>
      <c r="B529" s="49"/>
      <c r="C529" s="49"/>
      <c r="D529" s="116"/>
      <c r="E529" s="49"/>
      <c r="F529" s="49"/>
      <c r="G529" s="1"/>
      <c r="H529" s="8"/>
      <c r="I529" s="8"/>
    </row>
    <row r="530">
      <c r="A530" s="108"/>
      <c r="B530" s="49"/>
      <c r="C530" s="49"/>
      <c r="D530" s="116"/>
      <c r="E530" s="49"/>
      <c r="F530" s="49"/>
      <c r="G530" s="1"/>
      <c r="H530" s="8"/>
      <c r="I530" s="8"/>
    </row>
    <row r="531">
      <c r="A531" s="108"/>
      <c r="B531" s="49"/>
      <c r="C531" s="49"/>
      <c r="D531" s="116"/>
      <c r="E531" s="49"/>
      <c r="F531" s="49"/>
      <c r="G531" s="1"/>
      <c r="H531" s="8"/>
      <c r="I531" s="8"/>
    </row>
    <row r="532">
      <c r="A532" s="108"/>
      <c r="B532" s="49"/>
      <c r="C532" s="49"/>
      <c r="D532" s="116"/>
      <c r="E532" s="49"/>
      <c r="F532" s="49"/>
      <c r="G532" s="1"/>
      <c r="H532" s="8"/>
      <c r="I532" s="8"/>
    </row>
    <row r="533">
      <c r="A533" s="108"/>
      <c r="B533" s="49"/>
      <c r="C533" s="49"/>
      <c r="D533" s="116"/>
      <c r="E533" s="49"/>
      <c r="F533" s="49"/>
      <c r="G533" s="1"/>
      <c r="H533" s="8"/>
      <c r="I533" s="8"/>
    </row>
    <row r="534">
      <c r="A534" s="108"/>
      <c r="B534" s="49"/>
      <c r="C534" s="49"/>
      <c r="D534" s="116"/>
      <c r="E534" s="49"/>
      <c r="F534" s="49"/>
      <c r="G534" s="1"/>
      <c r="H534" s="8"/>
      <c r="I534" s="8"/>
    </row>
    <row r="535">
      <c r="A535" s="108"/>
      <c r="B535" s="49"/>
      <c r="C535" s="49"/>
      <c r="D535" s="116"/>
      <c r="E535" s="49"/>
      <c r="F535" s="49"/>
      <c r="G535" s="1"/>
      <c r="H535" s="8"/>
      <c r="I535" s="8"/>
    </row>
    <row r="536">
      <c r="A536" s="108"/>
      <c r="B536" s="49"/>
      <c r="C536" s="49"/>
      <c r="D536" s="116"/>
      <c r="E536" s="49"/>
      <c r="F536" s="49"/>
      <c r="G536" s="1"/>
      <c r="H536" s="8"/>
      <c r="I536" s="8"/>
    </row>
    <row r="537">
      <c r="A537" s="108"/>
      <c r="B537" s="49"/>
      <c r="C537" s="49"/>
      <c r="D537" s="116"/>
      <c r="E537" s="49"/>
      <c r="F537" s="49"/>
      <c r="G537" s="1"/>
      <c r="H537" s="8"/>
      <c r="I537" s="8"/>
    </row>
    <row r="538">
      <c r="A538" s="108"/>
      <c r="B538" s="49"/>
      <c r="C538" s="49"/>
      <c r="D538" s="116"/>
      <c r="E538" s="49"/>
      <c r="F538" s="49"/>
      <c r="G538" s="1"/>
      <c r="H538" s="8"/>
      <c r="I538" s="8"/>
    </row>
    <row r="539">
      <c r="A539" s="108"/>
      <c r="B539" s="49"/>
      <c r="C539" s="49"/>
      <c r="D539" s="116"/>
      <c r="E539" s="49"/>
      <c r="F539" s="49"/>
      <c r="G539" s="1"/>
      <c r="H539" s="8"/>
      <c r="I539" s="8"/>
    </row>
    <row r="540">
      <c r="A540" s="108"/>
      <c r="B540" s="49"/>
      <c r="C540" s="49"/>
      <c r="D540" s="116"/>
      <c r="E540" s="49"/>
      <c r="F540" s="49"/>
      <c r="G540" s="1"/>
      <c r="H540" s="8"/>
      <c r="I540" s="8"/>
    </row>
    <row r="541">
      <c r="A541" s="108"/>
      <c r="B541" s="49"/>
      <c r="C541" s="49"/>
      <c r="D541" s="116"/>
      <c r="E541" s="49"/>
      <c r="F541" s="49"/>
      <c r="G541" s="1"/>
      <c r="H541" s="8"/>
      <c r="I541" s="8"/>
    </row>
    <row r="542">
      <c r="A542" s="108"/>
      <c r="B542" s="49"/>
      <c r="C542" s="49"/>
      <c r="D542" s="116"/>
      <c r="E542" s="49"/>
      <c r="F542" s="49"/>
      <c r="G542" s="1"/>
      <c r="H542" s="8"/>
      <c r="I542" s="8"/>
    </row>
    <row r="543">
      <c r="A543" s="108"/>
      <c r="B543" s="49"/>
      <c r="C543" s="49"/>
      <c r="D543" s="116"/>
      <c r="E543" s="49"/>
      <c r="F543" s="49"/>
      <c r="G543" s="1"/>
      <c r="H543" s="8"/>
      <c r="I543" s="8"/>
    </row>
    <row r="544">
      <c r="A544" s="108"/>
      <c r="B544" s="49"/>
      <c r="C544" s="49"/>
      <c r="D544" s="116"/>
      <c r="E544" s="49"/>
      <c r="F544" s="49"/>
      <c r="G544" s="1"/>
      <c r="H544" s="8"/>
      <c r="I544" s="8"/>
    </row>
    <row r="545">
      <c r="A545" s="108"/>
      <c r="B545" s="49"/>
      <c r="C545" s="49"/>
      <c r="D545" s="116"/>
      <c r="E545" s="49"/>
      <c r="F545" s="49"/>
      <c r="G545" s="1"/>
      <c r="H545" s="8"/>
      <c r="I545" s="8"/>
    </row>
    <row r="546">
      <c r="A546" s="108"/>
      <c r="B546" s="49"/>
      <c r="C546" s="49"/>
      <c r="D546" s="116"/>
      <c r="E546" s="49"/>
      <c r="F546" s="49"/>
      <c r="G546" s="1"/>
      <c r="H546" s="8"/>
      <c r="I546" s="8"/>
    </row>
    <row r="547">
      <c r="A547" s="108"/>
      <c r="B547" s="49"/>
      <c r="C547" s="49"/>
      <c r="D547" s="116"/>
      <c r="E547" s="49"/>
      <c r="F547" s="49"/>
      <c r="G547" s="1"/>
      <c r="H547" s="8"/>
      <c r="I547" s="8"/>
    </row>
    <row r="548">
      <c r="A548" s="108"/>
      <c r="B548" s="49"/>
      <c r="C548" s="49"/>
      <c r="D548" s="116"/>
      <c r="E548" s="49"/>
      <c r="F548" s="49"/>
      <c r="G548" s="1"/>
      <c r="H548" s="8"/>
      <c r="I548" s="8"/>
    </row>
    <row r="549">
      <c r="A549" s="108"/>
      <c r="B549" s="49"/>
      <c r="C549" s="49"/>
      <c r="D549" s="116"/>
      <c r="E549" s="49"/>
      <c r="F549" s="49"/>
      <c r="G549" s="1"/>
      <c r="H549" s="8"/>
      <c r="I549" s="8"/>
    </row>
    <row r="550">
      <c r="A550" s="108"/>
      <c r="B550" s="49"/>
      <c r="C550" s="49"/>
      <c r="D550" s="116"/>
      <c r="E550" s="49"/>
      <c r="F550" s="49"/>
      <c r="G550" s="1"/>
      <c r="H550" s="8"/>
      <c r="I550" s="8"/>
    </row>
    <row r="551">
      <c r="A551" s="108"/>
      <c r="B551" s="49"/>
      <c r="C551" s="49"/>
      <c r="D551" s="116"/>
      <c r="E551" s="49"/>
      <c r="F551" s="49"/>
      <c r="G551" s="1"/>
      <c r="H551" s="8"/>
      <c r="I551" s="8"/>
    </row>
    <row r="552">
      <c r="A552" s="108"/>
      <c r="B552" s="49"/>
      <c r="C552" s="49"/>
      <c r="D552" s="116"/>
      <c r="E552" s="49"/>
      <c r="F552" s="49"/>
      <c r="G552" s="1"/>
      <c r="H552" s="8"/>
      <c r="I552" s="8"/>
    </row>
    <row r="553">
      <c r="A553" s="108"/>
      <c r="B553" s="49"/>
      <c r="C553" s="49"/>
      <c r="D553" s="116"/>
      <c r="E553" s="49"/>
      <c r="F553" s="49"/>
      <c r="G553" s="1"/>
      <c r="H553" s="8"/>
      <c r="I553" s="8"/>
    </row>
    <row r="554">
      <c r="A554" s="108"/>
      <c r="B554" s="49"/>
      <c r="C554" s="49"/>
      <c r="D554" s="116"/>
      <c r="E554" s="49"/>
      <c r="F554" s="49"/>
      <c r="G554" s="1"/>
      <c r="H554" s="8"/>
      <c r="I554" s="8"/>
    </row>
    <row r="555">
      <c r="A555" s="108"/>
      <c r="B555" s="49"/>
      <c r="C555" s="49"/>
      <c r="D555" s="116"/>
      <c r="E555" s="49"/>
      <c r="F555" s="49"/>
      <c r="G555" s="1"/>
      <c r="H555" s="8"/>
      <c r="I555" s="8"/>
    </row>
    <row r="556">
      <c r="A556" s="108"/>
      <c r="B556" s="49"/>
      <c r="C556" s="49"/>
      <c r="D556" s="116"/>
      <c r="E556" s="49"/>
      <c r="F556" s="49"/>
      <c r="G556" s="1"/>
      <c r="H556" s="8"/>
      <c r="I556" s="8"/>
    </row>
    <row r="557">
      <c r="A557" s="108"/>
      <c r="B557" s="49"/>
      <c r="C557" s="49"/>
      <c r="D557" s="116"/>
      <c r="E557" s="49"/>
      <c r="F557" s="49"/>
      <c r="G557" s="1"/>
      <c r="H557" s="8"/>
      <c r="I557" s="8"/>
    </row>
    <row r="558">
      <c r="A558" s="108"/>
      <c r="B558" s="49"/>
      <c r="C558" s="49"/>
      <c r="D558" s="116"/>
      <c r="E558" s="49"/>
      <c r="F558" s="49"/>
      <c r="G558" s="1"/>
      <c r="H558" s="8"/>
      <c r="I558" s="8"/>
    </row>
    <row r="559">
      <c r="A559" s="108"/>
      <c r="B559" s="49"/>
      <c r="C559" s="49"/>
      <c r="D559" s="116"/>
      <c r="E559" s="49"/>
      <c r="F559" s="49"/>
      <c r="G559" s="1"/>
      <c r="H559" s="8"/>
      <c r="I559" s="8"/>
    </row>
    <row r="560">
      <c r="A560" s="108"/>
      <c r="B560" s="49"/>
      <c r="C560" s="49"/>
      <c r="D560" s="116"/>
      <c r="E560" s="49"/>
      <c r="F560" s="49"/>
      <c r="G560" s="1"/>
      <c r="H560" s="8"/>
      <c r="I560" s="8"/>
    </row>
    <row r="561">
      <c r="A561" s="108"/>
      <c r="B561" s="49"/>
      <c r="C561" s="49"/>
      <c r="D561" s="116"/>
      <c r="E561" s="49"/>
      <c r="F561" s="49"/>
      <c r="G561" s="1"/>
      <c r="H561" s="8"/>
      <c r="I561" s="8"/>
    </row>
    <row r="562">
      <c r="A562" s="108"/>
      <c r="B562" s="49"/>
      <c r="C562" s="49"/>
      <c r="D562" s="116"/>
      <c r="E562" s="49"/>
      <c r="F562" s="49"/>
      <c r="G562" s="1"/>
      <c r="H562" s="8"/>
      <c r="I562" s="8"/>
    </row>
    <row r="563">
      <c r="A563" s="108"/>
      <c r="B563" s="49"/>
      <c r="C563" s="49"/>
      <c r="D563" s="116"/>
      <c r="E563" s="49"/>
      <c r="F563" s="49"/>
      <c r="G563" s="1"/>
      <c r="H563" s="8"/>
      <c r="I563" s="8"/>
    </row>
    <row r="564">
      <c r="A564" s="108"/>
      <c r="B564" s="49"/>
      <c r="C564" s="49"/>
      <c r="D564" s="116"/>
      <c r="E564" s="49"/>
      <c r="F564" s="49"/>
      <c r="G564" s="1"/>
      <c r="H564" s="8"/>
      <c r="I564" s="8"/>
    </row>
    <row r="565">
      <c r="A565" s="108"/>
      <c r="B565" s="49"/>
      <c r="C565" s="49"/>
      <c r="D565" s="116"/>
      <c r="E565" s="49"/>
      <c r="F565" s="49"/>
      <c r="G565" s="1"/>
      <c r="H565" s="8"/>
      <c r="I565" s="8"/>
    </row>
    <row r="566">
      <c r="A566" s="108"/>
      <c r="B566" s="49"/>
      <c r="C566" s="49"/>
      <c r="D566" s="116"/>
      <c r="E566" s="49"/>
      <c r="F566" s="49"/>
      <c r="G566" s="1"/>
      <c r="H566" s="8"/>
      <c r="I566" s="8"/>
    </row>
    <row r="567">
      <c r="A567" s="108"/>
      <c r="B567" s="49"/>
      <c r="C567" s="49"/>
      <c r="D567" s="116"/>
      <c r="E567" s="49"/>
      <c r="F567" s="49"/>
      <c r="G567" s="1"/>
      <c r="H567" s="8"/>
      <c r="I567" s="8"/>
    </row>
    <row r="568">
      <c r="A568" s="108"/>
      <c r="B568" s="49"/>
      <c r="C568" s="49"/>
      <c r="D568" s="116"/>
      <c r="E568" s="49"/>
      <c r="F568" s="49"/>
      <c r="G568" s="1"/>
      <c r="H568" s="8"/>
      <c r="I568" s="8"/>
    </row>
    <row r="569">
      <c r="A569" s="108"/>
      <c r="B569" s="49"/>
      <c r="C569" s="49"/>
      <c r="D569" s="116"/>
      <c r="E569" s="49"/>
      <c r="F569" s="49"/>
      <c r="G569" s="1"/>
      <c r="H569" s="8"/>
      <c r="I569" s="8"/>
    </row>
    <row r="570">
      <c r="A570" s="108"/>
      <c r="B570" s="49"/>
      <c r="C570" s="49"/>
      <c r="D570" s="116"/>
      <c r="E570" s="49"/>
      <c r="F570" s="49"/>
      <c r="G570" s="1"/>
      <c r="H570" s="8"/>
      <c r="I570" s="8"/>
    </row>
    <row r="571">
      <c r="A571" s="108"/>
      <c r="B571" s="49"/>
      <c r="C571" s="49"/>
      <c r="D571" s="116"/>
      <c r="E571" s="49"/>
      <c r="F571" s="49"/>
      <c r="G571" s="1"/>
      <c r="H571" s="8"/>
      <c r="I571" s="8"/>
    </row>
    <row r="572">
      <c r="A572" s="108"/>
      <c r="B572" s="49"/>
      <c r="C572" s="49"/>
      <c r="D572" s="116"/>
      <c r="E572" s="49"/>
      <c r="F572" s="49"/>
      <c r="G572" s="1"/>
      <c r="H572" s="8"/>
      <c r="I572" s="8"/>
    </row>
    <row r="573">
      <c r="A573" s="108"/>
      <c r="B573" s="49"/>
      <c r="C573" s="49"/>
      <c r="D573" s="116"/>
      <c r="E573" s="49"/>
      <c r="F573" s="49"/>
      <c r="G573" s="1"/>
      <c r="H573" s="8"/>
      <c r="I573" s="8"/>
    </row>
    <row r="574">
      <c r="A574" s="108"/>
      <c r="B574" s="49"/>
      <c r="C574" s="49"/>
      <c r="D574" s="116"/>
      <c r="E574" s="49"/>
      <c r="F574" s="49"/>
      <c r="G574" s="1"/>
      <c r="H574" s="8"/>
      <c r="I574" s="8"/>
    </row>
    <row r="575">
      <c r="A575" s="108"/>
      <c r="B575" s="49"/>
      <c r="C575" s="49"/>
      <c r="D575" s="116"/>
      <c r="E575" s="49"/>
      <c r="F575" s="49"/>
      <c r="G575" s="1"/>
      <c r="H575" s="8"/>
      <c r="I575" s="8"/>
    </row>
    <row r="576">
      <c r="A576" s="108"/>
      <c r="B576" s="49"/>
      <c r="C576" s="49"/>
      <c r="D576" s="116"/>
      <c r="E576" s="49"/>
      <c r="F576" s="49"/>
      <c r="G576" s="1"/>
      <c r="H576" s="8"/>
      <c r="I576" s="8"/>
    </row>
    <row r="577">
      <c r="A577" s="108"/>
      <c r="B577" s="49"/>
      <c r="C577" s="49"/>
      <c r="D577" s="116"/>
      <c r="E577" s="49"/>
      <c r="F577" s="49"/>
      <c r="G577" s="1"/>
      <c r="H577" s="8"/>
      <c r="I577" s="8"/>
    </row>
    <row r="578">
      <c r="A578" s="108"/>
      <c r="B578" s="49"/>
      <c r="C578" s="49"/>
      <c r="D578" s="116"/>
      <c r="E578" s="49"/>
      <c r="F578" s="49"/>
      <c r="G578" s="1"/>
      <c r="H578" s="8"/>
      <c r="I578" s="8"/>
    </row>
    <row r="579">
      <c r="A579" s="108"/>
      <c r="B579" s="49"/>
      <c r="C579" s="49"/>
      <c r="D579" s="116"/>
      <c r="E579" s="49"/>
      <c r="F579" s="49"/>
      <c r="G579" s="1"/>
      <c r="H579" s="8"/>
      <c r="I579" s="8"/>
    </row>
    <row r="580">
      <c r="A580" s="108"/>
      <c r="B580" s="49"/>
      <c r="C580" s="49"/>
      <c r="D580" s="116"/>
      <c r="E580" s="49"/>
      <c r="F580" s="49"/>
      <c r="G580" s="1"/>
      <c r="H580" s="8"/>
      <c r="I580" s="8"/>
    </row>
    <row r="581">
      <c r="A581" s="108"/>
      <c r="B581" s="49"/>
      <c r="C581" s="49"/>
      <c r="D581" s="116"/>
      <c r="E581" s="49"/>
      <c r="F581" s="49"/>
      <c r="G581" s="1"/>
      <c r="H581" s="8"/>
      <c r="I581" s="8"/>
    </row>
    <row r="582">
      <c r="A582" s="108"/>
      <c r="B582" s="49"/>
      <c r="C582" s="49"/>
      <c r="D582" s="116"/>
      <c r="E582" s="49"/>
      <c r="F582" s="49"/>
      <c r="G582" s="1"/>
      <c r="H582" s="8"/>
      <c r="I582" s="8"/>
    </row>
    <row r="583">
      <c r="A583" s="108"/>
      <c r="B583" s="49"/>
      <c r="C583" s="49"/>
      <c r="D583" s="116"/>
      <c r="E583" s="49"/>
      <c r="F583" s="49"/>
      <c r="G583" s="1"/>
      <c r="H583" s="8"/>
      <c r="I583" s="8"/>
    </row>
    <row r="584">
      <c r="A584" s="108"/>
      <c r="B584" s="49"/>
      <c r="C584" s="49"/>
      <c r="D584" s="116"/>
      <c r="E584" s="49"/>
      <c r="F584" s="49"/>
      <c r="G584" s="1"/>
      <c r="H584" s="8"/>
      <c r="I584" s="8"/>
    </row>
    <row r="585">
      <c r="A585" s="108"/>
      <c r="B585" s="49"/>
      <c r="C585" s="49"/>
      <c r="D585" s="116"/>
      <c r="E585" s="49"/>
      <c r="F585" s="49"/>
      <c r="G585" s="1"/>
      <c r="H585" s="8"/>
      <c r="I585" s="8"/>
    </row>
    <row r="586">
      <c r="A586" s="108"/>
      <c r="B586" s="49"/>
      <c r="C586" s="49"/>
      <c r="D586" s="116"/>
      <c r="E586" s="49"/>
      <c r="F586" s="49"/>
      <c r="G586" s="1"/>
      <c r="H586" s="8"/>
      <c r="I586" s="8"/>
    </row>
    <row r="587">
      <c r="A587" s="108"/>
      <c r="B587" s="49"/>
      <c r="C587" s="49"/>
      <c r="D587" s="116"/>
      <c r="E587" s="49"/>
      <c r="F587" s="49"/>
      <c r="G587" s="1"/>
      <c r="H587" s="8"/>
      <c r="I587" s="8"/>
    </row>
    <row r="588">
      <c r="A588" s="108"/>
      <c r="B588" s="49"/>
      <c r="C588" s="49"/>
      <c r="D588" s="116"/>
      <c r="E588" s="49"/>
      <c r="F588" s="49"/>
      <c r="G588" s="1"/>
      <c r="H588" s="8"/>
      <c r="I588" s="8"/>
    </row>
    <row r="589">
      <c r="A589" s="108"/>
      <c r="B589" s="49"/>
      <c r="C589" s="49"/>
      <c r="D589" s="116"/>
      <c r="E589" s="49"/>
      <c r="F589" s="49"/>
      <c r="G589" s="1"/>
      <c r="H589" s="8"/>
      <c r="I589" s="8"/>
    </row>
    <row r="590">
      <c r="A590" s="108"/>
      <c r="B590" s="49"/>
      <c r="C590" s="49"/>
      <c r="D590" s="116"/>
      <c r="E590" s="49"/>
      <c r="F590" s="49"/>
      <c r="G590" s="1"/>
      <c r="H590" s="8"/>
      <c r="I590" s="8"/>
    </row>
    <row r="591">
      <c r="A591" s="108"/>
      <c r="B591" s="49"/>
      <c r="C591" s="49"/>
      <c r="D591" s="116"/>
      <c r="E591" s="49"/>
      <c r="F591" s="49"/>
      <c r="G591" s="1"/>
      <c r="H591" s="8"/>
      <c r="I591" s="8"/>
    </row>
    <row r="592">
      <c r="A592" s="108"/>
      <c r="B592" s="49"/>
      <c r="C592" s="49"/>
      <c r="D592" s="116"/>
      <c r="E592" s="49"/>
      <c r="F592" s="49"/>
      <c r="G592" s="1"/>
      <c r="H592" s="8"/>
      <c r="I592" s="8"/>
    </row>
    <row r="593">
      <c r="A593" s="108"/>
      <c r="B593" s="49"/>
      <c r="C593" s="49"/>
      <c r="D593" s="116"/>
      <c r="E593" s="49"/>
      <c r="F593" s="49"/>
      <c r="G593" s="1"/>
      <c r="H593" s="8"/>
      <c r="I593" s="8"/>
    </row>
    <row r="594">
      <c r="A594" s="108"/>
      <c r="B594" s="49"/>
      <c r="C594" s="49"/>
      <c r="D594" s="116"/>
      <c r="E594" s="49"/>
      <c r="F594" s="49"/>
      <c r="G594" s="1"/>
      <c r="H594" s="8"/>
      <c r="I594" s="8"/>
    </row>
    <row r="595">
      <c r="A595" s="108"/>
      <c r="B595" s="49"/>
      <c r="C595" s="49"/>
      <c r="D595" s="116"/>
      <c r="E595" s="49"/>
      <c r="F595" s="49"/>
      <c r="G595" s="1"/>
      <c r="H595" s="8"/>
      <c r="I595" s="8"/>
    </row>
    <row r="596">
      <c r="A596" s="108"/>
      <c r="B596" s="49"/>
      <c r="C596" s="49"/>
      <c r="D596" s="116"/>
      <c r="E596" s="49"/>
      <c r="F596" s="49"/>
      <c r="G596" s="1"/>
      <c r="H596" s="8"/>
      <c r="I596" s="8"/>
    </row>
    <row r="597">
      <c r="A597" s="108"/>
      <c r="B597" s="49"/>
      <c r="C597" s="49"/>
      <c r="D597" s="116"/>
      <c r="E597" s="49"/>
      <c r="F597" s="49"/>
      <c r="G597" s="1"/>
      <c r="H597" s="8"/>
      <c r="I597" s="8"/>
    </row>
    <row r="598">
      <c r="A598" s="108"/>
      <c r="B598" s="49"/>
      <c r="C598" s="49"/>
      <c r="D598" s="116"/>
      <c r="E598" s="49"/>
      <c r="F598" s="49"/>
      <c r="G598" s="1"/>
      <c r="H598" s="8"/>
      <c r="I598" s="8"/>
    </row>
    <row r="599">
      <c r="A599" s="108"/>
      <c r="B599" s="49"/>
      <c r="C599" s="49"/>
      <c r="D599" s="116"/>
      <c r="E599" s="49"/>
      <c r="F599" s="49"/>
      <c r="G599" s="1"/>
      <c r="H599" s="8"/>
      <c r="I599" s="8"/>
    </row>
    <row r="600">
      <c r="A600" s="108"/>
      <c r="B600" s="49"/>
      <c r="C600" s="49"/>
      <c r="D600" s="116"/>
      <c r="E600" s="49"/>
      <c r="F600" s="49"/>
      <c r="G600" s="1"/>
      <c r="H600" s="8"/>
      <c r="I600" s="8"/>
    </row>
    <row r="601">
      <c r="A601" s="108"/>
      <c r="B601" s="49"/>
      <c r="C601" s="49"/>
      <c r="D601" s="116"/>
      <c r="E601" s="49"/>
      <c r="F601" s="49"/>
      <c r="G601" s="1"/>
      <c r="H601" s="8"/>
      <c r="I601" s="8"/>
    </row>
    <row r="602">
      <c r="A602" s="108"/>
      <c r="B602" s="49"/>
      <c r="C602" s="49"/>
      <c r="D602" s="116"/>
      <c r="E602" s="49"/>
      <c r="F602" s="49"/>
      <c r="G602" s="1"/>
      <c r="H602" s="8"/>
      <c r="I602" s="8"/>
    </row>
    <row r="603">
      <c r="A603" s="108"/>
      <c r="B603" s="49"/>
      <c r="C603" s="49"/>
      <c r="D603" s="116"/>
      <c r="E603" s="49"/>
      <c r="F603" s="49"/>
      <c r="G603" s="1"/>
      <c r="H603" s="8"/>
      <c r="I603" s="8"/>
    </row>
    <row r="604">
      <c r="A604" s="108"/>
      <c r="B604" s="49"/>
      <c r="C604" s="49"/>
      <c r="D604" s="116"/>
      <c r="E604" s="49"/>
      <c r="F604" s="49"/>
      <c r="G604" s="1"/>
      <c r="H604" s="8"/>
      <c r="I604" s="8"/>
    </row>
    <row r="605">
      <c r="A605" s="108"/>
      <c r="B605" s="49"/>
      <c r="C605" s="49"/>
      <c r="D605" s="116"/>
      <c r="E605" s="49"/>
      <c r="F605" s="49"/>
      <c r="G605" s="1"/>
      <c r="H605" s="8"/>
      <c r="I605" s="8"/>
    </row>
    <row r="606">
      <c r="A606" s="108"/>
      <c r="B606" s="49"/>
      <c r="C606" s="49"/>
      <c r="D606" s="116"/>
      <c r="E606" s="49"/>
      <c r="F606" s="49"/>
      <c r="G606" s="1"/>
      <c r="H606" s="8"/>
      <c r="I606" s="8"/>
    </row>
    <row r="607">
      <c r="A607" s="108"/>
      <c r="B607" s="49"/>
      <c r="C607" s="49"/>
      <c r="D607" s="116"/>
      <c r="E607" s="49"/>
      <c r="F607" s="49"/>
      <c r="G607" s="1"/>
      <c r="H607" s="8"/>
      <c r="I607" s="8"/>
    </row>
    <row r="608">
      <c r="A608" s="108"/>
      <c r="B608" s="49"/>
      <c r="C608" s="49"/>
      <c r="D608" s="116"/>
      <c r="E608" s="49"/>
      <c r="F608" s="49"/>
      <c r="G608" s="1"/>
      <c r="H608" s="8"/>
      <c r="I608" s="8"/>
    </row>
    <row r="609">
      <c r="A609" s="108"/>
      <c r="B609" s="49"/>
      <c r="C609" s="49"/>
      <c r="D609" s="116"/>
      <c r="E609" s="49"/>
      <c r="F609" s="49"/>
      <c r="G609" s="1"/>
      <c r="H609" s="8"/>
      <c r="I609" s="8"/>
    </row>
    <row r="610">
      <c r="A610" s="108"/>
      <c r="B610" s="49"/>
      <c r="C610" s="49"/>
      <c r="D610" s="116"/>
      <c r="E610" s="49"/>
      <c r="F610" s="49"/>
      <c r="G610" s="1"/>
      <c r="H610" s="8"/>
      <c r="I610" s="8"/>
    </row>
    <row r="611">
      <c r="A611" s="108"/>
      <c r="B611" s="49"/>
      <c r="C611" s="49"/>
      <c r="D611" s="116"/>
      <c r="E611" s="49"/>
      <c r="F611" s="49"/>
      <c r="G611" s="1"/>
      <c r="H611" s="8"/>
      <c r="I611" s="8"/>
    </row>
    <row r="612">
      <c r="A612" s="108"/>
      <c r="B612" s="49"/>
      <c r="C612" s="49"/>
      <c r="D612" s="116"/>
      <c r="E612" s="49"/>
      <c r="F612" s="49"/>
      <c r="G612" s="1"/>
      <c r="H612" s="8"/>
      <c r="I612" s="8"/>
    </row>
    <row r="613">
      <c r="A613" s="108"/>
      <c r="B613" s="49"/>
      <c r="C613" s="49"/>
      <c r="D613" s="116"/>
      <c r="E613" s="49"/>
      <c r="F613" s="49"/>
      <c r="G613" s="1"/>
      <c r="H613" s="8"/>
      <c r="I613" s="8"/>
    </row>
    <row r="614">
      <c r="A614" s="108"/>
      <c r="B614" s="49"/>
      <c r="C614" s="49"/>
      <c r="D614" s="116"/>
      <c r="E614" s="49"/>
      <c r="F614" s="49"/>
      <c r="G614" s="1"/>
      <c r="H614" s="8"/>
      <c r="I614" s="8"/>
    </row>
    <row r="615">
      <c r="A615" s="108"/>
      <c r="B615" s="49"/>
      <c r="C615" s="49"/>
      <c r="D615" s="116"/>
      <c r="E615" s="49"/>
      <c r="F615" s="49"/>
      <c r="G615" s="1"/>
      <c r="H615" s="8"/>
      <c r="I615" s="8"/>
    </row>
    <row r="616">
      <c r="A616" s="108"/>
      <c r="B616" s="49"/>
      <c r="C616" s="49"/>
      <c r="D616" s="116"/>
      <c r="E616" s="49"/>
      <c r="F616" s="49"/>
      <c r="G616" s="1"/>
      <c r="H616" s="8"/>
      <c r="I616" s="8"/>
    </row>
    <row r="617">
      <c r="A617" s="108"/>
      <c r="B617" s="49"/>
      <c r="C617" s="49"/>
      <c r="D617" s="116"/>
      <c r="E617" s="49"/>
      <c r="F617" s="49"/>
      <c r="G617" s="1"/>
      <c r="H617" s="8"/>
      <c r="I617" s="8"/>
    </row>
    <row r="618">
      <c r="A618" s="108"/>
      <c r="B618" s="49"/>
      <c r="C618" s="49"/>
      <c r="D618" s="116"/>
      <c r="E618" s="49"/>
      <c r="F618" s="49"/>
      <c r="G618" s="1"/>
      <c r="H618" s="8"/>
      <c r="I618" s="8"/>
    </row>
    <row r="619">
      <c r="A619" s="108"/>
      <c r="B619" s="49"/>
      <c r="C619" s="49"/>
      <c r="D619" s="116"/>
      <c r="E619" s="49"/>
      <c r="F619" s="49"/>
      <c r="G619" s="1"/>
      <c r="H619" s="8"/>
      <c r="I619" s="8"/>
    </row>
    <row r="620">
      <c r="A620" s="108"/>
      <c r="B620" s="49"/>
      <c r="C620" s="49"/>
      <c r="D620" s="116"/>
      <c r="E620" s="49"/>
      <c r="F620" s="49"/>
      <c r="G620" s="1"/>
      <c r="H620" s="8"/>
      <c r="I620" s="8"/>
    </row>
    <row r="621">
      <c r="A621" s="108"/>
      <c r="B621" s="49"/>
      <c r="C621" s="49"/>
      <c r="D621" s="116"/>
      <c r="E621" s="49"/>
      <c r="F621" s="49"/>
      <c r="G621" s="1"/>
      <c r="H621" s="8"/>
      <c r="I621" s="8"/>
    </row>
    <row r="622">
      <c r="A622" s="108"/>
      <c r="B622" s="49"/>
      <c r="C622" s="49"/>
      <c r="D622" s="116"/>
      <c r="E622" s="49"/>
      <c r="F622" s="49"/>
      <c r="G622" s="1"/>
      <c r="H622" s="8"/>
      <c r="I622" s="8"/>
    </row>
    <row r="623">
      <c r="A623" s="108"/>
      <c r="B623" s="49"/>
      <c r="C623" s="49"/>
      <c r="D623" s="116"/>
      <c r="E623" s="49"/>
      <c r="F623" s="49"/>
      <c r="G623" s="1"/>
      <c r="H623" s="8"/>
      <c r="I623" s="8"/>
    </row>
    <row r="624">
      <c r="A624" s="108"/>
      <c r="B624" s="49"/>
      <c r="C624" s="49"/>
      <c r="D624" s="116"/>
      <c r="E624" s="49"/>
      <c r="F624" s="49"/>
      <c r="G624" s="1"/>
      <c r="H624" s="8"/>
      <c r="I624" s="8"/>
    </row>
    <row r="625">
      <c r="A625" s="108"/>
      <c r="B625" s="49"/>
      <c r="C625" s="49"/>
      <c r="D625" s="116"/>
      <c r="E625" s="49"/>
      <c r="F625" s="49"/>
      <c r="G625" s="1"/>
      <c r="H625" s="8"/>
      <c r="I625" s="8"/>
    </row>
    <row r="626">
      <c r="A626" s="108"/>
      <c r="B626" s="49"/>
      <c r="C626" s="49"/>
      <c r="D626" s="116"/>
      <c r="E626" s="49"/>
      <c r="F626" s="49"/>
      <c r="G626" s="1"/>
      <c r="H626" s="8"/>
      <c r="I626" s="8"/>
    </row>
    <row r="627">
      <c r="A627" s="108"/>
      <c r="B627" s="49"/>
      <c r="C627" s="49"/>
      <c r="D627" s="116"/>
      <c r="E627" s="49"/>
      <c r="F627" s="49"/>
      <c r="G627" s="1"/>
      <c r="H627" s="8"/>
      <c r="I627" s="8"/>
    </row>
    <row r="628">
      <c r="A628" s="108"/>
      <c r="B628" s="49"/>
      <c r="C628" s="49"/>
      <c r="D628" s="116"/>
      <c r="E628" s="49"/>
      <c r="F628" s="49"/>
      <c r="G628" s="1"/>
      <c r="H628" s="8"/>
      <c r="I628" s="8"/>
    </row>
    <row r="629">
      <c r="A629" s="108"/>
      <c r="B629" s="49"/>
      <c r="C629" s="49"/>
      <c r="D629" s="116"/>
      <c r="E629" s="49"/>
      <c r="F629" s="49"/>
      <c r="G629" s="1"/>
      <c r="H629" s="8"/>
      <c r="I629" s="8"/>
    </row>
    <row r="630">
      <c r="A630" s="108"/>
      <c r="B630" s="49"/>
      <c r="C630" s="49"/>
      <c r="D630" s="116"/>
      <c r="E630" s="49"/>
      <c r="F630" s="49"/>
      <c r="G630" s="1"/>
      <c r="H630" s="8"/>
      <c r="I630" s="8"/>
    </row>
    <row r="631">
      <c r="A631" s="108"/>
      <c r="B631" s="49"/>
      <c r="C631" s="49"/>
      <c r="D631" s="116"/>
      <c r="E631" s="49"/>
      <c r="F631" s="49"/>
      <c r="G631" s="1"/>
      <c r="H631" s="8"/>
      <c r="I631" s="8"/>
    </row>
    <row r="632">
      <c r="A632" s="108"/>
      <c r="B632" s="49"/>
      <c r="C632" s="49"/>
      <c r="D632" s="116"/>
      <c r="E632" s="49"/>
      <c r="F632" s="49"/>
      <c r="G632" s="1"/>
      <c r="H632" s="8"/>
      <c r="I632" s="8"/>
    </row>
    <row r="633">
      <c r="A633" s="108"/>
      <c r="B633" s="49"/>
      <c r="C633" s="49"/>
      <c r="D633" s="116"/>
      <c r="E633" s="49"/>
      <c r="F633" s="49"/>
      <c r="G633" s="1"/>
      <c r="H633" s="8"/>
      <c r="I633" s="8"/>
    </row>
    <row r="634">
      <c r="A634" s="108"/>
      <c r="B634" s="49"/>
      <c r="C634" s="49"/>
      <c r="D634" s="116"/>
      <c r="E634" s="49"/>
      <c r="F634" s="49"/>
      <c r="G634" s="1"/>
      <c r="H634" s="8"/>
      <c r="I634" s="8"/>
    </row>
    <row r="635">
      <c r="A635" s="108"/>
      <c r="B635" s="49"/>
      <c r="C635" s="49"/>
      <c r="D635" s="116"/>
      <c r="E635" s="49"/>
      <c r="F635" s="49"/>
      <c r="G635" s="1"/>
      <c r="H635" s="8"/>
      <c r="I635" s="8"/>
    </row>
    <row r="636">
      <c r="A636" s="108"/>
      <c r="B636" s="49"/>
      <c r="C636" s="49"/>
      <c r="D636" s="116"/>
      <c r="E636" s="49"/>
      <c r="F636" s="49"/>
      <c r="G636" s="1"/>
      <c r="H636" s="8"/>
      <c r="I636" s="8"/>
    </row>
    <row r="637">
      <c r="A637" s="108"/>
      <c r="B637" s="49"/>
      <c r="C637" s="49"/>
      <c r="D637" s="116"/>
      <c r="E637" s="49"/>
      <c r="F637" s="49"/>
      <c r="G637" s="1"/>
      <c r="H637" s="8"/>
      <c r="I637" s="8"/>
    </row>
    <row r="638">
      <c r="A638" s="108"/>
      <c r="B638" s="49"/>
      <c r="C638" s="49"/>
      <c r="D638" s="116"/>
      <c r="E638" s="49"/>
      <c r="F638" s="49"/>
      <c r="G638" s="1"/>
      <c r="H638" s="8"/>
      <c r="I638" s="8"/>
    </row>
    <row r="639">
      <c r="A639" s="108"/>
      <c r="B639" s="49"/>
      <c r="C639" s="49"/>
      <c r="D639" s="116"/>
      <c r="E639" s="49"/>
      <c r="F639" s="49"/>
      <c r="G639" s="1"/>
      <c r="H639" s="8"/>
      <c r="I639" s="8"/>
    </row>
    <row r="640">
      <c r="A640" s="108"/>
      <c r="B640" s="49"/>
      <c r="C640" s="49"/>
      <c r="D640" s="116"/>
      <c r="E640" s="49"/>
      <c r="F640" s="49"/>
      <c r="G640" s="1"/>
      <c r="H640" s="8"/>
      <c r="I640" s="8"/>
    </row>
    <row r="641">
      <c r="A641" s="108"/>
      <c r="B641" s="49"/>
      <c r="C641" s="49"/>
      <c r="D641" s="116"/>
      <c r="E641" s="49"/>
      <c r="F641" s="49"/>
      <c r="G641" s="1"/>
      <c r="H641" s="8"/>
      <c r="I641" s="8"/>
    </row>
    <row r="642">
      <c r="A642" s="108"/>
      <c r="B642" s="49"/>
      <c r="C642" s="49"/>
      <c r="D642" s="116"/>
      <c r="E642" s="49"/>
      <c r="F642" s="49"/>
      <c r="G642" s="1"/>
      <c r="H642" s="8"/>
      <c r="I642" s="8"/>
    </row>
    <row r="643">
      <c r="A643" s="108"/>
      <c r="B643" s="49"/>
      <c r="C643" s="49"/>
      <c r="D643" s="116"/>
      <c r="E643" s="49"/>
      <c r="F643" s="49"/>
      <c r="G643" s="1"/>
      <c r="H643" s="8"/>
      <c r="I643" s="8"/>
    </row>
    <row r="644">
      <c r="A644" s="108"/>
      <c r="B644" s="49"/>
      <c r="C644" s="49"/>
      <c r="D644" s="116"/>
      <c r="E644" s="49"/>
      <c r="F644" s="49"/>
      <c r="G644" s="1"/>
      <c r="H644" s="8"/>
      <c r="I644" s="8"/>
    </row>
    <row r="645">
      <c r="A645" s="108"/>
      <c r="B645" s="49"/>
      <c r="C645" s="49"/>
      <c r="D645" s="116"/>
      <c r="E645" s="49"/>
      <c r="F645" s="49"/>
      <c r="G645" s="1"/>
      <c r="H645" s="8"/>
      <c r="I645" s="8"/>
    </row>
    <row r="646">
      <c r="A646" s="108"/>
      <c r="B646" s="49"/>
      <c r="C646" s="49"/>
      <c r="D646" s="116"/>
      <c r="E646" s="49"/>
      <c r="F646" s="49"/>
      <c r="G646" s="1"/>
      <c r="H646" s="8"/>
      <c r="I646" s="8"/>
    </row>
    <row r="647">
      <c r="A647" s="108"/>
      <c r="B647" s="49"/>
      <c r="C647" s="49"/>
      <c r="D647" s="116"/>
      <c r="E647" s="49"/>
      <c r="F647" s="49"/>
      <c r="G647" s="1"/>
      <c r="H647" s="8"/>
      <c r="I647" s="8"/>
    </row>
    <row r="648">
      <c r="A648" s="108"/>
      <c r="B648" s="49"/>
      <c r="C648" s="49"/>
      <c r="D648" s="116"/>
      <c r="E648" s="49"/>
      <c r="F648" s="49"/>
      <c r="G648" s="1"/>
      <c r="H648" s="8"/>
      <c r="I648" s="8"/>
    </row>
    <row r="649">
      <c r="A649" s="108"/>
      <c r="B649" s="49"/>
      <c r="C649" s="49"/>
      <c r="D649" s="116"/>
      <c r="E649" s="49"/>
      <c r="F649" s="49"/>
      <c r="G649" s="1"/>
      <c r="H649" s="8"/>
      <c r="I649" s="8"/>
    </row>
    <row r="650">
      <c r="A650" s="108"/>
      <c r="B650" s="49"/>
      <c r="C650" s="49"/>
      <c r="D650" s="116"/>
      <c r="E650" s="49"/>
      <c r="F650" s="49"/>
      <c r="G650" s="1"/>
      <c r="H650" s="8"/>
      <c r="I650" s="8"/>
    </row>
    <row r="651">
      <c r="A651" s="108"/>
      <c r="B651" s="49"/>
      <c r="C651" s="49"/>
      <c r="D651" s="116"/>
      <c r="E651" s="49"/>
      <c r="F651" s="49"/>
      <c r="G651" s="1"/>
      <c r="H651" s="8"/>
      <c r="I651" s="8"/>
    </row>
    <row r="652">
      <c r="A652" s="108"/>
      <c r="B652" s="49"/>
      <c r="C652" s="49"/>
      <c r="D652" s="116"/>
      <c r="E652" s="49"/>
      <c r="F652" s="49"/>
      <c r="G652" s="1"/>
      <c r="H652" s="8"/>
      <c r="I652" s="8"/>
    </row>
    <row r="653">
      <c r="A653" s="108"/>
      <c r="B653" s="49"/>
      <c r="C653" s="49"/>
      <c r="D653" s="116"/>
      <c r="E653" s="49"/>
      <c r="F653" s="49"/>
      <c r="G653" s="1"/>
      <c r="H653" s="8"/>
      <c r="I653" s="8"/>
    </row>
    <row r="654">
      <c r="A654" s="108"/>
      <c r="B654" s="49"/>
      <c r="C654" s="49"/>
      <c r="D654" s="116"/>
      <c r="E654" s="49"/>
      <c r="F654" s="49"/>
      <c r="G654" s="1"/>
      <c r="H654" s="8"/>
      <c r="I654" s="8"/>
    </row>
    <row r="655">
      <c r="A655" s="108"/>
      <c r="B655" s="49"/>
      <c r="C655" s="49"/>
      <c r="D655" s="116"/>
      <c r="E655" s="49"/>
      <c r="F655" s="49"/>
      <c r="G655" s="1"/>
      <c r="H655" s="8"/>
      <c r="I655" s="8"/>
    </row>
    <row r="656">
      <c r="A656" s="108"/>
      <c r="B656" s="49"/>
      <c r="C656" s="49"/>
      <c r="D656" s="116"/>
      <c r="E656" s="49"/>
      <c r="F656" s="49"/>
      <c r="G656" s="1"/>
      <c r="H656" s="8"/>
      <c r="I656" s="8"/>
    </row>
    <row r="657">
      <c r="A657" s="108"/>
      <c r="B657" s="49"/>
      <c r="C657" s="49"/>
      <c r="D657" s="116"/>
      <c r="E657" s="49"/>
      <c r="F657" s="49"/>
      <c r="G657" s="1"/>
      <c r="H657" s="8"/>
      <c r="I657" s="8"/>
    </row>
    <row r="658">
      <c r="A658" s="108"/>
      <c r="B658" s="49"/>
      <c r="C658" s="49"/>
      <c r="D658" s="116"/>
      <c r="E658" s="49"/>
      <c r="F658" s="49"/>
      <c r="G658" s="1"/>
      <c r="H658" s="8"/>
      <c r="I658" s="8"/>
    </row>
    <row r="659">
      <c r="A659" s="108"/>
      <c r="B659" s="49"/>
      <c r="C659" s="49"/>
      <c r="D659" s="116"/>
      <c r="E659" s="49"/>
      <c r="F659" s="49"/>
      <c r="G659" s="1"/>
      <c r="H659" s="8"/>
      <c r="I659" s="8"/>
    </row>
    <row r="660">
      <c r="A660" s="108"/>
      <c r="B660" s="49"/>
      <c r="C660" s="49"/>
      <c r="D660" s="116"/>
      <c r="E660" s="49"/>
      <c r="F660" s="49"/>
      <c r="G660" s="1"/>
      <c r="H660" s="8"/>
      <c r="I660" s="8"/>
    </row>
    <row r="661">
      <c r="A661" s="108"/>
      <c r="B661" s="49"/>
      <c r="C661" s="49"/>
      <c r="D661" s="116"/>
      <c r="E661" s="49"/>
      <c r="F661" s="49"/>
      <c r="G661" s="1"/>
      <c r="H661" s="8"/>
      <c r="I661" s="8"/>
    </row>
    <row r="662">
      <c r="A662" s="108"/>
      <c r="B662" s="49"/>
      <c r="C662" s="49"/>
      <c r="D662" s="116"/>
      <c r="E662" s="49"/>
      <c r="F662" s="49"/>
      <c r="G662" s="1"/>
      <c r="H662" s="8"/>
      <c r="I662" s="8"/>
    </row>
    <row r="663">
      <c r="A663" s="108"/>
      <c r="B663" s="49"/>
      <c r="C663" s="49"/>
      <c r="D663" s="116"/>
      <c r="E663" s="49"/>
      <c r="F663" s="49"/>
      <c r="G663" s="1"/>
      <c r="H663" s="8"/>
      <c r="I663" s="8"/>
    </row>
    <row r="664">
      <c r="A664" s="108"/>
      <c r="B664" s="49"/>
      <c r="C664" s="49"/>
      <c r="D664" s="116"/>
      <c r="E664" s="49"/>
      <c r="F664" s="49"/>
      <c r="G664" s="1"/>
      <c r="H664" s="8"/>
      <c r="I664" s="8"/>
    </row>
    <row r="665">
      <c r="A665" s="108"/>
      <c r="B665" s="49"/>
      <c r="C665" s="49"/>
      <c r="D665" s="116"/>
      <c r="E665" s="49"/>
      <c r="F665" s="49"/>
      <c r="G665" s="1"/>
      <c r="H665" s="8"/>
      <c r="I665" s="8"/>
    </row>
    <row r="666">
      <c r="A666" s="108"/>
      <c r="B666" s="49"/>
      <c r="C666" s="49"/>
      <c r="D666" s="116"/>
      <c r="E666" s="49"/>
      <c r="F666" s="49"/>
      <c r="G666" s="1"/>
      <c r="H666" s="8"/>
      <c r="I666" s="8"/>
    </row>
    <row r="667">
      <c r="A667" s="108"/>
      <c r="B667" s="49"/>
      <c r="C667" s="49"/>
      <c r="D667" s="116"/>
      <c r="E667" s="49"/>
      <c r="F667" s="49"/>
      <c r="G667" s="1"/>
      <c r="H667" s="8"/>
      <c r="I667" s="8"/>
    </row>
    <row r="668">
      <c r="A668" s="108"/>
      <c r="B668" s="49"/>
      <c r="C668" s="49"/>
      <c r="D668" s="116"/>
      <c r="E668" s="49"/>
      <c r="F668" s="49"/>
      <c r="G668" s="1"/>
      <c r="H668" s="8"/>
      <c r="I668" s="8"/>
    </row>
    <row r="669">
      <c r="A669" s="108"/>
      <c r="B669" s="49"/>
      <c r="C669" s="49"/>
      <c r="D669" s="116"/>
      <c r="E669" s="49"/>
      <c r="F669" s="49"/>
      <c r="G669" s="1"/>
      <c r="H669" s="8"/>
      <c r="I669" s="8"/>
    </row>
    <row r="670">
      <c r="A670" s="108"/>
      <c r="B670" s="49"/>
      <c r="C670" s="49"/>
      <c r="D670" s="116"/>
      <c r="E670" s="49"/>
      <c r="F670" s="49"/>
      <c r="G670" s="1"/>
      <c r="H670" s="8"/>
      <c r="I670" s="8"/>
    </row>
    <row r="671">
      <c r="A671" s="108"/>
      <c r="B671" s="49"/>
      <c r="C671" s="49"/>
      <c r="D671" s="116"/>
      <c r="E671" s="49"/>
      <c r="F671" s="49"/>
      <c r="G671" s="1"/>
      <c r="H671" s="8"/>
      <c r="I671" s="8"/>
    </row>
    <row r="672">
      <c r="A672" s="108"/>
      <c r="B672" s="49"/>
      <c r="C672" s="49"/>
      <c r="D672" s="116"/>
      <c r="E672" s="49"/>
      <c r="F672" s="49"/>
      <c r="G672" s="1"/>
      <c r="H672" s="8"/>
      <c r="I672" s="8"/>
    </row>
    <row r="673">
      <c r="A673" s="108"/>
      <c r="B673" s="49"/>
      <c r="C673" s="49"/>
      <c r="D673" s="116"/>
      <c r="E673" s="49"/>
      <c r="F673" s="49"/>
      <c r="G673" s="1"/>
      <c r="H673" s="8"/>
      <c r="I673" s="8"/>
    </row>
    <row r="674">
      <c r="A674" s="108"/>
      <c r="B674" s="49"/>
      <c r="C674" s="49"/>
      <c r="D674" s="116"/>
      <c r="E674" s="49"/>
      <c r="F674" s="49"/>
      <c r="G674" s="1"/>
      <c r="H674" s="8"/>
      <c r="I674" s="8"/>
    </row>
    <row r="675">
      <c r="A675" s="108"/>
      <c r="B675" s="49"/>
      <c r="C675" s="49"/>
      <c r="D675" s="116"/>
      <c r="E675" s="49"/>
      <c r="F675" s="49"/>
      <c r="G675" s="1"/>
      <c r="H675" s="8"/>
      <c r="I675" s="8"/>
    </row>
    <row r="676">
      <c r="A676" s="108"/>
      <c r="B676" s="49"/>
      <c r="C676" s="49"/>
      <c r="D676" s="116"/>
      <c r="E676" s="49"/>
      <c r="F676" s="49"/>
      <c r="G676" s="1"/>
      <c r="H676" s="8"/>
      <c r="I676" s="8"/>
    </row>
    <row r="677">
      <c r="A677" s="108"/>
      <c r="B677" s="49"/>
      <c r="C677" s="49"/>
      <c r="D677" s="116"/>
      <c r="E677" s="49"/>
      <c r="F677" s="49"/>
      <c r="G677" s="1"/>
      <c r="H677" s="8"/>
      <c r="I677" s="8"/>
    </row>
    <row r="678">
      <c r="A678" s="108"/>
      <c r="B678" s="49"/>
      <c r="C678" s="49"/>
      <c r="D678" s="116"/>
      <c r="E678" s="49"/>
      <c r="F678" s="49"/>
      <c r="G678" s="1"/>
      <c r="H678" s="8"/>
      <c r="I678" s="8"/>
    </row>
    <row r="679">
      <c r="A679" s="108"/>
      <c r="B679" s="49"/>
      <c r="C679" s="49"/>
      <c r="D679" s="116"/>
      <c r="E679" s="49"/>
      <c r="F679" s="49"/>
      <c r="G679" s="1"/>
      <c r="H679" s="8"/>
      <c r="I679" s="8"/>
    </row>
    <row r="680">
      <c r="A680" s="108"/>
      <c r="B680" s="49"/>
      <c r="C680" s="49"/>
      <c r="D680" s="116"/>
      <c r="E680" s="49"/>
      <c r="F680" s="49"/>
      <c r="G680" s="1"/>
      <c r="H680" s="8"/>
      <c r="I680" s="8"/>
    </row>
    <row r="681">
      <c r="A681" s="108"/>
      <c r="B681" s="49"/>
      <c r="C681" s="49"/>
      <c r="D681" s="116"/>
      <c r="E681" s="49"/>
      <c r="F681" s="49"/>
      <c r="G681" s="1"/>
      <c r="H681" s="8"/>
      <c r="I681" s="8"/>
    </row>
    <row r="682">
      <c r="A682" s="108"/>
      <c r="B682" s="49"/>
      <c r="C682" s="49"/>
      <c r="D682" s="116"/>
      <c r="E682" s="49"/>
      <c r="F682" s="49"/>
      <c r="G682" s="1"/>
      <c r="H682" s="8"/>
      <c r="I682" s="8"/>
    </row>
    <row r="683">
      <c r="A683" s="108"/>
      <c r="B683" s="49"/>
      <c r="C683" s="49"/>
      <c r="D683" s="116"/>
      <c r="E683" s="49"/>
      <c r="F683" s="49"/>
      <c r="G683" s="1"/>
      <c r="H683" s="8"/>
      <c r="I683" s="8"/>
    </row>
    <row r="684">
      <c r="A684" s="108"/>
      <c r="B684" s="49"/>
      <c r="C684" s="49"/>
      <c r="D684" s="116"/>
      <c r="E684" s="49"/>
      <c r="F684" s="49"/>
      <c r="G684" s="1"/>
      <c r="H684" s="8"/>
      <c r="I684" s="8"/>
    </row>
    <row r="685">
      <c r="A685" s="108"/>
      <c r="B685" s="49"/>
      <c r="C685" s="49"/>
      <c r="D685" s="116"/>
      <c r="E685" s="49"/>
      <c r="F685" s="49"/>
      <c r="G685" s="1"/>
      <c r="H685" s="8"/>
      <c r="I685" s="8"/>
    </row>
    <row r="686">
      <c r="A686" s="108"/>
      <c r="B686" s="49"/>
      <c r="C686" s="49"/>
      <c r="D686" s="116"/>
      <c r="E686" s="49"/>
      <c r="F686" s="49"/>
      <c r="G686" s="1"/>
      <c r="H686" s="8"/>
      <c r="I686" s="8"/>
    </row>
    <row r="687">
      <c r="A687" s="108"/>
      <c r="B687" s="49"/>
      <c r="C687" s="49"/>
      <c r="D687" s="116"/>
      <c r="E687" s="49"/>
      <c r="F687" s="49"/>
      <c r="G687" s="1"/>
      <c r="H687" s="8"/>
      <c r="I687" s="8"/>
    </row>
    <row r="688">
      <c r="A688" s="108"/>
      <c r="B688" s="49"/>
      <c r="C688" s="49"/>
      <c r="D688" s="116"/>
      <c r="E688" s="49"/>
      <c r="F688" s="49"/>
      <c r="G688" s="1"/>
      <c r="H688" s="8"/>
      <c r="I688" s="8"/>
    </row>
    <row r="689">
      <c r="A689" s="108"/>
      <c r="B689" s="49"/>
      <c r="C689" s="49"/>
      <c r="D689" s="116"/>
      <c r="E689" s="49"/>
      <c r="F689" s="49"/>
      <c r="G689" s="1"/>
      <c r="H689" s="8"/>
      <c r="I689" s="8"/>
    </row>
    <row r="690">
      <c r="A690" s="108"/>
      <c r="B690" s="49"/>
      <c r="C690" s="49"/>
      <c r="D690" s="116"/>
      <c r="E690" s="49"/>
      <c r="F690" s="49"/>
      <c r="G690" s="1"/>
      <c r="H690" s="8"/>
      <c r="I690" s="8"/>
    </row>
    <row r="691">
      <c r="A691" s="108"/>
      <c r="B691" s="49"/>
      <c r="C691" s="49"/>
      <c r="D691" s="116"/>
      <c r="E691" s="49"/>
      <c r="F691" s="49"/>
      <c r="G691" s="1"/>
      <c r="H691" s="8"/>
      <c r="I691" s="8"/>
    </row>
    <row r="692">
      <c r="A692" s="108"/>
      <c r="B692" s="49"/>
      <c r="C692" s="49"/>
      <c r="D692" s="116"/>
      <c r="E692" s="49"/>
      <c r="F692" s="49"/>
      <c r="G692" s="1"/>
      <c r="H692" s="8"/>
      <c r="I692" s="8"/>
    </row>
    <row r="693">
      <c r="A693" s="108"/>
      <c r="B693" s="49"/>
      <c r="C693" s="49"/>
      <c r="D693" s="116"/>
      <c r="E693" s="49"/>
      <c r="F693" s="49"/>
      <c r="G693" s="1"/>
      <c r="H693" s="8"/>
      <c r="I693" s="8"/>
    </row>
    <row r="694">
      <c r="A694" s="108"/>
      <c r="B694" s="49"/>
      <c r="C694" s="49"/>
      <c r="D694" s="116"/>
      <c r="E694" s="49"/>
      <c r="F694" s="49"/>
      <c r="G694" s="1"/>
      <c r="H694" s="8"/>
      <c r="I694" s="8"/>
    </row>
    <row r="695">
      <c r="A695" s="108"/>
      <c r="B695" s="49"/>
      <c r="C695" s="49"/>
      <c r="D695" s="116"/>
      <c r="E695" s="49"/>
      <c r="F695" s="49"/>
      <c r="G695" s="1"/>
      <c r="H695" s="8"/>
      <c r="I695" s="8"/>
    </row>
    <row r="696">
      <c r="A696" s="108"/>
      <c r="B696" s="49"/>
      <c r="C696" s="49"/>
      <c r="D696" s="116"/>
      <c r="E696" s="49"/>
      <c r="F696" s="49"/>
      <c r="G696" s="1"/>
      <c r="H696" s="8"/>
      <c r="I696" s="8"/>
    </row>
    <row r="697">
      <c r="A697" s="108"/>
      <c r="B697" s="49"/>
      <c r="C697" s="49"/>
      <c r="D697" s="116"/>
      <c r="E697" s="49"/>
      <c r="F697" s="49"/>
      <c r="G697" s="1"/>
      <c r="H697" s="8"/>
      <c r="I697" s="8"/>
    </row>
    <row r="698">
      <c r="A698" s="108"/>
      <c r="B698" s="49"/>
      <c r="C698" s="49"/>
      <c r="D698" s="116"/>
      <c r="E698" s="49"/>
      <c r="F698" s="49"/>
      <c r="G698" s="1"/>
      <c r="H698" s="8"/>
      <c r="I698" s="8"/>
    </row>
    <row r="699">
      <c r="A699" s="108"/>
      <c r="B699" s="49"/>
      <c r="C699" s="49"/>
      <c r="D699" s="116"/>
      <c r="E699" s="49"/>
      <c r="F699" s="49"/>
      <c r="G699" s="1"/>
      <c r="H699" s="8"/>
      <c r="I699" s="8"/>
    </row>
    <row r="700">
      <c r="A700" s="108"/>
      <c r="B700" s="49"/>
      <c r="C700" s="49"/>
      <c r="D700" s="116"/>
      <c r="E700" s="49"/>
      <c r="F700" s="49"/>
      <c r="G700" s="1"/>
      <c r="H700" s="8"/>
      <c r="I700" s="8"/>
    </row>
    <row r="701">
      <c r="A701" s="108"/>
      <c r="B701" s="49"/>
      <c r="C701" s="49"/>
      <c r="D701" s="116"/>
      <c r="E701" s="49"/>
      <c r="F701" s="49"/>
      <c r="G701" s="1"/>
      <c r="H701" s="8"/>
      <c r="I701" s="8"/>
    </row>
    <row r="702">
      <c r="A702" s="108"/>
      <c r="B702" s="49"/>
      <c r="C702" s="49"/>
      <c r="D702" s="116"/>
      <c r="E702" s="49"/>
      <c r="F702" s="49"/>
      <c r="G702" s="1"/>
      <c r="H702" s="8"/>
      <c r="I702" s="8"/>
    </row>
    <row r="703">
      <c r="A703" s="108"/>
      <c r="B703" s="49"/>
      <c r="C703" s="49"/>
      <c r="D703" s="116"/>
      <c r="E703" s="49"/>
      <c r="F703" s="49"/>
      <c r="G703" s="1"/>
      <c r="H703" s="8"/>
      <c r="I703" s="8"/>
    </row>
    <row r="704">
      <c r="A704" s="108"/>
      <c r="B704" s="49"/>
      <c r="C704" s="49"/>
      <c r="D704" s="116"/>
      <c r="E704" s="49"/>
      <c r="F704" s="49"/>
      <c r="G704" s="1"/>
      <c r="H704" s="8"/>
      <c r="I704" s="8"/>
    </row>
    <row r="705">
      <c r="A705" s="108"/>
      <c r="B705" s="49"/>
      <c r="C705" s="49"/>
      <c r="D705" s="116"/>
      <c r="E705" s="49"/>
      <c r="F705" s="49"/>
      <c r="G705" s="1"/>
      <c r="H705" s="8"/>
      <c r="I705" s="8"/>
    </row>
    <row r="706">
      <c r="A706" s="108"/>
      <c r="B706" s="49"/>
      <c r="C706" s="49"/>
      <c r="D706" s="116"/>
      <c r="E706" s="49"/>
      <c r="F706" s="49"/>
      <c r="G706" s="1"/>
      <c r="H706" s="8"/>
      <c r="I706" s="8"/>
    </row>
    <row r="707">
      <c r="A707" s="108"/>
      <c r="B707" s="49"/>
      <c r="C707" s="49"/>
      <c r="D707" s="116"/>
      <c r="E707" s="49"/>
      <c r="F707" s="49"/>
      <c r="G707" s="1"/>
      <c r="H707" s="8"/>
      <c r="I707" s="8"/>
    </row>
    <row r="708">
      <c r="A708" s="108"/>
      <c r="B708" s="49"/>
      <c r="C708" s="49"/>
      <c r="D708" s="116"/>
      <c r="E708" s="49"/>
      <c r="F708" s="49"/>
      <c r="G708" s="1"/>
      <c r="H708" s="8"/>
      <c r="I708" s="8"/>
    </row>
    <row r="709">
      <c r="A709" s="108"/>
      <c r="B709" s="49"/>
      <c r="C709" s="49"/>
      <c r="D709" s="116"/>
      <c r="E709" s="49"/>
      <c r="F709" s="49"/>
      <c r="G709" s="1"/>
      <c r="H709" s="8"/>
      <c r="I709" s="8"/>
    </row>
    <row r="710">
      <c r="A710" s="108"/>
      <c r="B710" s="49"/>
      <c r="C710" s="49"/>
      <c r="D710" s="116"/>
      <c r="E710" s="49"/>
      <c r="F710" s="49"/>
      <c r="G710" s="1"/>
      <c r="H710" s="8"/>
      <c r="I710" s="8"/>
    </row>
    <row r="711">
      <c r="A711" s="108"/>
      <c r="B711" s="49"/>
      <c r="C711" s="49"/>
      <c r="D711" s="116"/>
      <c r="E711" s="49"/>
      <c r="F711" s="49"/>
      <c r="G711" s="1"/>
      <c r="H711" s="8"/>
      <c r="I711" s="8"/>
    </row>
    <row r="712">
      <c r="A712" s="108"/>
      <c r="B712" s="49"/>
      <c r="C712" s="49"/>
      <c r="D712" s="116"/>
      <c r="E712" s="49"/>
      <c r="F712" s="49"/>
      <c r="G712" s="1"/>
      <c r="H712" s="8"/>
      <c r="I712" s="8"/>
    </row>
    <row r="713">
      <c r="A713" s="108"/>
      <c r="B713" s="49"/>
      <c r="C713" s="49"/>
      <c r="D713" s="116"/>
      <c r="E713" s="49"/>
      <c r="F713" s="49"/>
      <c r="G713" s="1"/>
      <c r="H713" s="8"/>
      <c r="I713" s="8"/>
    </row>
    <row r="714">
      <c r="A714" s="108"/>
      <c r="B714" s="49"/>
      <c r="C714" s="49"/>
      <c r="D714" s="116"/>
      <c r="E714" s="49"/>
      <c r="F714" s="49"/>
      <c r="G714" s="1"/>
      <c r="H714" s="8"/>
      <c r="I714" s="8"/>
    </row>
    <row r="715">
      <c r="A715" s="108"/>
      <c r="B715" s="49"/>
      <c r="C715" s="49"/>
      <c r="D715" s="116"/>
      <c r="E715" s="49"/>
      <c r="F715" s="49"/>
      <c r="G715" s="1"/>
      <c r="H715" s="8"/>
      <c r="I715" s="8"/>
    </row>
    <row r="716">
      <c r="A716" s="108"/>
      <c r="B716" s="49"/>
      <c r="C716" s="49"/>
      <c r="D716" s="116"/>
      <c r="E716" s="49"/>
      <c r="F716" s="49"/>
      <c r="G716" s="1"/>
      <c r="H716" s="8"/>
      <c r="I716" s="8"/>
    </row>
    <row r="717">
      <c r="A717" s="108"/>
      <c r="B717" s="49"/>
      <c r="C717" s="49"/>
      <c r="D717" s="116"/>
      <c r="E717" s="49"/>
      <c r="F717" s="49"/>
      <c r="G717" s="1"/>
      <c r="H717" s="8"/>
      <c r="I717" s="8"/>
    </row>
    <row r="718">
      <c r="A718" s="108"/>
      <c r="B718" s="49"/>
      <c r="C718" s="49"/>
      <c r="D718" s="116"/>
      <c r="E718" s="49"/>
      <c r="F718" s="49"/>
      <c r="G718" s="1"/>
      <c r="H718" s="8"/>
      <c r="I718" s="8"/>
    </row>
    <row r="719">
      <c r="A719" s="108"/>
      <c r="B719" s="49"/>
      <c r="C719" s="49"/>
      <c r="D719" s="116"/>
      <c r="E719" s="49"/>
      <c r="F719" s="49"/>
      <c r="G719" s="1"/>
      <c r="H719" s="8"/>
      <c r="I719" s="8"/>
    </row>
    <row r="720">
      <c r="A720" s="108"/>
      <c r="B720" s="49"/>
      <c r="C720" s="49"/>
      <c r="D720" s="116"/>
      <c r="E720" s="49"/>
      <c r="F720" s="49"/>
      <c r="G720" s="1"/>
      <c r="H720" s="8"/>
      <c r="I720" s="8"/>
    </row>
    <row r="721">
      <c r="A721" s="108"/>
      <c r="B721" s="49"/>
      <c r="C721" s="49"/>
      <c r="D721" s="116"/>
      <c r="E721" s="49"/>
      <c r="F721" s="49"/>
      <c r="G721" s="1"/>
      <c r="H721" s="8"/>
      <c r="I721" s="8"/>
    </row>
    <row r="722">
      <c r="A722" s="108"/>
      <c r="B722" s="49"/>
      <c r="C722" s="49"/>
      <c r="D722" s="116"/>
      <c r="E722" s="49"/>
      <c r="F722" s="49"/>
      <c r="G722" s="1"/>
      <c r="H722" s="8"/>
      <c r="I722" s="8"/>
    </row>
    <row r="723">
      <c r="A723" s="108"/>
      <c r="B723" s="49"/>
      <c r="C723" s="49"/>
      <c r="D723" s="116"/>
      <c r="E723" s="49"/>
      <c r="F723" s="49"/>
      <c r="G723" s="1"/>
      <c r="H723" s="8"/>
      <c r="I723" s="8"/>
    </row>
    <row r="724">
      <c r="A724" s="108"/>
      <c r="B724" s="49"/>
      <c r="C724" s="49"/>
      <c r="D724" s="116"/>
      <c r="E724" s="49"/>
      <c r="F724" s="49"/>
      <c r="G724" s="1"/>
      <c r="H724" s="8"/>
      <c r="I724" s="8"/>
    </row>
    <row r="725">
      <c r="A725" s="108"/>
      <c r="B725" s="49"/>
      <c r="C725" s="49"/>
      <c r="D725" s="116"/>
      <c r="E725" s="49"/>
      <c r="F725" s="49"/>
      <c r="G725" s="1"/>
      <c r="H725" s="8"/>
      <c r="I725" s="8"/>
    </row>
    <row r="726">
      <c r="A726" s="108"/>
      <c r="B726" s="49"/>
      <c r="C726" s="49"/>
      <c r="D726" s="116"/>
      <c r="E726" s="49"/>
      <c r="F726" s="49"/>
      <c r="G726" s="1"/>
      <c r="H726" s="8"/>
      <c r="I726" s="8"/>
    </row>
    <row r="727">
      <c r="A727" s="108"/>
      <c r="B727" s="49"/>
      <c r="C727" s="49"/>
      <c r="D727" s="116"/>
      <c r="E727" s="49"/>
      <c r="F727" s="49"/>
      <c r="G727" s="1"/>
      <c r="H727" s="8"/>
      <c r="I727" s="8"/>
    </row>
    <row r="728">
      <c r="A728" s="108"/>
      <c r="B728" s="49"/>
      <c r="C728" s="49"/>
      <c r="D728" s="116"/>
      <c r="E728" s="49"/>
      <c r="F728" s="49"/>
      <c r="G728" s="1"/>
      <c r="H728" s="8"/>
      <c r="I728" s="8"/>
    </row>
    <row r="729">
      <c r="A729" s="108"/>
      <c r="B729" s="49"/>
      <c r="C729" s="49"/>
      <c r="D729" s="116"/>
      <c r="E729" s="49"/>
      <c r="F729" s="49"/>
      <c r="G729" s="1"/>
      <c r="H729" s="8"/>
      <c r="I729" s="8"/>
    </row>
    <row r="730">
      <c r="A730" s="108"/>
      <c r="B730" s="49"/>
      <c r="C730" s="49"/>
      <c r="D730" s="116"/>
      <c r="E730" s="49"/>
      <c r="F730" s="49"/>
      <c r="G730" s="1"/>
      <c r="H730" s="8"/>
      <c r="I730" s="8"/>
    </row>
    <row r="731">
      <c r="A731" s="108"/>
      <c r="B731" s="49"/>
      <c r="C731" s="49"/>
      <c r="D731" s="116"/>
      <c r="E731" s="49"/>
      <c r="F731" s="49"/>
      <c r="G731" s="1"/>
      <c r="H731" s="8"/>
      <c r="I731" s="8"/>
    </row>
    <row r="732">
      <c r="A732" s="108"/>
      <c r="B732" s="49"/>
      <c r="C732" s="49"/>
      <c r="D732" s="116"/>
      <c r="E732" s="49"/>
      <c r="F732" s="49"/>
      <c r="G732" s="1"/>
      <c r="H732" s="8"/>
      <c r="I732" s="8"/>
    </row>
    <row r="733">
      <c r="A733" s="108"/>
      <c r="B733" s="49"/>
      <c r="C733" s="49"/>
      <c r="D733" s="116"/>
      <c r="E733" s="49"/>
      <c r="F733" s="49"/>
      <c r="G733" s="1"/>
      <c r="H733" s="8"/>
      <c r="I733" s="8"/>
    </row>
    <row r="734">
      <c r="A734" s="108"/>
      <c r="B734" s="49"/>
      <c r="C734" s="49"/>
      <c r="D734" s="116"/>
      <c r="E734" s="49"/>
      <c r="F734" s="49"/>
      <c r="G734" s="1"/>
      <c r="H734" s="8"/>
      <c r="I734" s="8"/>
    </row>
    <row r="735">
      <c r="A735" s="108"/>
      <c r="B735" s="49"/>
      <c r="C735" s="49"/>
      <c r="D735" s="116"/>
      <c r="E735" s="49"/>
      <c r="F735" s="49"/>
      <c r="G735" s="1"/>
      <c r="H735" s="8"/>
      <c r="I735" s="8"/>
    </row>
    <row r="736">
      <c r="A736" s="108"/>
      <c r="B736" s="49"/>
      <c r="C736" s="49"/>
      <c r="D736" s="116"/>
      <c r="E736" s="49"/>
      <c r="F736" s="49"/>
      <c r="G736" s="1"/>
      <c r="H736" s="8"/>
      <c r="I736" s="8"/>
    </row>
    <row r="737">
      <c r="A737" s="108"/>
      <c r="B737" s="49"/>
      <c r="C737" s="49"/>
      <c r="D737" s="116"/>
      <c r="E737" s="49"/>
      <c r="F737" s="49"/>
      <c r="G737" s="1"/>
      <c r="H737" s="8"/>
      <c r="I737" s="8"/>
    </row>
    <row r="738">
      <c r="A738" s="108"/>
      <c r="B738" s="49"/>
      <c r="C738" s="49"/>
      <c r="D738" s="116"/>
      <c r="E738" s="49"/>
      <c r="F738" s="49"/>
      <c r="G738" s="1"/>
      <c r="H738" s="8"/>
      <c r="I738" s="8"/>
    </row>
    <row r="739">
      <c r="A739" s="108"/>
      <c r="B739" s="49"/>
      <c r="C739" s="49"/>
      <c r="D739" s="116"/>
      <c r="E739" s="49"/>
      <c r="F739" s="49"/>
      <c r="G739" s="1"/>
      <c r="H739" s="8"/>
      <c r="I739" s="8"/>
    </row>
    <row r="740">
      <c r="A740" s="108"/>
      <c r="B740" s="49"/>
      <c r="C740" s="49"/>
      <c r="D740" s="116"/>
      <c r="E740" s="49"/>
      <c r="F740" s="49"/>
      <c r="G740" s="1"/>
      <c r="H740" s="8"/>
      <c r="I740" s="8"/>
    </row>
    <row r="741">
      <c r="A741" s="108"/>
      <c r="B741" s="49"/>
      <c r="C741" s="49"/>
      <c r="D741" s="116"/>
      <c r="E741" s="49"/>
      <c r="F741" s="49"/>
      <c r="G741" s="1"/>
      <c r="H741" s="8"/>
      <c r="I741" s="8"/>
    </row>
    <row r="742">
      <c r="A742" s="108"/>
      <c r="B742" s="49"/>
      <c r="C742" s="49"/>
      <c r="D742" s="116"/>
      <c r="E742" s="49"/>
      <c r="F742" s="49"/>
      <c r="G742" s="1"/>
      <c r="H742" s="8"/>
      <c r="I742" s="8"/>
    </row>
    <row r="743">
      <c r="A743" s="108"/>
      <c r="B743" s="49"/>
      <c r="C743" s="49"/>
      <c r="D743" s="116"/>
      <c r="E743" s="49"/>
      <c r="F743" s="49"/>
      <c r="G743" s="1"/>
      <c r="H743" s="8"/>
      <c r="I743" s="8"/>
    </row>
    <row r="744">
      <c r="A744" s="108"/>
      <c r="B744" s="49"/>
      <c r="C744" s="49"/>
      <c r="D744" s="116"/>
      <c r="E744" s="49"/>
      <c r="F744" s="49"/>
      <c r="G744" s="1"/>
      <c r="H744" s="8"/>
      <c r="I744" s="8"/>
    </row>
    <row r="745">
      <c r="A745" s="108"/>
      <c r="B745" s="49"/>
      <c r="C745" s="49"/>
      <c r="D745" s="116"/>
      <c r="E745" s="49"/>
      <c r="F745" s="49"/>
      <c r="G745" s="1"/>
      <c r="H745" s="8"/>
      <c r="I745" s="8"/>
    </row>
    <row r="746">
      <c r="A746" s="108"/>
      <c r="B746" s="49"/>
      <c r="C746" s="49"/>
      <c r="D746" s="116"/>
      <c r="E746" s="49"/>
      <c r="F746" s="49"/>
      <c r="G746" s="1"/>
      <c r="H746" s="8"/>
      <c r="I746" s="8"/>
    </row>
    <row r="747">
      <c r="A747" s="108"/>
      <c r="B747" s="49"/>
      <c r="C747" s="49"/>
      <c r="D747" s="116"/>
      <c r="E747" s="49"/>
      <c r="F747" s="49"/>
      <c r="G747" s="1"/>
      <c r="H747" s="8"/>
      <c r="I747" s="8"/>
    </row>
    <row r="748">
      <c r="A748" s="108"/>
      <c r="B748" s="49"/>
      <c r="C748" s="49"/>
      <c r="D748" s="116"/>
      <c r="E748" s="49"/>
      <c r="F748" s="49"/>
      <c r="G748" s="1"/>
      <c r="H748" s="8"/>
      <c r="I748" s="8"/>
    </row>
    <row r="749">
      <c r="A749" s="108"/>
      <c r="B749" s="49"/>
      <c r="C749" s="49"/>
      <c r="D749" s="116"/>
      <c r="E749" s="49"/>
      <c r="F749" s="49"/>
      <c r="G749" s="1"/>
      <c r="H749" s="8"/>
      <c r="I749" s="8"/>
    </row>
    <row r="750">
      <c r="A750" s="108"/>
      <c r="B750" s="49"/>
      <c r="C750" s="49"/>
      <c r="D750" s="116"/>
      <c r="E750" s="49"/>
      <c r="F750" s="49"/>
      <c r="G750" s="1"/>
      <c r="H750" s="8"/>
      <c r="I750" s="8"/>
    </row>
    <row r="751">
      <c r="A751" s="108"/>
      <c r="B751" s="49"/>
      <c r="C751" s="49"/>
      <c r="D751" s="116"/>
      <c r="E751" s="49"/>
      <c r="F751" s="49"/>
      <c r="G751" s="1"/>
      <c r="H751" s="8"/>
      <c r="I751" s="8"/>
    </row>
    <row r="752">
      <c r="A752" s="108"/>
      <c r="B752" s="49"/>
      <c r="C752" s="49"/>
      <c r="D752" s="116"/>
      <c r="E752" s="49"/>
      <c r="F752" s="49"/>
      <c r="G752" s="1"/>
      <c r="H752" s="8"/>
      <c r="I752" s="8"/>
    </row>
    <row r="753">
      <c r="A753" s="108"/>
      <c r="B753" s="49"/>
      <c r="C753" s="49"/>
      <c r="D753" s="116"/>
      <c r="E753" s="49"/>
      <c r="F753" s="49"/>
      <c r="G753" s="1"/>
      <c r="H753" s="8"/>
      <c r="I753" s="8"/>
    </row>
    <row r="754">
      <c r="A754" s="108"/>
      <c r="B754" s="49"/>
      <c r="C754" s="49"/>
      <c r="D754" s="116"/>
      <c r="E754" s="49"/>
      <c r="F754" s="49"/>
      <c r="G754" s="1"/>
      <c r="H754" s="8"/>
      <c r="I754" s="8"/>
    </row>
    <row r="755">
      <c r="A755" s="108"/>
      <c r="B755" s="49"/>
      <c r="C755" s="49"/>
      <c r="D755" s="116"/>
      <c r="E755" s="49"/>
      <c r="F755" s="49"/>
      <c r="G755" s="1"/>
      <c r="H755" s="8"/>
      <c r="I755" s="8"/>
    </row>
    <row r="756">
      <c r="A756" s="108"/>
      <c r="B756" s="49"/>
      <c r="C756" s="49"/>
      <c r="D756" s="116"/>
      <c r="E756" s="49"/>
      <c r="F756" s="49"/>
      <c r="G756" s="1"/>
      <c r="H756" s="8"/>
      <c r="I756" s="8"/>
    </row>
    <row r="757">
      <c r="A757" s="108"/>
      <c r="B757" s="49"/>
      <c r="C757" s="49"/>
      <c r="D757" s="116"/>
      <c r="E757" s="49"/>
      <c r="F757" s="49"/>
      <c r="G757" s="1"/>
      <c r="H757" s="8"/>
      <c r="I757" s="8"/>
    </row>
    <row r="758">
      <c r="A758" s="108"/>
      <c r="B758" s="49"/>
      <c r="C758" s="49"/>
      <c r="D758" s="116"/>
      <c r="E758" s="49"/>
      <c r="F758" s="49"/>
      <c r="G758" s="1"/>
      <c r="H758" s="8"/>
      <c r="I758" s="8"/>
    </row>
    <row r="759">
      <c r="A759" s="108"/>
      <c r="B759" s="49"/>
      <c r="C759" s="49"/>
      <c r="D759" s="116"/>
      <c r="E759" s="49"/>
      <c r="F759" s="49"/>
      <c r="G759" s="1"/>
      <c r="H759" s="8"/>
      <c r="I759" s="8"/>
    </row>
    <row r="760">
      <c r="A760" s="108"/>
      <c r="B760" s="49"/>
      <c r="C760" s="49"/>
      <c r="D760" s="116"/>
      <c r="E760" s="49"/>
      <c r="F760" s="49"/>
      <c r="G760" s="1"/>
      <c r="H760" s="8"/>
      <c r="I760" s="8"/>
    </row>
    <row r="761">
      <c r="A761" s="108"/>
      <c r="B761" s="49"/>
      <c r="C761" s="49"/>
      <c r="D761" s="116"/>
      <c r="E761" s="49"/>
      <c r="F761" s="49"/>
      <c r="G761" s="1"/>
      <c r="H761" s="8"/>
      <c r="I761" s="8"/>
    </row>
    <row r="762">
      <c r="A762" s="108"/>
      <c r="B762" s="49"/>
      <c r="C762" s="49"/>
      <c r="D762" s="116"/>
      <c r="E762" s="49"/>
      <c r="F762" s="49"/>
      <c r="G762" s="1"/>
      <c r="H762" s="8"/>
      <c r="I762" s="8"/>
    </row>
    <row r="763">
      <c r="A763" s="108"/>
      <c r="B763" s="49"/>
      <c r="C763" s="49"/>
      <c r="D763" s="116"/>
      <c r="E763" s="49"/>
      <c r="F763" s="49"/>
      <c r="G763" s="1"/>
      <c r="H763" s="8"/>
      <c r="I763" s="8"/>
    </row>
    <row r="764">
      <c r="A764" s="108"/>
      <c r="B764" s="49"/>
      <c r="C764" s="49"/>
      <c r="D764" s="116"/>
      <c r="E764" s="49"/>
      <c r="F764" s="49"/>
      <c r="G764" s="1"/>
      <c r="H764" s="8"/>
      <c r="I764" s="8"/>
    </row>
    <row r="765">
      <c r="A765" s="108"/>
      <c r="B765" s="49"/>
      <c r="C765" s="49"/>
      <c r="D765" s="116"/>
      <c r="E765" s="49"/>
      <c r="F765" s="49"/>
      <c r="G765" s="1"/>
      <c r="H765" s="8"/>
      <c r="I765" s="8"/>
    </row>
    <row r="766">
      <c r="A766" s="108"/>
      <c r="B766" s="49"/>
      <c r="C766" s="49"/>
      <c r="D766" s="116"/>
      <c r="E766" s="49"/>
      <c r="F766" s="49"/>
      <c r="G766" s="1"/>
      <c r="H766" s="8"/>
      <c r="I766" s="8"/>
    </row>
    <row r="767">
      <c r="A767" s="108"/>
      <c r="B767" s="49"/>
      <c r="C767" s="49"/>
      <c r="D767" s="116"/>
      <c r="E767" s="49"/>
      <c r="F767" s="49"/>
      <c r="G767" s="1"/>
      <c r="H767" s="8"/>
      <c r="I767" s="8"/>
    </row>
    <row r="768">
      <c r="A768" s="108"/>
      <c r="B768" s="49"/>
      <c r="C768" s="49"/>
      <c r="D768" s="116"/>
      <c r="E768" s="49"/>
      <c r="F768" s="49"/>
      <c r="G768" s="1"/>
      <c r="H768" s="8"/>
      <c r="I768" s="8"/>
    </row>
    <row r="769">
      <c r="A769" s="108"/>
      <c r="B769" s="49"/>
      <c r="C769" s="49"/>
      <c r="D769" s="116"/>
      <c r="E769" s="49"/>
      <c r="F769" s="49"/>
      <c r="G769" s="1"/>
      <c r="H769" s="8"/>
      <c r="I769" s="8"/>
    </row>
    <row r="770">
      <c r="A770" s="108"/>
      <c r="B770" s="49"/>
      <c r="C770" s="49"/>
      <c r="D770" s="116"/>
      <c r="E770" s="49"/>
      <c r="F770" s="49"/>
      <c r="G770" s="1"/>
      <c r="H770" s="8"/>
      <c r="I770" s="8"/>
    </row>
    <row r="771">
      <c r="A771" s="108"/>
      <c r="B771" s="49"/>
      <c r="C771" s="49"/>
      <c r="D771" s="116"/>
      <c r="E771" s="49"/>
      <c r="F771" s="49"/>
      <c r="G771" s="1"/>
      <c r="H771" s="8"/>
      <c r="I771" s="8"/>
    </row>
    <row r="772">
      <c r="A772" s="108"/>
      <c r="B772" s="49"/>
      <c r="C772" s="49"/>
      <c r="D772" s="116"/>
      <c r="E772" s="49"/>
      <c r="F772" s="49"/>
      <c r="G772" s="1"/>
      <c r="H772" s="8"/>
      <c r="I772" s="8"/>
    </row>
    <row r="773">
      <c r="A773" s="108"/>
      <c r="B773" s="49"/>
      <c r="C773" s="49"/>
      <c r="D773" s="116"/>
      <c r="E773" s="49"/>
      <c r="F773" s="49"/>
      <c r="G773" s="1"/>
      <c r="H773" s="8"/>
      <c r="I773" s="8"/>
    </row>
    <row r="774">
      <c r="A774" s="108"/>
      <c r="B774" s="49"/>
      <c r="C774" s="49"/>
      <c r="D774" s="116"/>
      <c r="E774" s="49"/>
      <c r="F774" s="49"/>
      <c r="G774" s="1"/>
      <c r="H774" s="8"/>
      <c r="I774" s="8"/>
    </row>
    <row r="775">
      <c r="A775" s="108"/>
      <c r="B775" s="49"/>
      <c r="C775" s="49"/>
      <c r="D775" s="116"/>
      <c r="E775" s="49"/>
      <c r="F775" s="49"/>
      <c r="G775" s="1"/>
      <c r="H775" s="8"/>
      <c r="I775" s="8"/>
    </row>
    <row r="776">
      <c r="A776" s="108"/>
      <c r="B776" s="49"/>
      <c r="C776" s="49"/>
      <c r="D776" s="116"/>
      <c r="E776" s="49"/>
      <c r="F776" s="49"/>
      <c r="G776" s="1"/>
      <c r="H776" s="8"/>
      <c r="I776" s="8"/>
    </row>
    <row r="777">
      <c r="A777" s="108"/>
      <c r="B777" s="49"/>
      <c r="C777" s="49"/>
      <c r="D777" s="116"/>
      <c r="E777" s="49"/>
      <c r="F777" s="49"/>
      <c r="G777" s="1"/>
      <c r="H777" s="8"/>
      <c r="I777" s="8"/>
    </row>
    <row r="778">
      <c r="A778" s="108"/>
      <c r="B778" s="49"/>
      <c r="C778" s="49"/>
      <c r="D778" s="116"/>
      <c r="E778" s="49"/>
      <c r="F778" s="49"/>
      <c r="G778" s="1"/>
      <c r="H778" s="8"/>
      <c r="I778" s="8"/>
    </row>
    <row r="779">
      <c r="A779" s="108"/>
      <c r="B779" s="49"/>
      <c r="C779" s="49"/>
      <c r="D779" s="116"/>
      <c r="E779" s="49"/>
      <c r="F779" s="49"/>
      <c r="G779" s="1"/>
      <c r="H779" s="8"/>
      <c r="I779" s="8"/>
    </row>
    <row r="780">
      <c r="A780" s="108"/>
      <c r="B780" s="49"/>
      <c r="C780" s="49"/>
      <c r="D780" s="116"/>
      <c r="E780" s="49"/>
      <c r="F780" s="49"/>
      <c r="G780" s="1"/>
      <c r="H780" s="8"/>
      <c r="I780" s="8"/>
    </row>
    <row r="781">
      <c r="A781" s="108"/>
      <c r="B781" s="49"/>
      <c r="C781" s="49"/>
      <c r="D781" s="116"/>
      <c r="E781" s="49"/>
      <c r="F781" s="49"/>
      <c r="G781" s="1"/>
      <c r="H781" s="8"/>
      <c r="I781" s="8"/>
    </row>
    <row r="782">
      <c r="A782" s="108"/>
      <c r="B782" s="49"/>
      <c r="C782" s="49"/>
      <c r="D782" s="116"/>
      <c r="E782" s="49"/>
      <c r="F782" s="49"/>
      <c r="G782" s="1"/>
      <c r="H782" s="8"/>
      <c r="I782" s="8"/>
    </row>
    <row r="783">
      <c r="A783" s="108"/>
      <c r="B783" s="49"/>
      <c r="C783" s="49"/>
      <c r="D783" s="116"/>
      <c r="E783" s="49"/>
      <c r="F783" s="49"/>
      <c r="G783" s="1"/>
      <c r="H783" s="8"/>
      <c r="I783" s="8"/>
    </row>
    <row r="784">
      <c r="A784" s="108"/>
      <c r="B784" s="49"/>
      <c r="C784" s="49"/>
      <c r="D784" s="116"/>
      <c r="E784" s="49"/>
      <c r="F784" s="49"/>
      <c r="G784" s="1"/>
      <c r="H784" s="8"/>
      <c r="I784" s="8"/>
    </row>
    <row r="785">
      <c r="A785" s="108"/>
      <c r="B785" s="49"/>
      <c r="C785" s="49"/>
      <c r="D785" s="116"/>
      <c r="E785" s="49"/>
      <c r="F785" s="49"/>
      <c r="G785" s="1"/>
      <c r="H785" s="8"/>
      <c r="I785" s="8"/>
    </row>
    <row r="786">
      <c r="A786" s="108"/>
      <c r="B786" s="49"/>
      <c r="C786" s="49"/>
      <c r="D786" s="116"/>
      <c r="E786" s="49"/>
      <c r="F786" s="49"/>
      <c r="G786" s="1"/>
      <c r="H786" s="8"/>
      <c r="I786" s="8"/>
    </row>
    <row r="787">
      <c r="A787" s="108"/>
      <c r="B787" s="49"/>
      <c r="C787" s="49"/>
      <c r="D787" s="116"/>
      <c r="E787" s="49"/>
      <c r="F787" s="49"/>
      <c r="G787" s="1"/>
      <c r="H787" s="8"/>
      <c r="I787" s="8"/>
    </row>
    <row r="788">
      <c r="A788" s="108"/>
      <c r="B788" s="49"/>
      <c r="C788" s="49"/>
      <c r="D788" s="116"/>
      <c r="E788" s="49"/>
      <c r="F788" s="49"/>
      <c r="G788" s="1"/>
      <c r="H788" s="8"/>
      <c r="I788" s="8"/>
    </row>
    <row r="789">
      <c r="A789" s="108"/>
      <c r="B789" s="49"/>
      <c r="C789" s="49"/>
      <c r="D789" s="116"/>
      <c r="E789" s="49"/>
      <c r="F789" s="49"/>
      <c r="G789" s="1"/>
      <c r="H789" s="8"/>
      <c r="I789" s="8"/>
    </row>
    <row r="790">
      <c r="A790" s="108"/>
      <c r="B790" s="49"/>
      <c r="C790" s="49"/>
      <c r="D790" s="116"/>
      <c r="E790" s="49"/>
      <c r="F790" s="49"/>
      <c r="G790" s="1"/>
      <c r="H790" s="8"/>
      <c r="I790" s="8"/>
    </row>
    <row r="791">
      <c r="A791" s="108"/>
      <c r="B791" s="49"/>
      <c r="C791" s="49"/>
      <c r="D791" s="116"/>
      <c r="E791" s="49"/>
      <c r="F791" s="49"/>
      <c r="G791" s="1"/>
      <c r="H791" s="8"/>
      <c r="I791" s="8"/>
    </row>
    <row r="792">
      <c r="A792" s="108"/>
      <c r="B792" s="49"/>
      <c r="C792" s="49"/>
      <c r="D792" s="116"/>
      <c r="E792" s="49"/>
      <c r="F792" s="49"/>
      <c r="G792" s="1"/>
      <c r="H792" s="8"/>
      <c r="I792" s="8"/>
    </row>
    <row r="793">
      <c r="A793" s="108"/>
      <c r="B793" s="49"/>
      <c r="C793" s="49"/>
      <c r="D793" s="116"/>
      <c r="E793" s="49"/>
      <c r="F793" s="49"/>
      <c r="G793" s="1"/>
      <c r="H793" s="8"/>
      <c r="I793" s="8"/>
    </row>
    <row r="794">
      <c r="A794" s="108"/>
      <c r="B794" s="49"/>
      <c r="C794" s="49"/>
      <c r="D794" s="116"/>
      <c r="E794" s="49"/>
      <c r="F794" s="49"/>
      <c r="G794" s="1"/>
      <c r="H794" s="8"/>
      <c r="I794" s="8"/>
    </row>
    <row r="795">
      <c r="A795" s="108"/>
      <c r="B795" s="49"/>
      <c r="C795" s="49"/>
      <c r="D795" s="116"/>
      <c r="E795" s="49"/>
      <c r="F795" s="49"/>
      <c r="G795" s="1"/>
      <c r="H795" s="8"/>
      <c r="I795" s="8"/>
    </row>
    <row r="796">
      <c r="A796" s="108"/>
      <c r="B796" s="49"/>
      <c r="C796" s="49"/>
      <c r="D796" s="116"/>
      <c r="E796" s="49"/>
      <c r="F796" s="49"/>
      <c r="G796" s="1"/>
      <c r="H796" s="8"/>
      <c r="I796" s="8"/>
    </row>
    <row r="797">
      <c r="A797" s="108"/>
      <c r="B797" s="49"/>
      <c r="C797" s="49"/>
      <c r="D797" s="116"/>
      <c r="E797" s="49"/>
      <c r="F797" s="49"/>
      <c r="G797" s="1"/>
      <c r="H797" s="8"/>
      <c r="I797" s="8"/>
    </row>
    <row r="798">
      <c r="A798" s="108"/>
      <c r="B798" s="49"/>
      <c r="C798" s="49"/>
      <c r="D798" s="116"/>
      <c r="E798" s="49"/>
      <c r="F798" s="49"/>
      <c r="G798" s="1"/>
      <c r="H798" s="8"/>
      <c r="I798" s="8"/>
    </row>
    <row r="799">
      <c r="A799" s="108"/>
      <c r="B799" s="49"/>
      <c r="C799" s="49"/>
      <c r="D799" s="116"/>
      <c r="E799" s="49"/>
      <c r="F799" s="49"/>
      <c r="G799" s="1"/>
      <c r="H799" s="8"/>
      <c r="I799" s="8"/>
    </row>
    <row r="800">
      <c r="A800" s="108"/>
      <c r="B800" s="49"/>
      <c r="C800" s="49"/>
      <c r="D800" s="116"/>
      <c r="E800" s="49"/>
      <c r="F800" s="49"/>
      <c r="G800" s="1"/>
      <c r="H800" s="8"/>
      <c r="I800" s="8"/>
    </row>
    <row r="801">
      <c r="A801" s="108"/>
      <c r="B801" s="49"/>
      <c r="C801" s="49"/>
      <c r="D801" s="116"/>
      <c r="E801" s="49"/>
      <c r="F801" s="49"/>
      <c r="G801" s="1"/>
      <c r="H801" s="8"/>
      <c r="I801" s="8"/>
    </row>
    <row r="802">
      <c r="A802" s="108"/>
      <c r="B802" s="49"/>
      <c r="C802" s="49"/>
      <c r="D802" s="116"/>
      <c r="E802" s="49"/>
      <c r="F802" s="49"/>
      <c r="G802" s="1"/>
      <c r="H802" s="8"/>
      <c r="I802" s="8"/>
    </row>
    <row r="803">
      <c r="A803" s="108"/>
      <c r="B803" s="49"/>
      <c r="C803" s="49"/>
      <c r="D803" s="116"/>
      <c r="E803" s="49"/>
      <c r="F803" s="49"/>
      <c r="G803" s="1"/>
      <c r="H803" s="8"/>
      <c r="I803" s="8"/>
    </row>
    <row r="804">
      <c r="A804" s="108"/>
      <c r="B804" s="49"/>
      <c r="C804" s="49"/>
      <c r="D804" s="116"/>
      <c r="E804" s="49"/>
      <c r="F804" s="49"/>
      <c r="G804" s="1"/>
      <c r="H804" s="8"/>
      <c r="I804" s="8"/>
    </row>
    <row r="805">
      <c r="A805" s="108"/>
      <c r="B805" s="49"/>
      <c r="C805" s="49"/>
      <c r="D805" s="116"/>
      <c r="E805" s="49"/>
      <c r="F805" s="49"/>
      <c r="G805" s="1"/>
      <c r="H805" s="8"/>
      <c r="I805" s="8"/>
    </row>
    <row r="806">
      <c r="A806" s="108"/>
      <c r="B806" s="49"/>
      <c r="C806" s="49"/>
      <c r="D806" s="116"/>
      <c r="E806" s="49"/>
      <c r="F806" s="49"/>
      <c r="G806" s="1"/>
      <c r="H806" s="8"/>
      <c r="I806" s="8"/>
    </row>
    <row r="807">
      <c r="A807" s="108"/>
      <c r="B807" s="49"/>
      <c r="C807" s="49"/>
      <c r="D807" s="116"/>
      <c r="E807" s="49"/>
      <c r="F807" s="49"/>
      <c r="G807" s="1"/>
      <c r="H807" s="8"/>
      <c r="I807" s="8"/>
    </row>
    <row r="808">
      <c r="A808" s="108"/>
      <c r="B808" s="49"/>
      <c r="C808" s="49"/>
      <c r="D808" s="116"/>
      <c r="E808" s="49"/>
      <c r="F808" s="49"/>
      <c r="G808" s="1"/>
      <c r="H808" s="8"/>
      <c r="I808" s="8"/>
    </row>
    <row r="809">
      <c r="A809" s="108"/>
      <c r="B809" s="49"/>
      <c r="C809" s="49"/>
      <c r="D809" s="116"/>
      <c r="E809" s="49"/>
      <c r="F809" s="49"/>
      <c r="G809" s="1"/>
      <c r="H809" s="8"/>
      <c r="I809" s="8"/>
    </row>
    <row r="810">
      <c r="A810" s="108"/>
      <c r="B810" s="49"/>
      <c r="C810" s="49"/>
      <c r="D810" s="116"/>
      <c r="E810" s="49"/>
      <c r="F810" s="49"/>
      <c r="G810" s="1"/>
      <c r="H810" s="8"/>
      <c r="I810" s="8"/>
    </row>
    <row r="811">
      <c r="A811" s="108"/>
      <c r="B811" s="49"/>
      <c r="C811" s="49"/>
      <c r="D811" s="116"/>
      <c r="E811" s="49"/>
      <c r="F811" s="49"/>
      <c r="G811" s="1"/>
      <c r="H811" s="8"/>
      <c r="I811" s="8"/>
    </row>
    <row r="812">
      <c r="A812" s="108"/>
      <c r="B812" s="49"/>
      <c r="C812" s="49"/>
      <c r="D812" s="116"/>
      <c r="E812" s="49"/>
      <c r="F812" s="49"/>
      <c r="G812" s="1"/>
      <c r="H812" s="8"/>
      <c r="I812" s="8"/>
    </row>
    <row r="813">
      <c r="A813" s="108"/>
      <c r="B813" s="49"/>
      <c r="C813" s="49"/>
      <c r="D813" s="116"/>
      <c r="E813" s="49"/>
      <c r="F813" s="49"/>
      <c r="G813" s="1"/>
      <c r="H813" s="8"/>
      <c r="I813" s="8"/>
    </row>
    <row r="814">
      <c r="A814" s="108"/>
      <c r="B814" s="49"/>
      <c r="C814" s="49"/>
      <c r="D814" s="116"/>
      <c r="E814" s="49"/>
      <c r="F814" s="49"/>
      <c r="G814" s="1"/>
      <c r="H814" s="8"/>
      <c r="I814" s="8"/>
    </row>
    <row r="815">
      <c r="A815" s="108"/>
      <c r="B815" s="49"/>
      <c r="C815" s="49"/>
      <c r="D815" s="116"/>
      <c r="E815" s="49"/>
      <c r="F815" s="49"/>
      <c r="G815" s="1"/>
      <c r="H815" s="8"/>
      <c r="I815" s="8"/>
    </row>
    <row r="816">
      <c r="A816" s="108"/>
      <c r="B816" s="49"/>
      <c r="C816" s="49"/>
      <c r="D816" s="116"/>
      <c r="E816" s="49"/>
      <c r="F816" s="49"/>
      <c r="G816" s="1"/>
      <c r="H816" s="8"/>
      <c r="I816" s="8"/>
    </row>
    <row r="817">
      <c r="A817" s="108"/>
      <c r="B817" s="49"/>
      <c r="C817" s="49"/>
      <c r="D817" s="116"/>
      <c r="E817" s="49"/>
      <c r="F817" s="49"/>
      <c r="G817" s="1"/>
      <c r="H817" s="8"/>
      <c r="I817" s="8"/>
    </row>
    <row r="818">
      <c r="A818" s="108"/>
      <c r="B818" s="49"/>
      <c r="C818" s="49"/>
      <c r="D818" s="116"/>
      <c r="E818" s="49"/>
      <c r="F818" s="49"/>
      <c r="G818" s="1"/>
      <c r="H818" s="8"/>
      <c r="I818" s="8"/>
    </row>
    <row r="819">
      <c r="A819" s="108"/>
      <c r="B819" s="49"/>
      <c r="C819" s="49"/>
      <c r="D819" s="116"/>
      <c r="E819" s="49"/>
      <c r="F819" s="49"/>
      <c r="G819" s="1"/>
      <c r="H819" s="8"/>
      <c r="I819" s="8"/>
    </row>
    <row r="820">
      <c r="A820" s="108"/>
      <c r="B820" s="49"/>
      <c r="C820" s="49"/>
      <c r="D820" s="116"/>
      <c r="E820" s="49"/>
      <c r="F820" s="49"/>
      <c r="G820" s="1"/>
      <c r="H820" s="8"/>
      <c r="I820" s="8"/>
    </row>
    <row r="821">
      <c r="A821" s="108"/>
      <c r="B821" s="49"/>
      <c r="C821" s="49"/>
      <c r="D821" s="116"/>
      <c r="E821" s="49"/>
      <c r="F821" s="49"/>
      <c r="G821" s="1"/>
      <c r="H821" s="8"/>
      <c r="I821" s="8"/>
    </row>
    <row r="822">
      <c r="A822" s="108"/>
      <c r="B822" s="49"/>
      <c r="C822" s="49"/>
      <c r="D822" s="116"/>
      <c r="E822" s="49"/>
      <c r="F822" s="49"/>
      <c r="G822" s="1"/>
      <c r="H822" s="8"/>
      <c r="I822" s="8"/>
    </row>
    <row r="823">
      <c r="A823" s="108"/>
      <c r="B823" s="49"/>
      <c r="C823" s="49"/>
      <c r="D823" s="116"/>
      <c r="E823" s="49"/>
      <c r="F823" s="49"/>
      <c r="G823" s="1"/>
      <c r="H823" s="8"/>
      <c r="I823" s="8"/>
    </row>
    <row r="824">
      <c r="A824" s="108"/>
      <c r="B824" s="49"/>
      <c r="C824" s="49"/>
      <c r="D824" s="116"/>
      <c r="E824" s="49"/>
      <c r="F824" s="49"/>
      <c r="G824" s="1"/>
      <c r="H824" s="8"/>
      <c r="I824" s="8"/>
    </row>
    <row r="825">
      <c r="A825" s="108"/>
      <c r="B825" s="49"/>
      <c r="C825" s="49"/>
      <c r="D825" s="116"/>
      <c r="E825" s="49"/>
      <c r="F825" s="49"/>
      <c r="G825" s="1"/>
      <c r="H825" s="8"/>
      <c r="I825" s="8"/>
    </row>
    <row r="826">
      <c r="A826" s="108"/>
      <c r="B826" s="49"/>
      <c r="C826" s="49"/>
      <c r="D826" s="116"/>
      <c r="E826" s="49"/>
      <c r="F826" s="49"/>
      <c r="G826" s="1"/>
      <c r="H826" s="8"/>
      <c r="I826" s="8"/>
    </row>
    <row r="827">
      <c r="A827" s="108"/>
      <c r="B827" s="49"/>
      <c r="C827" s="49"/>
      <c r="D827" s="116"/>
      <c r="E827" s="49"/>
      <c r="F827" s="49"/>
      <c r="G827" s="1"/>
      <c r="H827" s="8"/>
      <c r="I827" s="8"/>
    </row>
    <row r="828">
      <c r="A828" s="108"/>
      <c r="B828" s="49"/>
      <c r="C828" s="49"/>
      <c r="D828" s="116"/>
      <c r="E828" s="49"/>
      <c r="F828" s="49"/>
      <c r="G828" s="1"/>
      <c r="H828" s="8"/>
      <c r="I828" s="8"/>
    </row>
    <row r="829">
      <c r="A829" s="108"/>
      <c r="B829" s="49"/>
      <c r="C829" s="49"/>
      <c r="D829" s="116"/>
      <c r="E829" s="49"/>
      <c r="F829" s="49"/>
      <c r="G829" s="1"/>
      <c r="H829" s="8"/>
      <c r="I829" s="8"/>
    </row>
    <row r="830">
      <c r="A830" s="108"/>
      <c r="B830" s="49"/>
      <c r="C830" s="49"/>
      <c r="D830" s="116"/>
      <c r="E830" s="49"/>
      <c r="F830" s="49"/>
      <c r="G830" s="1"/>
      <c r="H830" s="8"/>
      <c r="I830" s="8"/>
    </row>
    <row r="831">
      <c r="A831" s="108"/>
      <c r="B831" s="49"/>
      <c r="C831" s="49"/>
      <c r="D831" s="116"/>
      <c r="E831" s="49"/>
      <c r="F831" s="49"/>
      <c r="G831" s="1"/>
      <c r="H831" s="8"/>
      <c r="I831" s="8"/>
    </row>
    <row r="832">
      <c r="A832" s="108"/>
      <c r="B832" s="49"/>
      <c r="C832" s="49"/>
      <c r="D832" s="116"/>
      <c r="E832" s="49"/>
      <c r="F832" s="49"/>
      <c r="G832" s="1"/>
      <c r="H832" s="8"/>
      <c r="I832" s="8"/>
    </row>
    <row r="833">
      <c r="A833" s="108"/>
      <c r="B833" s="49"/>
      <c r="C833" s="49"/>
      <c r="D833" s="116"/>
      <c r="E833" s="49"/>
      <c r="F833" s="49"/>
      <c r="G833" s="1"/>
      <c r="H833" s="8"/>
      <c r="I833" s="8"/>
    </row>
    <row r="834">
      <c r="A834" s="108"/>
      <c r="B834" s="49"/>
      <c r="C834" s="49"/>
      <c r="D834" s="116"/>
      <c r="E834" s="49"/>
      <c r="F834" s="49"/>
      <c r="G834" s="1"/>
      <c r="H834" s="8"/>
      <c r="I834" s="8"/>
    </row>
    <row r="835">
      <c r="A835" s="108"/>
      <c r="B835" s="49"/>
      <c r="C835" s="49"/>
      <c r="D835" s="116"/>
      <c r="E835" s="49"/>
      <c r="F835" s="49"/>
      <c r="G835" s="1"/>
      <c r="H835" s="8"/>
      <c r="I835" s="8"/>
    </row>
    <row r="836">
      <c r="A836" s="108"/>
      <c r="B836" s="49"/>
      <c r="C836" s="49"/>
      <c r="D836" s="116"/>
      <c r="E836" s="49"/>
      <c r="F836" s="49"/>
      <c r="G836" s="1"/>
      <c r="H836" s="8"/>
      <c r="I836" s="8"/>
    </row>
    <row r="837">
      <c r="A837" s="108"/>
      <c r="B837" s="49"/>
      <c r="C837" s="49"/>
      <c r="D837" s="116"/>
      <c r="E837" s="49"/>
      <c r="F837" s="49"/>
      <c r="G837" s="1"/>
      <c r="H837" s="8"/>
      <c r="I837" s="8"/>
    </row>
    <row r="838">
      <c r="A838" s="108"/>
      <c r="B838" s="49"/>
      <c r="C838" s="49"/>
      <c r="D838" s="116"/>
      <c r="E838" s="49"/>
      <c r="F838" s="49"/>
      <c r="G838" s="1"/>
      <c r="H838" s="8"/>
      <c r="I838" s="8"/>
    </row>
    <row r="839">
      <c r="A839" s="108"/>
      <c r="B839" s="49"/>
      <c r="C839" s="49"/>
      <c r="D839" s="116"/>
      <c r="E839" s="49"/>
      <c r="F839" s="49"/>
      <c r="G839" s="1"/>
      <c r="H839" s="8"/>
      <c r="I839" s="8"/>
    </row>
    <row r="840">
      <c r="A840" s="108"/>
      <c r="B840" s="49"/>
      <c r="C840" s="49"/>
      <c r="D840" s="116"/>
      <c r="E840" s="49"/>
      <c r="F840" s="49"/>
      <c r="G840" s="1"/>
      <c r="H840" s="8"/>
      <c r="I840" s="8"/>
    </row>
    <row r="841">
      <c r="A841" s="108"/>
      <c r="B841" s="49"/>
      <c r="C841" s="49"/>
      <c r="D841" s="116"/>
      <c r="E841" s="49"/>
      <c r="F841" s="49"/>
      <c r="G841" s="1"/>
      <c r="H841" s="8"/>
      <c r="I841" s="8"/>
    </row>
    <row r="842">
      <c r="A842" s="108"/>
      <c r="B842" s="49"/>
      <c r="C842" s="49"/>
      <c r="D842" s="116"/>
      <c r="E842" s="49"/>
      <c r="F842" s="49"/>
      <c r="G842" s="1"/>
      <c r="H842" s="8"/>
      <c r="I842" s="8"/>
    </row>
    <row r="843">
      <c r="A843" s="108"/>
      <c r="B843" s="49"/>
      <c r="C843" s="49"/>
      <c r="D843" s="116"/>
      <c r="E843" s="49"/>
      <c r="F843" s="49"/>
      <c r="G843" s="1"/>
      <c r="H843" s="8"/>
      <c r="I843" s="8"/>
    </row>
    <row r="844">
      <c r="A844" s="108"/>
      <c r="B844" s="49"/>
      <c r="C844" s="49"/>
      <c r="D844" s="116"/>
      <c r="E844" s="49"/>
      <c r="F844" s="49"/>
      <c r="G844" s="1"/>
      <c r="H844" s="8"/>
      <c r="I844" s="8"/>
    </row>
    <row r="845">
      <c r="A845" s="108"/>
      <c r="B845" s="49"/>
      <c r="C845" s="49"/>
      <c r="D845" s="116"/>
      <c r="E845" s="49"/>
      <c r="F845" s="49"/>
      <c r="G845" s="1"/>
      <c r="H845" s="8"/>
      <c r="I845" s="8"/>
    </row>
    <row r="846">
      <c r="A846" s="108"/>
      <c r="B846" s="49"/>
      <c r="C846" s="49"/>
      <c r="D846" s="116"/>
      <c r="E846" s="49"/>
      <c r="F846" s="49"/>
      <c r="G846" s="1"/>
      <c r="H846" s="8"/>
      <c r="I846" s="8"/>
    </row>
    <row r="847">
      <c r="A847" s="108"/>
      <c r="B847" s="49"/>
      <c r="C847" s="49"/>
      <c r="D847" s="116"/>
      <c r="E847" s="49"/>
      <c r="F847" s="49"/>
      <c r="G847" s="1"/>
      <c r="H847" s="8"/>
      <c r="I847" s="8"/>
    </row>
    <row r="848">
      <c r="A848" s="108"/>
      <c r="B848" s="49"/>
      <c r="C848" s="49"/>
      <c r="D848" s="116"/>
      <c r="E848" s="49"/>
      <c r="F848" s="49"/>
      <c r="G848" s="1"/>
      <c r="H848" s="8"/>
      <c r="I848" s="8"/>
    </row>
    <row r="849">
      <c r="A849" s="108"/>
      <c r="B849" s="49"/>
      <c r="C849" s="49"/>
      <c r="D849" s="116"/>
      <c r="E849" s="49"/>
      <c r="F849" s="49"/>
      <c r="G849" s="1"/>
      <c r="H849" s="8"/>
      <c r="I849" s="8"/>
    </row>
    <row r="850">
      <c r="A850" s="108"/>
      <c r="B850" s="49"/>
      <c r="C850" s="49"/>
      <c r="D850" s="116"/>
      <c r="E850" s="49"/>
      <c r="F850" s="49"/>
      <c r="G850" s="1"/>
      <c r="H850" s="8"/>
      <c r="I850" s="8"/>
    </row>
    <row r="851">
      <c r="A851" s="108"/>
      <c r="B851" s="49"/>
      <c r="C851" s="49"/>
      <c r="D851" s="116"/>
      <c r="E851" s="49"/>
      <c r="F851" s="49"/>
      <c r="G851" s="1"/>
      <c r="H851" s="8"/>
      <c r="I851" s="8"/>
    </row>
    <row r="852">
      <c r="A852" s="108"/>
      <c r="B852" s="49"/>
      <c r="C852" s="49"/>
      <c r="D852" s="116"/>
      <c r="E852" s="49"/>
      <c r="F852" s="49"/>
      <c r="G852" s="1"/>
      <c r="H852" s="8"/>
      <c r="I852" s="8"/>
    </row>
    <row r="853">
      <c r="A853" s="108"/>
      <c r="B853" s="49"/>
      <c r="C853" s="49"/>
      <c r="D853" s="116"/>
      <c r="E853" s="49"/>
      <c r="F853" s="49"/>
      <c r="G853" s="1"/>
      <c r="H853" s="8"/>
      <c r="I853" s="8"/>
    </row>
    <row r="854">
      <c r="A854" s="108"/>
      <c r="B854" s="49"/>
      <c r="C854" s="49"/>
      <c r="D854" s="116"/>
      <c r="E854" s="49"/>
      <c r="F854" s="49"/>
      <c r="G854" s="1"/>
      <c r="H854" s="8"/>
      <c r="I854" s="8"/>
    </row>
    <row r="855">
      <c r="A855" s="108"/>
      <c r="B855" s="49"/>
      <c r="C855" s="49"/>
      <c r="D855" s="116"/>
      <c r="E855" s="49"/>
      <c r="F855" s="49"/>
      <c r="G855" s="1"/>
      <c r="H855" s="8"/>
      <c r="I855" s="8"/>
    </row>
    <row r="856">
      <c r="A856" s="108"/>
      <c r="B856" s="49"/>
      <c r="C856" s="49"/>
      <c r="D856" s="116"/>
      <c r="E856" s="49"/>
      <c r="F856" s="49"/>
      <c r="G856" s="1"/>
      <c r="H856" s="8"/>
      <c r="I856" s="8"/>
    </row>
    <row r="857">
      <c r="A857" s="108"/>
      <c r="B857" s="49"/>
      <c r="C857" s="49"/>
      <c r="D857" s="116"/>
      <c r="E857" s="49"/>
      <c r="F857" s="49"/>
      <c r="G857" s="1"/>
      <c r="H857" s="8"/>
      <c r="I857" s="8"/>
    </row>
    <row r="858">
      <c r="A858" s="108"/>
      <c r="B858" s="49"/>
      <c r="C858" s="49"/>
      <c r="D858" s="116"/>
      <c r="E858" s="49"/>
      <c r="F858" s="49"/>
      <c r="G858" s="1"/>
      <c r="H858" s="8"/>
      <c r="I858" s="8"/>
    </row>
    <row r="859">
      <c r="A859" s="108"/>
      <c r="B859" s="49"/>
      <c r="C859" s="49"/>
      <c r="D859" s="116"/>
      <c r="E859" s="49"/>
      <c r="F859" s="49"/>
      <c r="G859" s="1"/>
      <c r="H859" s="8"/>
      <c r="I859" s="8"/>
    </row>
    <row r="860">
      <c r="A860" s="108"/>
      <c r="B860" s="49"/>
      <c r="C860" s="49"/>
      <c r="D860" s="116"/>
      <c r="E860" s="49"/>
      <c r="F860" s="49"/>
      <c r="G860" s="1"/>
      <c r="H860" s="8"/>
      <c r="I860" s="8"/>
    </row>
    <row r="861">
      <c r="A861" s="108"/>
      <c r="B861" s="49"/>
      <c r="C861" s="49"/>
      <c r="D861" s="116"/>
      <c r="E861" s="49"/>
      <c r="F861" s="49"/>
      <c r="G861" s="1"/>
      <c r="H861" s="8"/>
      <c r="I861" s="8"/>
    </row>
    <row r="862">
      <c r="A862" s="108"/>
      <c r="B862" s="49"/>
      <c r="C862" s="49"/>
      <c r="D862" s="116"/>
      <c r="E862" s="49"/>
      <c r="F862" s="49"/>
      <c r="G862" s="1"/>
      <c r="H862" s="8"/>
      <c r="I862" s="8"/>
    </row>
    <row r="863">
      <c r="A863" s="108"/>
      <c r="B863" s="49"/>
      <c r="C863" s="49"/>
      <c r="D863" s="116"/>
      <c r="E863" s="49"/>
      <c r="F863" s="49"/>
      <c r="G863" s="1"/>
      <c r="H863" s="8"/>
      <c r="I863" s="8"/>
    </row>
    <row r="864">
      <c r="A864" s="108"/>
      <c r="B864" s="49"/>
      <c r="C864" s="49"/>
      <c r="D864" s="116"/>
      <c r="E864" s="49"/>
      <c r="F864" s="49"/>
      <c r="G864" s="1"/>
      <c r="H864" s="8"/>
      <c r="I864" s="8"/>
    </row>
    <row r="865">
      <c r="A865" s="108"/>
      <c r="B865" s="49"/>
      <c r="C865" s="49"/>
      <c r="D865" s="116"/>
      <c r="E865" s="49"/>
      <c r="F865" s="49"/>
      <c r="G865" s="1"/>
      <c r="H865" s="8"/>
      <c r="I865" s="8"/>
    </row>
    <row r="866">
      <c r="A866" s="108"/>
      <c r="B866" s="49"/>
      <c r="C866" s="49"/>
      <c r="D866" s="116"/>
      <c r="E866" s="49"/>
      <c r="F866" s="49"/>
      <c r="G866" s="1"/>
      <c r="H866" s="8"/>
      <c r="I866" s="8"/>
    </row>
    <row r="867">
      <c r="A867" s="108"/>
      <c r="B867" s="49"/>
      <c r="C867" s="49"/>
      <c r="D867" s="116"/>
      <c r="E867" s="49"/>
      <c r="F867" s="49"/>
      <c r="G867" s="1"/>
      <c r="H867" s="8"/>
      <c r="I867" s="8"/>
    </row>
    <row r="868">
      <c r="A868" s="108"/>
      <c r="B868" s="49"/>
      <c r="C868" s="49"/>
      <c r="D868" s="116"/>
      <c r="E868" s="49"/>
      <c r="F868" s="49"/>
      <c r="G868" s="1"/>
      <c r="H868" s="8"/>
      <c r="I868" s="8"/>
    </row>
    <row r="869">
      <c r="A869" s="108"/>
      <c r="B869" s="49"/>
      <c r="C869" s="49"/>
      <c r="D869" s="116"/>
      <c r="E869" s="49"/>
      <c r="F869" s="49"/>
      <c r="G869" s="1"/>
      <c r="H869" s="8"/>
      <c r="I869" s="8"/>
    </row>
    <row r="870">
      <c r="A870" s="108"/>
      <c r="B870" s="49"/>
      <c r="C870" s="49"/>
      <c r="D870" s="116"/>
      <c r="E870" s="49"/>
      <c r="F870" s="49"/>
      <c r="G870" s="1"/>
      <c r="H870" s="8"/>
      <c r="I870" s="8"/>
    </row>
    <row r="871">
      <c r="A871" s="108"/>
      <c r="B871" s="49"/>
      <c r="C871" s="49"/>
      <c r="D871" s="116"/>
      <c r="E871" s="49"/>
      <c r="F871" s="49"/>
      <c r="G871" s="1"/>
      <c r="H871" s="8"/>
      <c r="I871" s="8"/>
    </row>
    <row r="872">
      <c r="A872" s="108"/>
      <c r="B872" s="49"/>
      <c r="C872" s="49"/>
      <c r="D872" s="116"/>
      <c r="E872" s="49"/>
      <c r="F872" s="49"/>
      <c r="G872" s="1"/>
      <c r="H872" s="8"/>
      <c r="I872" s="8"/>
    </row>
    <row r="873">
      <c r="A873" s="108"/>
      <c r="B873" s="49"/>
      <c r="C873" s="49"/>
      <c r="D873" s="116"/>
      <c r="E873" s="49"/>
      <c r="F873" s="49"/>
      <c r="G873" s="1"/>
      <c r="H873" s="8"/>
      <c r="I873" s="8"/>
    </row>
    <row r="874">
      <c r="A874" s="108"/>
      <c r="B874" s="49"/>
      <c r="C874" s="49"/>
      <c r="D874" s="116"/>
      <c r="E874" s="49"/>
      <c r="F874" s="49"/>
      <c r="G874" s="1"/>
      <c r="H874" s="8"/>
      <c r="I874" s="8"/>
    </row>
    <row r="875">
      <c r="A875" s="108"/>
      <c r="B875" s="49"/>
      <c r="C875" s="49"/>
      <c r="D875" s="116"/>
      <c r="E875" s="49"/>
      <c r="F875" s="49"/>
      <c r="G875" s="1"/>
      <c r="H875" s="8"/>
      <c r="I875" s="8"/>
    </row>
    <row r="876">
      <c r="A876" s="108"/>
      <c r="B876" s="49"/>
      <c r="C876" s="49"/>
      <c r="D876" s="116"/>
      <c r="E876" s="49"/>
      <c r="F876" s="49"/>
      <c r="G876" s="1"/>
      <c r="H876" s="8"/>
      <c r="I876" s="8"/>
    </row>
    <row r="877">
      <c r="A877" s="108"/>
      <c r="B877" s="49"/>
      <c r="C877" s="49"/>
      <c r="D877" s="116"/>
      <c r="E877" s="49"/>
      <c r="F877" s="49"/>
      <c r="G877" s="1"/>
      <c r="H877" s="8"/>
      <c r="I877" s="8"/>
    </row>
    <row r="878">
      <c r="A878" s="108"/>
      <c r="B878" s="49"/>
      <c r="C878" s="49"/>
      <c r="D878" s="116"/>
      <c r="E878" s="49"/>
      <c r="F878" s="49"/>
      <c r="G878" s="1"/>
      <c r="H878" s="8"/>
      <c r="I878" s="8"/>
    </row>
    <row r="879">
      <c r="A879" s="108"/>
      <c r="B879" s="49"/>
      <c r="C879" s="49"/>
      <c r="D879" s="116"/>
      <c r="E879" s="49"/>
      <c r="F879" s="49"/>
      <c r="G879" s="1"/>
      <c r="H879" s="8"/>
      <c r="I879" s="8"/>
    </row>
    <row r="880">
      <c r="A880" s="108"/>
      <c r="B880" s="49"/>
      <c r="C880" s="49"/>
      <c r="D880" s="116"/>
      <c r="E880" s="49"/>
      <c r="F880" s="49"/>
      <c r="G880" s="1"/>
      <c r="H880" s="8"/>
      <c r="I880" s="8"/>
    </row>
    <row r="881">
      <c r="A881" s="108"/>
      <c r="B881" s="49"/>
      <c r="C881" s="49"/>
      <c r="D881" s="116"/>
      <c r="E881" s="49"/>
      <c r="F881" s="49"/>
      <c r="G881" s="1"/>
      <c r="H881" s="8"/>
      <c r="I881" s="8"/>
    </row>
    <row r="882">
      <c r="A882" s="108"/>
      <c r="B882" s="49"/>
      <c r="C882" s="49"/>
      <c r="D882" s="116"/>
      <c r="E882" s="49"/>
      <c r="F882" s="49"/>
      <c r="G882" s="1"/>
      <c r="H882" s="8"/>
      <c r="I882" s="8"/>
    </row>
    <row r="883">
      <c r="A883" s="108"/>
      <c r="B883" s="49"/>
      <c r="C883" s="49"/>
      <c r="D883" s="116"/>
      <c r="E883" s="49"/>
      <c r="F883" s="49"/>
      <c r="G883" s="1"/>
      <c r="H883" s="8"/>
      <c r="I883" s="8"/>
    </row>
    <row r="884">
      <c r="A884" s="108"/>
      <c r="B884" s="49"/>
      <c r="C884" s="49"/>
      <c r="D884" s="116"/>
      <c r="E884" s="49"/>
      <c r="F884" s="49"/>
      <c r="G884" s="1"/>
      <c r="H884" s="8"/>
      <c r="I884" s="8"/>
    </row>
    <row r="885">
      <c r="A885" s="108"/>
      <c r="B885" s="49"/>
      <c r="C885" s="49"/>
      <c r="D885" s="116"/>
      <c r="E885" s="49"/>
      <c r="F885" s="49"/>
      <c r="G885" s="1"/>
      <c r="H885" s="8"/>
      <c r="I885" s="8"/>
    </row>
    <row r="886">
      <c r="A886" s="108"/>
      <c r="B886" s="49"/>
      <c r="C886" s="49"/>
      <c r="D886" s="116"/>
      <c r="E886" s="49"/>
      <c r="F886" s="49"/>
      <c r="G886" s="1"/>
      <c r="H886" s="8"/>
      <c r="I886" s="8"/>
    </row>
    <row r="887">
      <c r="A887" s="108"/>
      <c r="B887" s="49"/>
      <c r="C887" s="49"/>
      <c r="D887" s="116"/>
      <c r="E887" s="49"/>
      <c r="F887" s="49"/>
      <c r="G887" s="1"/>
      <c r="H887" s="8"/>
      <c r="I887" s="8"/>
    </row>
    <row r="888">
      <c r="A888" s="108"/>
      <c r="B888" s="49"/>
      <c r="C888" s="49"/>
      <c r="D888" s="116"/>
      <c r="E888" s="49"/>
      <c r="F888" s="49"/>
      <c r="G888" s="1"/>
      <c r="H888" s="8"/>
      <c r="I888" s="8"/>
    </row>
    <row r="889">
      <c r="A889" s="108"/>
      <c r="B889" s="49"/>
      <c r="C889" s="49"/>
      <c r="D889" s="116"/>
      <c r="E889" s="49"/>
      <c r="F889" s="49"/>
      <c r="G889" s="1"/>
      <c r="H889" s="8"/>
      <c r="I889" s="8"/>
    </row>
    <row r="890">
      <c r="A890" s="108"/>
      <c r="B890" s="49"/>
      <c r="C890" s="49"/>
      <c r="D890" s="116"/>
      <c r="E890" s="49"/>
      <c r="F890" s="49"/>
      <c r="G890" s="1"/>
      <c r="H890" s="8"/>
      <c r="I890" s="8"/>
    </row>
    <row r="891">
      <c r="A891" s="108"/>
      <c r="B891" s="49"/>
      <c r="C891" s="49"/>
      <c r="D891" s="116"/>
      <c r="E891" s="49"/>
      <c r="F891" s="49"/>
      <c r="G891" s="1"/>
      <c r="H891" s="8"/>
      <c r="I891" s="8"/>
    </row>
    <row r="892">
      <c r="A892" s="108"/>
      <c r="B892" s="49"/>
      <c r="C892" s="49"/>
      <c r="D892" s="116"/>
      <c r="E892" s="49"/>
      <c r="F892" s="49"/>
      <c r="G892" s="1"/>
      <c r="H892" s="8"/>
      <c r="I892" s="8"/>
    </row>
    <row r="893">
      <c r="A893" s="108"/>
      <c r="B893" s="49"/>
      <c r="C893" s="49"/>
      <c r="D893" s="116"/>
      <c r="E893" s="49"/>
      <c r="F893" s="49"/>
      <c r="G893" s="1"/>
      <c r="H893" s="8"/>
      <c r="I893" s="8"/>
    </row>
    <row r="894">
      <c r="A894" s="108"/>
      <c r="B894" s="49"/>
      <c r="C894" s="49"/>
      <c r="D894" s="116"/>
      <c r="E894" s="49"/>
      <c r="F894" s="49"/>
      <c r="G894" s="1"/>
      <c r="H894" s="8"/>
      <c r="I894" s="8"/>
    </row>
    <row r="895">
      <c r="A895" s="108"/>
      <c r="B895" s="49"/>
      <c r="C895" s="49"/>
      <c r="D895" s="116"/>
      <c r="E895" s="49"/>
      <c r="F895" s="49"/>
      <c r="G895" s="1"/>
      <c r="H895" s="8"/>
      <c r="I895" s="8"/>
    </row>
    <row r="896">
      <c r="A896" s="108"/>
      <c r="B896" s="49"/>
      <c r="C896" s="49"/>
      <c r="D896" s="116"/>
      <c r="E896" s="49"/>
      <c r="F896" s="49"/>
      <c r="G896" s="1"/>
      <c r="H896" s="8"/>
      <c r="I896" s="8"/>
    </row>
    <row r="897">
      <c r="A897" s="108"/>
      <c r="B897" s="49"/>
      <c r="C897" s="49"/>
      <c r="D897" s="116"/>
      <c r="E897" s="49"/>
      <c r="F897" s="49"/>
      <c r="G897" s="1"/>
      <c r="H897" s="8"/>
      <c r="I897" s="8"/>
    </row>
    <row r="898">
      <c r="A898" s="108"/>
      <c r="B898" s="49"/>
      <c r="C898" s="49"/>
      <c r="D898" s="116"/>
      <c r="E898" s="49"/>
      <c r="F898" s="49"/>
      <c r="G898" s="1"/>
      <c r="H898" s="8"/>
      <c r="I898" s="8"/>
    </row>
    <row r="899">
      <c r="A899" s="108"/>
      <c r="B899" s="49"/>
      <c r="C899" s="49"/>
      <c r="D899" s="116"/>
      <c r="E899" s="49"/>
      <c r="F899" s="49"/>
      <c r="G899" s="1"/>
      <c r="H899" s="8"/>
      <c r="I899" s="8"/>
    </row>
    <row r="900">
      <c r="A900" s="108"/>
      <c r="B900" s="49"/>
      <c r="C900" s="49"/>
      <c r="D900" s="116"/>
      <c r="E900" s="49"/>
      <c r="F900" s="49"/>
      <c r="G900" s="1"/>
      <c r="H900" s="8"/>
      <c r="I900" s="8"/>
    </row>
    <row r="901">
      <c r="A901" s="108"/>
      <c r="B901" s="49"/>
      <c r="C901" s="49"/>
      <c r="D901" s="116"/>
      <c r="E901" s="49"/>
      <c r="F901" s="49"/>
      <c r="G901" s="1"/>
      <c r="H901" s="8"/>
      <c r="I901" s="8"/>
    </row>
    <row r="902">
      <c r="A902" s="108"/>
      <c r="B902" s="49"/>
      <c r="C902" s="49"/>
      <c r="D902" s="116"/>
      <c r="E902" s="49"/>
      <c r="F902" s="49"/>
      <c r="G902" s="1"/>
      <c r="H902" s="8"/>
      <c r="I902" s="8"/>
    </row>
    <row r="903">
      <c r="A903" s="108"/>
      <c r="B903" s="49"/>
      <c r="C903" s="49"/>
      <c r="D903" s="116"/>
      <c r="E903" s="49"/>
      <c r="F903" s="49"/>
      <c r="G903" s="1"/>
      <c r="H903" s="8"/>
      <c r="I903" s="8"/>
    </row>
    <row r="904">
      <c r="A904" s="108"/>
      <c r="B904" s="49"/>
      <c r="C904" s="49"/>
      <c r="D904" s="116"/>
      <c r="E904" s="49"/>
      <c r="F904" s="49"/>
      <c r="G904" s="1"/>
      <c r="H904" s="8"/>
      <c r="I904" s="8"/>
    </row>
    <row r="905">
      <c r="A905" s="108"/>
      <c r="B905" s="49"/>
      <c r="C905" s="49"/>
      <c r="D905" s="116"/>
      <c r="E905" s="49"/>
      <c r="F905" s="49"/>
      <c r="G905" s="1"/>
      <c r="H905" s="8"/>
      <c r="I905" s="8"/>
    </row>
    <row r="906">
      <c r="A906" s="108"/>
      <c r="B906" s="49"/>
      <c r="C906" s="49"/>
      <c r="D906" s="116"/>
      <c r="E906" s="49"/>
      <c r="F906" s="49"/>
      <c r="G906" s="1"/>
      <c r="H906" s="8"/>
      <c r="I906" s="8"/>
    </row>
    <row r="907">
      <c r="A907" s="108"/>
      <c r="B907" s="49"/>
      <c r="C907" s="49"/>
      <c r="D907" s="116"/>
      <c r="E907" s="49"/>
      <c r="F907" s="49"/>
      <c r="G907" s="1"/>
      <c r="H907" s="8"/>
      <c r="I907" s="8"/>
    </row>
    <row r="908">
      <c r="A908" s="108"/>
      <c r="B908" s="49"/>
      <c r="C908" s="49"/>
      <c r="D908" s="116"/>
      <c r="E908" s="49"/>
      <c r="F908" s="49"/>
      <c r="G908" s="1"/>
      <c r="H908" s="8"/>
      <c r="I908" s="8"/>
    </row>
    <row r="909">
      <c r="A909" s="108"/>
      <c r="B909" s="49"/>
      <c r="C909" s="49"/>
      <c r="D909" s="116"/>
      <c r="E909" s="49"/>
      <c r="F909" s="49"/>
      <c r="G909" s="1"/>
      <c r="H909" s="8"/>
      <c r="I909" s="8"/>
    </row>
    <row r="910">
      <c r="A910" s="108"/>
      <c r="B910" s="49"/>
      <c r="C910" s="49"/>
      <c r="D910" s="116"/>
      <c r="E910" s="49"/>
      <c r="F910" s="49"/>
      <c r="G910" s="1"/>
      <c r="H910" s="8"/>
      <c r="I910" s="8"/>
    </row>
    <row r="911">
      <c r="A911" s="108"/>
      <c r="B911" s="49"/>
      <c r="C911" s="49"/>
      <c r="D911" s="116"/>
      <c r="E911" s="49"/>
      <c r="F911" s="49"/>
      <c r="G911" s="1"/>
      <c r="H911" s="8"/>
      <c r="I911" s="8"/>
    </row>
    <row r="912">
      <c r="A912" s="108"/>
      <c r="B912" s="49"/>
      <c r="C912" s="49"/>
      <c r="D912" s="116"/>
      <c r="E912" s="49"/>
      <c r="F912" s="49"/>
      <c r="G912" s="1"/>
      <c r="H912" s="8"/>
      <c r="I912" s="8"/>
    </row>
    <row r="913">
      <c r="A913" s="108"/>
      <c r="B913" s="49"/>
      <c r="C913" s="49"/>
      <c r="D913" s="116"/>
      <c r="E913" s="49"/>
      <c r="F913" s="49"/>
      <c r="G913" s="1"/>
      <c r="H913" s="8"/>
      <c r="I913" s="8"/>
    </row>
    <row r="914">
      <c r="A914" s="108"/>
      <c r="B914" s="49"/>
      <c r="C914" s="49"/>
      <c r="D914" s="116"/>
      <c r="E914" s="49"/>
      <c r="F914" s="49"/>
      <c r="G914" s="1"/>
      <c r="H914" s="8"/>
      <c r="I914" s="8"/>
    </row>
    <row r="915">
      <c r="A915" s="108"/>
      <c r="B915" s="49"/>
      <c r="C915" s="49"/>
      <c r="D915" s="116"/>
      <c r="E915" s="49"/>
      <c r="F915" s="49"/>
      <c r="G915" s="1"/>
      <c r="H915" s="8"/>
      <c r="I915" s="8"/>
    </row>
    <row r="916">
      <c r="A916" s="108"/>
      <c r="B916" s="49"/>
      <c r="C916" s="49"/>
      <c r="D916" s="116"/>
      <c r="E916" s="49"/>
      <c r="F916" s="49"/>
      <c r="G916" s="1"/>
      <c r="H916" s="8"/>
      <c r="I916" s="8"/>
    </row>
    <row r="917">
      <c r="A917" s="108"/>
      <c r="B917" s="49"/>
      <c r="C917" s="49"/>
      <c r="D917" s="116"/>
      <c r="E917" s="49"/>
      <c r="F917" s="49"/>
      <c r="G917" s="1"/>
      <c r="H917" s="8"/>
      <c r="I917" s="8"/>
    </row>
    <row r="918">
      <c r="A918" s="108"/>
      <c r="B918" s="49"/>
      <c r="C918" s="49"/>
      <c r="D918" s="116"/>
      <c r="E918" s="49"/>
      <c r="F918" s="49"/>
      <c r="G918" s="1"/>
      <c r="H918" s="8"/>
      <c r="I918" s="8"/>
    </row>
    <row r="919">
      <c r="A919" s="108"/>
      <c r="B919" s="49"/>
      <c r="C919" s="49"/>
      <c r="D919" s="116"/>
      <c r="E919" s="49"/>
      <c r="F919" s="49"/>
      <c r="G919" s="1"/>
      <c r="H919" s="8"/>
      <c r="I919" s="8"/>
    </row>
    <row r="920">
      <c r="A920" s="108"/>
      <c r="B920" s="49"/>
      <c r="C920" s="49"/>
      <c r="D920" s="116"/>
      <c r="E920" s="49"/>
      <c r="F920" s="49"/>
      <c r="G920" s="1"/>
      <c r="H920" s="8"/>
      <c r="I920" s="8"/>
    </row>
    <row r="921">
      <c r="A921" s="108"/>
      <c r="B921" s="49"/>
      <c r="C921" s="49"/>
      <c r="D921" s="116"/>
      <c r="E921" s="49"/>
      <c r="F921" s="49"/>
      <c r="G921" s="1"/>
      <c r="H921" s="8"/>
      <c r="I921" s="8"/>
    </row>
    <row r="922">
      <c r="A922" s="108"/>
      <c r="B922" s="49"/>
      <c r="C922" s="49"/>
      <c r="D922" s="116"/>
      <c r="E922" s="49"/>
      <c r="F922" s="49"/>
      <c r="G922" s="1"/>
      <c r="H922" s="8"/>
      <c r="I922" s="8"/>
    </row>
    <row r="923">
      <c r="A923" s="108"/>
      <c r="B923" s="49"/>
      <c r="C923" s="49"/>
      <c r="D923" s="116"/>
      <c r="E923" s="49"/>
      <c r="F923" s="49"/>
      <c r="G923" s="1"/>
      <c r="H923" s="8"/>
      <c r="I923" s="8"/>
    </row>
    <row r="924">
      <c r="A924" s="108"/>
      <c r="B924" s="49"/>
      <c r="C924" s="49"/>
      <c r="D924" s="116"/>
      <c r="E924" s="49"/>
      <c r="F924" s="49"/>
      <c r="G924" s="1"/>
      <c r="H924" s="8"/>
      <c r="I924" s="8"/>
    </row>
    <row r="925">
      <c r="A925" s="108"/>
      <c r="B925" s="49"/>
      <c r="C925" s="49"/>
      <c r="D925" s="116"/>
      <c r="E925" s="49"/>
      <c r="F925" s="49"/>
      <c r="G925" s="1"/>
      <c r="H925" s="8"/>
      <c r="I925" s="8"/>
    </row>
    <row r="926">
      <c r="A926" s="108"/>
      <c r="B926" s="49"/>
      <c r="C926" s="49"/>
      <c r="D926" s="116"/>
      <c r="E926" s="49"/>
      <c r="F926" s="49"/>
      <c r="G926" s="1"/>
      <c r="H926" s="8"/>
      <c r="I926" s="8"/>
    </row>
    <row r="927">
      <c r="A927" s="108"/>
      <c r="B927" s="49"/>
      <c r="C927" s="49"/>
      <c r="D927" s="116"/>
      <c r="E927" s="49"/>
      <c r="F927" s="49"/>
      <c r="G927" s="1"/>
      <c r="H927" s="8"/>
      <c r="I927" s="8"/>
    </row>
    <row r="928">
      <c r="A928" s="108"/>
      <c r="B928" s="49"/>
      <c r="C928" s="49"/>
      <c r="D928" s="116"/>
      <c r="E928" s="49"/>
      <c r="F928" s="49"/>
      <c r="G928" s="1"/>
      <c r="H928" s="8"/>
      <c r="I928" s="8"/>
    </row>
    <row r="929">
      <c r="A929" s="108"/>
      <c r="B929" s="49"/>
      <c r="C929" s="49"/>
      <c r="D929" s="116"/>
      <c r="E929" s="49"/>
      <c r="F929" s="49"/>
      <c r="G929" s="1"/>
      <c r="H929" s="8"/>
      <c r="I929" s="8"/>
    </row>
    <row r="930">
      <c r="A930" s="108"/>
      <c r="B930" s="49"/>
      <c r="C930" s="49"/>
      <c r="D930" s="116"/>
      <c r="E930" s="49"/>
      <c r="F930" s="49"/>
      <c r="G930" s="1"/>
      <c r="H930" s="8"/>
      <c r="I930" s="8"/>
    </row>
    <row r="931">
      <c r="A931" s="108"/>
      <c r="B931" s="49"/>
      <c r="C931" s="49"/>
      <c r="D931" s="116"/>
      <c r="E931" s="49"/>
      <c r="F931" s="49"/>
      <c r="G931" s="1"/>
      <c r="H931" s="8"/>
      <c r="I931" s="8"/>
    </row>
    <row r="932">
      <c r="A932" s="108"/>
      <c r="B932" s="49"/>
      <c r="C932" s="49"/>
      <c r="D932" s="116"/>
      <c r="E932" s="49"/>
      <c r="F932" s="49"/>
      <c r="G932" s="1"/>
      <c r="H932" s="8"/>
      <c r="I932" s="8"/>
    </row>
    <row r="933">
      <c r="A933" s="108"/>
      <c r="B933" s="49"/>
      <c r="C933" s="49"/>
      <c r="D933" s="116"/>
      <c r="E933" s="49"/>
      <c r="F933" s="49"/>
      <c r="G933" s="1"/>
      <c r="H933" s="8"/>
      <c r="I933" s="8"/>
    </row>
    <row r="934">
      <c r="A934" s="108"/>
      <c r="B934" s="49"/>
      <c r="C934" s="49"/>
      <c r="D934" s="116"/>
      <c r="E934" s="49"/>
      <c r="F934" s="49"/>
      <c r="G934" s="1"/>
      <c r="H934" s="8"/>
      <c r="I934" s="8"/>
    </row>
    <row r="935">
      <c r="A935" s="108"/>
      <c r="B935" s="49"/>
      <c r="C935" s="49"/>
      <c r="D935" s="116"/>
      <c r="E935" s="49"/>
      <c r="F935" s="49"/>
      <c r="G935" s="1"/>
      <c r="H935" s="8"/>
      <c r="I935" s="8"/>
    </row>
    <row r="936">
      <c r="A936" s="108"/>
      <c r="B936" s="49"/>
      <c r="C936" s="49"/>
      <c r="D936" s="116"/>
      <c r="E936" s="49"/>
      <c r="F936" s="49"/>
      <c r="G936" s="1"/>
      <c r="H936" s="8"/>
      <c r="I936" s="8"/>
    </row>
    <row r="937">
      <c r="A937" s="108"/>
      <c r="B937" s="49"/>
      <c r="C937" s="49"/>
      <c r="D937" s="116"/>
      <c r="E937" s="49"/>
      <c r="F937" s="49"/>
      <c r="G937" s="1"/>
      <c r="H937" s="8"/>
      <c r="I937" s="8"/>
    </row>
    <row r="938">
      <c r="A938" s="108"/>
      <c r="B938" s="49"/>
      <c r="C938" s="49"/>
      <c r="D938" s="116"/>
      <c r="E938" s="49"/>
      <c r="F938" s="49"/>
      <c r="G938" s="1"/>
      <c r="H938" s="8"/>
      <c r="I938" s="8"/>
    </row>
    <row r="939">
      <c r="A939" s="108"/>
      <c r="B939" s="49"/>
      <c r="C939" s="49"/>
      <c r="D939" s="116"/>
      <c r="E939" s="49"/>
      <c r="F939" s="49"/>
      <c r="G939" s="1"/>
      <c r="H939" s="8"/>
      <c r="I939" s="8"/>
    </row>
    <row r="940">
      <c r="A940" s="108"/>
      <c r="B940" s="49"/>
      <c r="C940" s="49"/>
      <c r="D940" s="116"/>
      <c r="E940" s="49"/>
      <c r="F940" s="49"/>
      <c r="G940" s="1"/>
      <c r="H940" s="8"/>
      <c r="I940" s="8"/>
    </row>
    <row r="941">
      <c r="A941" s="108"/>
      <c r="B941" s="49"/>
      <c r="C941" s="49"/>
      <c r="D941" s="116"/>
      <c r="E941" s="49"/>
      <c r="F941" s="49"/>
      <c r="G941" s="1"/>
      <c r="H941" s="8"/>
      <c r="I941" s="8"/>
    </row>
    <row r="942">
      <c r="A942" s="108"/>
      <c r="B942" s="49"/>
      <c r="C942" s="49"/>
      <c r="D942" s="116"/>
      <c r="E942" s="49"/>
      <c r="F942" s="49"/>
      <c r="G942" s="1"/>
      <c r="H942" s="8"/>
      <c r="I942" s="8"/>
    </row>
    <row r="943">
      <c r="A943" s="108"/>
      <c r="B943" s="49"/>
      <c r="C943" s="49"/>
      <c r="D943" s="116"/>
      <c r="E943" s="49"/>
      <c r="F943" s="49"/>
      <c r="G943" s="1"/>
      <c r="H943" s="8"/>
      <c r="I943" s="8"/>
    </row>
    <row r="944">
      <c r="A944" s="108"/>
      <c r="B944" s="49"/>
      <c r="C944" s="49"/>
      <c r="D944" s="116"/>
      <c r="E944" s="49"/>
      <c r="F944" s="49"/>
      <c r="G944" s="1"/>
      <c r="H944" s="8"/>
      <c r="I944" s="8"/>
    </row>
    <row r="945">
      <c r="A945" s="108"/>
      <c r="B945" s="49"/>
      <c r="C945" s="49"/>
      <c r="D945" s="116"/>
      <c r="E945" s="49"/>
      <c r="F945" s="49"/>
      <c r="G945" s="1"/>
      <c r="H945" s="8"/>
      <c r="I945" s="8"/>
    </row>
    <row r="946">
      <c r="A946" s="108"/>
      <c r="B946" s="49"/>
      <c r="C946" s="49"/>
      <c r="D946" s="116"/>
      <c r="E946" s="49"/>
      <c r="F946" s="49"/>
      <c r="G946" s="1"/>
      <c r="H946" s="8"/>
      <c r="I946" s="8"/>
    </row>
    <row r="947">
      <c r="A947" s="108"/>
      <c r="B947" s="49"/>
      <c r="C947" s="49"/>
      <c r="D947" s="116"/>
      <c r="E947" s="49"/>
      <c r="F947" s="49"/>
      <c r="G947" s="1"/>
      <c r="H947" s="8"/>
      <c r="I947" s="8"/>
    </row>
    <row r="948">
      <c r="A948" s="108"/>
      <c r="B948" s="49"/>
      <c r="C948" s="49"/>
      <c r="D948" s="116"/>
      <c r="E948" s="49"/>
      <c r="F948" s="49"/>
      <c r="G948" s="1"/>
      <c r="H948" s="8"/>
      <c r="I948" s="8"/>
    </row>
    <row r="949">
      <c r="A949" s="108"/>
      <c r="B949" s="49"/>
      <c r="C949" s="49"/>
      <c r="D949" s="116"/>
      <c r="E949" s="49"/>
      <c r="F949" s="49"/>
      <c r="G949" s="1"/>
      <c r="H949" s="8"/>
      <c r="I949" s="8"/>
    </row>
    <row r="950">
      <c r="A950" s="108"/>
      <c r="B950" s="49"/>
      <c r="C950" s="49"/>
      <c r="D950" s="116"/>
      <c r="E950" s="49"/>
      <c r="F950" s="49"/>
      <c r="G950" s="1"/>
      <c r="H950" s="8"/>
      <c r="I950" s="8"/>
    </row>
    <row r="951">
      <c r="A951" s="108"/>
      <c r="B951" s="49"/>
      <c r="C951" s="49"/>
      <c r="D951" s="116"/>
      <c r="E951" s="49"/>
      <c r="F951" s="49"/>
      <c r="G951" s="1"/>
      <c r="H951" s="8"/>
      <c r="I951" s="8"/>
    </row>
    <row r="952">
      <c r="A952" s="108"/>
      <c r="B952" s="49"/>
      <c r="C952" s="49"/>
      <c r="D952" s="116"/>
      <c r="E952" s="49"/>
      <c r="F952" s="49"/>
      <c r="G952" s="1"/>
      <c r="H952" s="8"/>
      <c r="I952" s="8"/>
    </row>
    <row r="953">
      <c r="A953" s="108"/>
      <c r="B953" s="49"/>
      <c r="C953" s="49"/>
      <c r="D953" s="116"/>
      <c r="E953" s="49"/>
      <c r="F953" s="49"/>
      <c r="G953" s="1"/>
      <c r="H953" s="8"/>
      <c r="I953" s="8"/>
    </row>
    <row r="954">
      <c r="A954" s="108"/>
      <c r="B954" s="49"/>
      <c r="C954" s="49"/>
      <c r="D954" s="116"/>
      <c r="E954" s="49"/>
      <c r="F954" s="49"/>
      <c r="G954" s="1"/>
      <c r="H954" s="8"/>
      <c r="I954" s="8"/>
    </row>
    <row r="955">
      <c r="A955" s="108"/>
      <c r="B955" s="49"/>
      <c r="C955" s="49"/>
      <c r="D955" s="116"/>
      <c r="E955" s="49"/>
      <c r="F955" s="49"/>
      <c r="G955" s="1"/>
      <c r="H955" s="8"/>
      <c r="I955" s="8"/>
    </row>
    <row r="956">
      <c r="A956" s="108"/>
      <c r="B956" s="49"/>
      <c r="C956" s="49"/>
      <c r="D956" s="116"/>
      <c r="E956" s="49"/>
      <c r="F956" s="49"/>
      <c r="G956" s="1"/>
      <c r="H956" s="8"/>
      <c r="I956" s="8"/>
    </row>
    <row r="957">
      <c r="A957" s="108"/>
      <c r="B957" s="49"/>
      <c r="C957" s="49"/>
      <c r="D957" s="116"/>
      <c r="E957" s="49"/>
      <c r="F957" s="49"/>
      <c r="G957" s="1"/>
      <c r="H957" s="8"/>
      <c r="I957" s="8"/>
    </row>
    <row r="958">
      <c r="A958" s="108"/>
      <c r="B958" s="49"/>
      <c r="C958" s="49"/>
      <c r="D958" s="116"/>
      <c r="E958" s="49"/>
      <c r="F958" s="49"/>
      <c r="G958" s="1"/>
      <c r="H958" s="8"/>
      <c r="I958" s="8"/>
    </row>
    <row r="959">
      <c r="A959" s="108"/>
      <c r="B959" s="49"/>
      <c r="C959" s="49"/>
      <c r="D959" s="116"/>
      <c r="E959" s="49"/>
      <c r="F959" s="49"/>
      <c r="G959" s="1"/>
      <c r="H959" s="8"/>
      <c r="I959" s="8"/>
    </row>
    <row r="960">
      <c r="A960" s="108"/>
      <c r="B960" s="49"/>
      <c r="C960" s="49"/>
      <c r="D960" s="116"/>
      <c r="E960" s="49"/>
      <c r="F960" s="49"/>
      <c r="G960" s="1"/>
      <c r="H960" s="8"/>
      <c r="I960" s="8"/>
    </row>
    <row r="961">
      <c r="A961" s="108"/>
      <c r="B961" s="49"/>
      <c r="C961" s="49"/>
      <c r="D961" s="116"/>
      <c r="E961" s="49"/>
      <c r="F961" s="49"/>
      <c r="G961" s="1"/>
      <c r="H961" s="8"/>
      <c r="I961" s="8"/>
    </row>
    <row r="962">
      <c r="A962" s="108"/>
      <c r="B962" s="49"/>
      <c r="C962" s="49"/>
      <c r="D962" s="116"/>
      <c r="E962" s="49"/>
      <c r="F962" s="49"/>
      <c r="G962" s="1"/>
      <c r="H962" s="8"/>
      <c r="I962" s="8"/>
    </row>
    <row r="963">
      <c r="A963" s="108"/>
      <c r="B963" s="49"/>
      <c r="C963" s="49"/>
      <c r="D963" s="116"/>
      <c r="E963" s="49"/>
      <c r="F963" s="49"/>
      <c r="G963" s="1"/>
      <c r="H963" s="8"/>
      <c r="I963" s="8"/>
    </row>
    <row r="964">
      <c r="A964" s="108"/>
      <c r="B964" s="49"/>
      <c r="C964" s="49"/>
      <c r="D964" s="116"/>
      <c r="E964" s="49"/>
      <c r="F964" s="49"/>
      <c r="G964" s="1"/>
      <c r="H964" s="8"/>
      <c r="I964" s="8"/>
    </row>
    <row r="965">
      <c r="A965" s="108"/>
      <c r="B965" s="49"/>
      <c r="C965" s="49"/>
      <c r="D965" s="116"/>
      <c r="E965" s="49"/>
      <c r="F965" s="49"/>
      <c r="G965" s="1"/>
      <c r="H965" s="8"/>
      <c r="I965" s="8"/>
    </row>
    <row r="966">
      <c r="A966" s="108"/>
      <c r="B966" s="49"/>
      <c r="C966" s="49"/>
      <c r="D966" s="116"/>
      <c r="E966" s="49"/>
      <c r="F966" s="49"/>
      <c r="G966" s="1"/>
      <c r="H966" s="8"/>
      <c r="I966" s="8"/>
    </row>
    <row r="967">
      <c r="A967" s="108"/>
      <c r="B967" s="49"/>
      <c r="C967" s="49"/>
      <c r="D967" s="116"/>
      <c r="E967" s="49"/>
      <c r="F967" s="49"/>
      <c r="G967" s="1"/>
      <c r="H967" s="8"/>
      <c r="I967" s="8"/>
    </row>
    <row r="968">
      <c r="A968" s="108"/>
      <c r="B968" s="49"/>
      <c r="C968" s="49"/>
      <c r="D968" s="116"/>
      <c r="E968" s="49"/>
      <c r="F968" s="49"/>
      <c r="G968" s="1"/>
      <c r="H968" s="8"/>
      <c r="I968" s="8"/>
    </row>
    <row r="969">
      <c r="A969" s="108"/>
      <c r="B969" s="49"/>
      <c r="C969" s="49"/>
      <c r="D969" s="116"/>
      <c r="E969" s="49"/>
      <c r="F969" s="49"/>
      <c r="G969" s="1"/>
      <c r="H969" s="8"/>
      <c r="I969" s="8"/>
    </row>
    <row r="970">
      <c r="A970" s="108"/>
      <c r="B970" s="49"/>
      <c r="C970" s="49"/>
      <c r="D970" s="116"/>
      <c r="E970" s="49"/>
      <c r="F970" s="49"/>
      <c r="G970" s="1"/>
      <c r="H970" s="8"/>
      <c r="I970" s="8"/>
    </row>
    <row r="971">
      <c r="A971" s="108"/>
      <c r="B971" s="49"/>
      <c r="C971" s="49"/>
      <c r="D971" s="116"/>
      <c r="E971" s="49"/>
      <c r="F971" s="49"/>
      <c r="G971" s="1"/>
      <c r="H971" s="8"/>
      <c r="I971" s="8"/>
    </row>
    <row r="972">
      <c r="A972" s="108"/>
      <c r="B972" s="49"/>
      <c r="C972" s="49"/>
      <c r="D972" s="116"/>
      <c r="E972" s="49"/>
      <c r="F972" s="49"/>
      <c r="G972" s="1"/>
      <c r="H972" s="8"/>
      <c r="I972" s="8"/>
    </row>
    <row r="973">
      <c r="A973" s="108"/>
      <c r="B973" s="49"/>
      <c r="C973" s="49"/>
      <c r="D973" s="116"/>
      <c r="E973" s="49"/>
      <c r="F973" s="49"/>
      <c r="G973" s="1"/>
      <c r="H973" s="8"/>
      <c r="I973" s="8"/>
    </row>
    <row r="974">
      <c r="A974" s="108"/>
      <c r="B974" s="49"/>
      <c r="C974" s="49"/>
      <c r="D974" s="116"/>
      <c r="E974" s="49"/>
      <c r="F974" s="49"/>
      <c r="G974" s="1"/>
      <c r="H974" s="8"/>
      <c r="I974" s="8"/>
    </row>
    <row r="975">
      <c r="A975" s="108"/>
      <c r="B975" s="49"/>
      <c r="C975" s="49"/>
      <c r="D975" s="116"/>
      <c r="E975" s="49"/>
      <c r="F975" s="49"/>
      <c r="G975" s="1"/>
      <c r="H975" s="8"/>
      <c r="I975" s="8"/>
    </row>
    <row r="976">
      <c r="A976" s="108"/>
      <c r="B976" s="49"/>
      <c r="C976" s="49"/>
      <c r="D976" s="116"/>
      <c r="E976" s="49"/>
      <c r="F976" s="49"/>
      <c r="G976" s="1"/>
      <c r="H976" s="8"/>
      <c r="I976" s="8"/>
    </row>
    <row r="977">
      <c r="A977" s="108"/>
      <c r="B977" s="49"/>
      <c r="C977" s="49"/>
      <c r="D977" s="116"/>
      <c r="E977" s="49"/>
      <c r="F977" s="49"/>
      <c r="G977" s="1"/>
      <c r="H977" s="8"/>
      <c r="I977" s="8"/>
    </row>
    <row r="978">
      <c r="A978" s="108"/>
      <c r="B978" s="49"/>
      <c r="C978" s="49"/>
      <c r="D978" s="116"/>
      <c r="E978" s="49"/>
      <c r="F978" s="49"/>
      <c r="G978" s="1"/>
      <c r="H978" s="8"/>
      <c r="I978" s="8"/>
    </row>
    <row r="979">
      <c r="A979" s="108"/>
      <c r="B979" s="49"/>
      <c r="C979" s="49"/>
      <c r="D979" s="116"/>
      <c r="E979" s="49"/>
      <c r="F979" s="49"/>
      <c r="G979" s="1"/>
      <c r="H979" s="8"/>
      <c r="I979" s="8"/>
    </row>
    <row r="980">
      <c r="A980" s="108"/>
      <c r="B980" s="49"/>
      <c r="C980" s="49"/>
      <c r="D980" s="116"/>
      <c r="E980" s="49"/>
      <c r="F980" s="49"/>
      <c r="G980" s="1"/>
      <c r="H980" s="8"/>
      <c r="I980" s="8"/>
    </row>
    <row r="981">
      <c r="A981" s="108"/>
      <c r="B981" s="49"/>
      <c r="C981" s="49"/>
      <c r="D981" s="116"/>
      <c r="E981" s="49"/>
      <c r="F981" s="49"/>
      <c r="G981" s="1"/>
      <c r="H981" s="8"/>
      <c r="I981" s="8"/>
    </row>
    <row r="982">
      <c r="A982" s="108"/>
      <c r="B982" s="49"/>
      <c r="C982" s="49"/>
      <c r="D982" s="116"/>
      <c r="E982" s="49"/>
      <c r="F982" s="49"/>
      <c r="G982" s="1"/>
      <c r="H982" s="8"/>
      <c r="I982" s="8"/>
    </row>
    <row r="983">
      <c r="A983" s="108"/>
      <c r="B983" s="49"/>
      <c r="C983" s="49"/>
      <c r="D983" s="116"/>
      <c r="E983" s="49"/>
      <c r="F983" s="49"/>
      <c r="G983" s="1"/>
      <c r="H983" s="8"/>
      <c r="I983" s="8"/>
    </row>
    <row r="984">
      <c r="A984" s="108"/>
      <c r="B984" s="49"/>
      <c r="C984" s="49"/>
      <c r="D984" s="116"/>
      <c r="E984" s="49"/>
      <c r="F984" s="49"/>
      <c r="G984" s="1"/>
      <c r="H984" s="8"/>
      <c r="I984" s="8"/>
    </row>
    <row r="985">
      <c r="A985" s="108"/>
      <c r="B985" s="49"/>
      <c r="C985" s="49"/>
      <c r="D985" s="116"/>
      <c r="E985" s="49"/>
      <c r="F985" s="49"/>
      <c r="G985" s="1"/>
      <c r="H985" s="8"/>
      <c r="I985" s="8"/>
    </row>
    <row r="986">
      <c r="A986" s="108"/>
      <c r="B986" s="49"/>
      <c r="C986" s="49"/>
      <c r="D986" s="116"/>
      <c r="E986" s="49"/>
      <c r="F986" s="49"/>
      <c r="G986" s="1"/>
      <c r="H986" s="8"/>
      <c r="I986" s="8"/>
    </row>
    <row r="987">
      <c r="A987" s="108"/>
      <c r="B987" s="49"/>
      <c r="C987" s="49"/>
      <c r="D987" s="116"/>
      <c r="E987" s="49"/>
      <c r="F987" s="49"/>
      <c r="G987" s="1"/>
      <c r="H987" s="8"/>
      <c r="I987" s="8"/>
    </row>
    <row r="988">
      <c r="A988" s="108"/>
      <c r="B988" s="49"/>
      <c r="C988" s="49"/>
      <c r="D988" s="116"/>
      <c r="E988" s="49"/>
      <c r="F988" s="49"/>
      <c r="G988" s="1"/>
      <c r="H988" s="8"/>
      <c r="I988" s="8"/>
    </row>
    <row r="989">
      <c r="A989" s="108"/>
      <c r="B989" s="49"/>
      <c r="C989" s="49"/>
      <c r="D989" s="116"/>
      <c r="E989" s="49"/>
      <c r="F989" s="49"/>
      <c r="G989" s="1"/>
      <c r="H989" s="8"/>
      <c r="I989" s="8"/>
    </row>
    <row r="990">
      <c r="A990" s="108"/>
      <c r="B990" s="49"/>
      <c r="C990" s="49"/>
      <c r="D990" s="116"/>
      <c r="E990" s="49"/>
      <c r="F990" s="49"/>
      <c r="G990" s="1"/>
      <c r="H990" s="8"/>
      <c r="I990" s="8"/>
    </row>
    <row r="991">
      <c r="A991" s="108"/>
      <c r="B991" s="49"/>
      <c r="C991" s="49"/>
      <c r="D991" s="116"/>
      <c r="E991" s="49"/>
      <c r="F991" s="49"/>
      <c r="G991" s="1"/>
      <c r="H991" s="8"/>
      <c r="I991" s="8"/>
    </row>
    <row r="992">
      <c r="A992" s="108"/>
      <c r="B992" s="49"/>
      <c r="C992" s="49"/>
      <c r="D992" s="116"/>
      <c r="E992" s="49"/>
      <c r="F992" s="49"/>
      <c r="G992" s="1"/>
      <c r="H992" s="8"/>
      <c r="I992" s="8"/>
    </row>
    <row r="993">
      <c r="A993" s="108"/>
      <c r="B993" s="49"/>
      <c r="C993" s="49"/>
      <c r="D993" s="116"/>
      <c r="E993" s="49"/>
      <c r="F993" s="49"/>
      <c r="G993" s="1"/>
      <c r="H993" s="8"/>
      <c r="I993" s="8"/>
    </row>
    <row r="994">
      <c r="A994" s="108"/>
      <c r="B994" s="49"/>
      <c r="C994" s="49"/>
      <c r="D994" s="116"/>
      <c r="E994" s="49"/>
      <c r="F994" s="49"/>
      <c r="G994" s="1"/>
      <c r="H994" s="8"/>
      <c r="I994" s="8"/>
    </row>
    <row r="995">
      <c r="A995" s="108"/>
      <c r="B995" s="49"/>
      <c r="C995" s="49"/>
      <c r="D995" s="116"/>
      <c r="E995" s="49"/>
      <c r="F995" s="49"/>
      <c r="G995" s="1"/>
      <c r="H995" s="8"/>
      <c r="I995" s="8"/>
    </row>
    <row r="996">
      <c r="A996" s="108"/>
      <c r="B996" s="49"/>
      <c r="C996" s="49"/>
      <c r="D996" s="116"/>
      <c r="E996" s="49"/>
      <c r="F996" s="49"/>
      <c r="G996" s="1"/>
      <c r="H996" s="8"/>
      <c r="I996" s="8"/>
    </row>
    <row r="997">
      <c r="A997" s="108"/>
      <c r="B997" s="49"/>
      <c r="C997" s="49"/>
      <c r="D997" s="116"/>
      <c r="E997" s="49"/>
      <c r="F997" s="49"/>
      <c r="G997" s="1"/>
      <c r="H997" s="8"/>
      <c r="I997" s="8"/>
    </row>
    <row r="998">
      <c r="A998" s="108"/>
      <c r="B998" s="49"/>
      <c r="C998" s="49"/>
      <c r="D998" s="116"/>
      <c r="E998" s="49"/>
      <c r="F998" s="49"/>
      <c r="G998" s="1"/>
      <c r="H998" s="8"/>
      <c r="I998" s="8"/>
    </row>
    <row r="999">
      <c r="A999" s="108"/>
      <c r="B999" s="49"/>
      <c r="C999" s="49"/>
      <c r="D999" s="116"/>
      <c r="E999" s="49"/>
      <c r="F999" s="49"/>
      <c r="G999" s="1"/>
      <c r="H999" s="8"/>
      <c r="I999" s="8"/>
    </row>
    <row r="1000">
      <c r="A1000" s="108"/>
      <c r="B1000" s="49"/>
      <c r="C1000" s="49"/>
      <c r="D1000" s="116"/>
      <c r="E1000" s="49"/>
      <c r="F1000" s="49"/>
      <c r="G1000" s="1"/>
      <c r="H1000" s="8"/>
      <c r="I1000" s="8"/>
    </row>
  </sheetData>
  <mergeCells count="57">
    <mergeCell ref="B246:G246"/>
    <mergeCell ref="B251:G251"/>
    <mergeCell ref="B264:G264"/>
    <mergeCell ref="B286:G286"/>
    <mergeCell ref="B272:G272"/>
    <mergeCell ref="B318:G318"/>
    <mergeCell ref="B314:G314"/>
    <mergeCell ref="B245:F245"/>
    <mergeCell ref="B346:G346"/>
    <mergeCell ref="B350:G350"/>
    <mergeCell ref="B358:G358"/>
    <mergeCell ref="B357:G357"/>
    <mergeCell ref="B340:G340"/>
    <mergeCell ref="B298:G298"/>
    <mergeCell ref="B313:G313"/>
    <mergeCell ref="B363:G363"/>
    <mergeCell ref="B376:G376"/>
    <mergeCell ref="B370:G370"/>
    <mergeCell ref="A380:C380"/>
    <mergeCell ref="B382:C382"/>
    <mergeCell ref="B242:G242"/>
    <mergeCell ref="B181:G181"/>
    <mergeCell ref="B226:G226"/>
    <mergeCell ref="B233:G233"/>
    <mergeCell ref="B203:G203"/>
    <mergeCell ref="B194:G194"/>
    <mergeCell ref="B216:G216"/>
    <mergeCell ref="B176:G176"/>
    <mergeCell ref="B101:G101"/>
    <mergeCell ref="B100:G100"/>
    <mergeCell ref="B94:G94"/>
    <mergeCell ref="B4:G4"/>
    <mergeCell ref="B5:G5"/>
    <mergeCell ref="B35:G35"/>
    <mergeCell ref="B40:G40"/>
    <mergeCell ref="B51:G51"/>
    <mergeCell ref="B52:G52"/>
    <mergeCell ref="B61:G61"/>
    <mergeCell ref="B72:G72"/>
    <mergeCell ref="B83:G83"/>
    <mergeCell ref="B21:G21"/>
    <mergeCell ref="B31:G31"/>
    <mergeCell ref="B20:G20"/>
    <mergeCell ref="B17:G17"/>
    <mergeCell ref="A1:G1"/>
    <mergeCell ref="A2:G2"/>
    <mergeCell ref="B8:G8"/>
    <mergeCell ref="B152:G152"/>
    <mergeCell ref="B147:G147"/>
    <mergeCell ref="B151:G151"/>
    <mergeCell ref="B158:G158"/>
    <mergeCell ref="B161:G161"/>
    <mergeCell ref="B106:G106"/>
    <mergeCell ref="B116:G116"/>
    <mergeCell ref="B135:G135"/>
    <mergeCell ref="B141:G141"/>
    <mergeCell ref="B168:G168"/>
  </mergeCells>
  <dataValidations>
    <dataValidation type="decimal" allowBlank="1" showErrorMessage="1" sqref="D3 D6:D7 D9:D16 D18:D19 D22:D30 D32:D34 D36:D39 D41:D50 D53:D60 D62:D71 D73:D82 D84:D93 D95:D99 D102:D105 D107:D115 D117:D134 D136:D140 D142:D146 D148:D150 D153:D157 D159:D160 D162:D167 D169:D175 D177:D180 D182:D193 D195:D202 D204:D215 D217:D225 D227:D232 D234:D241 D243:D244 D247:D250 D252:D263 D265:D271 D273:D285 D287:D297 D299:D312 D315:D317 D319:D339 D341:D345 D347:D349 D351:D356 D359:D362 D364:D369 D371:D375 D377:D1000">
      <formula1>0.0</formula1>
      <formula2>2.0</formula2>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3.13"/>
    <col customWidth="1" min="2" max="2" width="26.75"/>
    <col customWidth="1" min="3" max="3" width="25.38"/>
    <col customWidth="1" min="4" max="4" width="10.38"/>
    <col customWidth="1" min="5" max="5" width="14.88"/>
    <col customWidth="1" min="6" max="6" width="25.5"/>
    <col customWidth="1" min="7" max="7" width="15.88"/>
    <col customWidth="1" min="8" max="26" width="7.75"/>
  </cols>
  <sheetData>
    <row r="1" ht="33.75" customHeight="1">
      <c r="A1" s="2" t="s">
        <v>0</v>
      </c>
      <c r="B1" s="5"/>
      <c r="C1" s="5"/>
      <c r="D1" s="5"/>
      <c r="E1" s="5"/>
      <c r="F1" s="5"/>
      <c r="G1" s="6"/>
      <c r="H1" s="193"/>
      <c r="I1" s="193"/>
    </row>
    <row r="2" ht="26.25" customHeight="1">
      <c r="A2" s="10" t="s">
        <v>2667</v>
      </c>
      <c r="B2" s="5"/>
      <c r="C2" s="5"/>
      <c r="D2" s="5"/>
      <c r="E2" s="5"/>
      <c r="F2" s="5"/>
      <c r="G2" s="6"/>
      <c r="H2" s="193"/>
      <c r="I2" s="193"/>
    </row>
    <row r="3" ht="30.0" customHeight="1">
      <c r="A3" s="262" t="s">
        <v>7</v>
      </c>
      <c r="B3" s="219" t="s">
        <v>8</v>
      </c>
      <c r="C3" s="58" t="s">
        <v>230</v>
      </c>
      <c r="D3" s="58" t="s">
        <v>10</v>
      </c>
      <c r="E3" s="58" t="s">
        <v>11</v>
      </c>
      <c r="F3" s="58" t="s">
        <v>12</v>
      </c>
      <c r="G3" s="58" t="s">
        <v>13</v>
      </c>
      <c r="H3" s="193"/>
      <c r="I3" s="193"/>
    </row>
    <row r="4" ht="21.0" customHeight="1">
      <c r="A4" s="124"/>
      <c r="B4" s="263" t="s">
        <v>15</v>
      </c>
      <c r="C4" s="5"/>
      <c r="D4" s="5"/>
      <c r="E4" s="5"/>
      <c r="F4" s="5"/>
      <c r="G4" s="66"/>
      <c r="H4" s="193">
        <f t="shared" ref="H4:I4" si="1">H5+H10</f>
        <v>2</v>
      </c>
      <c r="I4" s="193">
        <f t="shared" si="1"/>
        <v>18</v>
      </c>
    </row>
    <row r="5" ht="35.25" customHeight="1">
      <c r="A5" s="154" t="s">
        <v>245</v>
      </c>
      <c r="B5" s="68" t="s">
        <v>17</v>
      </c>
      <c r="C5" s="5"/>
      <c r="D5" s="5"/>
      <c r="E5" s="5"/>
      <c r="F5" s="5"/>
      <c r="G5" s="6"/>
      <c r="H5" s="193">
        <f>SUM(D6:D9)</f>
        <v>0</v>
      </c>
      <c r="I5" s="193">
        <f>COUNT(D6:D9)*2</f>
        <v>8</v>
      </c>
    </row>
    <row r="6" ht="60.0" customHeight="1">
      <c r="A6" s="18" t="s">
        <v>263</v>
      </c>
      <c r="B6" s="85" t="s">
        <v>24</v>
      </c>
      <c r="C6" s="39" t="s">
        <v>2690</v>
      </c>
      <c r="D6" s="43">
        <v>0.0</v>
      </c>
      <c r="E6" s="37" t="s">
        <v>56</v>
      </c>
      <c r="F6" s="42" t="s">
        <v>2694</v>
      </c>
      <c r="G6" s="37"/>
      <c r="H6" s="193"/>
      <c r="I6" s="193"/>
    </row>
    <row r="7" ht="31.5" customHeight="1">
      <c r="A7" s="18" t="s">
        <v>266</v>
      </c>
      <c r="B7" s="85" t="s">
        <v>28</v>
      </c>
      <c r="C7" s="108" t="s">
        <v>2695</v>
      </c>
      <c r="D7" s="43">
        <v>0.0</v>
      </c>
      <c r="E7" s="37" t="s">
        <v>56</v>
      </c>
      <c r="F7" s="42" t="s">
        <v>2696</v>
      </c>
      <c r="G7" s="37"/>
      <c r="H7" s="193"/>
      <c r="I7" s="193"/>
    </row>
    <row r="8" ht="31.5" customHeight="1">
      <c r="A8" s="18" t="s">
        <v>300</v>
      </c>
      <c r="B8" s="85" t="s">
        <v>42</v>
      </c>
      <c r="C8" s="39" t="s">
        <v>2698</v>
      </c>
      <c r="D8" s="43">
        <v>0.0</v>
      </c>
      <c r="E8" s="37" t="s">
        <v>327</v>
      </c>
      <c r="F8" s="37"/>
      <c r="G8" s="37"/>
      <c r="H8" s="193"/>
      <c r="I8" s="193"/>
    </row>
    <row r="9" ht="31.5" customHeight="1">
      <c r="A9" s="18" t="s">
        <v>2357</v>
      </c>
      <c r="B9" s="76" t="s">
        <v>47</v>
      </c>
      <c r="C9" s="67" t="s">
        <v>2699</v>
      </c>
      <c r="D9" s="264">
        <v>0.0</v>
      </c>
      <c r="E9" s="265" t="s">
        <v>56</v>
      </c>
      <c r="F9" s="265"/>
      <c r="G9" s="37"/>
      <c r="H9" s="193"/>
      <c r="I9" s="193"/>
    </row>
    <row r="10" ht="27.75" customHeight="1">
      <c r="A10" s="154" t="s">
        <v>302</v>
      </c>
      <c r="B10" s="68" t="s">
        <v>303</v>
      </c>
      <c r="C10" s="5"/>
      <c r="D10" s="5"/>
      <c r="E10" s="5"/>
      <c r="F10" s="5"/>
      <c r="G10" s="6"/>
      <c r="H10" s="193">
        <f>SUM(D11:D15)</f>
        <v>2</v>
      </c>
      <c r="I10" s="193">
        <f>COUNT(D11:D15)*2</f>
        <v>10</v>
      </c>
    </row>
    <row r="11" ht="31.5" customHeight="1">
      <c r="A11" s="18" t="s">
        <v>313</v>
      </c>
      <c r="B11" s="85" t="s">
        <v>315</v>
      </c>
      <c r="C11" s="39" t="s">
        <v>333</v>
      </c>
      <c r="D11" s="43">
        <v>1.0</v>
      </c>
      <c r="E11" s="37" t="s">
        <v>56</v>
      </c>
      <c r="F11" s="37" t="s">
        <v>2710</v>
      </c>
      <c r="G11" s="37" t="s">
        <v>2711</v>
      </c>
      <c r="H11" s="193"/>
      <c r="I11" s="193"/>
    </row>
    <row r="12" ht="30.0" customHeight="1">
      <c r="A12" s="18"/>
      <c r="B12" s="85"/>
      <c r="C12" s="39" t="s">
        <v>2712</v>
      </c>
      <c r="D12" s="43">
        <v>1.0</v>
      </c>
      <c r="E12" s="37" t="s">
        <v>56</v>
      </c>
      <c r="F12" s="37"/>
      <c r="G12" s="37" t="s">
        <v>2713</v>
      </c>
      <c r="H12" s="193"/>
      <c r="I12" s="193"/>
    </row>
    <row r="13" ht="31.5" customHeight="1">
      <c r="A13" s="18" t="s">
        <v>344</v>
      </c>
      <c r="B13" s="85" t="s">
        <v>345</v>
      </c>
      <c r="C13" s="39" t="s">
        <v>2714</v>
      </c>
      <c r="D13" s="43">
        <v>0.0</v>
      </c>
      <c r="E13" s="37" t="s">
        <v>56</v>
      </c>
      <c r="F13" s="39"/>
      <c r="G13" s="37"/>
      <c r="H13" s="193"/>
      <c r="I13" s="193"/>
    </row>
    <row r="14" ht="31.5" customHeight="1">
      <c r="A14" s="18" t="s">
        <v>356</v>
      </c>
      <c r="B14" s="85" t="s">
        <v>357</v>
      </c>
      <c r="C14" s="39" t="s">
        <v>911</v>
      </c>
      <c r="D14" s="43">
        <v>0.0</v>
      </c>
      <c r="E14" s="37" t="s">
        <v>56</v>
      </c>
      <c r="F14" s="37"/>
      <c r="G14" s="37"/>
      <c r="H14" s="193"/>
      <c r="I14" s="193"/>
    </row>
    <row r="15" ht="30.0" customHeight="1">
      <c r="A15" s="18"/>
      <c r="B15" s="85"/>
      <c r="C15" s="39" t="s">
        <v>2715</v>
      </c>
      <c r="D15" s="43">
        <v>0.0</v>
      </c>
      <c r="E15" s="37" t="s">
        <v>56</v>
      </c>
      <c r="F15" s="37"/>
      <c r="G15" s="37"/>
      <c r="H15" s="193"/>
      <c r="I15" s="193"/>
    </row>
    <row r="16" ht="21.0" customHeight="1">
      <c r="A16" s="124"/>
      <c r="B16" s="263" t="s">
        <v>81</v>
      </c>
      <c r="C16" s="5"/>
      <c r="D16" s="5"/>
      <c r="E16" s="5"/>
      <c r="F16" s="5"/>
      <c r="G16" s="66"/>
      <c r="H16" s="193">
        <f t="shared" ref="H16:I16" si="2">H17+H22+H26+H33+H38</f>
        <v>24</v>
      </c>
      <c r="I16" s="193">
        <f t="shared" si="2"/>
        <v>38</v>
      </c>
    </row>
    <row r="17" ht="37.5" customHeight="1">
      <c r="A17" s="154" t="s">
        <v>487</v>
      </c>
      <c r="B17" s="68" t="s">
        <v>83</v>
      </c>
      <c r="C17" s="5"/>
      <c r="D17" s="5"/>
      <c r="E17" s="5"/>
      <c r="F17" s="5"/>
      <c r="G17" s="6"/>
      <c r="H17" s="193">
        <f>SUM(D18:D21)</f>
        <v>4</v>
      </c>
      <c r="I17" s="193">
        <f>COUNT(D18:D21)*2</f>
        <v>8</v>
      </c>
    </row>
    <row r="18" ht="31.5" customHeight="1">
      <c r="A18" s="18" t="s">
        <v>490</v>
      </c>
      <c r="B18" s="76" t="s">
        <v>85</v>
      </c>
      <c r="C18" s="57" t="s">
        <v>2721</v>
      </c>
      <c r="D18" s="43">
        <v>2.0</v>
      </c>
      <c r="E18" s="37" t="s">
        <v>87</v>
      </c>
      <c r="F18" s="39" t="s">
        <v>2723</v>
      </c>
      <c r="G18" s="37"/>
      <c r="H18" s="193"/>
      <c r="I18" s="193"/>
    </row>
    <row r="19" ht="30.0" customHeight="1">
      <c r="A19" s="18"/>
      <c r="B19" s="76"/>
      <c r="C19" s="57" t="s">
        <v>2725</v>
      </c>
      <c r="D19" s="43">
        <v>0.0</v>
      </c>
      <c r="E19" s="37" t="s">
        <v>87</v>
      </c>
      <c r="F19" s="37"/>
      <c r="G19" s="37"/>
      <c r="H19" s="193"/>
      <c r="I19" s="193"/>
    </row>
    <row r="20" ht="15.75" customHeight="1">
      <c r="A20" s="18"/>
      <c r="B20" s="76"/>
      <c r="C20" s="106" t="s">
        <v>2727</v>
      </c>
      <c r="D20" s="43">
        <v>0.0</v>
      </c>
      <c r="E20" s="37" t="s">
        <v>87</v>
      </c>
      <c r="F20" s="37"/>
      <c r="G20" s="37"/>
      <c r="H20" s="193"/>
      <c r="I20" s="193"/>
    </row>
    <row r="21" ht="47.25" customHeight="1">
      <c r="A21" s="18" t="s">
        <v>529</v>
      </c>
      <c r="B21" s="76" t="s">
        <v>100</v>
      </c>
      <c r="C21" s="105" t="s">
        <v>101</v>
      </c>
      <c r="D21" s="43">
        <v>2.0</v>
      </c>
      <c r="E21" s="37" t="s">
        <v>87</v>
      </c>
      <c r="F21" s="37"/>
      <c r="G21" s="37"/>
      <c r="H21" s="193"/>
      <c r="I21" s="193"/>
    </row>
    <row r="22" ht="60.75" customHeight="1">
      <c r="A22" s="154" t="s">
        <v>547</v>
      </c>
      <c r="B22" s="115" t="s">
        <v>2730</v>
      </c>
      <c r="C22" s="5"/>
      <c r="D22" s="5"/>
      <c r="E22" s="5"/>
      <c r="F22" s="5"/>
      <c r="G22" s="6"/>
      <c r="H22" s="193">
        <f>SUM(D23:D25)</f>
        <v>4</v>
      </c>
      <c r="I22" s="193">
        <f>COUNT(D23:D25)*2</f>
        <v>6</v>
      </c>
    </row>
    <row r="23" ht="60.0" customHeight="1">
      <c r="A23" s="18" t="s">
        <v>562</v>
      </c>
      <c r="B23" s="85" t="s">
        <v>109</v>
      </c>
      <c r="C23" s="57" t="s">
        <v>2734</v>
      </c>
      <c r="D23" s="43">
        <v>2.0</v>
      </c>
      <c r="E23" s="37" t="s">
        <v>551</v>
      </c>
      <c r="F23" s="42" t="s">
        <v>2735</v>
      </c>
      <c r="G23" s="37"/>
      <c r="H23" s="193"/>
      <c r="I23" s="193"/>
    </row>
    <row r="24" ht="63.0" customHeight="1">
      <c r="A24" s="18" t="s">
        <v>567</v>
      </c>
      <c r="B24" s="109" t="s">
        <v>569</v>
      </c>
      <c r="C24" s="57" t="s">
        <v>2736</v>
      </c>
      <c r="D24" s="43">
        <v>0.0</v>
      </c>
      <c r="E24" s="37" t="s">
        <v>87</v>
      </c>
      <c r="F24" s="37"/>
      <c r="G24" s="37"/>
      <c r="H24" s="193"/>
      <c r="I24" s="193"/>
    </row>
    <row r="25" ht="30.0" customHeight="1">
      <c r="A25" s="18"/>
      <c r="B25" s="85"/>
      <c r="C25" s="57" t="s">
        <v>123</v>
      </c>
      <c r="D25" s="43">
        <v>2.0</v>
      </c>
      <c r="E25" s="37" t="s">
        <v>87</v>
      </c>
      <c r="F25" s="37"/>
      <c r="G25" s="37"/>
      <c r="H25" s="193"/>
      <c r="I25" s="193"/>
    </row>
    <row r="26" ht="53.25" customHeight="1">
      <c r="A26" s="154" t="s">
        <v>578</v>
      </c>
      <c r="B26" s="68" t="s">
        <v>2737</v>
      </c>
      <c r="C26" s="5"/>
      <c r="D26" s="5"/>
      <c r="E26" s="5"/>
      <c r="F26" s="5"/>
      <c r="G26" s="6"/>
      <c r="H26" s="193">
        <f>SUM(D27:D31)</f>
        <v>8</v>
      </c>
      <c r="I26" s="193">
        <f>COUNT(D27:D31)*2</f>
        <v>10</v>
      </c>
    </row>
    <row r="27" ht="31.5" customHeight="1">
      <c r="A27" s="18" t="s">
        <v>595</v>
      </c>
      <c r="B27" s="85" t="s">
        <v>129</v>
      </c>
      <c r="C27" s="57" t="s">
        <v>2742</v>
      </c>
      <c r="D27" s="43">
        <v>0.0</v>
      </c>
      <c r="E27" s="37" t="s">
        <v>87</v>
      </c>
      <c r="F27" s="37"/>
      <c r="G27" s="37"/>
      <c r="H27" s="193"/>
      <c r="I27" s="193"/>
    </row>
    <row r="28" ht="45.0" customHeight="1">
      <c r="A28" s="18"/>
      <c r="B28" s="85"/>
      <c r="C28" s="39" t="s">
        <v>2744</v>
      </c>
      <c r="D28" s="43">
        <v>2.0</v>
      </c>
      <c r="E28" s="37" t="s">
        <v>87</v>
      </c>
      <c r="F28" s="37"/>
      <c r="G28" s="37"/>
      <c r="H28" s="193"/>
      <c r="I28" s="193"/>
    </row>
    <row r="29" ht="47.25" customHeight="1">
      <c r="A29" s="18" t="s">
        <v>612</v>
      </c>
      <c r="B29" s="85" t="s">
        <v>133</v>
      </c>
      <c r="C29" s="39" t="s">
        <v>1120</v>
      </c>
      <c r="D29" s="43">
        <v>2.0</v>
      </c>
      <c r="E29" s="37" t="s">
        <v>21</v>
      </c>
      <c r="F29" s="36"/>
      <c r="G29" s="37"/>
      <c r="H29" s="193"/>
      <c r="I29" s="193"/>
    </row>
    <row r="30" ht="63.0" customHeight="1">
      <c r="A30" s="18" t="s">
        <v>618</v>
      </c>
      <c r="B30" s="85" t="s">
        <v>137</v>
      </c>
      <c r="C30" s="42" t="s">
        <v>138</v>
      </c>
      <c r="D30" s="43">
        <v>2.0</v>
      </c>
      <c r="E30" s="37" t="s">
        <v>605</v>
      </c>
      <c r="F30" s="37"/>
      <c r="G30" s="37"/>
      <c r="H30" s="193"/>
      <c r="I30" s="193"/>
    </row>
    <row r="31" ht="94.5" customHeight="1">
      <c r="A31" s="18" t="s">
        <v>623</v>
      </c>
      <c r="B31" s="85" t="s">
        <v>141</v>
      </c>
      <c r="C31" s="42" t="s">
        <v>2750</v>
      </c>
      <c r="D31" s="43">
        <v>2.0</v>
      </c>
      <c r="E31" s="37" t="s">
        <v>21</v>
      </c>
      <c r="F31" s="37"/>
      <c r="G31" s="37"/>
      <c r="H31" s="193"/>
      <c r="I31" s="193"/>
    </row>
    <row r="32" ht="30.0" customHeight="1">
      <c r="A32" s="18"/>
      <c r="B32" s="85"/>
      <c r="C32" s="42" t="s">
        <v>2752</v>
      </c>
      <c r="D32" s="43">
        <v>2.0</v>
      </c>
      <c r="E32" s="37"/>
      <c r="F32" s="37"/>
      <c r="G32" s="37"/>
      <c r="H32" s="193"/>
      <c r="I32" s="193"/>
    </row>
    <row r="33" ht="68.25" customHeight="1">
      <c r="A33" s="154" t="s">
        <v>627</v>
      </c>
      <c r="B33" s="68" t="s">
        <v>2756</v>
      </c>
      <c r="C33" s="5"/>
      <c r="D33" s="5"/>
      <c r="E33" s="5"/>
      <c r="F33" s="5"/>
      <c r="G33" s="6"/>
      <c r="H33" s="193">
        <f>SUM(D34:D37)</f>
        <v>8</v>
      </c>
      <c r="I33" s="193">
        <f>COUNT(D34:D37)*2</f>
        <v>8</v>
      </c>
    </row>
    <row r="34" ht="63.0" customHeight="1">
      <c r="A34" s="18" t="s">
        <v>638</v>
      </c>
      <c r="B34" s="85" t="s">
        <v>146</v>
      </c>
      <c r="C34" s="39" t="s">
        <v>2760</v>
      </c>
      <c r="D34" s="43">
        <v>2.0</v>
      </c>
      <c r="E34" s="37" t="s">
        <v>44</v>
      </c>
      <c r="F34" s="37"/>
      <c r="G34" s="37"/>
      <c r="H34" s="193"/>
      <c r="I34" s="193"/>
    </row>
    <row r="35" ht="15.75" customHeight="1">
      <c r="A35" s="18"/>
      <c r="B35" s="85"/>
      <c r="C35" s="39" t="s">
        <v>2761</v>
      </c>
      <c r="D35" s="43">
        <v>2.0</v>
      </c>
      <c r="E35" s="37" t="s">
        <v>44</v>
      </c>
      <c r="F35" s="37"/>
      <c r="G35" s="37"/>
      <c r="H35" s="193"/>
      <c r="I35" s="193"/>
    </row>
    <row r="36" ht="63.0" customHeight="1">
      <c r="A36" s="18" t="s">
        <v>648</v>
      </c>
      <c r="B36" s="85" t="s">
        <v>157</v>
      </c>
      <c r="C36" s="39" t="s">
        <v>2762</v>
      </c>
      <c r="D36" s="43">
        <v>2.0</v>
      </c>
      <c r="E36" s="37" t="s">
        <v>170</v>
      </c>
      <c r="F36" s="37"/>
      <c r="G36" s="37"/>
      <c r="H36" s="193"/>
      <c r="I36" s="193"/>
    </row>
    <row r="37" ht="60.0" customHeight="1">
      <c r="A37" s="18"/>
      <c r="B37" s="85"/>
      <c r="C37" s="39" t="s">
        <v>2765</v>
      </c>
      <c r="D37" s="43">
        <v>2.0</v>
      </c>
      <c r="E37" s="37" t="s">
        <v>170</v>
      </c>
      <c r="F37" s="37"/>
      <c r="G37" s="37"/>
      <c r="H37" s="193"/>
      <c r="I37" s="193"/>
    </row>
    <row r="38" ht="43.5" customHeight="1">
      <c r="A38" s="154" t="s">
        <v>663</v>
      </c>
      <c r="B38" s="115" t="s">
        <v>664</v>
      </c>
      <c r="C38" s="5"/>
      <c r="D38" s="5"/>
      <c r="E38" s="5"/>
      <c r="F38" s="5"/>
      <c r="G38" s="6"/>
      <c r="H38" s="193">
        <f>SUM(D39:D43)</f>
        <v>0</v>
      </c>
      <c r="I38" s="193">
        <f>COUNT(D39:D43)*2</f>
        <v>6</v>
      </c>
    </row>
    <row r="39" ht="78.75" customHeight="1">
      <c r="A39" s="18" t="s">
        <v>167</v>
      </c>
      <c r="B39" s="85" t="s">
        <v>168</v>
      </c>
      <c r="C39" s="57" t="s">
        <v>2774</v>
      </c>
      <c r="D39" s="43">
        <v>0.0</v>
      </c>
      <c r="E39" s="37" t="s">
        <v>170</v>
      </c>
      <c r="F39" s="37" t="s">
        <v>2775</v>
      </c>
      <c r="G39" s="37"/>
      <c r="H39" s="193"/>
      <c r="I39" s="193"/>
    </row>
    <row r="40" ht="30.0" customHeight="1">
      <c r="A40" s="18"/>
      <c r="B40" s="85"/>
      <c r="C40" s="42" t="s">
        <v>2776</v>
      </c>
      <c r="D40" s="43">
        <v>0.0</v>
      </c>
      <c r="E40" s="37"/>
      <c r="F40" s="37"/>
      <c r="G40" s="37"/>
      <c r="H40" s="193"/>
      <c r="I40" s="193"/>
    </row>
    <row r="41" ht="60.0" customHeight="1">
      <c r="A41" s="18" t="s">
        <v>675</v>
      </c>
      <c r="B41" s="85" t="s">
        <v>172</v>
      </c>
      <c r="C41" s="42" t="s">
        <v>2778</v>
      </c>
      <c r="D41" s="43">
        <v>0.0</v>
      </c>
      <c r="E41" s="37" t="s">
        <v>170</v>
      </c>
      <c r="F41" s="37"/>
      <c r="G41" s="37"/>
      <c r="H41" s="193"/>
      <c r="I41" s="193"/>
    </row>
    <row r="42" ht="47.25" customHeight="1">
      <c r="A42" s="18" t="s">
        <v>681</v>
      </c>
      <c r="B42" s="85" t="s">
        <v>175</v>
      </c>
      <c r="C42" s="42" t="s">
        <v>2780</v>
      </c>
      <c r="D42" s="43"/>
      <c r="E42" s="37" t="s">
        <v>170</v>
      </c>
      <c r="F42" s="37"/>
      <c r="G42" s="37"/>
      <c r="H42" s="193"/>
      <c r="I42" s="193"/>
    </row>
    <row r="43" ht="63.0" customHeight="1">
      <c r="A43" s="18" t="s">
        <v>685</v>
      </c>
      <c r="B43" s="85" t="s">
        <v>2424</v>
      </c>
      <c r="C43" s="39" t="s">
        <v>2782</v>
      </c>
      <c r="D43" s="43"/>
      <c r="E43" s="37" t="s">
        <v>689</v>
      </c>
      <c r="F43" s="37"/>
      <c r="G43" s="37"/>
      <c r="H43" s="193"/>
      <c r="I43" s="193"/>
    </row>
    <row r="44" ht="21.0" customHeight="1">
      <c r="A44" s="124"/>
      <c r="B44" s="263" t="s">
        <v>177</v>
      </c>
      <c r="C44" s="5"/>
      <c r="D44" s="5"/>
      <c r="E44" s="5"/>
      <c r="F44" s="5"/>
      <c r="G44" s="66"/>
      <c r="H44" s="193">
        <f t="shared" ref="H44:I44" si="3">H45+H63+H74+H94+H110</f>
        <v>55</v>
      </c>
      <c r="I44" s="193">
        <f t="shared" si="3"/>
        <v>158</v>
      </c>
    </row>
    <row r="45" ht="48.0" customHeight="1">
      <c r="A45" s="154" t="s">
        <v>698</v>
      </c>
      <c r="B45" s="68" t="s">
        <v>179</v>
      </c>
      <c r="C45" s="5"/>
      <c r="D45" s="5"/>
      <c r="E45" s="5"/>
      <c r="F45" s="5"/>
      <c r="G45" s="6"/>
      <c r="H45" s="193">
        <f>SUM(D46:D62)</f>
        <v>10</v>
      </c>
      <c r="I45" s="193">
        <f>COUNT(D46:D62)*2</f>
        <v>32</v>
      </c>
    </row>
    <row r="46" ht="47.25" customHeight="1">
      <c r="A46" s="18" t="s">
        <v>701</v>
      </c>
      <c r="B46" s="106" t="s">
        <v>181</v>
      </c>
      <c r="C46" s="39" t="s">
        <v>2797</v>
      </c>
      <c r="D46" s="43"/>
      <c r="E46" s="37" t="s">
        <v>87</v>
      </c>
      <c r="F46" s="37"/>
      <c r="G46" s="37"/>
      <c r="H46" s="193"/>
      <c r="I46" s="193"/>
    </row>
    <row r="47" ht="15.75" customHeight="1">
      <c r="A47" s="18"/>
      <c r="B47" s="106"/>
      <c r="C47" s="39" t="s">
        <v>2799</v>
      </c>
      <c r="D47" s="43">
        <v>2.0</v>
      </c>
      <c r="E47" s="37" t="s">
        <v>87</v>
      </c>
      <c r="F47" s="37"/>
      <c r="G47" s="37"/>
      <c r="H47" s="193"/>
      <c r="I47" s="193"/>
    </row>
    <row r="48" ht="31.5" customHeight="1">
      <c r="A48" s="18" t="s">
        <v>706</v>
      </c>
      <c r="B48" s="130" t="s">
        <v>184</v>
      </c>
      <c r="C48" s="42" t="s">
        <v>2801</v>
      </c>
      <c r="D48" s="43">
        <v>0.0</v>
      </c>
      <c r="E48" s="37" t="s">
        <v>87</v>
      </c>
      <c r="F48" s="37"/>
      <c r="G48" s="37"/>
      <c r="H48" s="193"/>
      <c r="I48" s="193"/>
    </row>
    <row r="49" ht="47.25" customHeight="1">
      <c r="A49" s="18" t="s">
        <v>733</v>
      </c>
      <c r="B49" s="106" t="s">
        <v>2803</v>
      </c>
      <c r="C49" s="39" t="s">
        <v>2804</v>
      </c>
      <c r="D49" s="43">
        <v>0.0</v>
      </c>
      <c r="E49" s="37" t="s">
        <v>87</v>
      </c>
      <c r="F49" s="37"/>
      <c r="G49" s="37"/>
      <c r="H49" s="193"/>
      <c r="I49" s="193"/>
    </row>
    <row r="50" ht="15.75" customHeight="1">
      <c r="A50" s="18"/>
      <c r="B50" s="106"/>
      <c r="C50" s="39" t="s">
        <v>2806</v>
      </c>
      <c r="D50" s="43">
        <v>0.0</v>
      </c>
      <c r="E50" s="37" t="s">
        <v>87</v>
      </c>
      <c r="F50" s="37"/>
      <c r="G50" s="37"/>
      <c r="H50" s="193"/>
      <c r="I50" s="193"/>
    </row>
    <row r="51" ht="15.75" customHeight="1">
      <c r="A51" s="18"/>
      <c r="B51" s="106"/>
      <c r="C51" s="39" t="s">
        <v>2808</v>
      </c>
      <c r="D51" s="43">
        <v>0.0</v>
      </c>
      <c r="E51" s="37" t="s">
        <v>87</v>
      </c>
      <c r="F51" s="37"/>
      <c r="G51" s="37"/>
      <c r="H51" s="193"/>
      <c r="I51" s="193"/>
    </row>
    <row r="52" ht="15.75" customHeight="1">
      <c r="A52" s="18"/>
      <c r="B52" s="106"/>
      <c r="C52" s="39" t="s">
        <v>2810</v>
      </c>
      <c r="D52" s="43">
        <v>0.0</v>
      </c>
      <c r="E52" s="37" t="s">
        <v>87</v>
      </c>
      <c r="F52" s="37"/>
      <c r="G52" s="37"/>
      <c r="H52" s="193"/>
      <c r="I52" s="193"/>
    </row>
    <row r="53" ht="15.75" customHeight="1">
      <c r="A53" s="18"/>
      <c r="B53" s="106"/>
      <c r="C53" s="39" t="s">
        <v>2813</v>
      </c>
      <c r="D53" s="43">
        <v>2.0</v>
      </c>
      <c r="E53" s="37" t="s">
        <v>87</v>
      </c>
      <c r="F53" s="37"/>
      <c r="G53" s="37"/>
      <c r="H53" s="193"/>
      <c r="I53" s="193"/>
    </row>
    <row r="54" ht="45.0" customHeight="1">
      <c r="A54" s="18"/>
      <c r="B54" s="106"/>
      <c r="C54" s="39" t="s">
        <v>2814</v>
      </c>
      <c r="D54" s="43">
        <v>0.0</v>
      </c>
      <c r="E54" s="37" t="s">
        <v>87</v>
      </c>
      <c r="F54" s="37"/>
      <c r="G54" s="37"/>
      <c r="H54" s="193"/>
      <c r="I54" s="193"/>
    </row>
    <row r="55" ht="15.75" customHeight="1">
      <c r="A55" s="18"/>
      <c r="B55" s="106"/>
      <c r="C55" s="39" t="s">
        <v>2816</v>
      </c>
      <c r="D55" s="43">
        <v>2.0</v>
      </c>
      <c r="E55" s="37" t="s">
        <v>87</v>
      </c>
      <c r="F55" s="37"/>
      <c r="G55" s="37"/>
      <c r="H55" s="193"/>
      <c r="I55" s="193"/>
    </row>
    <row r="56" ht="30.0" customHeight="1">
      <c r="A56" s="18"/>
      <c r="B56" s="106"/>
      <c r="C56" s="39" t="s">
        <v>2818</v>
      </c>
      <c r="D56" s="43">
        <v>0.0</v>
      </c>
      <c r="E56" s="37" t="s">
        <v>87</v>
      </c>
      <c r="F56" s="37"/>
      <c r="G56" s="37"/>
      <c r="H56" s="193"/>
      <c r="I56" s="193"/>
    </row>
    <row r="57" ht="30.0" customHeight="1">
      <c r="A57" s="18"/>
      <c r="B57" s="106"/>
      <c r="C57" s="39" t="s">
        <v>2821</v>
      </c>
      <c r="D57" s="43">
        <v>2.0</v>
      </c>
      <c r="E57" s="37" t="s">
        <v>87</v>
      </c>
      <c r="F57" s="37"/>
      <c r="G57" s="37"/>
      <c r="H57" s="193"/>
      <c r="I57" s="193"/>
    </row>
    <row r="58" ht="15.75" customHeight="1">
      <c r="A58" s="18"/>
      <c r="B58" s="106"/>
      <c r="C58" s="39" t="s">
        <v>2823</v>
      </c>
      <c r="D58" s="43">
        <v>2.0</v>
      </c>
      <c r="E58" s="37" t="s">
        <v>87</v>
      </c>
      <c r="F58" s="37"/>
      <c r="G58" s="37"/>
      <c r="H58" s="193"/>
      <c r="I58" s="193"/>
    </row>
    <row r="59" ht="15.75" customHeight="1">
      <c r="A59" s="18"/>
      <c r="B59" s="106"/>
      <c r="C59" s="39" t="s">
        <v>1260</v>
      </c>
      <c r="D59" s="43">
        <v>0.0</v>
      </c>
      <c r="E59" s="37" t="s">
        <v>87</v>
      </c>
      <c r="F59" s="37"/>
      <c r="G59" s="37"/>
      <c r="H59" s="193"/>
      <c r="I59" s="193"/>
    </row>
    <row r="60" ht="63.0" customHeight="1">
      <c r="A60" s="18" t="s">
        <v>759</v>
      </c>
      <c r="B60" s="106" t="s">
        <v>208</v>
      </c>
      <c r="C60" s="42" t="s">
        <v>2825</v>
      </c>
      <c r="D60" s="43">
        <v>0.0</v>
      </c>
      <c r="E60" s="37" t="s">
        <v>87</v>
      </c>
      <c r="F60" s="37" t="s">
        <v>2827</v>
      </c>
      <c r="G60" s="37"/>
      <c r="H60" s="193"/>
      <c r="I60" s="193"/>
    </row>
    <row r="61" ht="47.25" customHeight="1">
      <c r="A61" s="18" t="s">
        <v>764</v>
      </c>
      <c r="B61" s="106" t="s">
        <v>212</v>
      </c>
      <c r="C61" s="39" t="s">
        <v>765</v>
      </c>
      <c r="D61" s="43">
        <v>0.0</v>
      </c>
      <c r="E61" s="37" t="s">
        <v>87</v>
      </c>
      <c r="F61" s="37"/>
      <c r="G61" s="37"/>
      <c r="H61" s="193"/>
      <c r="I61" s="193"/>
    </row>
    <row r="62" ht="94.5" customHeight="1">
      <c r="A62" s="18" t="s">
        <v>772</v>
      </c>
      <c r="B62" s="106" t="s">
        <v>2829</v>
      </c>
      <c r="C62" s="39" t="s">
        <v>2830</v>
      </c>
      <c r="D62" s="43">
        <v>0.0</v>
      </c>
      <c r="E62" s="37" t="s">
        <v>87</v>
      </c>
      <c r="F62" s="39" t="s">
        <v>2833</v>
      </c>
      <c r="G62" s="37"/>
      <c r="H62" s="193"/>
      <c r="I62" s="193"/>
    </row>
    <row r="63" ht="18.75" customHeight="1">
      <c r="A63" s="154" t="s">
        <v>783</v>
      </c>
      <c r="B63" s="68" t="s">
        <v>229</v>
      </c>
      <c r="C63" s="5"/>
      <c r="D63" s="5"/>
      <c r="E63" s="5"/>
      <c r="F63" s="5"/>
      <c r="G63" s="6"/>
      <c r="H63" s="193">
        <f>SUM(D64:D73)</f>
        <v>10</v>
      </c>
      <c r="I63" s="193">
        <f>COUNT(D64:D73)*2</f>
        <v>20</v>
      </c>
    </row>
    <row r="64" ht="90.0" customHeight="1">
      <c r="A64" s="18" t="s">
        <v>231</v>
      </c>
      <c r="B64" s="130" t="s">
        <v>232</v>
      </c>
      <c r="C64" s="42" t="s">
        <v>233</v>
      </c>
      <c r="D64" s="43">
        <v>2.0</v>
      </c>
      <c r="E64" s="37" t="s">
        <v>87</v>
      </c>
      <c r="F64" s="42" t="s">
        <v>234</v>
      </c>
      <c r="G64" s="37"/>
      <c r="H64" s="193"/>
      <c r="I64" s="193"/>
    </row>
    <row r="65" ht="45.0" customHeight="1">
      <c r="A65" s="18" t="s">
        <v>793</v>
      </c>
      <c r="B65" s="130" t="s">
        <v>236</v>
      </c>
      <c r="C65" s="57" t="s">
        <v>2846</v>
      </c>
      <c r="D65" s="43">
        <v>2.0</v>
      </c>
      <c r="E65" s="37" t="s">
        <v>87</v>
      </c>
      <c r="F65" s="39"/>
      <c r="G65" s="37"/>
      <c r="H65" s="193"/>
      <c r="I65" s="193"/>
    </row>
    <row r="66" ht="47.25" customHeight="1">
      <c r="A66" s="18" t="s">
        <v>238</v>
      </c>
      <c r="B66" s="131" t="s">
        <v>2849</v>
      </c>
      <c r="C66" s="67" t="s">
        <v>2850</v>
      </c>
      <c r="D66" s="43">
        <v>0.0</v>
      </c>
      <c r="E66" s="37" t="s">
        <v>87</v>
      </c>
      <c r="F66" s="37"/>
      <c r="G66" s="37"/>
      <c r="H66" s="193"/>
      <c r="I66" s="193"/>
    </row>
    <row r="67" ht="30.0" customHeight="1">
      <c r="A67" s="18"/>
      <c r="B67" s="131"/>
      <c r="C67" s="67" t="s">
        <v>2851</v>
      </c>
      <c r="D67" s="43">
        <v>2.0</v>
      </c>
      <c r="E67" s="37" t="s">
        <v>87</v>
      </c>
      <c r="F67" s="37"/>
      <c r="G67" s="37"/>
      <c r="H67" s="193"/>
      <c r="I67" s="193"/>
    </row>
    <row r="68" ht="30.0" customHeight="1">
      <c r="A68" s="18"/>
      <c r="B68" s="76"/>
      <c r="C68" s="67" t="s">
        <v>2853</v>
      </c>
      <c r="D68" s="43">
        <v>2.0</v>
      </c>
      <c r="E68" s="37" t="s">
        <v>87</v>
      </c>
      <c r="F68" s="37"/>
      <c r="G68" s="37"/>
      <c r="H68" s="193"/>
      <c r="I68" s="193"/>
    </row>
    <row r="69" ht="45.0" customHeight="1">
      <c r="A69" s="18" t="s">
        <v>247</v>
      </c>
      <c r="B69" s="130" t="s">
        <v>248</v>
      </c>
      <c r="C69" s="39" t="s">
        <v>2854</v>
      </c>
      <c r="D69" s="43">
        <v>2.0</v>
      </c>
      <c r="E69" s="37" t="s">
        <v>116</v>
      </c>
      <c r="F69" s="37"/>
      <c r="G69" s="37"/>
      <c r="H69" s="193"/>
      <c r="I69" s="193"/>
    </row>
    <row r="70" ht="45.0" customHeight="1">
      <c r="A70" s="18"/>
      <c r="B70" s="133"/>
      <c r="C70" s="39" t="s">
        <v>1338</v>
      </c>
      <c r="D70" s="43">
        <v>0.0</v>
      </c>
      <c r="E70" s="37" t="s">
        <v>87</v>
      </c>
      <c r="F70" s="37"/>
      <c r="G70" s="37"/>
      <c r="H70" s="193"/>
      <c r="I70" s="193"/>
    </row>
    <row r="71" ht="45.0" customHeight="1">
      <c r="A71" s="18" t="s">
        <v>250</v>
      </c>
      <c r="B71" s="133" t="s">
        <v>251</v>
      </c>
      <c r="C71" s="39" t="s">
        <v>2858</v>
      </c>
      <c r="D71" s="43">
        <v>0.0</v>
      </c>
      <c r="E71" s="37" t="s">
        <v>87</v>
      </c>
      <c r="F71" s="37"/>
      <c r="G71" s="37"/>
      <c r="H71" s="193"/>
      <c r="I71" s="193"/>
    </row>
    <row r="72" ht="75.0" customHeight="1">
      <c r="A72" s="18"/>
      <c r="B72" s="133"/>
      <c r="C72" s="39" t="s">
        <v>253</v>
      </c>
      <c r="D72" s="43">
        <v>0.0</v>
      </c>
      <c r="E72" s="37" t="s">
        <v>114</v>
      </c>
      <c r="F72" s="37"/>
      <c r="G72" s="37"/>
      <c r="H72" s="193"/>
      <c r="I72" s="193"/>
    </row>
    <row r="73" ht="78.75" customHeight="1">
      <c r="A73" s="18" t="s">
        <v>255</v>
      </c>
      <c r="B73" s="130" t="s">
        <v>256</v>
      </c>
      <c r="C73" s="42" t="s">
        <v>258</v>
      </c>
      <c r="D73" s="43">
        <v>0.0</v>
      </c>
      <c r="E73" s="37" t="s">
        <v>44</v>
      </c>
      <c r="F73" s="37"/>
      <c r="G73" s="37"/>
      <c r="H73" s="193"/>
      <c r="I73" s="193"/>
    </row>
    <row r="74" ht="52.5" customHeight="1">
      <c r="A74" s="154" t="s">
        <v>259</v>
      </c>
      <c r="B74" s="68" t="s">
        <v>260</v>
      </c>
      <c r="C74" s="5"/>
      <c r="D74" s="5"/>
      <c r="E74" s="5"/>
      <c r="F74" s="5"/>
      <c r="G74" s="6"/>
      <c r="H74" s="193">
        <f>SUM(D75:D93)</f>
        <v>7</v>
      </c>
      <c r="I74" s="193">
        <f>COUNT(D75:D93)*2</f>
        <v>38</v>
      </c>
    </row>
    <row r="75" ht="47.25" customHeight="1">
      <c r="A75" s="18" t="s">
        <v>261</v>
      </c>
      <c r="B75" s="106" t="s">
        <v>835</v>
      </c>
      <c r="C75" s="39" t="s">
        <v>2861</v>
      </c>
      <c r="D75" s="43">
        <v>0.0</v>
      </c>
      <c r="E75" s="78" t="s">
        <v>114</v>
      </c>
      <c r="F75" s="37" t="s">
        <v>2862</v>
      </c>
      <c r="G75" s="37"/>
      <c r="H75" s="193"/>
      <c r="I75" s="193"/>
    </row>
    <row r="76" ht="45.0" customHeight="1">
      <c r="A76" s="18"/>
      <c r="B76" s="106"/>
      <c r="C76" s="39" t="s">
        <v>2863</v>
      </c>
      <c r="D76" s="43">
        <v>0.0</v>
      </c>
      <c r="E76" s="78" t="s">
        <v>114</v>
      </c>
      <c r="F76" s="39" t="s">
        <v>2864</v>
      </c>
      <c r="G76" s="37"/>
      <c r="H76" s="193"/>
      <c r="I76" s="193"/>
    </row>
    <row r="77" ht="15.75" customHeight="1">
      <c r="A77" s="18"/>
      <c r="B77" s="106"/>
      <c r="C77" s="39" t="s">
        <v>2865</v>
      </c>
      <c r="D77" s="43">
        <v>0.0</v>
      </c>
      <c r="E77" s="78" t="s">
        <v>114</v>
      </c>
      <c r="F77" s="37" t="s">
        <v>2862</v>
      </c>
      <c r="G77" s="37"/>
      <c r="H77" s="193"/>
      <c r="I77" s="193"/>
    </row>
    <row r="78" ht="47.25" customHeight="1">
      <c r="A78" s="18" t="s">
        <v>1367</v>
      </c>
      <c r="B78" s="106" t="s">
        <v>306</v>
      </c>
      <c r="C78" s="39" t="s">
        <v>2473</v>
      </c>
      <c r="D78" s="43">
        <v>1.0</v>
      </c>
      <c r="E78" s="37" t="s">
        <v>308</v>
      </c>
      <c r="F78" s="42" t="s">
        <v>2866</v>
      </c>
      <c r="G78" s="37"/>
      <c r="H78" s="193"/>
      <c r="I78" s="193"/>
    </row>
    <row r="79" ht="47.25" customHeight="1">
      <c r="A79" s="18" t="s">
        <v>848</v>
      </c>
      <c r="B79" s="106" t="s">
        <v>310</v>
      </c>
      <c r="C79" s="39" t="s">
        <v>2867</v>
      </c>
      <c r="D79" s="43">
        <v>0.0</v>
      </c>
      <c r="E79" s="37" t="s">
        <v>116</v>
      </c>
      <c r="F79" s="37"/>
      <c r="G79" s="37"/>
      <c r="H79" s="193"/>
      <c r="I79" s="193"/>
    </row>
    <row r="80" ht="31.5" customHeight="1">
      <c r="A80" s="18" t="s">
        <v>322</v>
      </c>
      <c r="B80" s="106" t="s">
        <v>323</v>
      </c>
      <c r="C80" s="37" t="s">
        <v>2869</v>
      </c>
      <c r="D80" s="43">
        <v>0.0</v>
      </c>
      <c r="E80" s="37" t="s">
        <v>44</v>
      </c>
      <c r="F80" s="37"/>
      <c r="G80" s="37"/>
      <c r="H80" s="193"/>
      <c r="I80" s="193"/>
    </row>
    <row r="81" ht="15.75" customHeight="1">
      <c r="A81" s="18"/>
      <c r="B81" s="106"/>
      <c r="C81" s="37" t="s">
        <v>2871</v>
      </c>
      <c r="D81" s="43">
        <v>0.0</v>
      </c>
      <c r="E81" s="37" t="s">
        <v>44</v>
      </c>
      <c r="F81" s="37"/>
      <c r="G81" s="37"/>
      <c r="H81" s="193"/>
      <c r="I81" s="193"/>
    </row>
    <row r="82" ht="15.75" customHeight="1">
      <c r="A82" s="18"/>
      <c r="B82" s="106"/>
      <c r="C82" s="42" t="s">
        <v>1387</v>
      </c>
      <c r="D82" s="43">
        <v>0.0</v>
      </c>
      <c r="E82" s="37" t="s">
        <v>44</v>
      </c>
      <c r="F82" s="37"/>
      <c r="G82" s="37"/>
      <c r="H82" s="193"/>
      <c r="I82" s="193"/>
    </row>
    <row r="83" ht="30.0" customHeight="1">
      <c r="A83" s="18"/>
      <c r="B83" s="106"/>
      <c r="C83" s="77" t="s">
        <v>2872</v>
      </c>
      <c r="D83" s="264">
        <v>0.0</v>
      </c>
      <c r="E83" s="265" t="s">
        <v>44</v>
      </c>
      <c r="F83" s="36"/>
      <c r="G83" s="37"/>
      <c r="H83" s="193"/>
      <c r="I83" s="193"/>
    </row>
    <row r="84" ht="45.0" customHeight="1">
      <c r="A84" s="18"/>
      <c r="B84" s="106"/>
      <c r="C84" s="42" t="s">
        <v>2873</v>
      </c>
      <c r="D84" s="43">
        <v>0.0</v>
      </c>
      <c r="E84" s="37" t="s">
        <v>44</v>
      </c>
      <c r="F84" s="37"/>
      <c r="G84" s="37"/>
      <c r="H84" s="193"/>
      <c r="I84" s="193"/>
    </row>
    <row r="85" ht="15.75" customHeight="1">
      <c r="A85" s="18"/>
      <c r="B85" s="106"/>
      <c r="C85" s="77" t="s">
        <v>343</v>
      </c>
      <c r="D85" s="264">
        <v>0.0</v>
      </c>
      <c r="E85" s="265" t="s">
        <v>44</v>
      </c>
      <c r="F85" s="36"/>
      <c r="G85" s="37"/>
      <c r="H85" s="193"/>
      <c r="I85" s="193"/>
    </row>
    <row r="86" ht="15.75" customHeight="1">
      <c r="A86" s="18"/>
      <c r="B86" s="106"/>
      <c r="C86" s="78" t="s">
        <v>2874</v>
      </c>
      <c r="D86" s="43">
        <v>2.0</v>
      </c>
      <c r="E86" s="37" t="s">
        <v>44</v>
      </c>
      <c r="F86" s="36"/>
      <c r="G86" s="37"/>
      <c r="H86" s="193"/>
      <c r="I86" s="193"/>
    </row>
    <row r="87" ht="15.75" customHeight="1">
      <c r="A87" s="18"/>
      <c r="B87" s="106"/>
      <c r="C87" s="39" t="s">
        <v>2877</v>
      </c>
      <c r="D87" s="43">
        <v>2.0</v>
      </c>
      <c r="E87" s="37" t="s">
        <v>44</v>
      </c>
      <c r="F87" s="36"/>
      <c r="G87" s="37"/>
      <c r="H87" s="193"/>
      <c r="I87" s="193"/>
    </row>
    <row r="88" ht="15.75" customHeight="1">
      <c r="A88" s="18"/>
      <c r="B88" s="106"/>
      <c r="C88" s="39" t="s">
        <v>2878</v>
      </c>
      <c r="D88" s="43">
        <v>0.0</v>
      </c>
      <c r="E88" s="37" t="s">
        <v>44</v>
      </c>
      <c r="F88" s="36"/>
      <c r="G88" s="37"/>
      <c r="H88" s="193"/>
      <c r="I88" s="193"/>
    </row>
    <row r="89" ht="15.75" customHeight="1">
      <c r="A89" s="18"/>
      <c r="B89" s="106"/>
      <c r="C89" s="39" t="s">
        <v>2880</v>
      </c>
      <c r="D89" s="43">
        <v>2.0</v>
      </c>
      <c r="E89" s="37" t="s">
        <v>44</v>
      </c>
      <c r="F89" s="36"/>
      <c r="G89" s="37"/>
      <c r="H89" s="193"/>
      <c r="I89" s="193"/>
    </row>
    <row r="90" ht="31.5" customHeight="1">
      <c r="A90" s="18" t="s">
        <v>347</v>
      </c>
      <c r="B90" s="106" t="s">
        <v>348</v>
      </c>
      <c r="C90" s="39" t="s">
        <v>2883</v>
      </c>
      <c r="D90" s="43">
        <v>0.0</v>
      </c>
      <c r="E90" s="37" t="s">
        <v>44</v>
      </c>
      <c r="F90" s="37"/>
      <c r="G90" s="37"/>
      <c r="H90" s="193"/>
      <c r="I90" s="193"/>
    </row>
    <row r="91" ht="30.0" customHeight="1">
      <c r="A91" s="18"/>
      <c r="B91" s="85"/>
      <c r="C91" s="39" t="s">
        <v>2812</v>
      </c>
      <c r="D91" s="43">
        <v>0.0</v>
      </c>
      <c r="E91" s="37" t="s">
        <v>44</v>
      </c>
      <c r="F91" s="37"/>
      <c r="G91" s="37"/>
      <c r="H91" s="193"/>
      <c r="I91" s="193"/>
    </row>
    <row r="92" ht="30.0" customHeight="1">
      <c r="A92" s="18"/>
      <c r="B92" s="85"/>
      <c r="C92" s="39" t="s">
        <v>2886</v>
      </c>
      <c r="D92" s="43">
        <v>0.0</v>
      </c>
      <c r="E92" s="37" t="s">
        <v>44</v>
      </c>
      <c r="F92" s="37"/>
      <c r="G92" s="37"/>
      <c r="H92" s="193"/>
      <c r="I92" s="193"/>
    </row>
    <row r="93" ht="30.0" customHeight="1">
      <c r="A93" s="18"/>
      <c r="B93" s="85"/>
      <c r="C93" s="39" t="s">
        <v>2888</v>
      </c>
      <c r="D93" s="43">
        <v>0.0</v>
      </c>
      <c r="E93" s="37" t="s">
        <v>44</v>
      </c>
      <c r="F93" s="37"/>
      <c r="G93" s="37"/>
      <c r="H93" s="193"/>
      <c r="I93" s="193"/>
    </row>
    <row r="94" ht="35.25" customHeight="1">
      <c r="A94" s="154" t="s">
        <v>908</v>
      </c>
      <c r="B94" s="68" t="s">
        <v>363</v>
      </c>
      <c r="C94" s="5"/>
      <c r="D94" s="5"/>
      <c r="E94" s="5"/>
      <c r="F94" s="5"/>
      <c r="G94" s="6"/>
      <c r="H94" s="193">
        <f>SUM(D95:D109)</f>
        <v>22</v>
      </c>
      <c r="I94" s="193">
        <f>COUNT(D95:D109)*2</f>
        <v>28</v>
      </c>
    </row>
    <row r="95" ht="47.25" customHeight="1">
      <c r="A95" s="18" t="s">
        <v>923</v>
      </c>
      <c r="B95" s="106" t="s">
        <v>365</v>
      </c>
      <c r="C95" s="39" t="s">
        <v>2894</v>
      </c>
      <c r="D95" s="43">
        <v>1.0</v>
      </c>
      <c r="E95" s="37" t="s">
        <v>367</v>
      </c>
      <c r="F95" s="42" t="s">
        <v>2895</v>
      </c>
      <c r="G95" s="37" t="s">
        <v>2896</v>
      </c>
      <c r="H95" s="193"/>
      <c r="I95" s="193"/>
    </row>
    <row r="96" ht="30.0" customHeight="1">
      <c r="A96" s="18"/>
      <c r="B96" s="106"/>
      <c r="C96" s="39" t="s">
        <v>2897</v>
      </c>
      <c r="D96" s="43">
        <v>2.0</v>
      </c>
      <c r="E96" s="37" t="s">
        <v>367</v>
      </c>
      <c r="F96" s="39"/>
      <c r="G96" s="37"/>
      <c r="H96" s="193"/>
      <c r="I96" s="193"/>
    </row>
    <row r="97" ht="30.0" customHeight="1">
      <c r="A97" s="18"/>
      <c r="B97" s="106"/>
      <c r="C97" s="39" t="s">
        <v>1427</v>
      </c>
      <c r="D97" s="43">
        <v>2.0</v>
      </c>
      <c r="E97" s="37" t="s">
        <v>367</v>
      </c>
      <c r="F97" s="39" t="s">
        <v>2898</v>
      </c>
      <c r="G97" s="37"/>
      <c r="H97" s="193"/>
      <c r="I97" s="193"/>
    </row>
    <row r="98" ht="30.0" customHeight="1">
      <c r="A98" s="18"/>
      <c r="B98" s="106"/>
      <c r="C98" s="39" t="s">
        <v>1431</v>
      </c>
      <c r="D98" s="43"/>
      <c r="E98" s="37" t="s">
        <v>367</v>
      </c>
      <c r="F98" s="39" t="s">
        <v>2899</v>
      </c>
      <c r="G98" s="37"/>
      <c r="H98" s="193"/>
      <c r="I98" s="193"/>
    </row>
    <row r="99" ht="30.0" customHeight="1">
      <c r="A99" s="18"/>
      <c r="B99" s="106"/>
      <c r="C99" s="39" t="s">
        <v>1437</v>
      </c>
      <c r="D99" s="43">
        <v>2.0</v>
      </c>
      <c r="E99" s="37" t="s">
        <v>367</v>
      </c>
      <c r="F99" s="39" t="s">
        <v>2900</v>
      </c>
      <c r="G99" s="37"/>
      <c r="H99" s="193"/>
      <c r="I99" s="193"/>
    </row>
    <row r="100" ht="30.0" customHeight="1">
      <c r="A100" s="18"/>
      <c r="B100" s="106"/>
      <c r="C100" s="39" t="s">
        <v>1445</v>
      </c>
      <c r="D100" s="43">
        <v>2.0</v>
      </c>
      <c r="E100" s="37" t="s">
        <v>367</v>
      </c>
      <c r="F100" s="39" t="s">
        <v>2901</v>
      </c>
      <c r="G100" s="37"/>
      <c r="H100" s="193"/>
      <c r="I100" s="193"/>
    </row>
    <row r="101" ht="60.0" customHeight="1">
      <c r="A101" s="18"/>
      <c r="B101" s="106"/>
      <c r="C101" s="67" t="s">
        <v>2902</v>
      </c>
      <c r="D101" s="43">
        <v>0.0</v>
      </c>
      <c r="E101" s="265" t="s">
        <v>367</v>
      </c>
      <c r="F101" s="39" t="s">
        <v>2905</v>
      </c>
      <c r="G101" s="37"/>
      <c r="H101" s="193"/>
      <c r="I101" s="193"/>
    </row>
    <row r="102" ht="135.0" customHeight="1">
      <c r="A102" s="18"/>
      <c r="B102" s="106"/>
      <c r="C102" s="39" t="s">
        <v>2906</v>
      </c>
      <c r="D102" s="43">
        <v>1.0</v>
      </c>
      <c r="E102" s="37" t="s">
        <v>367</v>
      </c>
      <c r="F102" s="67" t="s">
        <v>2907</v>
      </c>
      <c r="G102" s="37"/>
      <c r="H102" s="193"/>
      <c r="I102" s="193"/>
    </row>
    <row r="103" ht="30.0" customHeight="1">
      <c r="A103" s="18"/>
      <c r="B103" s="106"/>
      <c r="C103" s="39" t="s">
        <v>1463</v>
      </c>
      <c r="D103" s="43">
        <v>2.0</v>
      </c>
      <c r="E103" s="37" t="s">
        <v>367</v>
      </c>
      <c r="F103" s="42" t="s">
        <v>2909</v>
      </c>
      <c r="G103" s="37"/>
      <c r="H103" s="193"/>
      <c r="I103" s="193"/>
    </row>
    <row r="104" ht="47.25" customHeight="1">
      <c r="A104" s="18" t="s">
        <v>936</v>
      </c>
      <c r="B104" s="106" t="s">
        <v>393</v>
      </c>
      <c r="C104" s="39" t="s">
        <v>1467</v>
      </c>
      <c r="D104" s="43">
        <v>2.0</v>
      </c>
      <c r="E104" s="37" t="s">
        <v>367</v>
      </c>
      <c r="F104" s="49"/>
      <c r="G104" s="37"/>
      <c r="H104" s="193"/>
      <c r="I104" s="193"/>
    </row>
    <row r="105" ht="30.0" customHeight="1">
      <c r="A105" s="18"/>
      <c r="B105" s="106"/>
      <c r="C105" s="39" t="s">
        <v>2911</v>
      </c>
      <c r="D105" s="43">
        <v>2.0</v>
      </c>
      <c r="E105" s="37" t="s">
        <v>367</v>
      </c>
      <c r="F105" s="78"/>
      <c r="G105" s="37"/>
      <c r="H105" s="193"/>
      <c r="I105" s="193"/>
    </row>
    <row r="106" ht="30.0" customHeight="1">
      <c r="A106" s="18"/>
      <c r="B106" s="106"/>
      <c r="C106" s="39" t="s">
        <v>1211</v>
      </c>
      <c r="D106" s="43">
        <v>2.0</v>
      </c>
      <c r="E106" s="37" t="s">
        <v>367</v>
      </c>
      <c r="F106" s="78"/>
      <c r="G106" s="37"/>
      <c r="H106" s="193"/>
      <c r="I106" s="193"/>
    </row>
    <row r="107" ht="30.0" customHeight="1">
      <c r="A107" s="18"/>
      <c r="B107" s="106"/>
      <c r="C107" s="39" t="s">
        <v>1482</v>
      </c>
      <c r="D107" s="43">
        <v>2.0</v>
      </c>
      <c r="E107" s="37" t="s">
        <v>367</v>
      </c>
      <c r="F107" s="39"/>
      <c r="G107" s="37"/>
      <c r="H107" s="193"/>
      <c r="I107" s="193"/>
    </row>
    <row r="108" ht="30.0" customHeight="1">
      <c r="A108" s="18"/>
      <c r="B108" s="106"/>
      <c r="C108" s="39" t="s">
        <v>2913</v>
      </c>
      <c r="D108" s="43">
        <v>2.0</v>
      </c>
      <c r="E108" s="37" t="s">
        <v>367</v>
      </c>
      <c r="F108" s="39"/>
      <c r="G108" s="37"/>
      <c r="H108" s="193"/>
      <c r="I108" s="193"/>
    </row>
    <row r="109" ht="63.0" customHeight="1">
      <c r="A109" s="18" t="s">
        <v>942</v>
      </c>
      <c r="B109" s="130" t="s">
        <v>402</v>
      </c>
      <c r="C109" s="42" t="s">
        <v>2915</v>
      </c>
      <c r="D109" s="43">
        <v>0.0</v>
      </c>
      <c r="E109" s="37" t="s">
        <v>367</v>
      </c>
      <c r="F109" s="37"/>
      <c r="G109" s="37"/>
      <c r="H109" s="193"/>
      <c r="I109" s="193"/>
    </row>
    <row r="110" ht="18.75" customHeight="1">
      <c r="A110" s="154" t="s">
        <v>947</v>
      </c>
      <c r="B110" s="68" t="s">
        <v>405</v>
      </c>
      <c r="C110" s="5"/>
      <c r="D110" s="5"/>
      <c r="E110" s="5"/>
      <c r="F110" s="5"/>
      <c r="G110" s="6"/>
      <c r="H110" s="193">
        <f>SUM(D111:D130)</f>
        <v>6</v>
      </c>
      <c r="I110" s="193">
        <f>COUNT(D111:D130)*2</f>
        <v>40</v>
      </c>
    </row>
    <row r="111" ht="47.25" customHeight="1">
      <c r="A111" s="18" t="s">
        <v>955</v>
      </c>
      <c r="B111" s="106" t="s">
        <v>418</v>
      </c>
      <c r="C111" s="85" t="s">
        <v>958</v>
      </c>
      <c r="D111" s="43">
        <v>1.0</v>
      </c>
      <c r="E111" s="78" t="s">
        <v>87</v>
      </c>
      <c r="F111" s="39" t="s">
        <v>2918</v>
      </c>
      <c r="G111" s="37" t="s">
        <v>2919</v>
      </c>
      <c r="H111" s="193"/>
      <c r="I111" s="193"/>
    </row>
    <row r="112" ht="63.0" customHeight="1">
      <c r="A112" s="18" t="s">
        <v>967</v>
      </c>
      <c r="B112" s="106" t="s">
        <v>428</v>
      </c>
      <c r="C112" s="39" t="s">
        <v>2920</v>
      </c>
      <c r="D112" s="43">
        <v>0.0</v>
      </c>
      <c r="E112" s="78" t="s">
        <v>87</v>
      </c>
      <c r="F112" s="39" t="s">
        <v>2923</v>
      </c>
      <c r="G112" s="37" t="s">
        <v>2924</v>
      </c>
      <c r="H112" s="193"/>
      <c r="I112" s="193"/>
    </row>
    <row r="113" ht="105.0" customHeight="1">
      <c r="A113" s="18"/>
      <c r="B113" s="106"/>
      <c r="C113" s="39" t="s">
        <v>2925</v>
      </c>
      <c r="D113" s="43">
        <v>0.0</v>
      </c>
      <c r="E113" s="78" t="s">
        <v>87</v>
      </c>
      <c r="F113" s="39" t="s">
        <v>2926</v>
      </c>
      <c r="G113" s="37"/>
      <c r="H113" s="193"/>
      <c r="I113" s="193"/>
    </row>
    <row r="114" ht="60.0" customHeight="1">
      <c r="A114" s="18"/>
      <c r="B114" s="106"/>
      <c r="C114" s="39" t="s">
        <v>2927</v>
      </c>
      <c r="D114" s="43">
        <v>0.0</v>
      </c>
      <c r="E114" s="78" t="s">
        <v>87</v>
      </c>
      <c r="F114" s="39" t="s">
        <v>2928</v>
      </c>
      <c r="G114" s="37"/>
      <c r="H114" s="193"/>
      <c r="I114" s="193"/>
    </row>
    <row r="115" ht="30.0" customHeight="1">
      <c r="A115" s="18"/>
      <c r="B115" s="106"/>
      <c r="C115" s="39" t="s">
        <v>2929</v>
      </c>
      <c r="D115" s="43">
        <v>0.0</v>
      </c>
      <c r="E115" s="78" t="s">
        <v>87</v>
      </c>
      <c r="F115" s="78"/>
      <c r="G115" s="37"/>
      <c r="H115" s="193"/>
      <c r="I115" s="193"/>
    </row>
    <row r="116" ht="15.75" customHeight="1">
      <c r="A116" s="18"/>
      <c r="B116" s="106"/>
      <c r="C116" s="85" t="s">
        <v>2930</v>
      </c>
      <c r="D116" s="43">
        <v>0.0</v>
      </c>
      <c r="E116" s="78" t="s">
        <v>87</v>
      </c>
      <c r="F116" s="78"/>
      <c r="G116" s="37"/>
      <c r="H116" s="193"/>
      <c r="I116" s="193"/>
    </row>
    <row r="117" ht="15.75" customHeight="1">
      <c r="A117" s="18"/>
      <c r="B117" s="106"/>
      <c r="C117" s="85" t="s">
        <v>2931</v>
      </c>
      <c r="D117" s="43">
        <v>0.0</v>
      </c>
      <c r="E117" s="78" t="s">
        <v>87</v>
      </c>
      <c r="F117" s="78"/>
      <c r="G117" s="37"/>
      <c r="H117" s="193"/>
      <c r="I117" s="193"/>
    </row>
    <row r="118" ht="15.75" customHeight="1">
      <c r="A118" s="18"/>
      <c r="B118" s="106"/>
      <c r="C118" s="85" t="s">
        <v>2932</v>
      </c>
      <c r="D118" s="43">
        <v>2.0</v>
      </c>
      <c r="E118" s="78" t="s">
        <v>87</v>
      </c>
      <c r="F118" s="78"/>
      <c r="G118" s="37"/>
      <c r="H118" s="193"/>
      <c r="I118" s="193"/>
    </row>
    <row r="119" ht="15.75" customHeight="1">
      <c r="A119" s="18"/>
      <c r="B119" s="106"/>
      <c r="C119" s="85" t="s">
        <v>2933</v>
      </c>
      <c r="D119" s="43">
        <v>0.0</v>
      </c>
      <c r="E119" s="78" t="s">
        <v>87</v>
      </c>
      <c r="F119" s="78"/>
      <c r="G119" s="37"/>
      <c r="H119" s="193"/>
      <c r="I119" s="193"/>
    </row>
    <row r="120" ht="63.0" customHeight="1">
      <c r="A120" s="18" t="s">
        <v>1531</v>
      </c>
      <c r="B120" s="106" t="s">
        <v>436</v>
      </c>
      <c r="C120" s="85" t="s">
        <v>1533</v>
      </c>
      <c r="D120" s="43">
        <v>0.0</v>
      </c>
      <c r="E120" s="78" t="s">
        <v>87</v>
      </c>
      <c r="F120" s="42" t="s">
        <v>2934</v>
      </c>
      <c r="G120" s="37" t="s">
        <v>2935</v>
      </c>
      <c r="H120" s="193"/>
      <c r="I120" s="193"/>
    </row>
    <row r="121" ht="78.75" customHeight="1">
      <c r="A121" s="18" t="s">
        <v>1540</v>
      </c>
      <c r="B121" s="106" t="s">
        <v>440</v>
      </c>
      <c r="C121" s="39" t="s">
        <v>2936</v>
      </c>
      <c r="D121" s="43">
        <v>0.0</v>
      </c>
      <c r="E121" s="78" t="s">
        <v>87</v>
      </c>
      <c r="F121" s="39" t="s">
        <v>2937</v>
      </c>
      <c r="G121" s="37"/>
      <c r="H121" s="193"/>
      <c r="I121" s="193"/>
    </row>
    <row r="122" ht="45.0" customHeight="1">
      <c r="A122" s="18"/>
      <c r="B122" s="106"/>
      <c r="C122" s="39" t="s">
        <v>2938</v>
      </c>
      <c r="D122" s="43">
        <v>0.0</v>
      </c>
      <c r="E122" s="78" t="s">
        <v>87</v>
      </c>
      <c r="F122" s="39" t="s">
        <v>2939</v>
      </c>
      <c r="G122" s="37"/>
      <c r="H122" s="193"/>
      <c r="I122" s="193"/>
    </row>
    <row r="123" ht="45.0" customHeight="1">
      <c r="A123" s="18" t="s">
        <v>991</v>
      </c>
      <c r="B123" s="106" t="s">
        <v>445</v>
      </c>
      <c r="C123" s="85" t="s">
        <v>446</v>
      </c>
      <c r="D123" s="43">
        <v>0.0</v>
      </c>
      <c r="E123" s="78" t="s">
        <v>87</v>
      </c>
      <c r="F123" s="42" t="s">
        <v>2940</v>
      </c>
      <c r="G123" s="37"/>
      <c r="H123" s="193"/>
      <c r="I123" s="193"/>
    </row>
    <row r="124" ht="45.0" customHeight="1">
      <c r="A124" s="18"/>
      <c r="B124" s="106"/>
      <c r="C124" s="85" t="s">
        <v>2941</v>
      </c>
      <c r="D124" s="43">
        <v>0.0</v>
      </c>
      <c r="E124" s="78" t="s">
        <v>87</v>
      </c>
      <c r="F124" s="42" t="s">
        <v>2942</v>
      </c>
      <c r="G124" s="37"/>
      <c r="H124" s="193"/>
      <c r="I124" s="193"/>
    </row>
    <row r="125" ht="60.0" customHeight="1">
      <c r="A125" s="18" t="s">
        <v>448</v>
      </c>
      <c r="B125" s="106" t="s">
        <v>449</v>
      </c>
      <c r="C125" s="85" t="s">
        <v>996</v>
      </c>
      <c r="D125" s="43">
        <v>0.0</v>
      </c>
      <c r="E125" s="78" t="s">
        <v>87</v>
      </c>
      <c r="F125" s="42" t="s">
        <v>2943</v>
      </c>
      <c r="G125" s="37"/>
      <c r="H125" s="193"/>
      <c r="I125" s="193"/>
    </row>
    <row r="126" ht="31.5" customHeight="1">
      <c r="A126" s="18"/>
      <c r="B126" s="106"/>
      <c r="C126" s="85" t="s">
        <v>2944</v>
      </c>
      <c r="D126" s="43">
        <v>2.0</v>
      </c>
      <c r="E126" s="78" t="s">
        <v>87</v>
      </c>
      <c r="F126" s="42" t="s">
        <v>2945</v>
      </c>
      <c r="G126" s="37"/>
      <c r="H126" s="193"/>
      <c r="I126" s="193"/>
    </row>
    <row r="127" ht="47.25" customHeight="1">
      <c r="A127" s="18" t="s">
        <v>1000</v>
      </c>
      <c r="B127" s="106" t="s">
        <v>463</v>
      </c>
      <c r="C127" s="42" t="s">
        <v>2946</v>
      </c>
      <c r="D127" s="43">
        <v>0.0</v>
      </c>
      <c r="E127" s="78" t="s">
        <v>87</v>
      </c>
      <c r="F127" s="42" t="s">
        <v>2948</v>
      </c>
      <c r="G127" s="37"/>
      <c r="H127" s="193"/>
      <c r="I127" s="193"/>
    </row>
    <row r="128" ht="30.0" customHeight="1">
      <c r="A128" s="124"/>
      <c r="B128" s="37"/>
      <c r="C128" s="39" t="s">
        <v>2949</v>
      </c>
      <c r="D128" s="43">
        <v>0.0</v>
      </c>
      <c r="E128" s="78" t="s">
        <v>87</v>
      </c>
      <c r="F128" s="39" t="s">
        <v>2952</v>
      </c>
      <c r="G128" s="37"/>
      <c r="H128" s="193"/>
      <c r="I128" s="193"/>
    </row>
    <row r="129" ht="45.0" customHeight="1">
      <c r="A129" s="124"/>
      <c r="B129" s="37"/>
      <c r="C129" s="37" t="s">
        <v>2504</v>
      </c>
      <c r="D129" s="43">
        <v>0.0</v>
      </c>
      <c r="E129" s="78" t="s">
        <v>87</v>
      </c>
      <c r="F129" s="39" t="s">
        <v>2953</v>
      </c>
      <c r="G129" s="37"/>
      <c r="H129" s="193"/>
      <c r="I129" s="193"/>
    </row>
    <row r="130" ht="45.0" customHeight="1">
      <c r="A130" s="124"/>
      <c r="B130" s="37"/>
      <c r="C130" s="39" t="s">
        <v>2506</v>
      </c>
      <c r="D130" s="43">
        <v>1.0</v>
      </c>
      <c r="E130" s="78" t="s">
        <v>87</v>
      </c>
      <c r="F130" s="39" t="s">
        <v>2954</v>
      </c>
      <c r="G130" s="283" t="s">
        <v>2955</v>
      </c>
      <c r="H130" s="193"/>
      <c r="I130" s="193"/>
    </row>
    <row r="131" ht="21.0" customHeight="1">
      <c r="A131" s="124"/>
      <c r="B131" s="263" t="s">
        <v>489</v>
      </c>
      <c r="C131" s="5"/>
      <c r="D131" s="5"/>
      <c r="E131" s="5"/>
      <c r="F131" s="5"/>
      <c r="G131" s="66"/>
      <c r="H131" s="193">
        <f t="shared" ref="H131:I131" si="4">H132+H141+H154+H173+H180+H185</f>
        <v>26</v>
      </c>
      <c r="I131" s="193">
        <f t="shared" si="4"/>
        <v>104</v>
      </c>
    </row>
    <row r="132" ht="18.75" customHeight="1">
      <c r="A132" s="154" t="s">
        <v>1062</v>
      </c>
      <c r="B132" s="68" t="s">
        <v>493</v>
      </c>
      <c r="C132" s="5"/>
      <c r="D132" s="5"/>
      <c r="E132" s="5"/>
      <c r="F132" s="5"/>
      <c r="G132" s="6"/>
      <c r="H132" s="193">
        <f>SUM(D133:D140)</f>
        <v>0</v>
      </c>
      <c r="I132" s="193">
        <f>COUNT(D133:D140)*2</f>
        <v>16</v>
      </c>
    </row>
    <row r="133" ht="47.25" customHeight="1">
      <c r="A133" s="18" t="s">
        <v>1074</v>
      </c>
      <c r="B133" s="76" t="s">
        <v>498</v>
      </c>
      <c r="C133" s="42" t="s">
        <v>2976</v>
      </c>
      <c r="D133" s="43">
        <v>0.0</v>
      </c>
      <c r="E133" s="37" t="s">
        <v>327</v>
      </c>
      <c r="F133" s="37"/>
      <c r="G133" s="37"/>
      <c r="H133" s="193"/>
      <c r="I133" s="193"/>
    </row>
    <row r="134" ht="60.0" customHeight="1">
      <c r="A134" s="18"/>
      <c r="B134" s="76"/>
      <c r="C134" s="39" t="s">
        <v>501</v>
      </c>
      <c r="D134" s="43">
        <v>0.0</v>
      </c>
      <c r="E134" s="37" t="s">
        <v>327</v>
      </c>
      <c r="F134" s="37"/>
      <c r="G134" s="37"/>
      <c r="H134" s="193"/>
      <c r="I134" s="193"/>
    </row>
    <row r="135" ht="75.0" customHeight="1">
      <c r="A135" s="18"/>
      <c r="B135" s="76"/>
      <c r="C135" s="42" t="s">
        <v>2978</v>
      </c>
      <c r="D135" s="43">
        <v>0.0</v>
      </c>
      <c r="E135" s="78" t="s">
        <v>114</v>
      </c>
      <c r="F135" s="37"/>
      <c r="G135" s="37"/>
      <c r="H135" s="193"/>
      <c r="I135" s="193"/>
    </row>
    <row r="136" ht="45.0" customHeight="1">
      <c r="A136" s="18"/>
      <c r="B136" s="76"/>
      <c r="C136" s="42" t="s">
        <v>2979</v>
      </c>
      <c r="D136" s="43">
        <v>0.0</v>
      </c>
      <c r="E136" s="37" t="s">
        <v>327</v>
      </c>
      <c r="F136" s="37"/>
      <c r="G136" s="37"/>
      <c r="H136" s="193"/>
      <c r="I136" s="193"/>
    </row>
    <row r="137" ht="60.0" customHeight="1">
      <c r="A137" s="18"/>
      <c r="B137" s="76"/>
      <c r="C137" s="42" t="s">
        <v>2980</v>
      </c>
      <c r="D137" s="43">
        <v>0.0</v>
      </c>
      <c r="E137" s="37" t="s">
        <v>327</v>
      </c>
      <c r="F137" s="37"/>
      <c r="G137" s="37"/>
      <c r="H137" s="193"/>
      <c r="I137" s="193"/>
    </row>
    <row r="138" ht="63.0" customHeight="1">
      <c r="A138" s="18" t="s">
        <v>1082</v>
      </c>
      <c r="B138" s="85" t="s">
        <v>506</v>
      </c>
      <c r="C138" s="42" t="s">
        <v>508</v>
      </c>
      <c r="D138" s="43">
        <v>0.0</v>
      </c>
      <c r="E138" s="37" t="s">
        <v>510</v>
      </c>
      <c r="F138" s="39" t="s">
        <v>2982</v>
      </c>
      <c r="G138" s="37"/>
      <c r="H138" s="193"/>
      <c r="I138" s="193"/>
    </row>
    <row r="139" ht="75.0" customHeight="1">
      <c r="A139" s="18"/>
      <c r="B139" s="85"/>
      <c r="C139" s="39" t="s">
        <v>2983</v>
      </c>
      <c r="D139" s="43">
        <v>0.0</v>
      </c>
      <c r="E139" s="37" t="s">
        <v>510</v>
      </c>
      <c r="F139" s="37"/>
      <c r="G139" s="37"/>
      <c r="H139" s="193"/>
      <c r="I139" s="193"/>
    </row>
    <row r="140" ht="60.0" customHeight="1">
      <c r="A140" s="18" t="s">
        <v>1618</v>
      </c>
      <c r="B140" s="85" t="s">
        <v>513</v>
      </c>
      <c r="C140" s="39" t="s">
        <v>514</v>
      </c>
      <c r="D140" s="43">
        <v>0.0</v>
      </c>
      <c r="E140" s="37" t="s">
        <v>116</v>
      </c>
      <c r="F140" s="37"/>
      <c r="G140" s="37"/>
      <c r="H140" s="193"/>
      <c r="I140" s="193"/>
    </row>
    <row r="141" ht="48.0" customHeight="1">
      <c r="A141" s="154" t="s">
        <v>1091</v>
      </c>
      <c r="B141" s="68" t="s">
        <v>522</v>
      </c>
      <c r="C141" s="5"/>
      <c r="D141" s="5"/>
      <c r="E141" s="5"/>
      <c r="F141" s="5"/>
      <c r="G141" s="6"/>
      <c r="H141" s="193">
        <f>SUM(D142:D153)</f>
        <v>2</v>
      </c>
      <c r="I141" s="193">
        <f>COUNT(D142:D153)*2</f>
        <v>24</v>
      </c>
    </row>
    <row r="142" ht="47.25" customHeight="1">
      <c r="A142" s="18" t="s">
        <v>1104</v>
      </c>
      <c r="B142" s="85" t="s">
        <v>1621</v>
      </c>
      <c r="C142" s="39" t="s">
        <v>2988</v>
      </c>
      <c r="D142" s="43">
        <v>0.0</v>
      </c>
      <c r="E142" s="37" t="s">
        <v>327</v>
      </c>
      <c r="F142" s="39" t="s">
        <v>1623</v>
      </c>
      <c r="G142" s="37"/>
      <c r="H142" s="193"/>
      <c r="I142" s="193"/>
    </row>
    <row r="143" ht="47.25" customHeight="1">
      <c r="A143" s="18" t="s">
        <v>1108</v>
      </c>
      <c r="B143" s="85" t="s">
        <v>531</v>
      </c>
      <c r="C143" s="39" t="s">
        <v>532</v>
      </c>
      <c r="D143" s="43">
        <v>0.0</v>
      </c>
      <c r="E143" s="37" t="s">
        <v>87</v>
      </c>
      <c r="F143" s="37"/>
      <c r="G143" s="37"/>
      <c r="H143" s="193"/>
      <c r="I143" s="193"/>
    </row>
    <row r="144" ht="30.0" customHeight="1">
      <c r="A144" s="18"/>
      <c r="B144" s="85"/>
      <c r="C144" s="39" t="s">
        <v>534</v>
      </c>
      <c r="D144" s="43">
        <v>0.0</v>
      </c>
      <c r="E144" s="37" t="s">
        <v>87</v>
      </c>
      <c r="F144" s="37"/>
      <c r="G144" s="37"/>
      <c r="H144" s="193"/>
      <c r="I144" s="193"/>
    </row>
    <row r="145" ht="47.25" customHeight="1">
      <c r="A145" s="18" t="s">
        <v>1122</v>
      </c>
      <c r="B145" s="85" t="s">
        <v>538</v>
      </c>
      <c r="C145" s="42" t="s">
        <v>2993</v>
      </c>
      <c r="D145" s="43">
        <v>0.0</v>
      </c>
      <c r="E145" s="37" t="s">
        <v>114</v>
      </c>
      <c r="F145" s="37"/>
      <c r="G145" s="37"/>
      <c r="H145" s="193"/>
      <c r="I145" s="193"/>
    </row>
    <row r="146" ht="15.75" customHeight="1">
      <c r="A146" s="18"/>
      <c r="B146" s="85"/>
      <c r="C146" s="78" t="s">
        <v>2994</v>
      </c>
      <c r="D146" s="43">
        <v>2.0</v>
      </c>
      <c r="E146" s="78" t="s">
        <v>114</v>
      </c>
      <c r="F146" s="37"/>
      <c r="G146" s="37"/>
      <c r="H146" s="193"/>
      <c r="I146" s="193"/>
    </row>
    <row r="147" ht="47.25" customHeight="1">
      <c r="A147" s="18" t="s">
        <v>1128</v>
      </c>
      <c r="B147" s="76" t="s">
        <v>543</v>
      </c>
      <c r="C147" s="42" t="s">
        <v>1131</v>
      </c>
      <c r="D147" s="43">
        <v>0.0</v>
      </c>
      <c r="E147" s="36" t="s">
        <v>327</v>
      </c>
      <c r="F147" s="37"/>
      <c r="G147" s="37"/>
      <c r="H147" s="193"/>
      <c r="I147" s="193"/>
    </row>
    <row r="148" ht="45.0" customHeight="1">
      <c r="A148" s="18"/>
      <c r="B148" s="76"/>
      <c r="C148" s="42" t="s">
        <v>1135</v>
      </c>
      <c r="D148" s="43">
        <v>0.0</v>
      </c>
      <c r="E148" s="37" t="s">
        <v>118</v>
      </c>
      <c r="F148" s="37"/>
      <c r="G148" s="37"/>
      <c r="H148" s="193"/>
      <c r="I148" s="193"/>
    </row>
    <row r="149" ht="45.0" customHeight="1">
      <c r="A149" s="18" t="s">
        <v>1139</v>
      </c>
      <c r="B149" s="42" t="s">
        <v>546</v>
      </c>
      <c r="C149" s="42" t="s">
        <v>1633</v>
      </c>
      <c r="D149" s="43">
        <v>0.0</v>
      </c>
      <c r="E149" s="37" t="s">
        <v>327</v>
      </c>
      <c r="F149" s="37"/>
      <c r="G149" s="37"/>
      <c r="H149" s="193"/>
      <c r="I149" s="193"/>
    </row>
    <row r="150">
      <c r="A150" s="18"/>
      <c r="B150" s="42"/>
      <c r="C150" s="42" t="s">
        <v>552</v>
      </c>
      <c r="D150" s="43">
        <v>0.0</v>
      </c>
      <c r="E150" s="37" t="s">
        <v>551</v>
      </c>
      <c r="F150" s="37"/>
      <c r="G150" s="37"/>
      <c r="H150" s="193"/>
      <c r="I150" s="193"/>
    </row>
    <row r="151" ht="63.0" customHeight="1">
      <c r="A151" s="18" t="s">
        <v>1145</v>
      </c>
      <c r="B151" s="85" t="s">
        <v>554</v>
      </c>
      <c r="C151" s="39" t="s">
        <v>555</v>
      </c>
      <c r="D151" s="43">
        <v>0.0</v>
      </c>
      <c r="E151" s="37" t="s">
        <v>114</v>
      </c>
      <c r="F151" s="42" t="s">
        <v>556</v>
      </c>
      <c r="G151" s="37"/>
      <c r="H151" s="193"/>
      <c r="I151" s="193"/>
    </row>
    <row r="152" ht="47.25" customHeight="1">
      <c r="A152" s="18" t="s">
        <v>2513</v>
      </c>
      <c r="B152" s="76" t="s">
        <v>558</v>
      </c>
      <c r="C152" s="77" t="s">
        <v>2996</v>
      </c>
      <c r="D152" s="264">
        <v>0.0</v>
      </c>
      <c r="E152" s="265" t="s">
        <v>116</v>
      </c>
      <c r="F152" s="265"/>
      <c r="G152" s="265"/>
      <c r="H152" s="193"/>
      <c r="I152" s="193"/>
    </row>
    <row r="153" ht="30.0" customHeight="1">
      <c r="A153" s="18"/>
      <c r="B153" s="76"/>
      <c r="C153" s="77" t="s">
        <v>2999</v>
      </c>
      <c r="D153" s="264">
        <v>0.0</v>
      </c>
      <c r="E153" s="265" t="s">
        <v>551</v>
      </c>
      <c r="F153" s="265"/>
      <c r="G153" s="265"/>
      <c r="H153" s="193"/>
      <c r="I153" s="193"/>
    </row>
    <row r="154" ht="43.5" customHeight="1">
      <c r="A154" s="154" t="s">
        <v>1157</v>
      </c>
      <c r="B154" s="115" t="s">
        <v>561</v>
      </c>
      <c r="C154" s="5"/>
      <c r="D154" s="5"/>
      <c r="E154" s="5"/>
      <c r="F154" s="5"/>
      <c r="G154" s="6"/>
      <c r="H154" s="193">
        <f>SUM(D155:D172)</f>
        <v>11</v>
      </c>
      <c r="I154" s="193">
        <f>COUNT(D155:D172)*2</f>
        <v>36</v>
      </c>
    </row>
    <row r="155" ht="43.5" customHeight="1">
      <c r="A155" s="18" t="s">
        <v>1167</v>
      </c>
      <c r="B155" s="85" t="s">
        <v>570</v>
      </c>
      <c r="C155" s="39" t="s">
        <v>1165</v>
      </c>
      <c r="D155" s="43">
        <v>2.0</v>
      </c>
      <c r="E155" s="37" t="s">
        <v>87</v>
      </c>
      <c r="F155" s="37"/>
      <c r="G155" s="37"/>
      <c r="H155" s="193"/>
      <c r="I155" s="193"/>
    </row>
    <row r="156" ht="43.5" customHeight="1">
      <c r="A156" s="18"/>
      <c r="B156" s="85"/>
      <c r="C156" s="172" t="s">
        <v>3007</v>
      </c>
      <c r="D156" s="43">
        <v>1.0</v>
      </c>
      <c r="E156" s="37" t="s">
        <v>87</v>
      </c>
      <c r="F156" s="37"/>
      <c r="G156" s="37"/>
      <c r="H156" s="193"/>
      <c r="I156" s="193"/>
    </row>
    <row r="157" ht="43.5" customHeight="1">
      <c r="A157" s="18"/>
      <c r="B157" s="85"/>
      <c r="C157" s="39" t="s">
        <v>575</v>
      </c>
      <c r="D157" s="43">
        <v>2.0</v>
      </c>
      <c r="E157" s="37" t="s">
        <v>87</v>
      </c>
      <c r="F157" s="37"/>
      <c r="G157" s="37"/>
      <c r="H157" s="193"/>
      <c r="I157" s="193"/>
    </row>
    <row r="158" ht="43.5" customHeight="1">
      <c r="A158" s="18"/>
      <c r="B158" s="85"/>
      <c r="C158" s="39" t="s">
        <v>3008</v>
      </c>
      <c r="D158" s="43">
        <v>0.0</v>
      </c>
      <c r="E158" s="37" t="s">
        <v>87</v>
      </c>
      <c r="F158" s="37"/>
      <c r="G158" s="37"/>
      <c r="H158" s="193"/>
      <c r="I158" s="193"/>
    </row>
    <row r="159" ht="43.5" customHeight="1">
      <c r="A159" s="154"/>
      <c r="B159" s="286"/>
      <c r="C159" s="39" t="s">
        <v>579</v>
      </c>
      <c r="D159" s="43">
        <v>0.0</v>
      </c>
      <c r="E159" s="37" t="s">
        <v>87</v>
      </c>
      <c r="F159" s="78"/>
      <c r="G159" s="287"/>
      <c r="H159" s="193"/>
      <c r="I159" s="193"/>
    </row>
    <row r="160" ht="43.5" customHeight="1">
      <c r="A160" s="18" t="s">
        <v>580</v>
      </c>
      <c r="B160" s="76" t="s">
        <v>581</v>
      </c>
      <c r="C160" s="39" t="s">
        <v>1183</v>
      </c>
      <c r="D160" s="43">
        <v>1.0</v>
      </c>
      <c r="E160" s="37" t="s">
        <v>87</v>
      </c>
      <c r="F160" s="39" t="s">
        <v>583</v>
      </c>
      <c r="G160" s="37"/>
      <c r="H160" s="193"/>
      <c r="I160" s="193"/>
    </row>
    <row r="161" ht="43.5" customHeight="1">
      <c r="A161" s="18"/>
      <c r="B161" s="76"/>
      <c r="C161" s="42" t="s">
        <v>584</v>
      </c>
      <c r="D161" s="43">
        <v>2.0</v>
      </c>
      <c r="E161" s="37" t="s">
        <v>87</v>
      </c>
      <c r="F161" s="42"/>
      <c r="G161" s="37"/>
      <c r="H161" s="193"/>
      <c r="I161" s="193"/>
    </row>
    <row r="162" ht="43.5" customHeight="1">
      <c r="A162" s="18"/>
      <c r="B162" s="85"/>
      <c r="C162" s="42" t="s">
        <v>1193</v>
      </c>
      <c r="D162" s="43">
        <v>1.0</v>
      </c>
      <c r="E162" s="37" t="s">
        <v>87</v>
      </c>
      <c r="F162" s="42"/>
      <c r="G162" s="37" t="s">
        <v>3013</v>
      </c>
      <c r="H162" s="193"/>
      <c r="I162" s="193"/>
    </row>
    <row r="163" ht="51.0" customHeight="1">
      <c r="A163" s="18" t="s">
        <v>585</v>
      </c>
      <c r="B163" s="85" t="s">
        <v>586</v>
      </c>
      <c r="C163" s="39" t="s">
        <v>3015</v>
      </c>
      <c r="D163" s="43">
        <v>0.0</v>
      </c>
      <c r="E163" s="37" t="s">
        <v>87</v>
      </c>
      <c r="F163" s="37"/>
      <c r="G163" s="37"/>
      <c r="H163" s="193"/>
      <c r="I163" s="193"/>
    </row>
    <row r="164" ht="65.25" customHeight="1">
      <c r="A164" s="18" t="s">
        <v>588</v>
      </c>
      <c r="B164" s="85" t="s">
        <v>589</v>
      </c>
      <c r="C164" s="39" t="s">
        <v>3016</v>
      </c>
      <c r="D164" s="43">
        <v>2.0</v>
      </c>
      <c r="E164" s="37" t="s">
        <v>87</v>
      </c>
      <c r="F164" s="37"/>
      <c r="G164" s="37"/>
      <c r="H164" s="193"/>
      <c r="I164" s="193"/>
    </row>
    <row r="165" ht="47.25" customHeight="1">
      <c r="A165" s="18" t="s">
        <v>1220</v>
      </c>
      <c r="B165" s="85" t="s">
        <v>592</v>
      </c>
      <c r="C165" s="57" t="s">
        <v>3017</v>
      </c>
      <c r="D165" s="43">
        <v>0.0</v>
      </c>
      <c r="E165" s="37" t="s">
        <v>87</v>
      </c>
      <c r="F165" s="78" t="s">
        <v>3018</v>
      </c>
      <c r="G165" s="37"/>
      <c r="H165" s="193"/>
      <c r="I165" s="193"/>
    </row>
    <row r="166" ht="45.0" customHeight="1">
      <c r="A166" s="18"/>
      <c r="B166" s="85"/>
      <c r="C166" s="57" t="s">
        <v>3019</v>
      </c>
      <c r="D166" s="43">
        <v>0.0</v>
      </c>
      <c r="E166" s="37" t="s">
        <v>87</v>
      </c>
      <c r="F166" s="78" t="s">
        <v>3020</v>
      </c>
      <c r="G166" s="37"/>
      <c r="H166" s="193"/>
      <c r="I166" s="193"/>
    </row>
    <row r="167" ht="47.25" customHeight="1">
      <c r="A167" s="18" t="s">
        <v>1233</v>
      </c>
      <c r="B167" s="85" t="s">
        <v>597</v>
      </c>
      <c r="C167" s="39" t="s">
        <v>3021</v>
      </c>
      <c r="D167" s="43">
        <v>0.0</v>
      </c>
      <c r="E167" s="37" t="s">
        <v>87</v>
      </c>
      <c r="F167" s="37"/>
      <c r="G167" s="37"/>
      <c r="H167" s="193"/>
      <c r="I167" s="193"/>
    </row>
    <row r="168" ht="45.0" customHeight="1">
      <c r="A168" s="18"/>
      <c r="B168" s="85"/>
      <c r="C168" s="39" t="s">
        <v>3022</v>
      </c>
      <c r="D168" s="43">
        <v>0.0</v>
      </c>
      <c r="E168" s="37" t="s">
        <v>551</v>
      </c>
      <c r="F168" s="37"/>
      <c r="G168" s="37"/>
      <c r="H168" s="193"/>
      <c r="I168" s="193"/>
    </row>
    <row r="169" ht="60.0" customHeight="1">
      <c r="A169" s="18" t="s">
        <v>601</v>
      </c>
      <c r="B169" s="85" t="s">
        <v>602</v>
      </c>
      <c r="C169" s="39" t="s">
        <v>3023</v>
      </c>
      <c r="D169" s="43">
        <v>0.0</v>
      </c>
      <c r="E169" s="78" t="s">
        <v>327</v>
      </c>
      <c r="F169" s="289" t="s">
        <v>3024</v>
      </c>
      <c r="G169" s="37" t="s">
        <v>3025</v>
      </c>
      <c r="H169" s="193"/>
      <c r="I169" s="193"/>
    </row>
    <row r="170" ht="30.0" customHeight="1">
      <c r="A170" s="18"/>
      <c r="B170" s="85"/>
      <c r="C170" s="39" t="s">
        <v>3026</v>
      </c>
      <c r="D170" s="43">
        <v>0.0</v>
      </c>
      <c r="E170" s="78" t="s">
        <v>327</v>
      </c>
      <c r="F170" s="78" t="s">
        <v>3027</v>
      </c>
      <c r="G170" s="37"/>
      <c r="H170" s="193"/>
      <c r="I170" s="193"/>
    </row>
    <row r="171" ht="30.0" customHeight="1">
      <c r="A171" s="18"/>
      <c r="B171" s="85"/>
      <c r="C171" s="42" t="s">
        <v>3028</v>
      </c>
      <c r="D171" s="43">
        <v>0.0</v>
      </c>
      <c r="E171" s="78" t="s">
        <v>327</v>
      </c>
      <c r="F171" s="37"/>
      <c r="G171" s="37"/>
      <c r="H171" s="193"/>
      <c r="I171" s="193"/>
    </row>
    <row r="172" ht="47.25" customHeight="1">
      <c r="A172" s="18" t="s">
        <v>1242</v>
      </c>
      <c r="B172" s="85" t="s">
        <v>609</v>
      </c>
      <c r="C172" s="39" t="s">
        <v>3029</v>
      </c>
      <c r="D172" s="43">
        <v>0.0</v>
      </c>
      <c r="E172" s="37" t="s">
        <v>87</v>
      </c>
      <c r="F172" s="37"/>
      <c r="G172" s="37"/>
      <c r="H172" s="193"/>
      <c r="I172" s="193"/>
    </row>
    <row r="173" ht="40.5" customHeight="1">
      <c r="A173" s="154" t="s">
        <v>619</v>
      </c>
      <c r="B173" s="68" t="s">
        <v>621</v>
      </c>
      <c r="C173" s="5"/>
      <c r="D173" s="5"/>
      <c r="E173" s="5"/>
      <c r="F173" s="5"/>
      <c r="G173" s="6"/>
      <c r="H173" s="193">
        <f>SUM(D174:D179)</f>
        <v>2</v>
      </c>
      <c r="I173" s="193">
        <f>COUNT(D174:D179)*2</f>
        <v>12</v>
      </c>
    </row>
    <row r="174" ht="63.0" customHeight="1">
      <c r="A174" s="18" t="s">
        <v>1269</v>
      </c>
      <c r="B174" s="85" t="s">
        <v>628</v>
      </c>
      <c r="C174" s="42" t="s">
        <v>629</v>
      </c>
      <c r="D174" s="43">
        <v>0.0</v>
      </c>
      <c r="E174" s="37" t="s">
        <v>116</v>
      </c>
      <c r="F174" s="37"/>
      <c r="G174" s="37"/>
      <c r="H174" s="193"/>
      <c r="I174" s="193"/>
    </row>
    <row r="175" ht="30.0" customHeight="1">
      <c r="A175" s="18"/>
      <c r="B175" s="85"/>
      <c r="C175" s="39" t="s">
        <v>3036</v>
      </c>
      <c r="D175" s="43">
        <v>0.0</v>
      </c>
      <c r="E175" s="37" t="s">
        <v>116</v>
      </c>
      <c r="F175" s="37"/>
      <c r="G175" s="37"/>
      <c r="H175" s="193"/>
      <c r="I175" s="193"/>
    </row>
    <row r="176" ht="47.25" customHeight="1">
      <c r="A176" s="18" t="s">
        <v>1277</v>
      </c>
      <c r="B176" s="85" t="s">
        <v>632</v>
      </c>
      <c r="C176" s="39" t="s">
        <v>3038</v>
      </c>
      <c r="D176" s="43">
        <v>0.0</v>
      </c>
      <c r="E176" s="37" t="s">
        <v>116</v>
      </c>
      <c r="F176" s="42" t="s">
        <v>3039</v>
      </c>
      <c r="G176" s="37"/>
      <c r="H176" s="193"/>
      <c r="I176" s="193"/>
    </row>
    <row r="177" ht="15.75" customHeight="1">
      <c r="A177" s="18"/>
      <c r="B177" s="85"/>
      <c r="C177" s="42" t="s">
        <v>1700</v>
      </c>
      <c r="D177" s="43">
        <v>0.0</v>
      </c>
      <c r="E177" s="37" t="s">
        <v>116</v>
      </c>
      <c r="F177" s="37"/>
      <c r="G177" s="37"/>
      <c r="H177" s="193"/>
      <c r="I177" s="193"/>
    </row>
    <row r="178" ht="15.75" customHeight="1">
      <c r="A178" s="18"/>
      <c r="B178" s="85"/>
      <c r="C178" s="42" t="s">
        <v>635</v>
      </c>
      <c r="D178" s="43">
        <v>2.0</v>
      </c>
      <c r="E178" s="37" t="s">
        <v>116</v>
      </c>
      <c r="F178" s="37"/>
      <c r="G178" s="37"/>
      <c r="H178" s="193"/>
      <c r="I178" s="193"/>
    </row>
    <row r="179" ht="60.0" customHeight="1">
      <c r="A179" s="18" t="s">
        <v>636</v>
      </c>
      <c r="B179" s="77" t="s">
        <v>637</v>
      </c>
      <c r="C179" s="42" t="s">
        <v>3040</v>
      </c>
      <c r="D179" s="43">
        <v>0.0</v>
      </c>
      <c r="E179" s="37" t="s">
        <v>87</v>
      </c>
      <c r="F179" s="36"/>
      <c r="G179" s="37"/>
      <c r="H179" s="193"/>
      <c r="I179" s="193"/>
    </row>
    <row r="180" ht="42.0" customHeight="1">
      <c r="A180" s="18" t="s">
        <v>1285</v>
      </c>
      <c r="B180" s="115" t="s">
        <v>644</v>
      </c>
      <c r="C180" s="5"/>
      <c r="D180" s="5"/>
      <c r="E180" s="5"/>
      <c r="F180" s="5"/>
      <c r="G180" s="6"/>
      <c r="H180" s="193">
        <f>SUM(D181:D184)</f>
        <v>6</v>
      </c>
      <c r="I180" s="193">
        <f>COUNT(D181:D184)*2</f>
        <v>8</v>
      </c>
    </row>
    <row r="181" ht="45.0" customHeight="1">
      <c r="A181" s="18" t="s">
        <v>650</v>
      </c>
      <c r="B181" s="85" t="s">
        <v>651</v>
      </c>
      <c r="C181" s="39" t="s">
        <v>3046</v>
      </c>
      <c r="D181" s="72">
        <v>1.0</v>
      </c>
      <c r="E181" s="37" t="s">
        <v>114</v>
      </c>
      <c r="F181" s="42" t="s">
        <v>3047</v>
      </c>
      <c r="G181" s="37"/>
      <c r="H181" s="193"/>
      <c r="I181" s="193"/>
    </row>
    <row r="182" ht="30.0" customHeight="1">
      <c r="A182" s="18"/>
      <c r="B182" s="85"/>
      <c r="C182" s="42" t="s">
        <v>3048</v>
      </c>
      <c r="D182" s="72">
        <v>1.0</v>
      </c>
      <c r="E182" s="37" t="s">
        <v>114</v>
      </c>
      <c r="F182" s="37"/>
      <c r="G182" s="37"/>
      <c r="H182" s="193"/>
      <c r="I182" s="193"/>
    </row>
    <row r="183" ht="47.25" customHeight="1">
      <c r="A183" s="18" t="s">
        <v>655</v>
      </c>
      <c r="B183" s="85" t="s">
        <v>656</v>
      </c>
      <c r="C183" s="42" t="s">
        <v>3049</v>
      </c>
      <c r="D183" s="72">
        <v>2.0</v>
      </c>
      <c r="E183" s="37" t="s">
        <v>114</v>
      </c>
      <c r="F183" s="37"/>
      <c r="G183" s="37"/>
      <c r="H183" s="193"/>
      <c r="I183" s="193"/>
    </row>
    <row r="184" ht="60.0" customHeight="1">
      <c r="A184" s="18" t="s">
        <v>1717</v>
      </c>
      <c r="B184" s="42" t="s">
        <v>1718</v>
      </c>
      <c r="C184" s="39" t="s">
        <v>1719</v>
      </c>
      <c r="D184" s="72">
        <v>2.0</v>
      </c>
      <c r="E184" s="37" t="s">
        <v>327</v>
      </c>
      <c r="F184" s="37"/>
      <c r="G184" s="37"/>
      <c r="H184" s="193"/>
      <c r="I184" s="193"/>
    </row>
    <row r="185" ht="46.5" customHeight="1">
      <c r="A185" s="154" t="s">
        <v>1297</v>
      </c>
      <c r="B185" s="68" t="s">
        <v>672</v>
      </c>
      <c r="C185" s="5"/>
      <c r="D185" s="5"/>
      <c r="E185" s="5"/>
      <c r="F185" s="5"/>
      <c r="G185" s="6"/>
      <c r="H185" s="193">
        <f>SUM(D186:D189)</f>
        <v>5</v>
      </c>
      <c r="I185" s="193">
        <f>COUNT(D186:D189)*2</f>
        <v>8</v>
      </c>
    </row>
    <row r="186" ht="47.25" customHeight="1">
      <c r="A186" s="18" t="s">
        <v>1311</v>
      </c>
      <c r="B186" s="85" t="s">
        <v>679</v>
      </c>
      <c r="C186" s="85" t="s">
        <v>3055</v>
      </c>
      <c r="D186" s="43">
        <v>0.0</v>
      </c>
      <c r="E186" s="37" t="s">
        <v>155</v>
      </c>
      <c r="F186" s="37"/>
      <c r="G186" s="37"/>
      <c r="H186" s="193"/>
      <c r="I186" s="193"/>
    </row>
    <row r="187" ht="63.0" customHeight="1">
      <c r="A187" s="18" t="s">
        <v>1317</v>
      </c>
      <c r="B187" s="85" t="s">
        <v>684</v>
      </c>
      <c r="C187" s="42" t="s">
        <v>686</v>
      </c>
      <c r="D187" s="43">
        <v>2.0</v>
      </c>
      <c r="E187" s="37" t="s">
        <v>118</v>
      </c>
      <c r="F187" s="42" t="s">
        <v>690</v>
      </c>
      <c r="G187" s="37"/>
      <c r="H187" s="193"/>
      <c r="I187" s="193"/>
    </row>
    <row r="188" ht="30.0" customHeight="1">
      <c r="A188" s="18"/>
      <c r="B188" s="85"/>
      <c r="C188" s="42" t="s">
        <v>1324</v>
      </c>
      <c r="D188" s="43">
        <v>2.0</v>
      </c>
      <c r="E188" s="37" t="s">
        <v>155</v>
      </c>
      <c r="F188" s="37"/>
      <c r="G188" s="37"/>
      <c r="H188" s="193"/>
      <c r="I188" s="193"/>
    </row>
    <row r="189" ht="63.0" customHeight="1">
      <c r="A189" s="18" t="s">
        <v>1329</v>
      </c>
      <c r="B189" s="85" t="s">
        <v>693</v>
      </c>
      <c r="C189" s="39" t="s">
        <v>696</v>
      </c>
      <c r="D189" s="43">
        <v>1.0</v>
      </c>
      <c r="E189" s="37" t="s">
        <v>87</v>
      </c>
      <c r="F189" s="39"/>
      <c r="G189" s="37"/>
      <c r="H189" s="193"/>
      <c r="I189" s="193"/>
    </row>
    <row r="190" ht="21.0" customHeight="1">
      <c r="A190" s="124"/>
      <c r="B190" s="263" t="s">
        <v>697</v>
      </c>
      <c r="C190" s="5"/>
      <c r="D190" s="5"/>
      <c r="E190" s="5"/>
      <c r="F190" s="5"/>
      <c r="G190" s="66"/>
      <c r="H190" s="193">
        <f t="shared" ref="H190:I190" si="5">H191+H194+H200+H203+H207+H218+H227+H235+H246+H259+H273</f>
        <v>23</v>
      </c>
      <c r="I190" s="193">
        <f t="shared" si="5"/>
        <v>148</v>
      </c>
    </row>
    <row r="191" ht="39.75" customHeight="1">
      <c r="A191" s="154" t="s">
        <v>1423</v>
      </c>
      <c r="B191" s="115" t="s">
        <v>756</v>
      </c>
      <c r="C191" s="5"/>
      <c r="D191" s="5"/>
      <c r="E191" s="5"/>
      <c r="F191" s="5"/>
      <c r="G191" s="6"/>
      <c r="H191" s="193">
        <f>SUM(D192:D193)</f>
        <v>0</v>
      </c>
      <c r="I191" s="193">
        <f>COUNT(D192:D193)*2</f>
        <v>4</v>
      </c>
    </row>
    <row r="192" ht="63.0" customHeight="1">
      <c r="A192" s="18" t="s">
        <v>1433</v>
      </c>
      <c r="B192" s="85" t="s">
        <v>760</v>
      </c>
      <c r="C192" s="39" t="s">
        <v>3068</v>
      </c>
      <c r="D192" s="43">
        <v>0.0</v>
      </c>
      <c r="E192" s="39" t="s">
        <v>327</v>
      </c>
      <c r="F192" s="37"/>
      <c r="G192" s="37"/>
      <c r="H192" s="193"/>
      <c r="I192" s="193"/>
    </row>
    <row r="193" ht="63.0" customHeight="1">
      <c r="A193" s="124"/>
      <c r="B193" s="85"/>
      <c r="C193" s="85" t="s">
        <v>3070</v>
      </c>
      <c r="D193" s="43">
        <v>0.0</v>
      </c>
      <c r="E193" s="39" t="s">
        <v>118</v>
      </c>
      <c r="F193" s="37"/>
      <c r="G193" s="37"/>
      <c r="H193" s="193"/>
      <c r="I193" s="193"/>
    </row>
    <row r="194" ht="42.0" customHeight="1">
      <c r="A194" s="154" t="s">
        <v>1813</v>
      </c>
      <c r="B194" s="115" t="s">
        <v>788</v>
      </c>
      <c r="C194" s="5"/>
      <c r="D194" s="5"/>
      <c r="E194" s="5"/>
      <c r="F194" s="5"/>
      <c r="G194" s="6"/>
      <c r="H194" s="193">
        <f>SUM(D195:D199)</f>
        <v>6</v>
      </c>
      <c r="I194" s="8">
        <f>COUNT(D195:D199)*2</f>
        <v>10</v>
      </c>
    </row>
    <row r="195" ht="47.25" customHeight="1">
      <c r="A195" s="18" t="s">
        <v>1816</v>
      </c>
      <c r="B195" s="85" t="s">
        <v>791</v>
      </c>
      <c r="C195" s="42" t="s">
        <v>792</v>
      </c>
      <c r="D195" s="43">
        <v>2.0</v>
      </c>
      <c r="E195" s="37" t="s">
        <v>116</v>
      </c>
      <c r="F195" s="42" t="s">
        <v>3080</v>
      </c>
      <c r="G195" s="37"/>
      <c r="H195" s="193"/>
      <c r="I195" s="8"/>
    </row>
    <row r="196" ht="60.0" customHeight="1">
      <c r="A196" s="18" t="s">
        <v>1820</v>
      </c>
      <c r="B196" s="42" t="s">
        <v>798</v>
      </c>
      <c r="C196" s="85" t="s">
        <v>1822</v>
      </c>
      <c r="D196" s="43">
        <v>2.0</v>
      </c>
      <c r="E196" s="37" t="s">
        <v>327</v>
      </c>
      <c r="F196" s="42" t="s">
        <v>803</v>
      </c>
      <c r="G196" s="37"/>
      <c r="H196" s="193"/>
      <c r="I196" s="8"/>
    </row>
    <row r="197" ht="47.25" customHeight="1">
      <c r="A197" s="18" t="s">
        <v>1824</v>
      </c>
      <c r="B197" s="85" t="s">
        <v>805</v>
      </c>
      <c r="C197" s="42" t="s">
        <v>806</v>
      </c>
      <c r="D197" s="43">
        <v>2.0</v>
      </c>
      <c r="E197" s="37" t="s">
        <v>327</v>
      </c>
      <c r="F197" s="37"/>
      <c r="G197" s="37"/>
      <c r="H197" s="193"/>
      <c r="I197" s="8"/>
    </row>
    <row r="198" ht="30.0" customHeight="1">
      <c r="A198" s="18"/>
      <c r="B198" s="85"/>
      <c r="C198" s="42" t="s">
        <v>3083</v>
      </c>
      <c r="D198" s="43">
        <v>0.0</v>
      </c>
      <c r="E198" s="37" t="s">
        <v>715</v>
      </c>
      <c r="F198" s="37"/>
      <c r="G198" s="37"/>
      <c r="H198" s="193"/>
      <c r="I198" s="8"/>
    </row>
    <row r="199" ht="32.25" customHeight="1">
      <c r="A199" s="18" t="s">
        <v>1832</v>
      </c>
      <c r="B199" s="85" t="s">
        <v>816</v>
      </c>
      <c r="C199" s="291" t="s">
        <v>817</v>
      </c>
      <c r="D199" s="43">
        <v>0.0</v>
      </c>
      <c r="E199" s="37" t="s">
        <v>118</v>
      </c>
      <c r="F199" s="42" t="s">
        <v>3084</v>
      </c>
      <c r="G199" s="37"/>
      <c r="H199" s="193"/>
      <c r="I199" s="8"/>
    </row>
    <row r="200" ht="34.5" customHeight="1">
      <c r="A200" s="154" t="s">
        <v>1460</v>
      </c>
      <c r="B200" s="115" t="s">
        <v>834</v>
      </c>
      <c r="C200" s="5"/>
      <c r="D200" s="5"/>
      <c r="E200" s="5"/>
      <c r="F200" s="5"/>
      <c r="G200" s="6"/>
      <c r="H200" s="193">
        <f>SUM(D201:D202)</f>
        <v>0</v>
      </c>
      <c r="I200" s="8">
        <f>COUNT(D201:D202)*2</f>
        <v>4</v>
      </c>
    </row>
    <row r="201" ht="60.0" customHeight="1">
      <c r="A201" s="18" t="s">
        <v>1850</v>
      </c>
      <c r="B201" s="42" t="s">
        <v>838</v>
      </c>
      <c r="C201" s="52" t="s">
        <v>839</v>
      </c>
      <c r="D201" s="43">
        <v>0.0</v>
      </c>
      <c r="E201" s="37" t="s">
        <v>116</v>
      </c>
      <c r="F201" s="42" t="s">
        <v>3090</v>
      </c>
      <c r="G201" s="37"/>
      <c r="H201" s="193"/>
      <c r="I201" s="8"/>
    </row>
    <row r="202" ht="45.0" customHeight="1">
      <c r="A202" s="18" t="s">
        <v>1476</v>
      </c>
      <c r="B202" s="42" t="s">
        <v>849</v>
      </c>
      <c r="C202" s="42" t="s">
        <v>2599</v>
      </c>
      <c r="D202" s="43">
        <v>0.0</v>
      </c>
      <c r="E202" s="37" t="s">
        <v>116</v>
      </c>
      <c r="F202" s="78" t="s">
        <v>3094</v>
      </c>
      <c r="G202" s="37"/>
      <c r="H202" s="193"/>
      <c r="I202" s="8"/>
    </row>
    <row r="203" ht="44.25" customHeight="1">
      <c r="A203" s="154" t="s">
        <v>1485</v>
      </c>
      <c r="B203" s="115" t="s">
        <v>854</v>
      </c>
      <c r="C203" s="5"/>
      <c r="D203" s="5"/>
      <c r="E203" s="5"/>
      <c r="F203" s="5"/>
      <c r="G203" s="6"/>
      <c r="H203" s="193">
        <f>SUM(D204:D206)</f>
        <v>2</v>
      </c>
      <c r="I203" s="8">
        <f>COUNT(D204:D206)*2</f>
        <v>6</v>
      </c>
    </row>
    <row r="204" ht="45.0" customHeight="1">
      <c r="A204" s="18" t="s">
        <v>1493</v>
      </c>
      <c r="B204" s="42" t="s">
        <v>868</v>
      </c>
      <c r="C204" s="39" t="s">
        <v>3096</v>
      </c>
      <c r="D204" s="43">
        <v>2.0</v>
      </c>
      <c r="E204" s="37" t="s">
        <v>715</v>
      </c>
      <c r="F204" s="37"/>
      <c r="G204" s="37"/>
      <c r="H204" s="193"/>
      <c r="I204" s="8"/>
    </row>
    <row r="205" ht="45.0" customHeight="1">
      <c r="A205" s="18" t="s">
        <v>1502</v>
      </c>
      <c r="B205" s="42" t="s">
        <v>873</v>
      </c>
      <c r="C205" s="42" t="s">
        <v>878</v>
      </c>
      <c r="D205" s="43">
        <v>0.0</v>
      </c>
      <c r="E205" s="37" t="s">
        <v>327</v>
      </c>
      <c r="F205" s="37"/>
      <c r="G205" s="37"/>
      <c r="H205" s="193"/>
      <c r="I205" s="8"/>
    </row>
    <row r="206" ht="30.0" customHeight="1">
      <c r="A206" s="18"/>
      <c r="B206" s="42"/>
      <c r="C206" s="42" t="s">
        <v>3077</v>
      </c>
      <c r="D206" s="43">
        <v>0.0</v>
      </c>
      <c r="E206" s="37" t="s">
        <v>715</v>
      </c>
      <c r="F206" s="37"/>
      <c r="G206" s="37"/>
      <c r="H206" s="193"/>
      <c r="I206" s="8"/>
    </row>
    <row r="207" ht="44.25" customHeight="1">
      <c r="A207" s="154" t="s">
        <v>1510</v>
      </c>
      <c r="B207" s="115" t="s">
        <v>883</v>
      </c>
      <c r="C207" s="5"/>
      <c r="D207" s="5"/>
      <c r="E207" s="5"/>
      <c r="F207" s="5"/>
      <c r="G207" s="6"/>
      <c r="H207" s="193">
        <f>SUM(D208:D217)</f>
        <v>7</v>
      </c>
      <c r="I207" s="8">
        <f>COUNT(D208:D217)*2</f>
        <v>20</v>
      </c>
    </row>
    <row r="208" ht="90.0" customHeight="1">
      <c r="A208" s="18" t="s">
        <v>1887</v>
      </c>
      <c r="B208" s="85" t="s">
        <v>1888</v>
      </c>
      <c r="C208" s="42" t="s">
        <v>893</v>
      </c>
      <c r="D208" s="116">
        <v>0.0</v>
      </c>
      <c r="E208" s="37" t="s">
        <v>56</v>
      </c>
      <c r="F208" s="42" t="s">
        <v>3109</v>
      </c>
      <c r="G208" s="37"/>
      <c r="H208" s="193"/>
      <c r="I208" s="8"/>
    </row>
    <row r="209" ht="60.0" customHeight="1">
      <c r="A209" s="18"/>
      <c r="B209" s="85"/>
      <c r="C209" s="42" t="s">
        <v>897</v>
      </c>
      <c r="D209" s="43">
        <v>0.0</v>
      </c>
      <c r="E209" s="37" t="s">
        <v>327</v>
      </c>
      <c r="F209" s="42" t="s">
        <v>899</v>
      </c>
      <c r="G209" s="37"/>
      <c r="H209" s="193"/>
      <c r="I209" s="8"/>
    </row>
    <row r="210" ht="75.0" customHeight="1">
      <c r="A210" s="18"/>
      <c r="B210" s="85"/>
      <c r="C210" s="42" t="s">
        <v>901</v>
      </c>
      <c r="D210" s="43">
        <v>0.0</v>
      </c>
      <c r="E210" s="37" t="s">
        <v>327</v>
      </c>
      <c r="F210" s="42" t="s">
        <v>902</v>
      </c>
      <c r="G210" s="37"/>
      <c r="H210" s="193"/>
      <c r="I210" s="8"/>
    </row>
    <row r="211" ht="63.0" customHeight="1">
      <c r="A211" s="18" t="s">
        <v>1521</v>
      </c>
      <c r="B211" s="85" t="s">
        <v>904</v>
      </c>
      <c r="C211" s="85" t="s">
        <v>3115</v>
      </c>
      <c r="D211" s="43">
        <v>1.0</v>
      </c>
      <c r="E211" s="37" t="s">
        <v>715</v>
      </c>
      <c r="F211" s="37"/>
      <c r="G211" s="37"/>
      <c r="H211" s="193"/>
      <c r="I211" s="8"/>
    </row>
    <row r="212" ht="45.0" customHeight="1">
      <c r="A212" s="18"/>
      <c r="B212" s="85"/>
      <c r="C212" s="42" t="s">
        <v>1525</v>
      </c>
      <c r="D212" s="43">
        <v>0.0</v>
      </c>
      <c r="E212" s="37" t="s">
        <v>118</v>
      </c>
      <c r="F212" s="37"/>
      <c r="G212" s="37"/>
      <c r="H212" s="193"/>
      <c r="I212" s="8"/>
    </row>
    <row r="213" ht="47.25" customHeight="1">
      <c r="A213" s="18" t="s">
        <v>1527</v>
      </c>
      <c r="B213" s="85" t="s">
        <v>910</v>
      </c>
      <c r="C213" s="293" t="s">
        <v>912</v>
      </c>
      <c r="D213" s="43">
        <v>2.0</v>
      </c>
      <c r="E213" s="37" t="s">
        <v>116</v>
      </c>
      <c r="F213" s="42" t="s">
        <v>3123</v>
      </c>
      <c r="G213" s="37"/>
      <c r="H213" s="193"/>
      <c r="I213" s="8"/>
    </row>
    <row r="214" ht="45.0" customHeight="1">
      <c r="A214" s="18"/>
      <c r="B214" s="85"/>
      <c r="C214" s="42" t="s">
        <v>915</v>
      </c>
      <c r="D214" s="43">
        <v>2.0</v>
      </c>
      <c r="E214" s="201" t="s">
        <v>87</v>
      </c>
      <c r="F214" s="42" t="s">
        <v>916</v>
      </c>
      <c r="G214" s="37"/>
      <c r="H214" s="193"/>
      <c r="I214" s="8"/>
    </row>
    <row r="215" ht="45.0" customHeight="1">
      <c r="A215" s="18"/>
      <c r="B215" s="85"/>
      <c r="C215" s="42" t="s">
        <v>917</v>
      </c>
      <c r="D215" s="43">
        <v>2.0</v>
      </c>
      <c r="E215" s="201" t="s">
        <v>87</v>
      </c>
      <c r="F215" s="42" t="s">
        <v>918</v>
      </c>
      <c r="G215" s="37"/>
      <c r="H215" s="193"/>
      <c r="I215" s="8"/>
    </row>
    <row r="216" ht="30.0" customHeight="1">
      <c r="A216" s="18"/>
      <c r="B216" s="85"/>
      <c r="C216" s="42" t="s">
        <v>919</v>
      </c>
      <c r="D216" s="43">
        <v>0.0</v>
      </c>
      <c r="E216" s="201" t="s">
        <v>118</v>
      </c>
      <c r="F216" s="42"/>
      <c r="G216" s="37"/>
      <c r="H216" s="193"/>
      <c r="I216" s="8"/>
    </row>
    <row r="217" ht="63.0" customHeight="1">
      <c r="A217" s="18" t="s">
        <v>1900</v>
      </c>
      <c r="B217" s="85" t="s">
        <v>921</v>
      </c>
      <c r="C217" s="90" t="s">
        <v>1902</v>
      </c>
      <c r="D217" s="43">
        <v>0.0</v>
      </c>
      <c r="E217" s="36" t="s">
        <v>56</v>
      </c>
      <c r="F217" s="37"/>
      <c r="G217" s="37"/>
      <c r="H217" s="193"/>
      <c r="I217" s="8"/>
    </row>
    <row r="218" ht="42.75" customHeight="1">
      <c r="A218" s="154" t="s">
        <v>1554</v>
      </c>
      <c r="B218" s="115" t="s">
        <v>940</v>
      </c>
      <c r="C218" s="5"/>
      <c r="D218" s="5"/>
      <c r="E218" s="5"/>
      <c r="F218" s="5"/>
      <c r="G218" s="6"/>
      <c r="H218" s="193">
        <f>SUM(D219:D226)</f>
        <v>8</v>
      </c>
      <c r="I218" s="8">
        <f>COUNT(D219:D226)*2</f>
        <v>14</v>
      </c>
    </row>
    <row r="219" ht="47.25" customHeight="1">
      <c r="A219" s="18" t="s">
        <v>1568</v>
      </c>
      <c r="B219" s="85" t="s">
        <v>949</v>
      </c>
      <c r="C219" s="42" t="s">
        <v>3134</v>
      </c>
      <c r="D219" s="43">
        <v>0.0</v>
      </c>
      <c r="E219" s="37" t="s">
        <v>715</v>
      </c>
      <c r="F219" s="39" t="s">
        <v>3136</v>
      </c>
      <c r="G219" s="37"/>
      <c r="H219" s="193"/>
      <c r="I219" s="8"/>
    </row>
    <row r="220" ht="63.0" customHeight="1">
      <c r="A220" s="18" t="s">
        <v>1576</v>
      </c>
      <c r="B220" s="85" t="s">
        <v>953</v>
      </c>
      <c r="C220" s="42" t="s">
        <v>3138</v>
      </c>
      <c r="D220" s="43">
        <v>2.0</v>
      </c>
      <c r="E220" s="37" t="s">
        <v>715</v>
      </c>
      <c r="F220" s="42" t="s">
        <v>956</v>
      </c>
      <c r="G220" s="37"/>
      <c r="H220" s="193"/>
      <c r="I220" s="8"/>
    </row>
    <row r="221" ht="120.0" customHeight="1">
      <c r="A221" s="18" t="s">
        <v>1580</v>
      </c>
      <c r="B221" s="76" t="s">
        <v>965</v>
      </c>
      <c r="C221" s="39" t="s">
        <v>3141</v>
      </c>
      <c r="D221" s="43"/>
      <c r="E221" s="37" t="s">
        <v>715</v>
      </c>
      <c r="F221" s="42" t="s">
        <v>3143</v>
      </c>
      <c r="G221" s="37"/>
      <c r="H221" s="193"/>
      <c r="I221" s="8"/>
    </row>
    <row r="222" ht="30.0" customHeight="1">
      <c r="A222" s="18"/>
      <c r="B222" s="76"/>
      <c r="C222" s="39" t="s">
        <v>3144</v>
      </c>
      <c r="D222" s="43">
        <v>0.0</v>
      </c>
      <c r="E222" s="37" t="s">
        <v>715</v>
      </c>
      <c r="F222" s="37"/>
      <c r="G222" s="37"/>
      <c r="H222" s="193"/>
      <c r="I222" s="8"/>
    </row>
    <row r="223" ht="31.5" customHeight="1">
      <c r="A223" s="18" t="s">
        <v>1587</v>
      </c>
      <c r="B223" s="85" t="s">
        <v>971</v>
      </c>
      <c r="C223" s="39" t="s">
        <v>1929</v>
      </c>
      <c r="D223" s="43">
        <v>2.0</v>
      </c>
      <c r="E223" s="37" t="s">
        <v>105</v>
      </c>
      <c r="F223" s="39" t="s">
        <v>3146</v>
      </c>
      <c r="G223" s="37"/>
      <c r="H223" s="193"/>
      <c r="I223" s="8"/>
    </row>
    <row r="224" ht="45.0" customHeight="1">
      <c r="A224" s="18" t="s">
        <v>1589</v>
      </c>
      <c r="B224" s="85" t="s">
        <v>977</v>
      </c>
      <c r="C224" s="39" t="s">
        <v>1932</v>
      </c>
      <c r="D224" s="43">
        <v>1.0</v>
      </c>
      <c r="E224" s="37" t="s">
        <v>715</v>
      </c>
      <c r="F224" s="42" t="s">
        <v>3148</v>
      </c>
      <c r="G224" s="37"/>
      <c r="H224" s="193"/>
      <c r="I224" s="8"/>
    </row>
    <row r="225" ht="30.0" customHeight="1">
      <c r="A225" s="18"/>
      <c r="B225" s="85"/>
      <c r="C225" s="42" t="s">
        <v>982</v>
      </c>
      <c r="D225" s="43">
        <v>1.0</v>
      </c>
      <c r="E225" s="37" t="s">
        <v>715</v>
      </c>
      <c r="F225" s="37"/>
      <c r="G225" s="37"/>
      <c r="H225" s="193"/>
      <c r="I225" s="8"/>
    </row>
    <row r="226" ht="47.25" customHeight="1">
      <c r="A226" s="18" t="s">
        <v>1592</v>
      </c>
      <c r="B226" s="85" t="s">
        <v>987</v>
      </c>
      <c r="C226" s="98" t="s">
        <v>2641</v>
      </c>
      <c r="D226" s="43">
        <v>2.0</v>
      </c>
      <c r="E226" s="37" t="s">
        <v>715</v>
      </c>
      <c r="F226" s="37"/>
      <c r="G226" s="37"/>
      <c r="H226" s="193"/>
      <c r="I226" s="8"/>
    </row>
    <row r="227" ht="41.25" customHeight="1">
      <c r="A227" s="154" t="s">
        <v>1961</v>
      </c>
      <c r="B227" s="115" t="s">
        <v>3150</v>
      </c>
      <c r="C227" s="5"/>
      <c r="D227" s="5"/>
      <c r="E227" s="5"/>
      <c r="F227" s="5"/>
      <c r="G227" s="6"/>
      <c r="H227" s="193">
        <f>SUM(D228:D234)</f>
        <v>0</v>
      </c>
      <c r="I227" s="8">
        <f>COUNT(D228:D234)*2</f>
        <v>14</v>
      </c>
    </row>
    <row r="228" ht="66.0" customHeight="1">
      <c r="A228" s="18" t="s">
        <v>3159</v>
      </c>
      <c r="B228" s="85" t="s">
        <v>3160</v>
      </c>
      <c r="C228" s="108" t="s">
        <v>3161</v>
      </c>
      <c r="D228" s="43">
        <v>0.0</v>
      </c>
      <c r="E228" s="37" t="s">
        <v>118</v>
      </c>
      <c r="F228" s="295" t="s">
        <v>3162</v>
      </c>
      <c r="G228" s="37"/>
      <c r="H228" s="193"/>
      <c r="I228" s="8"/>
    </row>
    <row r="229" ht="31.5" customHeight="1">
      <c r="A229" s="18" t="s">
        <v>1972</v>
      </c>
      <c r="B229" s="85" t="s">
        <v>1974</v>
      </c>
      <c r="C229" s="39" t="s">
        <v>1977</v>
      </c>
      <c r="D229" s="43">
        <v>0.0</v>
      </c>
      <c r="E229" s="37" t="s">
        <v>56</v>
      </c>
      <c r="F229" s="78"/>
      <c r="G229" s="37"/>
      <c r="H229" s="193"/>
      <c r="I229" s="8"/>
    </row>
    <row r="230" ht="45.0" customHeight="1">
      <c r="A230" s="18"/>
      <c r="B230" s="85"/>
      <c r="C230" s="39" t="s">
        <v>1978</v>
      </c>
      <c r="D230" s="43">
        <v>0.0</v>
      </c>
      <c r="E230" s="37" t="s">
        <v>715</v>
      </c>
      <c r="F230" s="296"/>
      <c r="G230" s="37"/>
      <c r="H230" s="193"/>
      <c r="I230" s="8"/>
    </row>
    <row r="231" ht="45.0" customHeight="1">
      <c r="A231" s="18"/>
      <c r="B231" s="85"/>
      <c r="C231" s="39" t="s">
        <v>1979</v>
      </c>
      <c r="D231" s="43">
        <v>0.0</v>
      </c>
      <c r="E231" s="37" t="s">
        <v>327</v>
      </c>
      <c r="F231" s="296"/>
      <c r="G231" s="37"/>
      <c r="H231" s="193"/>
      <c r="I231" s="8"/>
    </row>
    <row r="232" ht="30.0" customHeight="1">
      <c r="A232" s="18"/>
      <c r="B232" s="85"/>
      <c r="C232" s="108" t="s">
        <v>2676</v>
      </c>
      <c r="D232" s="43">
        <v>0.0</v>
      </c>
      <c r="E232" s="37" t="s">
        <v>715</v>
      </c>
      <c r="F232" s="296"/>
      <c r="G232" s="37"/>
      <c r="H232" s="193"/>
      <c r="I232" s="8"/>
    </row>
    <row r="233" ht="63.0" customHeight="1">
      <c r="A233" s="18" t="s">
        <v>2678</v>
      </c>
      <c r="B233" s="85" t="s">
        <v>1982</v>
      </c>
      <c r="C233" s="39" t="s">
        <v>3175</v>
      </c>
      <c r="D233" s="43">
        <v>0.0</v>
      </c>
      <c r="E233" s="37" t="s">
        <v>715</v>
      </c>
      <c r="F233" s="37"/>
      <c r="G233" s="37"/>
      <c r="H233" s="193"/>
      <c r="I233" s="8"/>
    </row>
    <row r="234" ht="45.0" customHeight="1">
      <c r="A234" s="18"/>
      <c r="B234" s="85"/>
      <c r="C234" s="67" t="s">
        <v>3179</v>
      </c>
      <c r="D234" s="43">
        <v>0.0</v>
      </c>
      <c r="E234" s="37" t="s">
        <v>118</v>
      </c>
      <c r="F234" s="265"/>
      <c r="G234" s="37"/>
      <c r="H234" s="193"/>
      <c r="I234" s="8"/>
    </row>
    <row r="235" ht="37.5" customHeight="1">
      <c r="A235" s="154" t="s">
        <v>2681</v>
      </c>
      <c r="B235" s="115" t="s">
        <v>3180</v>
      </c>
      <c r="C235" s="5"/>
      <c r="D235" s="5"/>
      <c r="E235" s="5"/>
      <c r="F235" s="5"/>
      <c r="G235" s="6"/>
      <c r="H235" s="193">
        <f>SUM(D236:D245)</f>
        <v>0</v>
      </c>
      <c r="I235" s="8">
        <f>COUNT(D236:D245)*2</f>
        <v>20</v>
      </c>
    </row>
    <row r="236" ht="64.5" customHeight="1">
      <c r="A236" s="18" t="s">
        <v>2686</v>
      </c>
      <c r="B236" s="85" t="s">
        <v>3181</v>
      </c>
      <c r="C236" s="39" t="s">
        <v>3182</v>
      </c>
      <c r="D236" s="43">
        <v>0.0</v>
      </c>
      <c r="E236" s="37" t="s">
        <v>118</v>
      </c>
      <c r="F236" s="37"/>
      <c r="G236" s="37"/>
      <c r="H236" s="193"/>
      <c r="I236" s="8"/>
    </row>
    <row r="237" ht="30.0" customHeight="1">
      <c r="A237" s="18"/>
      <c r="B237" s="85"/>
      <c r="C237" s="39" t="s">
        <v>3184</v>
      </c>
      <c r="D237" s="43">
        <v>0.0</v>
      </c>
      <c r="E237" s="37" t="s">
        <v>118</v>
      </c>
      <c r="F237" s="37"/>
      <c r="G237" s="37"/>
      <c r="H237" s="193"/>
      <c r="I237" s="8"/>
    </row>
    <row r="238" ht="47.25" customHeight="1">
      <c r="A238" s="18" t="s">
        <v>3185</v>
      </c>
      <c r="B238" s="85" t="s">
        <v>3186</v>
      </c>
      <c r="C238" s="39" t="s">
        <v>3187</v>
      </c>
      <c r="D238" s="43">
        <v>0.0</v>
      </c>
      <c r="E238" s="37" t="s">
        <v>715</v>
      </c>
      <c r="F238" s="37"/>
      <c r="G238" s="37"/>
      <c r="H238" s="193"/>
      <c r="I238" s="8"/>
    </row>
    <row r="239" ht="30.0" customHeight="1">
      <c r="A239" s="18"/>
      <c r="B239" s="85"/>
      <c r="C239" s="39" t="s">
        <v>3188</v>
      </c>
      <c r="D239" s="43">
        <v>0.0</v>
      </c>
      <c r="E239" s="37" t="s">
        <v>118</v>
      </c>
      <c r="F239" s="37"/>
      <c r="G239" s="37"/>
      <c r="H239" s="193"/>
      <c r="I239" s="8"/>
    </row>
    <row r="240" ht="30.0" customHeight="1">
      <c r="A240" s="18"/>
      <c r="B240" s="85"/>
      <c r="C240" s="39" t="s">
        <v>3189</v>
      </c>
      <c r="D240" s="43">
        <v>0.0</v>
      </c>
      <c r="E240" s="37" t="s">
        <v>715</v>
      </c>
      <c r="F240" s="42" t="s">
        <v>3190</v>
      </c>
      <c r="G240" s="37"/>
      <c r="H240" s="193"/>
      <c r="I240" s="8"/>
    </row>
    <row r="241" ht="30.0" customHeight="1">
      <c r="A241" s="18"/>
      <c r="B241" s="85"/>
      <c r="C241" s="39" t="s">
        <v>3191</v>
      </c>
      <c r="D241" s="43">
        <v>0.0</v>
      </c>
      <c r="E241" s="37" t="s">
        <v>118</v>
      </c>
      <c r="F241" s="42" t="s">
        <v>3192</v>
      </c>
      <c r="G241" s="37"/>
      <c r="H241" s="193"/>
      <c r="I241" s="8"/>
    </row>
    <row r="242" ht="30.0" customHeight="1">
      <c r="A242" s="18"/>
      <c r="B242" s="85"/>
      <c r="C242" s="39" t="s">
        <v>3193</v>
      </c>
      <c r="D242" s="43">
        <v>0.0</v>
      </c>
      <c r="E242" s="37" t="s">
        <v>118</v>
      </c>
      <c r="F242" s="42"/>
      <c r="G242" s="37"/>
      <c r="H242" s="193"/>
      <c r="I242" s="8"/>
    </row>
    <row r="243" ht="30.0" customHeight="1">
      <c r="A243" s="18"/>
      <c r="B243" s="85"/>
      <c r="C243" s="300" t="s">
        <v>3194</v>
      </c>
      <c r="D243" s="43">
        <v>0.0</v>
      </c>
      <c r="E243" s="37" t="s">
        <v>715</v>
      </c>
      <c r="F243" s="42" t="s">
        <v>3196</v>
      </c>
      <c r="G243" s="37"/>
      <c r="H243" s="193"/>
      <c r="I243" s="8"/>
    </row>
    <row r="244" ht="30.0" customHeight="1">
      <c r="A244" s="18"/>
      <c r="B244" s="85"/>
      <c r="C244" s="300" t="s">
        <v>3197</v>
      </c>
      <c r="D244" s="43">
        <v>0.0</v>
      </c>
      <c r="E244" s="37" t="s">
        <v>715</v>
      </c>
      <c r="F244" s="42"/>
      <c r="G244" s="37"/>
      <c r="H244" s="193"/>
      <c r="I244" s="8"/>
    </row>
    <row r="245" ht="47.25" customHeight="1">
      <c r="A245" s="18" t="s">
        <v>3198</v>
      </c>
      <c r="B245" s="85" t="s">
        <v>3199</v>
      </c>
      <c r="C245" s="300" t="s">
        <v>3200</v>
      </c>
      <c r="D245" s="43">
        <v>0.0</v>
      </c>
      <c r="E245" s="37" t="s">
        <v>118</v>
      </c>
      <c r="F245" s="37"/>
      <c r="G245" s="37"/>
      <c r="H245" s="193"/>
      <c r="I245" s="8"/>
    </row>
    <row r="246" ht="37.5" customHeight="1">
      <c r="A246" s="154" t="s">
        <v>3201</v>
      </c>
      <c r="B246" s="115" t="s">
        <v>3202</v>
      </c>
      <c r="C246" s="5"/>
      <c r="D246" s="5"/>
      <c r="E246" s="5"/>
      <c r="F246" s="5"/>
      <c r="G246" s="6"/>
      <c r="H246" s="193">
        <f>SUM(D247:D258)</f>
        <v>0</v>
      </c>
      <c r="I246" s="8">
        <f>COUNT(D247:D258)*2</f>
        <v>24</v>
      </c>
    </row>
    <row r="247" ht="60.0" customHeight="1">
      <c r="A247" s="18" t="s">
        <v>3203</v>
      </c>
      <c r="B247" s="85" t="s">
        <v>1111</v>
      </c>
      <c r="C247" s="39" t="s">
        <v>3204</v>
      </c>
      <c r="D247" s="43">
        <v>0.0</v>
      </c>
      <c r="E247" s="37" t="s">
        <v>118</v>
      </c>
      <c r="F247" s="39" t="s">
        <v>3205</v>
      </c>
      <c r="G247" s="37"/>
      <c r="H247" s="193"/>
      <c r="I247" s="8"/>
    </row>
    <row r="248" ht="47.25" customHeight="1">
      <c r="A248" s="18" t="s">
        <v>3206</v>
      </c>
      <c r="B248" s="85" t="s">
        <v>3207</v>
      </c>
      <c r="C248" s="39" t="s">
        <v>3208</v>
      </c>
      <c r="D248" s="43">
        <v>0.0</v>
      </c>
      <c r="E248" s="37" t="s">
        <v>118</v>
      </c>
      <c r="F248" s="42" t="s">
        <v>3209</v>
      </c>
      <c r="G248" s="37"/>
      <c r="H248" s="193"/>
      <c r="I248" s="8"/>
    </row>
    <row r="249" ht="30.0" customHeight="1">
      <c r="A249" s="18"/>
      <c r="B249" s="85"/>
      <c r="C249" s="39" t="s">
        <v>3210</v>
      </c>
      <c r="D249" s="43">
        <v>0.0</v>
      </c>
      <c r="E249" s="37" t="s">
        <v>118</v>
      </c>
      <c r="F249" s="42"/>
      <c r="G249" s="37"/>
      <c r="H249" s="193"/>
      <c r="I249" s="8"/>
    </row>
    <row r="250" ht="30.0" customHeight="1">
      <c r="A250" s="18"/>
      <c r="B250" s="85"/>
      <c r="C250" s="39" t="s">
        <v>3211</v>
      </c>
      <c r="D250" s="43">
        <v>0.0</v>
      </c>
      <c r="E250" s="37" t="s">
        <v>118</v>
      </c>
      <c r="F250" s="42"/>
      <c r="G250" s="37"/>
      <c r="H250" s="193"/>
      <c r="I250" s="8"/>
    </row>
    <row r="251" ht="30.0" customHeight="1">
      <c r="A251" s="18"/>
      <c r="B251" s="85"/>
      <c r="C251" s="39" t="s">
        <v>3212</v>
      </c>
      <c r="D251" s="43">
        <v>0.0</v>
      </c>
      <c r="E251" s="37" t="s">
        <v>118</v>
      </c>
      <c r="F251" s="42" t="s">
        <v>3213</v>
      </c>
      <c r="G251" s="37"/>
      <c r="H251" s="193"/>
      <c r="I251" s="8"/>
    </row>
    <row r="252" ht="30.0" customHeight="1">
      <c r="A252" s="18"/>
      <c r="B252" s="85"/>
      <c r="C252" s="39" t="s">
        <v>3214</v>
      </c>
      <c r="D252" s="43">
        <v>0.0</v>
      </c>
      <c r="E252" s="37" t="s">
        <v>118</v>
      </c>
      <c r="F252" s="42" t="s">
        <v>3215</v>
      </c>
      <c r="G252" s="37"/>
      <c r="H252" s="193"/>
      <c r="I252" s="8"/>
    </row>
    <row r="253" ht="45.0" customHeight="1">
      <c r="A253" s="18" t="s">
        <v>3216</v>
      </c>
      <c r="B253" s="85" t="s">
        <v>3217</v>
      </c>
      <c r="C253" s="39" t="s">
        <v>3218</v>
      </c>
      <c r="D253" s="43">
        <v>0.0</v>
      </c>
      <c r="E253" s="37" t="s">
        <v>118</v>
      </c>
      <c r="F253" s="39" t="s">
        <v>3219</v>
      </c>
      <c r="G253" s="37"/>
      <c r="H253" s="193"/>
      <c r="I253" s="8"/>
    </row>
    <row r="254" ht="75.0" customHeight="1">
      <c r="A254" s="18"/>
      <c r="B254" s="85"/>
      <c r="C254" s="39" t="s">
        <v>3220</v>
      </c>
      <c r="D254" s="43">
        <v>0.0</v>
      </c>
      <c r="E254" s="37" t="s">
        <v>118</v>
      </c>
      <c r="F254" s="39" t="s">
        <v>3221</v>
      </c>
      <c r="G254" s="37"/>
      <c r="H254" s="193"/>
      <c r="I254" s="8"/>
    </row>
    <row r="255" ht="30.0" customHeight="1">
      <c r="A255" s="18"/>
      <c r="B255" s="85"/>
      <c r="C255" s="42" t="s">
        <v>3222</v>
      </c>
      <c r="D255" s="43">
        <v>0.0</v>
      </c>
      <c r="E255" s="37" t="s">
        <v>118</v>
      </c>
      <c r="F255" s="42" t="s">
        <v>3223</v>
      </c>
      <c r="G255" s="37"/>
      <c r="H255" s="193"/>
      <c r="I255" s="8"/>
    </row>
    <row r="256" ht="120.0" customHeight="1">
      <c r="A256" s="18"/>
      <c r="B256" s="85"/>
      <c r="C256" s="42" t="s">
        <v>3224</v>
      </c>
      <c r="D256" s="43">
        <v>0.0</v>
      </c>
      <c r="E256" s="37" t="s">
        <v>118</v>
      </c>
      <c r="F256" s="52" t="s">
        <v>3225</v>
      </c>
      <c r="G256" s="37"/>
      <c r="H256" s="193"/>
      <c r="I256" s="8"/>
    </row>
    <row r="257" ht="60.0" customHeight="1">
      <c r="A257" s="18" t="s">
        <v>3226</v>
      </c>
      <c r="B257" s="85" t="s">
        <v>3227</v>
      </c>
      <c r="C257" s="39" t="s">
        <v>3228</v>
      </c>
      <c r="D257" s="43">
        <v>0.0</v>
      </c>
      <c r="E257" s="37" t="s">
        <v>118</v>
      </c>
      <c r="F257" s="42" t="s">
        <v>3229</v>
      </c>
      <c r="G257" s="37"/>
      <c r="H257" s="193"/>
      <c r="I257" s="8"/>
    </row>
    <row r="258" ht="90.0" customHeight="1">
      <c r="A258" s="18"/>
      <c r="B258" s="106"/>
      <c r="C258" s="39" t="s">
        <v>3230</v>
      </c>
      <c r="D258" s="43">
        <v>0.0</v>
      </c>
      <c r="E258" s="37" t="s">
        <v>118</v>
      </c>
      <c r="F258" s="266" t="s">
        <v>3231</v>
      </c>
      <c r="G258" s="201"/>
      <c r="H258" s="193"/>
      <c r="I258" s="8"/>
    </row>
    <row r="259" ht="30.0" customHeight="1">
      <c r="A259" s="154" t="s">
        <v>1990</v>
      </c>
      <c r="B259" s="115" t="s">
        <v>3232</v>
      </c>
      <c r="C259" s="5"/>
      <c r="D259" s="5"/>
      <c r="E259" s="5"/>
      <c r="F259" s="5"/>
      <c r="G259" s="6"/>
      <c r="H259" s="193">
        <f>SUM(D260:D272)</f>
        <v>0</v>
      </c>
      <c r="I259" s="8">
        <f>COUNT(D260:D272)*2</f>
        <v>26</v>
      </c>
    </row>
    <row r="260" ht="75.0" customHeight="1">
      <c r="A260" s="18" t="s">
        <v>2011</v>
      </c>
      <c r="B260" s="85" t="s">
        <v>2012</v>
      </c>
      <c r="C260" s="39" t="s">
        <v>3236</v>
      </c>
      <c r="D260" s="43">
        <v>0.0</v>
      </c>
      <c r="E260" s="37" t="s">
        <v>327</v>
      </c>
      <c r="F260" s="42" t="s">
        <v>3237</v>
      </c>
      <c r="G260" s="37"/>
      <c r="H260" s="193"/>
      <c r="I260" s="8"/>
    </row>
    <row r="261" ht="60.0" customHeight="1">
      <c r="A261" s="18"/>
      <c r="B261" s="85"/>
      <c r="C261" s="39" t="s">
        <v>3238</v>
      </c>
      <c r="D261" s="43">
        <v>0.0</v>
      </c>
      <c r="E261" s="37" t="s">
        <v>327</v>
      </c>
      <c r="F261" s="42" t="s">
        <v>3239</v>
      </c>
      <c r="G261" s="37"/>
      <c r="H261" s="193"/>
      <c r="I261" s="8"/>
    </row>
    <row r="262" ht="120.0" customHeight="1">
      <c r="A262" s="18"/>
      <c r="B262" s="85"/>
      <c r="C262" s="39" t="s">
        <v>3240</v>
      </c>
      <c r="D262" s="43">
        <v>0.0</v>
      </c>
      <c r="E262" s="37" t="s">
        <v>327</v>
      </c>
      <c r="F262" s="42" t="s">
        <v>3241</v>
      </c>
      <c r="G262" s="37"/>
      <c r="H262" s="193"/>
      <c r="I262" s="8"/>
    </row>
    <row r="263" ht="54.0" customHeight="1">
      <c r="A263" s="18"/>
      <c r="B263" s="85"/>
      <c r="C263" s="39" t="s">
        <v>3242</v>
      </c>
      <c r="D263" s="43">
        <v>0.0</v>
      </c>
      <c r="E263" s="37" t="s">
        <v>327</v>
      </c>
      <c r="F263" s="42" t="s">
        <v>3244</v>
      </c>
      <c r="G263" s="37"/>
      <c r="H263" s="193"/>
      <c r="I263" s="8"/>
    </row>
    <row r="264" ht="90.0" customHeight="1">
      <c r="A264" s="18" t="s">
        <v>2015</v>
      </c>
      <c r="B264" s="85" t="s">
        <v>3245</v>
      </c>
      <c r="C264" s="42" t="s">
        <v>3246</v>
      </c>
      <c r="D264" s="43">
        <v>0.0</v>
      </c>
      <c r="E264" s="37" t="s">
        <v>327</v>
      </c>
      <c r="F264" s="42" t="s">
        <v>3247</v>
      </c>
      <c r="G264" s="37"/>
      <c r="H264" s="193"/>
      <c r="I264" s="8"/>
    </row>
    <row r="265" ht="15.75" customHeight="1">
      <c r="A265" s="18"/>
      <c r="B265" s="85"/>
      <c r="C265" s="42" t="s">
        <v>3248</v>
      </c>
      <c r="D265" s="43">
        <v>0.0</v>
      </c>
      <c r="E265" s="37" t="s">
        <v>327</v>
      </c>
      <c r="F265" s="37"/>
      <c r="G265" s="37"/>
      <c r="H265" s="193"/>
      <c r="I265" s="8"/>
    </row>
    <row r="266" ht="15.75" customHeight="1">
      <c r="A266" s="18"/>
      <c r="B266" s="85"/>
      <c r="C266" s="42" t="s">
        <v>3249</v>
      </c>
      <c r="D266" s="43">
        <v>0.0</v>
      </c>
      <c r="E266" s="37" t="s">
        <v>327</v>
      </c>
      <c r="F266" s="37"/>
      <c r="G266" s="37"/>
      <c r="H266" s="193"/>
      <c r="I266" s="8"/>
    </row>
    <row r="267" ht="15.75" customHeight="1">
      <c r="A267" s="18"/>
      <c r="B267" s="85"/>
      <c r="C267" s="42" t="s">
        <v>3250</v>
      </c>
      <c r="D267" s="43">
        <v>0.0</v>
      </c>
      <c r="E267" s="37" t="s">
        <v>327</v>
      </c>
      <c r="F267" s="37"/>
      <c r="G267" s="37"/>
      <c r="H267" s="193"/>
      <c r="I267" s="8"/>
    </row>
    <row r="268" ht="63.0" customHeight="1">
      <c r="A268" s="18" t="s">
        <v>2036</v>
      </c>
      <c r="B268" s="85" t="s">
        <v>2037</v>
      </c>
      <c r="C268" s="90" t="s">
        <v>3252</v>
      </c>
      <c r="D268" s="43">
        <v>0.0</v>
      </c>
      <c r="E268" s="37" t="s">
        <v>715</v>
      </c>
      <c r="F268" s="37"/>
      <c r="G268" s="37"/>
      <c r="H268" s="193"/>
      <c r="I268" s="8"/>
    </row>
    <row r="269" ht="15.75" customHeight="1">
      <c r="A269" s="18"/>
      <c r="B269" s="85"/>
      <c r="C269" s="90" t="s">
        <v>3254</v>
      </c>
      <c r="D269" s="43">
        <v>0.0</v>
      </c>
      <c r="E269" s="37" t="s">
        <v>327</v>
      </c>
      <c r="F269" s="37"/>
      <c r="G269" s="37"/>
      <c r="H269" s="193"/>
      <c r="I269" s="8"/>
    </row>
    <row r="270" ht="15.75" customHeight="1">
      <c r="A270" s="18"/>
      <c r="B270" s="85"/>
      <c r="C270" s="90" t="s">
        <v>2047</v>
      </c>
      <c r="D270" s="43">
        <v>0.0</v>
      </c>
      <c r="E270" s="37" t="s">
        <v>327</v>
      </c>
      <c r="F270" s="37"/>
      <c r="G270" s="37"/>
      <c r="H270" s="193"/>
      <c r="I270" s="8"/>
    </row>
    <row r="271" ht="15.75" customHeight="1">
      <c r="A271" s="18"/>
      <c r="B271" s="85"/>
      <c r="C271" s="90" t="s">
        <v>2049</v>
      </c>
      <c r="D271" s="43">
        <v>0.0</v>
      </c>
      <c r="E271" s="37" t="s">
        <v>327</v>
      </c>
      <c r="F271" s="37"/>
      <c r="G271" s="37"/>
      <c r="H271" s="193"/>
      <c r="I271" s="8"/>
    </row>
    <row r="272" ht="15.75" customHeight="1">
      <c r="A272" s="18"/>
      <c r="B272" s="85"/>
      <c r="C272" s="90" t="s">
        <v>2053</v>
      </c>
      <c r="D272" s="43">
        <v>0.0</v>
      </c>
      <c r="E272" s="37" t="s">
        <v>327</v>
      </c>
      <c r="F272" s="37"/>
      <c r="G272" s="37"/>
      <c r="H272" s="193"/>
      <c r="I272" s="8"/>
    </row>
    <row r="273" ht="33.75" customHeight="1">
      <c r="A273" s="154" t="s">
        <v>2055</v>
      </c>
      <c r="B273" s="115" t="s">
        <v>3257</v>
      </c>
      <c r="C273" s="5"/>
      <c r="D273" s="5"/>
      <c r="E273" s="5"/>
      <c r="F273" s="5"/>
      <c r="G273" s="6"/>
      <c r="H273" s="193">
        <f>SUM(D274:D276)</f>
        <v>0</v>
      </c>
      <c r="I273" s="8">
        <f>COUNT(D274:D276)*2</f>
        <v>6</v>
      </c>
    </row>
    <row r="274" ht="31.5" customHeight="1">
      <c r="A274" s="18" t="s">
        <v>2059</v>
      </c>
      <c r="B274" s="85" t="s">
        <v>3260</v>
      </c>
      <c r="C274" s="39" t="s">
        <v>3261</v>
      </c>
      <c r="D274" s="43">
        <v>0.0</v>
      </c>
      <c r="E274" s="37" t="s">
        <v>327</v>
      </c>
      <c r="F274" s="37"/>
      <c r="G274" s="37"/>
      <c r="H274" s="193"/>
      <c r="I274" s="8"/>
    </row>
    <row r="275" ht="30.0" customHeight="1">
      <c r="A275" s="18"/>
      <c r="B275" s="85"/>
      <c r="C275" s="108" t="s">
        <v>3262</v>
      </c>
      <c r="D275" s="43">
        <v>0.0</v>
      </c>
      <c r="E275" s="37" t="s">
        <v>170</v>
      </c>
      <c r="F275" s="37"/>
      <c r="G275" s="37"/>
      <c r="H275" s="193"/>
      <c r="I275" s="8"/>
    </row>
    <row r="276" ht="91.5" customHeight="1">
      <c r="A276" s="18" t="s">
        <v>2074</v>
      </c>
      <c r="B276" s="85" t="s">
        <v>3263</v>
      </c>
      <c r="C276" s="39" t="s">
        <v>3264</v>
      </c>
      <c r="D276" s="43">
        <v>0.0</v>
      </c>
      <c r="E276" s="37" t="s">
        <v>327</v>
      </c>
      <c r="F276" s="37"/>
      <c r="G276" s="37"/>
      <c r="H276" s="193"/>
      <c r="I276" s="8"/>
    </row>
    <row r="277" ht="21.0" customHeight="1">
      <c r="A277" s="303"/>
      <c r="B277" s="263" t="s">
        <v>1159</v>
      </c>
      <c r="C277" s="5"/>
      <c r="D277" s="5"/>
      <c r="E277" s="5"/>
      <c r="F277" s="5"/>
      <c r="G277" s="66"/>
      <c r="H277" s="193">
        <f t="shared" ref="H277:I277" si="6">H278+H285+H301+H311+H330+H349</f>
        <v>44</v>
      </c>
      <c r="I277" s="193">
        <f t="shared" si="6"/>
        <v>126</v>
      </c>
    </row>
    <row r="278" ht="40.5" customHeight="1">
      <c r="A278" s="154" t="s">
        <v>1984</v>
      </c>
      <c r="B278" s="115" t="s">
        <v>1164</v>
      </c>
      <c r="C278" s="5"/>
      <c r="D278" s="5"/>
      <c r="E278" s="5"/>
      <c r="F278" s="5"/>
      <c r="G278" s="6"/>
      <c r="H278" s="193">
        <f>SUM(D279:D284)</f>
        <v>0</v>
      </c>
      <c r="I278" s="8">
        <f>COUNT(D279:D284)*2</f>
        <v>12</v>
      </c>
    </row>
    <row r="279" ht="63.0" customHeight="1">
      <c r="A279" s="154" t="s">
        <v>2122</v>
      </c>
      <c r="B279" s="85" t="s">
        <v>3271</v>
      </c>
      <c r="C279" s="39" t="s">
        <v>2125</v>
      </c>
      <c r="D279" s="43">
        <v>0.0</v>
      </c>
      <c r="E279" s="78" t="s">
        <v>327</v>
      </c>
      <c r="F279" s="39" t="s">
        <v>2126</v>
      </c>
      <c r="G279" s="209"/>
      <c r="H279" s="193"/>
      <c r="I279" s="8"/>
    </row>
    <row r="280" ht="60.0" customHeight="1">
      <c r="A280" s="154" t="s">
        <v>2882</v>
      </c>
      <c r="B280" s="85" t="s">
        <v>3272</v>
      </c>
      <c r="C280" s="39" t="s">
        <v>3273</v>
      </c>
      <c r="D280" s="43">
        <v>0.0</v>
      </c>
      <c r="E280" s="78" t="s">
        <v>327</v>
      </c>
      <c r="F280" s="39" t="s">
        <v>2891</v>
      </c>
      <c r="G280" s="209"/>
      <c r="H280" s="193"/>
      <c r="I280" s="8"/>
    </row>
    <row r="281" ht="47.25" customHeight="1">
      <c r="A281" s="154" t="s">
        <v>1986</v>
      </c>
      <c r="B281" s="85" t="s">
        <v>1169</v>
      </c>
      <c r="C281" s="42" t="s">
        <v>3275</v>
      </c>
      <c r="D281" s="43">
        <v>0.0</v>
      </c>
      <c r="E281" s="78" t="s">
        <v>327</v>
      </c>
      <c r="F281" s="39" t="s">
        <v>1989</v>
      </c>
      <c r="G281" s="209"/>
      <c r="H281" s="193"/>
      <c r="I281" s="8"/>
    </row>
    <row r="282" ht="30.0" customHeight="1">
      <c r="A282" s="154"/>
      <c r="B282" s="85"/>
      <c r="C282" s="42" t="s">
        <v>3277</v>
      </c>
      <c r="D282" s="43">
        <v>0.0</v>
      </c>
      <c r="E282" s="78" t="s">
        <v>327</v>
      </c>
      <c r="F282" s="78"/>
      <c r="G282" s="209"/>
      <c r="H282" s="193"/>
      <c r="I282" s="8"/>
    </row>
    <row r="283" ht="63.0" customHeight="1">
      <c r="A283" s="154" t="s">
        <v>1993</v>
      </c>
      <c r="B283" s="85" t="s">
        <v>1174</v>
      </c>
      <c r="C283" s="108" t="s">
        <v>1175</v>
      </c>
      <c r="D283" s="43">
        <v>0.0</v>
      </c>
      <c r="E283" s="78" t="s">
        <v>327</v>
      </c>
      <c r="F283" s="42" t="s">
        <v>1176</v>
      </c>
      <c r="G283" s="209"/>
      <c r="H283" s="193"/>
      <c r="I283" s="8"/>
    </row>
    <row r="284" ht="31.5" customHeight="1">
      <c r="A284" s="154" t="s">
        <v>1177</v>
      </c>
      <c r="B284" s="205" t="s">
        <v>1178</v>
      </c>
      <c r="C284" s="39" t="s">
        <v>3279</v>
      </c>
      <c r="D284" s="43">
        <v>0.0</v>
      </c>
      <c r="E284" s="78" t="s">
        <v>327</v>
      </c>
      <c r="F284" s="78"/>
      <c r="G284" s="209"/>
      <c r="H284" s="193"/>
      <c r="I284" s="8"/>
    </row>
    <row r="285" ht="39.0" customHeight="1">
      <c r="A285" s="154" t="s">
        <v>2005</v>
      </c>
      <c r="B285" s="115" t="s">
        <v>1182</v>
      </c>
      <c r="C285" s="5"/>
      <c r="D285" s="5"/>
      <c r="E285" s="5"/>
      <c r="F285" s="5"/>
      <c r="G285" s="6"/>
      <c r="H285" s="193">
        <f>SUM(D286:D300)</f>
        <v>10</v>
      </c>
      <c r="I285" s="8">
        <f>COUNT(D286:D300)*2</f>
        <v>20</v>
      </c>
    </row>
    <row r="286" ht="31.5" customHeight="1">
      <c r="A286" s="154" t="s">
        <v>2018</v>
      </c>
      <c r="B286" s="85" t="s">
        <v>1185</v>
      </c>
      <c r="C286" s="42" t="s">
        <v>1186</v>
      </c>
      <c r="D286" s="43">
        <v>2.0</v>
      </c>
      <c r="E286" s="78" t="s">
        <v>87</v>
      </c>
      <c r="F286" s="39" t="s">
        <v>2019</v>
      </c>
      <c r="G286" s="209"/>
      <c r="H286" s="193"/>
      <c r="I286" s="8"/>
    </row>
    <row r="287" ht="30.0" customHeight="1">
      <c r="A287" s="154"/>
      <c r="B287" s="85"/>
      <c r="C287" s="42" t="s">
        <v>1187</v>
      </c>
      <c r="D287" s="43">
        <v>2.0</v>
      </c>
      <c r="E287" s="78" t="s">
        <v>116</v>
      </c>
      <c r="F287" s="39" t="s">
        <v>3287</v>
      </c>
      <c r="G287" s="209"/>
      <c r="H287" s="193"/>
      <c r="I287" s="8"/>
    </row>
    <row r="288" ht="45.0" customHeight="1">
      <c r="A288" s="154"/>
      <c r="B288" s="85"/>
      <c r="C288" s="42" t="s">
        <v>1189</v>
      </c>
      <c r="D288" s="43"/>
      <c r="E288" s="78" t="s">
        <v>116</v>
      </c>
      <c r="F288" s="39" t="s">
        <v>1190</v>
      </c>
      <c r="G288" s="209"/>
      <c r="H288" s="193"/>
      <c r="I288" s="8"/>
    </row>
    <row r="289" ht="30.0" customHeight="1">
      <c r="A289" s="154"/>
      <c r="B289" s="85"/>
      <c r="C289" s="42" t="s">
        <v>1191</v>
      </c>
      <c r="D289" s="43">
        <v>2.0</v>
      </c>
      <c r="E289" s="78" t="s">
        <v>116</v>
      </c>
      <c r="F289" s="39" t="s">
        <v>2026</v>
      </c>
      <c r="G289" s="209"/>
      <c r="H289" s="193"/>
      <c r="I289" s="8"/>
    </row>
    <row r="290" ht="45.0" customHeight="1">
      <c r="A290" s="154"/>
      <c r="B290" s="85"/>
      <c r="C290" s="42" t="s">
        <v>1194</v>
      </c>
      <c r="D290" s="43">
        <v>0.0</v>
      </c>
      <c r="E290" s="78" t="s">
        <v>87</v>
      </c>
      <c r="F290" s="39" t="s">
        <v>1197</v>
      </c>
      <c r="G290" s="209"/>
      <c r="H290" s="193"/>
      <c r="I290" s="8"/>
    </row>
    <row r="291" ht="30.0" customHeight="1">
      <c r="A291" s="154"/>
      <c r="B291" s="85"/>
      <c r="C291" s="39" t="s">
        <v>2135</v>
      </c>
      <c r="D291" s="43">
        <v>0.0</v>
      </c>
      <c r="E291" s="78" t="s">
        <v>87</v>
      </c>
      <c r="F291" s="78"/>
      <c r="G291" s="209"/>
      <c r="H291" s="193"/>
      <c r="I291" s="8"/>
    </row>
    <row r="292" ht="60.0" customHeight="1">
      <c r="A292" s="154"/>
      <c r="B292" s="85"/>
      <c r="C292" s="39" t="s">
        <v>2136</v>
      </c>
      <c r="D292" s="43">
        <v>0.0</v>
      </c>
      <c r="E292" s="78" t="s">
        <v>87</v>
      </c>
      <c r="F292" s="78"/>
      <c r="G292" s="209"/>
      <c r="H292" s="193"/>
      <c r="I292" s="8"/>
    </row>
    <row r="293" ht="78.75" customHeight="1">
      <c r="A293" s="154" t="s">
        <v>2030</v>
      </c>
      <c r="B293" s="85" t="s">
        <v>3290</v>
      </c>
      <c r="C293" s="42" t="s">
        <v>1201</v>
      </c>
      <c r="D293" s="43">
        <v>0.0</v>
      </c>
      <c r="E293" s="78" t="s">
        <v>56</v>
      </c>
      <c r="F293" s="39" t="s">
        <v>1203</v>
      </c>
      <c r="G293" s="209"/>
      <c r="H293" s="193"/>
      <c r="I293" s="8"/>
    </row>
    <row r="294" ht="90.0" customHeight="1">
      <c r="A294" s="154"/>
      <c r="B294" s="85"/>
      <c r="C294" s="39" t="s">
        <v>3292</v>
      </c>
      <c r="D294" s="43"/>
      <c r="E294" s="78" t="s">
        <v>56</v>
      </c>
      <c r="F294" s="39" t="s">
        <v>3293</v>
      </c>
      <c r="G294" s="209"/>
      <c r="H294" s="193"/>
      <c r="I294" s="8"/>
    </row>
    <row r="295" ht="30.0" customHeight="1">
      <c r="A295" s="154"/>
      <c r="B295" s="85"/>
      <c r="C295" s="42" t="s">
        <v>3294</v>
      </c>
      <c r="D295" s="43">
        <v>2.0</v>
      </c>
      <c r="E295" s="78" t="s">
        <v>155</v>
      </c>
      <c r="F295" s="78"/>
      <c r="G295" s="209"/>
      <c r="H295" s="193"/>
      <c r="I295" s="8"/>
    </row>
    <row r="296" ht="47.25" customHeight="1">
      <c r="A296" s="154" t="s">
        <v>2034</v>
      </c>
      <c r="B296" s="85" t="s">
        <v>1210</v>
      </c>
      <c r="C296" s="42" t="s">
        <v>1211</v>
      </c>
      <c r="D296" s="43">
        <v>2.0</v>
      </c>
      <c r="E296" s="78" t="s">
        <v>87</v>
      </c>
      <c r="F296" s="78"/>
      <c r="G296" s="209"/>
      <c r="H296" s="193"/>
      <c r="I296" s="8"/>
    </row>
    <row r="297" ht="60.0" customHeight="1">
      <c r="A297" s="154"/>
      <c r="B297" s="85"/>
      <c r="C297" s="42" t="s">
        <v>3295</v>
      </c>
      <c r="D297" s="43"/>
      <c r="E297" s="78" t="s">
        <v>116</v>
      </c>
      <c r="F297" s="39" t="s">
        <v>3296</v>
      </c>
      <c r="G297" s="209"/>
      <c r="H297" s="193"/>
      <c r="I297" s="8"/>
    </row>
    <row r="298" ht="45.0" customHeight="1">
      <c r="A298" s="154"/>
      <c r="B298" s="85"/>
      <c r="C298" s="42" t="s">
        <v>3297</v>
      </c>
      <c r="D298" s="43"/>
      <c r="E298" s="37" t="s">
        <v>155</v>
      </c>
      <c r="F298" s="39"/>
      <c r="G298" s="209"/>
      <c r="H298" s="193"/>
      <c r="I298" s="8"/>
    </row>
    <row r="299" ht="45.0" customHeight="1">
      <c r="A299" s="154"/>
      <c r="B299" s="85"/>
      <c r="C299" s="42" t="s">
        <v>2147</v>
      </c>
      <c r="D299" s="43"/>
      <c r="E299" s="37" t="s">
        <v>155</v>
      </c>
      <c r="F299" s="39"/>
      <c r="G299" s="209"/>
      <c r="H299" s="193"/>
      <c r="I299" s="8"/>
    </row>
    <row r="300" ht="60.0" customHeight="1">
      <c r="A300" s="154"/>
      <c r="B300" s="85"/>
      <c r="C300" s="42" t="s">
        <v>3298</v>
      </c>
      <c r="D300" s="43">
        <v>0.0</v>
      </c>
      <c r="E300" s="78" t="s">
        <v>116</v>
      </c>
      <c r="F300" s="39" t="s">
        <v>3299</v>
      </c>
      <c r="G300" s="209"/>
      <c r="H300" s="193"/>
      <c r="I300" s="8"/>
    </row>
    <row r="301" ht="42.0" customHeight="1">
      <c r="A301" s="154" t="s">
        <v>2035</v>
      </c>
      <c r="B301" s="115" t="s">
        <v>1231</v>
      </c>
      <c r="C301" s="5"/>
      <c r="D301" s="5"/>
      <c r="E301" s="5"/>
      <c r="F301" s="5"/>
      <c r="G301" s="6"/>
      <c r="H301" s="193">
        <f>SUM(D302:D310)</f>
        <v>10</v>
      </c>
      <c r="I301" s="8">
        <f>COUNT(D302:D310)*2</f>
        <v>18</v>
      </c>
    </row>
    <row r="302" ht="47.25" customHeight="1">
      <c r="A302" s="154" t="s">
        <v>2045</v>
      </c>
      <c r="B302" s="90" t="s">
        <v>1244</v>
      </c>
      <c r="C302" s="39" t="s">
        <v>1245</v>
      </c>
      <c r="D302" s="43">
        <v>2.0</v>
      </c>
      <c r="E302" s="78" t="s">
        <v>116</v>
      </c>
      <c r="F302" s="78"/>
      <c r="G302" s="209"/>
      <c r="H302" s="193"/>
      <c r="I302" s="8"/>
    </row>
    <row r="303" ht="15.75" customHeight="1">
      <c r="A303" s="154"/>
      <c r="B303" s="90"/>
      <c r="C303" s="39" t="s">
        <v>1247</v>
      </c>
      <c r="D303" s="43">
        <v>2.0</v>
      </c>
      <c r="E303" s="78" t="s">
        <v>116</v>
      </c>
      <c r="F303" s="78"/>
      <c r="G303" s="209"/>
      <c r="H303" s="193"/>
      <c r="I303" s="8"/>
    </row>
    <row r="304" ht="30.0" customHeight="1">
      <c r="A304" s="154"/>
      <c r="B304" s="90"/>
      <c r="C304" s="39" t="s">
        <v>3300</v>
      </c>
      <c r="D304" s="43">
        <v>2.0</v>
      </c>
      <c r="E304" s="78" t="s">
        <v>116</v>
      </c>
      <c r="F304" s="78"/>
      <c r="G304" s="209"/>
      <c r="H304" s="193"/>
      <c r="I304" s="8"/>
    </row>
    <row r="305" ht="30.0" customHeight="1">
      <c r="A305" s="154"/>
      <c r="B305" s="90"/>
      <c r="C305" s="310" t="s">
        <v>2154</v>
      </c>
      <c r="D305" s="43">
        <v>0.0</v>
      </c>
      <c r="E305" s="78" t="s">
        <v>116</v>
      </c>
      <c r="F305" s="78"/>
      <c r="G305" s="209"/>
      <c r="H305" s="193"/>
      <c r="I305" s="8"/>
    </row>
    <row r="306" ht="15.75" customHeight="1">
      <c r="A306" s="154"/>
      <c r="B306" s="90"/>
      <c r="C306" s="39" t="s">
        <v>2156</v>
      </c>
      <c r="D306" s="43">
        <v>2.0</v>
      </c>
      <c r="E306" s="78" t="s">
        <v>116</v>
      </c>
      <c r="F306" s="78"/>
      <c r="G306" s="209"/>
      <c r="H306" s="193"/>
      <c r="I306" s="8"/>
    </row>
    <row r="307" ht="15.75" customHeight="1">
      <c r="A307" s="154"/>
      <c r="B307" s="90"/>
      <c r="C307" s="39" t="s">
        <v>2158</v>
      </c>
      <c r="D307" s="43">
        <v>2.0</v>
      </c>
      <c r="E307" s="78" t="s">
        <v>116</v>
      </c>
      <c r="F307" s="78"/>
      <c r="G307" s="209"/>
      <c r="H307" s="193"/>
      <c r="I307" s="8"/>
    </row>
    <row r="308" ht="30.0" customHeight="1">
      <c r="A308" s="154"/>
      <c r="B308" s="90"/>
      <c r="C308" s="39" t="s">
        <v>1249</v>
      </c>
      <c r="D308" s="43">
        <v>0.0</v>
      </c>
      <c r="E308" s="78" t="s">
        <v>116</v>
      </c>
      <c r="F308" s="78" t="s">
        <v>3301</v>
      </c>
      <c r="G308" s="209"/>
      <c r="H308" s="193"/>
      <c r="I308" s="8"/>
    </row>
    <row r="309" ht="31.5" customHeight="1">
      <c r="A309" s="154" t="s">
        <v>2057</v>
      </c>
      <c r="B309" s="85" t="s">
        <v>1253</v>
      </c>
      <c r="C309" s="39" t="s">
        <v>1254</v>
      </c>
      <c r="D309" s="43">
        <v>0.0</v>
      </c>
      <c r="E309" s="78" t="s">
        <v>116</v>
      </c>
      <c r="F309" s="78"/>
      <c r="G309" s="209"/>
      <c r="H309" s="193"/>
      <c r="I309" s="8"/>
    </row>
    <row r="310" ht="45.0" customHeight="1">
      <c r="A310" s="154"/>
      <c r="B310" s="85"/>
      <c r="C310" s="39" t="s">
        <v>1256</v>
      </c>
      <c r="D310" s="43">
        <v>0.0</v>
      </c>
      <c r="E310" s="78" t="s">
        <v>155</v>
      </c>
      <c r="F310" s="78"/>
      <c r="G310" s="209"/>
      <c r="H310" s="193"/>
      <c r="I310" s="8"/>
    </row>
    <row r="311" ht="36.75" customHeight="1">
      <c r="A311" s="154" t="s">
        <v>2058</v>
      </c>
      <c r="B311" s="115" t="s">
        <v>1259</v>
      </c>
      <c r="C311" s="5"/>
      <c r="D311" s="5"/>
      <c r="E311" s="5"/>
      <c r="F311" s="5"/>
      <c r="G311" s="6"/>
      <c r="H311" s="193">
        <f>SUM(D312:D329)</f>
        <v>14</v>
      </c>
      <c r="I311" s="8">
        <f>COUNT(D312:D329)*2</f>
        <v>26</v>
      </c>
    </row>
    <row r="312" ht="90.0" customHeight="1">
      <c r="A312" s="154" t="s">
        <v>2067</v>
      </c>
      <c r="B312" s="39" t="s">
        <v>3302</v>
      </c>
      <c r="C312" s="39" t="s">
        <v>3303</v>
      </c>
      <c r="D312" s="43"/>
      <c r="E312" s="78" t="s">
        <v>56</v>
      </c>
      <c r="F312" s="39" t="s">
        <v>3304</v>
      </c>
      <c r="G312" s="209"/>
      <c r="H312" s="193"/>
      <c r="I312" s="8"/>
    </row>
    <row r="313" ht="150.0" customHeight="1">
      <c r="A313" s="154"/>
      <c r="B313" s="39"/>
      <c r="C313" s="39" t="s">
        <v>2077</v>
      </c>
      <c r="D313" s="43"/>
      <c r="E313" s="78" t="s">
        <v>56</v>
      </c>
      <c r="F313" s="39" t="s">
        <v>3305</v>
      </c>
      <c r="G313" s="209"/>
      <c r="H313" s="193"/>
      <c r="I313" s="8"/>
    </row>
    <row r="314" ht="30.0" customHeight="1">
      <c r="A314" s="154"/>
      <c r="B314" s="39"/>
      <c r="C314" s="42" t="s">
        <v>1270</v>
      </c>
      <c r="D314" s="43">
        <v>2.0</v>
      </c>
      <c r="E314" s="78" t="s">
        <v>56</v>
      </c>
      <c r="F314" s="37" t="s">
        <v>1271</v>
      </c>
      <c r="G314" s="209"/>
      <c r="H314" s="193"/>
      <c r="I314" s="8"/>
    </row>
    <row r="315" ht="45.0" customHeight="1">
      <c r="A315" s="154"/>
      <c r="B315" s="39"/>
      <c r="C315" s="42" t="s">
        <v>1272</v>
      </c>
      <c r="D315" s="43">
        <v>2.0</v>
      </c>
      <c r="E315" s="78" t="s">
        <v>56</v>
      </c>
      <c r="F315" s="39" t="s">
        <v>1273</v>
      </c>
      <c r="G315" s="209"/>
      <c r="H315" s="193"/>
      <c r="I315" s="8"/>
    </row>
    <row r="316" ht="45.0" customHeight="1">
      <c r="A316" s="154"/>
      <c r="B316" s="39"/>
      <c r="C316" s="39" t="s">
        <v>1274</v>
      </c>
      <c r="D316" s="43">
        <v>2.0</v>
      </c>
      <c r="E316" s="78" t="s">
        <v>56</v>
      </c>
      <c r="F316" s="39" t="s">
        <v>1275</v>
      </c>
      <c r="G316" s="209"/>
      <c r="H316" s="193"/>
      <c r="I316" s="8"/>
    </row>
    <row r="317" ht="30.0" customHeight="1">
      <c r="A317" s="154"/>
      <c r="B317" s="39"/>
      <c r="C317" s="312" t="s">
        <v>3306</v>
      </c>
      <c r="D317" s="43">
        <v>2.0</v>
      </c>
      <c r="E317" s="78" t="s">
        <v>56</v>
      </c>
      <c r="F317" s="39"/>
      <c r="G317" s="313"/>
      <c r="H317" s="193"/>
      <c r="I317" s="8"/>
    </row>
    <row r="318" ht="60.0" customHeight="1">
      <c r="A318" s="154" t="s">
        <v>2080</v>
      </c>
      <c r="B318" s="39" t="s">
        <v>1280</v>
      </c>
      <c r="C318" s="71" t="s">
        <v>1281</v>
      </c>
      <c r="D318" s="43">
        <v>2.0</v>
      </c>
      <c r="E318" s="314" t="s">
        <v>116</v>
      </c>
      <c r="F318" s="42" t="s">
        <v>1282</v>
      </c>
      <c r="G318" s="37"/>
      <c r="H318" s="193"/>
      <c r="I318" s="8"/>
    </row>
    <row r="319" ht="45.0" customHeight="1">
      <c r="A319" s="154"/>
      <c r="B319" s="39"/>
      <c r="C319" s="42" t="s">
        <v>1283</v>
      </c>
      <c r="D319" s="43">
        <v>0.0</v>
      </c>
      <c r="E319" s="314" t="s">
        <v>116</v>
      </c>
      <c r="F319" s="42" t="s">
        <v>1286</v>
      </c>
      <c r="G319" s="37"/>
      <c r="H319" s="193"/>
      <c r="I319" s="8"/>
    </row>
    <row r="320" ht="60.0" customHeight="1">
      <c r="A320" s="154"/>
      <c r="B320" s="39"/>
      <c r="C320" s="42" t="s">
        <v>1287</v>
      </c>
      <c r="D320" s="43">
        <v>0.0</v>
      </c>
      <c r="E320" s="314" t="s">
        <v>116</v>
      </c>
      <c r="F320" s="42" t="s">
        <v>1291</v>
      </c>
      <c r="G320" s="37"/>
      <c r="H320" s="193"/>
      <c r="I320" s="8"/>
    </row>
    <row r="321" ht="60.0" customHeight="1">
      <c r="A321" s="154"/>
      <c r="B321" s="39"/>
      <c r="C321" s="39" t="s">
        <v>3309</v>
      </c>
      <c r="D321" s="43">
        <v>0.0</v>
      </c>
      <c r="E321" s="314" t="s">
        <v>116</v>
      </c>
      <c r="F321" s="42"/>
      <c r="G321" s="37"/>
      <c r="H321" s="193"/>
      <c r="I321" s="8"/>
    </row>
    <row r="322" ht="30.0" customHeight="1">
      <c r="A322" s="154"/>
      <c r="B322" s="39"/>
      <c r="C322" s="39" t="s">
        <v>2176</v>
      </c>
      <c r="D322" s="43">
        <v>2.0</v>
      </c>
      <c r="E322" s="314" t="s">
        <v>116</v>
      </c>
      <c r="F322" s="42"/>
      <c r="G322" s="37"/>
      <c r="H322" s="193"/>
      <c r="I322" s="8"/>
    </row>
    <row r="323" ht="30.0" customHeight="1">
      <c r="A323" s="154"/>
      <c r="B323" s="39"/>
      <c r="C323" s="39" t="s">
        <v>1293</v>
      </c>
      <c r="D323" s="43">
        <v>2.0</v>
      </c>
      <c r="E323" s="314" t="s">
        <v>116</v>
      </c>
      <c r="F323" s="42"/>
      <c r="G323" s="37"/>
      <c r="H323" s="193"/>
      <c r="I323" s="8"/>
    </row>
    <row r="324" ht="45.0" customHeight="1">
      <c r="A324" s="154"/>
      <c r="B324" s="39"/>
      <c r="C324" s="39" t="s">
        <v>3312</v>
      </c>
      <c r="D324" s="43">
        <v>0.0</v>
      </c>
      <c r="E324" s="314" t="s">
        <v>116</v>
      </c>
      <c r="F324" s="37"/>
      <c r="G324" s="37"/>
      <c r="H324" s="193"/>
      <c r="I324" s="8"/>
    </row>
    <row r="325" ht="30.0" customHeight="1">
      <c r="A325" s="154"/>
      <c r="B325" s="39"/>
      <c r="C325" s="42" t="s">
        <v>2174</v>
      </c>
      <c r="D325" s="43"/>
      <c r="E325" s="314" t="s">
        <v>116</v>
      </c>
      <c r="F325" s="42" t="s">
        <v>2175</v>
      </c>
      <c r="G325" s="209"/>
      <c r="H325" s="193"/>
      <c r="I325" s="8"/>
    </row>
    <row r="326" ht="45.0" customHeight="1">
      <c r="A326" s="154"/>
      <c r="B326" s="39"/>
      <c r="C326" s="39" t="s">
        <v>3313</v>
      </c>
      <c r="D326" s="43"/>
      <c r="E326" s="78" t="s">
        <v>3314</v>
      </c>
      <c r="F326" s="39"/>
      <c r="G326" s="209"/>
      <c r="H326" s="193"/>
      <c r="I326" s="8"/>
    </row>
    <row r="327" ht="30.0" customHeight="1">
      <c r="A327" s="154"/>
      <c r="B327" s="39"/>
      <c r="C327" s="39" t="s">
        <v>3315</v>
      </c>
      <c r="D327" s="43"/>
      <c r="E327" s="78" t="s">
        <v>3314</v>
      </c>
      <c r="F327" s="39"/>
      <c r="G327" s="209"/>
      <c r="H327" s="193"/>
      <c r="I327" s="8"/>
    </row>
    <row r="328" ht="45.0" customHeight="1">
      <c r="A328" s="154"/>
      <c r="B328" s="39"/>
      <c r="C328" s="39" t="s">
        <v>2177</v>
      </c>
      <c r="D328" s="43">
        <v>0.0</v>
      </c>
      <c r="E328" s="78" t="s">
        <v>3314</v>
      </c>
      <c r="F328" s="39"/>
      <c r="G328" s="209"/>
      <c r="H328" s="193"/>
      <c r="I328" s="8"/>
    </row>
    <row r="329" ht="45.0" customHeight="1">
      <c r="A329" s="154"/>
      <c r="B329" s="39"/>
      <c r="C329" s="39" t="s">
        <v>2178</v>
      </c>
      <c r="D329" s="43">
        <v>0.0</v>
      </c>
      <c r="E329" s="78" t="s">
        <v>551</v>
      </c>
      <c r="F329" s="39" t="s">
        <v>2181</v>
      </c>
      <c r="G329" s="209"/>
      <c r="H329" s="193"/>
      <c r="I329" s="8"/>
    </row>
    <row r="330" ht="39.75" customHeight="1">
      <c r="A330" s="154" t="s">
        <v>2092</v>
      </c>
      <c r="B330" s="115" t="s">
        <v>1296</v>
      </c>
      <c r="C330" s="5"/>
      <c r="D330" s="5"/>
      <c r="E330" s="5"/>
      <c r="F330" s="5"/>
      <c r="G330" s="6"/>
      <c r="H330" s="193">
        <f>SUM(D331:D348)</f>
        <v>4</v>
      </c>
      <c r="I330" s="8">
        <f>COUNT(D331:D348)*2</f>
        <v>20</v>
      </c>
    </row>
    <row r="331" ht="45.0" customHeight="1">
      <c r="A331" s="154" t="s">
        <v>2110</v>
      </c>
      <c r="B331" s="42" t="s">
        <v>1299</v>
      </c>
      <c r="C331" s="39" t="s">
        <v>1300</v>
      </c>
      <c r="D331" s="43">
        <v>2.0</v>
      </c>
      <c r="E331" s="78" t="s">
        <v>87</v>
      </c>
      <c r="F331" s="39" t="s">
        <v>3321</v>
      </c>
      <c r="G331" s="209"/>
      <c r="H331" s="193"/>
      <c r="I331" s="8"/>
    </row>
    <row r="332">
      <c r="A332" s="154"/>
      <c r="B332" s="42"/>
      <c r="C332" s="39" t="s">
        <v>3323</v>
      </c>
      <c r="D332" s="43">
        <v>0.0</v>
      </c>
      <c r="E332" s="78" t="s">
        <v>87</v>
      </c>
      <c r="F332" s="49"/>
      <c r="G332" s="209"/>
      <c r="H332" s="193"/>
      <c r="I332" s="8"/>
    </row>
    <row r="333" ht="45.0" customHeight="1">
      <c r="A333" s="154"/>
      <c r="B333" s="42"/>
      <c r="C333" s="39" t="s">
        <v>3325</v>
      </c>
      <c r="D333" s="43">
        <v>0.0</v>
      </c>
      <c r="E333" s="78" t="s">
        <v>87</v>
      </c>
      <c r="F333" s="37"/>
      <c r="G333" s="209"/>
      <c r="H333" s="193"/>
      <c r="I333" s="8"/>
    </row>
    <row r="334" ht="30.0" customHeight="1">
      <c r="A334" s="154"/>
      <c r="B334" s="42"/>
      <c r="C334" s="39" t="s">
        <v>3327</v>
      </c>
      <c r="D334" s="43">
        <v>2.0</v>
      </c>
      <c r="E334" s="78" t="s">
        <v>87</v>
      </c>
      <c r="F334" s="39"/>
      <c r="G334" s="209"/>
      <c r="H334" s="193"/>
      <c r="I334" s="8"/>
    </row>
    <row r="335" ht="60.0" customHeight="1">
      <c r="A335" s="154"/>
      <c r="B335" s="42"/>
      <c r="C335" s="39" t="s">
        <v>3328</v>
      </c>
      <c r="D335" s="43">
        <v>0.0</v>
      </c>
      <c r="E335" s="78" t="s">
        <v>87</v>
      </c>
      <c r="F335" s="39"/>
      <c r="G335" s="209"/>
      <c r="H335" s="193"/>
      <c r="I335" s="8"/>
    </row>
    <row r="336" ht="60.0" customHeight="1">
      <c r="A336" s="154" t="s">
        <v>2115</v>
      </c>
      <c r="B336" s="39" t="s">
        <v>1302</v>
      </c>
      <c r="C336" s="42" t="s">
        <v>1303</v>
      </c>
      <c r="D336" s="43">
        <v>0.0</v>
      </c>
      <c r="E336" s="78" t="s">
        <v>116</v>
      </c>
      <c r="F336" s="39" t="s">
        <v>1304</v>
      </c>
      <c r="G336" s="209"/>
      <c r="H336" s="193"/>
      <c r="I336" s="8"/>
    </row>
    <row r="337" ht="30.0" customHeight="1">
      <c r="A337" s="154"/>
      <c r="B337" s="39"/>
      <c r="C337" s="42" t="s">
        <v>1305</v>
      </c>
      <c r="D337" s="43"/>
      <c r="E337" s="78" t="s">
        <v>116</v>
      </c>
      <c r="F337" s="39" t="s">
        <v>1306</v>
      </c>
      <c r="G337" s="209"/>
      <c r="H337" s="193"/>
      <c r="I337" s="8"/>
    </row>
    <row r="338" ht="60.0" customHeight="1">
      <c r="A338" s="154" t="s">
        <v>2118</v>
      </c>
      <c r="B338" s="39" t="s">
        <v>1308</v>
      </c>
      <c r="C338" s="42" t="s">
        <v>2119</v>
      </c>
      <c r="D338" s="43">
        <v>0.0</v>
      </c>
      <c r="E338" s="78" t="s">
        <v>327</v>
      </c>
      <c r="F338" s="78"/>
      <c r="G338" s="209"/>
      <c r="H338" s="193"/>
      <c r="I338" s="8"/>
    </row>
    <row r="339" ht="30.0" customHeight="1">
      <c r="A339" s="154"/>
      <c r="B339" s="39"/>
      <c r="C339" s="42" t="s">
        <v>2121</v>
      </c>
      <c r="D339" s="43"/>
      <c r="E339" s="78" t="s">
        <v>327</v>
      </c>
      <c r="F339" s="78"/>
      <c r="G339" s="209"/>
      <c r="H339" s="193"/>
      <c r="I339" s="8"/>
    </row>
    <row r="340" ht="45.0" customHeight="1">
      <c r="A340" s="154"/>
      <c r="B340" s="39"/>
      <c r="C340" s="42" t="s">
        <v>2123</v>
      </c>
      <c r="D340" s="43"/>
      <c r="E340" s="78" t="s">
        <v>327</v>
      </c>
      <c r="F340" s="78"/>
      <c r="G340" s="209"/>
      <c r="H340" s="193"/>
      <c r="I340" s="8"/>
    </row>
    <row r="341" ht="30.0" customHeight="1">
      <c r="A341" s="154"/>
      <c r="B341" s="39"/>
      <c r="C341" s="42" t="s">
        <v>1316</v>
      </c>
      <c r="D341" s="43"/>
      <c r="E341" s="78" t="s">
        <v>116</v>
      </c>
      <c r="F341" s="78"/>
      <c r="G341" s="209"/>
      <c r="H341" s="193"/>
      <c r="I341" s="8"/>
    </row>
    <row r="342" ht="45.0" customHeight="1">
      <c r="A342" s="154"/>
      <c r="B342" s="39"/>
      <c r="C342" s="42" t="s">
        <v>1319</v>
      </c>
      <c r="D342" s="43"/>
      <c r="E342" s="78" t="s">
        <v>116</v>
      </c>
      <c r="F342" s="78"/>
      <c r="G342" s="209"/>
      <c r="H342" s="193"/>
      <c r="I342" s="8"/>
    </row>
    <row r="343" ht="30.0" customHeight="1">
      <c r="A343" s="154"/>
      <c r="B343" s="39"/>
      <c r="C343" s="42" t="s">
        <v>2192</v>
      </c>
      <c r="D343" s="43"/>
      <c r="E343" s="78" t="s">
        <v>116</v>
      </c>
      <c r="F343" s="78"/>
      <c r="G343" s="209"/>
      <c r="H343" s="193"/>
      <c r="I343" s="8"/>
    </row>
    <row r="344" ht="30.0" customHeight="1">
      <c r="A344" s="154"/>
      <c r="B344" s="39"/>
      <c r="C344" s="42" t="s">
        <v>2194</v>
      </c>
      <c r="D344" s="43"/>
      <c r="E344" s="78" t="s">
        <v>327</v>
      </c>
      <c r="F344" s="78"/>
      <c r="G344" s="209"/>
      <c r="H344" s="193"/>
      <c r="I344" s="8"/>
    </row>
    <row r="345" ht="30.0" customHeight="1">
      <c r="A345" s="154"/>
      <c r="B345" s="39"/>
      <c r="C345" s="42" t="s">
        <v>2196</v>
      </c>
      <c r="D345" s="43"/>
      <c r="E345" s="78" t="s">
        <v>87</v>
      </c>
      <c r="F345" s="78"/>
      <c r="G345" s="209"/>
      <c r="H345" s="193"/>
      <c r="I345" s="8"/>
    </row>
    <row r="346" ht="45.0" customHeight="1">
      <c r="A346" s="154" t="s">
        <v>2197</v>
      </c>
      <c r="B346" s="42" t="s">
        <v>1322</v>
      </c>
      <c r="C346" s="39" t="s">
        <v>2199</v>
      </c>
      <c r="D346" s="43">
        <v>0.0</v>
      </c>
      <c r="E346" s="78" t="s">
        <v>116</v>
      </c>
      <c r="F346" s="78"/>
      <c r="G346" s="209"/>
      <c r="H346" s="193"/>
      <c r="I346" s="8"/>
    </row>
    <row r="347" ht="30.0" customHeight="1">
      <c r="A347" s="154" t="s">
        <v>3284</v>
      </c>
      <c r="B347" s="42" t="s">
        <v>3338</v>
      </c>
      <c r="C347" s="78" t="s">
        <v>3339</v>
      </c>
      <c r="D347" s="43">
        <v>0.0</v>
      </c>
      <c r="E347" s="78" t="s">
        <v>116</v>
      </c>
      <c r="F347" s="78"/>
      <c r="G347" s="209"/>
      <c r="H347" s="193"/>
      <c r="I347" s="8"/>
    </row>
    <row r="348" ht="30.0" customHeight="1">
      <c r="A348" s="154"/>
      <c r="B348" s="42"/>
      <c r="C348" s="39" t="s">
        <v>3340</v>
      </c>
      <c r="D348" s="43">
        <v>0.0</v>
      </c>
      <c r="E348" s="78" t="s">
        <v>327</v>
      </c>
      <c r="F348" s="78"/>
      <c r="G348" s="209"/>
      <c r="H348" s="193"/>
      <c r="I348" s="8"/>
    </row>
    <row r="349" ht="40.5" customHeight="1">
      <c r="A349" s="154" t="s">
        <v>2129</v>
      </c>
      <c r="B349" s="115" t="s">
        <v>1328</v>
      </c>
      <c r="C349" s="5"/>
      <c r="D349" s="5"/>
      <c r="E349" s="5"/>
      <c r="F349" s="5"/>
      <c r="G349" s="6"/>
      <c r="H349" s="193">
        <f>SUM(D350:D364)</f>
        <v>6</v>
      </c>
      <c r="I349" s="8">
        <f>COUNT(D350:D364)*2</f>
        <v>30</v>
      </c>
    </row>
    <row r="350" ht="47.25" customHeight="1">
      <c r="A350" s="154" t="s">
        <v>2133</v>
      </c>
      <c r="B350" s="90" t="s">
        <v>1335</v>
      </c>
      <c r="C350" s="39" t="s">
        <v>1336</v>
      </c>
      <c r="D350" s="43">
        <v>2.0</v>
      </c>
      <c r="E350" s="78" t="s">
        <v>87</v>
      </c>
      <c r="F350" s="78"/>
      <c r="G350" s="209"/>
      <c r="H350" s="193"/>
      <c r="I350" s="8"/>
    </row>
    <row r="351" ht="30.0" customHeight="1">
      <c r="A351" s="154"/>
      <c r="B351" s="90"/>
      <c r="C351" s="39" t="s">
        <v>1337</v>
      </c>
      <c r="D351" s="43">
        <v>0.0</v>
      </c>
      <c r="E351" s="78" t="s">
        <v>87</v>
      </c>
      <c r="F351" s="78"/>
      <c r="G351" s="209"/>
      <c r="H351" s="193"/>
      <c r="I351" s="8"/>
    </row>
    <row r="352" ht="45.0" customHeight="1">
      <c r="A352" s="154"/>
      <c r="B352" s="90"/>
      <c r="C352" s="39" t="s">
        <v>1339</v>
      </c>
      <c r="D352" s="43">
        <v>0.0</v>
      </c>
      <c r="E352" s="78" t="s">
        <v>116</v>
      </c>
      <c r="F352" s="78"/>
      <c r="G352" s="209"/>
      <c r="H352" s="193"/>
      <c r="I352" s="8"/>
    </row>
    <row r="353" ht="45.0" customHeight="1">
      <c r="A353" s="154"/>
      <c r="B353" s="90"/>
      <c r="C353" s="39" t="s">
        <v>1340</v>
      </c>
      <c r="D353" s="43">
        <v>0.0</v>
      </c>
      <c r="E353" s="78" t="s">
        <v>87</v>
      </c>
      <c r="F353" s="78"/>
      <c r="G353" s="209"/>
      <c r="H353" s="193"/>
      <c r="I353" s="8"/>
    </row>
    <row r="354" ht="30.0" customHeight="1">
      <c r="A354" s="154"/>
      <c r="B354" s="90"/>
      <c r="C354" s="42" t="s">
        <v>1342</v>
      </c>
      <c r="D354" s="43">
        <v>0.0</v>
      </c>
      <c r="E354" s="78" t="s">
        <v>87</v>
      </c>
      <c r="F354" s="78"/>
      <c r="G354" s="209"/>
      <c r="H354" s="193"/>
      <c r="I354" s="8"/>
    </row>
    <row r="355" ht="31.5" customHeight="1">
      <c r="A355" s="154" t="s">
        <v>2143</v>
      </c>
      <c r="B355" s="90" t="s">
        <v>1344</v>
      </c>
      <c r="C355" s="42" t="s">
        <v>1345</v>
      </c>
      <c r="D355" s="43">
        <v>2.0</v>
      </c>
      <c r="E355" s="78" t="s">
        <v>87</v>
      </c>
      <c r="F355" s="39" t="s">
        <v>2144</v>
      </c>
      <c r="G355" s="209"/>
      <c r="H355" s="193"/>
      <c r="I355" s="8"/>
    </row>
    <row r="356" ht="60.0" customHeight="1">
      <c r="A356" s="154"/>
      <c r="B356" s="90"/>
      <c r="C356" s="42" t="s">
        <v>3343</v>
      </c>
      <c r="D356" s="43">
        <v>0.0</v>
      </c>
      <c r="E356" s="78" t="s">
        <v>87</v>
      </c>
      <c r="F356" s="39" t="s">
        <v>1350</v>
      </c>
      <c r="G356" s="209"/>
      <c r="H356" s="193"/>
      <c r="I356" s="8"/>
    </row>
    <row r="357" ht="30.0" customHeight="1">
      <c r="A357" s="154"/>
      <c r="B357" s="90"/>
      <c r="C357" s="42" t="s">
        <v>1351</v>
      </c>
      <c r="D357" s="43">
        <v>0.0</v>
      </c>
      <c r="E357" s="78" t="s">
        <v>116</v>
      </c>
      <c r="F357" s="42" t="s">
        <v>1352</v>
      </c>
      <c r="G357" s="209"/>
      <c r="H357" s="193"/>
      <c r="I357" s="8"/>
    </row>
    <row r="358" ht="30.0" customHeight="1">
      <c r="A358" s="154"/>
      <c r="B358" s="90"/>
      <c r="C358" s="67" t="s">
        <v>1353</v>
      </c>
      <c r="D358" s="43">
        <v>0.0</v>
      </c>
      <c r="E358" s="78" t="s">
        <v>155</v>
      </c>
      <c r="F358" s="42"/>
      <c r="G358" s="209"/>
      <c r="H358" s="193"/>
      <c r="I358" s="8"/>
    </row>
    <row r="359" ht="45.0" customHeight="1">
      <c r="A359" s="154"/>
      <c r="B359" s="90"/>
      <c r="C359" s="42" t="s">
        <v>1354</v>
      </c>
      <c r="D359" s="43">
        <v>0.0</v>
      </c>
      <c r="E359" s="78" t="s">
        <v>116</v>
      </c>
      <c r="F359" s="39" t="s">
        <v>1355</v>
      </c>
      <c r="G359" s="209"/>
      <c r="H359" s="193"/>
      <c r="I359" s="8"/>
    </row>
    <row r="360" ht="60.0" customHeight="1">
      <c r="A360" s="154"/>
      <c r="B360" s="90"/>
      <c r="C360" s="42" t="s">
        <v>2149</v>
      </c>
      <c r="D360" s="43">
        <v>0.0</v>
      </c>
      <c r="E360" s="78" t="s">
        <v>155</v>
      </c>
      <c r="F360" s="39" t="s">
        <v>3344</v>
      </c>
      <c r="G360" s="209"/>
      <c r="H360" s="193"/>
      <c r="I360" s="8"/>
    </row>
    <row r="361" ht="47.25" customHeight="1">
      <c r="A361" s="154" t="s">
        <v>2151</v>
      </c>
      <c r="B361" s="90" t="s">
        <v>1359</v>
      </c>
      <c r="C361" s="36" t="s">
        <v>1363</v>
      </c>
      <c r="D361" s="43">
        <v>2.0</v>
      </c>
      <c r="E361" s="317" t="s">
        <v>155</v>
      </c>
      <c r="F361" s="78"/>
      <c r="G361" s="209"/>
      <c r="H361" s="193"/>
      <c r="I361" s="8"/>
    </row>
    <row r="362" ht="30.0" customHeight="1">
      <c r="A362" s="154"/>
      <c r="B362" s="90"/>
      <c r="C362" s="42" t="s">
        <v>1366</v>
      </c>
      <c r="D362" s="43">
        <v>0.0</v>
      </c>
      <c r="E362" s="317" t="s">
        <v>56</v>
      </c>
      <c r="F362" s="78"/>
      <c r="G362" s="209"/>
      <c r="H362" s="193"/>
      <c r="I362" s="8"/>
    </row>
    <row r="363" ht="45.0" customHeight="1">
      <c r="A363" s="303"/>
      <c r="B363" s="209"/>
      <c r="C363" s="42" t="s">
        <v>1374</v>
      </c>
      <c r="D363" s="43">
        <v>0.0</v>
      </c>
      <c r="E363" s="78" t="s">
        <v>56</v>
      </c>
      <c r="F363" s="78"/>
      <c r="G363" s="209"/>
      <c r="H363" s="193"/>
      <c r="I363" s="8"/>
    </row>
    <row r="364" ht="30.0" customHeight="1">
      <c r="A364" s="303"/>
      <c r="B364" s="209"/>
      <c r="C364" s="98" t="s">
        <v>2155</v>
      </c>
      <c r="D364" s="43">
        <v>0.0</v>
      </c>
      <c r="E364" s="78" t="s">
        <v>327</v>
      </c>
      <c r="F364" s="78"/>
      <c r="G364" s="209"/>
      <c r="H364" s="193"/>
      <c r="I364" s="8"/>
    </row>
    <row r="365" ht="21.0" customHeight="1">
      <c r="A365" s="124"/>
      <c r="B365" s="263" t="s">
        <v>2157</v>
      </c>
      <c r="C365" s="5"/>
      <c r="D365" s="5"/>
      <c r="E365" s="5"/>
      <c r="F365" s="5"/>
      <c r="G365" s="66"/>
      <c r="H365" s="193">
        <f t="shared" ref="H365:I365" si="7">H366+H368+H372+H387+H392+H396</f>
        <v>6</v>
      </c>
      <c r="I365" s="193">
        <f t="shared" si="7"/>
        <v>62</v>
      </c>
    </row>
    <row r="366" ht="33.75" customHeight="1">
      <c r="A366" s="154" t="s">
        <v>2165</v>
      </c>
      <c r="B366" s="115" t="s">
        <v>2166</v>
      </c>
      <c r="C366" s="5"/>
      <c r="D366" s="5"/>
      <c r="E366" s="5"/>
      <c r="F366" s="5"/>
      <c r="G366" s="6"/>
      <c r="H366" s="193">
        <f>SUM(D367)</f>
        <v>2</v>
      </c>
      <c r="I366" s="8">
        <f>COUNT(D367)*2</f>
        <v>2</v>
      </c>
    </row>
    <row r="367" ht="63.0" customHeight="1">
      <c r="A367" s="18" t="s">
        <v>2167</v>
      </c>
      <c r="B367" s="85" t="s">
        <v>2168</v>
      </c>
      <c r="C367" s="90" t="s">
        <v>2169</v>
      </c>
      <c r="D367" s="43">
        <v>2.0</v>
      </c>
      <c r="E367" s="37" t="s">
        <v>327</v>
      </c>
      <c r="F367" s="42" t="s">
        <v>3346</v>
      </c>
      <c r="G367" s="37"/>
      <c r="H367" s="193"/>
      <c r="I367" s="8"/>
    </row>
    <row r="368" ht="41.25" customHeight="1">
      <c r="A368" s="154" t="s">
        <v>2183</v>
      </c>
      <c r="B368" s="115" t="s">
        <v>1396</v>
      </c>
      <c r="C368" s="5"/>
      <c r="D368" s="5"/>
      <c r="E368" s="5"/>
      <c r="F368" s="5"/>
      <c r="G368" s="6"/>
      <c r="H368" s="193">
        <f>SUM(D369:D371)</f>
        <v>4</v>
      </c>
      <c r="I368" s="8">
        <f>COUNT(D369:D371)*2</f>
        <v>6</v>
      </c>
    </row>
    <row r="369" ht="75.0" customHeight="1">
      <c r="A369" s="18" t="s">
        <v>2186</v>
      </c>
      <c r="B369" s="90" t="s">
        <v>1406</v>
      </c>
      <c r="C369" s="39" t="s">
        <v>3347</v>
      </c>
      <c r="D369" s="43">
        <v>0.0</v>
      </c>
      <c r="E369" s="37" t="s">
        <v>327</v>
      </c>
      <c r="F369" s="37"/>
      <c r="G369" s="37"/>
      <c r="H369" s="193"/>
      <c r="I369" s="8"/>
    </row>
    <row r="370" ht="63.0" customHeight="1">
      <c r="A370" s="18" t="s">
        <v>2193</v>
      </c>
      <c r="B370" s="85" t="s">
        <v>1417</v>
      </c>
      <c r="C370" s="90" t="s">
        <v>1419</v>
      </c>
      <c r="D370" s="43">
        <v>2.0</v>
      </c>
      <c r="E370" s="37" t="s">
        <v>327</v>
      </c>
      <c r="F370" s="37"/>
      <c r="G370" s="37"/>
      <c r="H370" s="193"/>
      <c r="I370" s="8"/>
    </row>
    <row r="371" ht="47.25" customHeight="1">
      <c r="A371" s="18"/>
      <c r="B371" s="36"/>
      <c r="C371" s="90" t="s">
        <v>1421</v>
      </c>
      <c r="D371" s="43">
        <v>2.0</v>
      </c>
      <c r="E371" s="37" t="s">
        <v>155</v>
      </c>
      <c r="F371" s="37"/>
      <c r="G371" s="37"/>
      <c r="H371" s="193"/>
      <c r="I371" s="8"/>
    </row>
    <row r="372" ht="44.25" customHeight="1">
      <c r="A372" s="154" t="s">
        <v>2201</v>
      </c>
      <c r="B372" s="115" t="s">
        <v>1424</v>
      </c>
      <c r="C372" s="5"/>
      <c r="D372" s="5"/>
      <c r="E372" s="5"/>
      <c r="F372" s="5"/>
      <c r="G372" s="6"/>
      <c r="H372" s="193">
        <f>SUM(D373:D386)</f>
        <v>0</v>
      </c>
      <c r="I372" s="8">
        <f>COUNT(D373:D386)*2</f>
        <v>28</v>
      </c>
    </row>
    <row r="373" ht="47.25" customHeight="1">
      <c r="A373" s="18" t="s">
        <v>2203</v>
      </c>
      <c r="B373" s="90" t="s">
        <v>1430</v>
      </c>
      <c r="C373" s="52" t="s">
        <v>1432</v>
      </c>
      <c r="D373" s="43">
        <v>0.0</v>
      </c>
      <c r="E373" s="37" t="s">
        <v>715</v>
      </c>
      <c r="F373" s="78"/>
      <c r="G373" s="37"/>
      <c r="H373" s="193"/>
      <c r="I373" s="8"/>
    </row>
    <row r="374" ht="30.0" customHeight="1">
      <c r="A374" s="18"/>
      <c r="B374" s="90"/>
      <c r="C374" s="42" t="s">
        <v>1435</v>
      </c>
      <c r="D374" s="43">
        <v>0.0</v>
      </c>
      <c r="E374" s="37" t="s">
        <v>114</v>
      </c>
      <c r="F374" s="78"/>
      <c r="G374" s="37"/>
      <c r="H374" s="193"/>
      <c r="I374" s="8"/>
    </row>
    <row r="375" ht="60.0" customHeight="1">
      <c r="A375" s="18" t="s">
        <v>2204</v>
      </c>
      <c r="B375" s="90" t="s">
        <v>1439</v>
      </c>
      <c r="C375" s="39" t="s">
        <v>3351</v>
      </c>
      <c r="D375" s="43">
        <v>0.0</v>
      </c>
      <c r="E375" s="37" t="s">
        <v>715</v>
      </c>
      <c r="F375" s="39"/>
      <c r="G375" s="37"/>
      <c r="H375" s="193"/>
      <c r="I375" s="8"/>
    </row>
    <row r="376" ht="45.0" customHeight="1">
      <c r="A376" s="18"/>
      <c r="B376" s="90"/>
      <c r="C376" s="39" t="s">
        <v>3352</v>
      </c>
      <c r="D376" s="43">
        <v>0.0</v>
      </c>
      <c r="E376" s="37" t="s">
        <v>715</v>
      </c>
      <c r="F376" s="39"/>
      <c r="G376" s="37"/>
      <c r="H376" s="193"/>
      <c r="I376" s="8"/>
    </row>
    <row r="377" ht="45.0" customHeight="1">
      <c r="A377" s="18"/>
      <c r="B377" s="90"/>
      <c r="C377" s="39" t="s">
        <v>3353</v>
      </c>
      <c r="D377" s="43">
        <v>0.0</v>
      </c>
      <c r="E377" s="37" t="s">
        <v>715</v>
      </c>
      <c r="F377" s="39"/>
      <c r="G377" s="37"/>
      <c r="H377" s="193"/>
      <c r="I377" s="8"/>
    </row>
    <row r="378" ht="45.0" customHeight="1">
      <c r="A378" s="18"/>
      <c r="B378" s="90"/>
      <c r="C378" s="39" t="s">
        <v>3354</v>
      </c>
      <c r="D378" s="43">
        <v>0.0</v>
      </c>
      <c r="E378" s="37" t="s">
        <v>715</v>
      </c>
      <c r="F378" s="39"/>
      <c r="G378" s="37"/>
      <c r="H378" s="193"/>
      <c r="I378" s="8"/>
    </row>
    <row r="379" ht="60.0" customHeight="1">
      <c r="A379" s="18"/>
      <c r="B379" s="90"/>
      <c r="C379" s="39" t="s">
        <v>3356</v>
      </c>
      <c r="D379" s="43">
        <v>0.0</v>
      </c>
      <c r="E379" s="37" t="s">
        <v>715</v>
      </c>
      <c r="F379" s="39"/>
      <c r="G379" s="37"/>
      <c r="H379" s="193"/>
      <c r="I379" s="8"/>
    </row>
    <row r="380" ht="60.0" customHeight="1">
      <c r="A380" s="18"/>
      <c r="B380" s="90"/>
      <c r="C380" s="39" t="s">
        <v>3359</v>
      </c>
      <c r="D380" s="43">
        <v>0.0</v>
      </c>
      <c r="E380" s="37" t="s">
        <v>715</v>
      </c>
      <c r="F380" s="39"/>
      <c r="G380" s="37"/>
      <c r="H380" s="193"/>
      <c r="I380" s="8"/>
    </row>
    <row r="381" ht="45.0" customHeight="1">
      <c r="A381" s="18"/>
      <c r="B381" s="90"/>
      <c r="C381" s="39" t="s">
        <v>3361</v>
      </c>
      <c r="D381" s="43">
        <v>0.0</v>
      </c>
      <c r="E381" s="37" t="s">
        <v>715</v>
      </c>
      <c r="F381" s="39"/>
      <c r="G381" s="37"/>
      <c r="H381" s="193"/>
      <c r="I381" s="8"/>
    </row>
    <row r="382" ht="75.0" customHeight="1">
      <c r="A382" s="18"/>
      <c r="B382" s="90"/>
      <c r="C382" s="39" t="s">
        <v>3362</v>
      </c>
      <c r="D382" s="43">
        <v>0.0</v>
      </c>
      <c r="E382" s="37" t="s">
        <v>715</v>
      </c>
      <c r="F382" s="39"/>
      <c r="G382" s="37"/>
      <c r="H382" s="193"/>
      <c r="I382" s="8"/>
    </row>
    <row r="383" ht="60.0" customHeight="1">
      <c r="A383" s="18"/>
      <c r="B383" s="90"/>
      <c r="C383" s="39" t="s">
        <v>3364</v>
      </c>
      <c r="D383" s="43">
        <v>0.0</v>
      </c>
      <c r="E383" s="37" t="s">
        <v>715</v>
      </c>
      <c r="F383" s="39"/>
      <c r="G383" s="37"/>
      <c r="H383" s="193"/>
      <c r="I383" s="8"/>
    </row>
    <row r="384" ht="60.0" customHeight="1">
      <c r="A384" s="18"/>
      <c r="B384" s="90"/>
      <c r="C384" s="39" t="s">
        <v>3366</v>
      </c>
      <c r="D384" s="43">
        <v>0.0</v>
      </c>
      <c r="E384" s="37" t="s">
        <v>715</v>
      </c>
      <c r="F384" s="39"/>
      <c r="G384" s="37"/>
      <c r="H384" s="193"/>
      <c r="I384" s="8"/>
    </row>
    <row r="385" ht="47.25" customHeight="1">
      <c r="A385" s="18" t="s">
        <v>2220</v>
      </c>
      <c r="B385" s="90" t="s">
        <v>1474</v>
      </c>
      <c r="C385" s="39" t="s">
        <v>3367</v>
      </c>
      <c r="D385" s="43">
        <v>0.0</v>
      </c>
      <c r="E385" s="37" t="s">
        <v>327</v>
      </c>
      <c r="F385" s="78"/>
      <c r="G385" s="37"/>
      <c r="H385" s="193"/>
      <c r="I385" s="8"/>
    </row>
    <row r="386" ht="31.5" customHeight="1">
      <c r="A386" s="18" t="s">
        <v>2222</v>
      </c>
      <c r="B386" s="90" t="s">
        <v>1480</v>
      </c>
      <c r="C386" s="39" t="s">
        <v>3368</v>
      </c>
      <c r="D386" s="43">
        <v>0.0</v>
      </c>
      <c r="E386" s="37" t="s">
        <v>87</v>
      </c>
      <c r="F386" s="39" t="s">
        <v>3369</v>
      </c>
      <c r="G386" s="37"/>
      <c r="H386" s="193"/>
      <c r="I386" s="8"/>
    </row>
    <row r="387" ht="46.5" customHeight="1">
      <c r="A387" s="154" t="s">
        <v>2224</v>
      </c>
      <c r="B387" s="115" t="s">
        <v>2225</v>
      </c>
      <c r="C387" s="5"/>
      <c r="D387" s="5"/>
      <c r="E387" s="5"/>
      <c r="F387" s="5"/>
      <c r="G387" s="6"/>
      <c r="H387" s="193">
        <f>SUM(D388:D391)</f>
        <v>0</v>
      </c>
      <c r="I387" s="8">
        <f>COUNT(D388:D391)*2</f>
        <v>8</v>
      </c>
    </row>
    <row r="388" ht="31.5" customHeight="1">
      <c r="A388" s="18" t="s">
        <v>2228</v>
      </c>
      <c r="B388" s="85" t="s">
        <v>2229</v>
      </c>
      <c r="C388" s="39" t="s">
        <v>2230</v>
      </c>
      <c r="D388" s="43">
        <v>0.0</v>
      </c>
      <c r="E388" s="37" t="s">
        <v>118</v>
      </c>
      <c r="F388" s="37"/>
      <c r="G388" s="37"/>
      <c r="H388" s="193"/>
      <c r="I388" s="8"/>
    </row>
    <row r="389" ht="47.25" customHeight="1">
      <c r="A389" s="18" t="s">
        <v>2235</v>
      </c>
      <c r="B389" s="76" t="s">
        <v>2237</v>
      </c>
      <c r="C389" s="52" t="s">
        <v>2238</v>
      </c>
      <c r="D389" s="43">
        <v>0.0</v>
      </c>
      <c r="E389" s="37" t="s">
        <v>118</v>
      </c>
      <c r="F389" s="37"/>
      <c r="G389" s="37"/>
      <c r="H389" s="193"/>
      <c r="I389" s="8"/>
    </row>
    <row r="390" ht="47.25" customHeight="1">
      <c r="A390" s="18" t="s">
        <v>2239</v>
      </c>
      <c r="B390" s="85" t="s">
        <v>2240</v>
      </c>
      <c r="C390" s="78" t="s">
        <v>3093</v>
      </c>
      <c r="D390" s="43">
        <v>0.0</v>
      </c>
      <c r="E390" s="37" t="s">
        <v>118</v>
      </c>
      <c r="F390" s="37"/>
      <c r="G390" s="37"/>
      <c r="H390" s="193"/>
      <c r="I390" s="8"/>
    </row>
    <row r="391" ht="63.0" customHeight="1">
      <c r="A391" s="18" t="s">
        <v>2244</v>
      </c>
      <c r="B391" s="85" t="s">
        <v>2245</v>
      </c>
      <c r="C391" s="39" t="s">
        <v>3376</v>
      </c>
      <c r="D391" s="43">
        <v>0.0</v>
      </c>
      <c r="E391" s="37" t="s">
        <v>118</v>
      </c>
      <c r="F391" s="37"/>
      <c r="G391" s="37"/>
      <c r="H391" s="193"/>
      <c r="I391" s="8"/>
    </row>
    <row r="392" ht="47.25" customHeight="1">
      <c r="A392" s="154" t="s">
        <v>2248</v>
      </c>
      <c r="B392" s="115" t="s">
        <v>1487</v>
      </c>
      <c r="C392" s="5"/>
      <c r="D392" s="5"/>
      <c r="E392" s="5"/>
      <c r="F392" s="5"/>
      <c r="G392" s="6"/>
      <c r="H392" s="193">
        <f>SUM(D393:D395)</f>
        <v>0</v>
      </c>
      <c r="I392" s="8">
        <f>COUNT(D393:D395)*2</f>
        <v>6</v>
      </c>
    </row>
    <row r="393" ht="63.0" customHeight="1">
      <c r="A393" s="18" t="s">
        <v>2249</v>
      </c>
      <c r="B393" s="85" t="s">
        <v>1491</v>
      </c>
      <c r="C393" s="39" t="s">
        <v>3377</v>
      </c>
      <c r="D393" s="43">
        <v>0.0</v>
      </c>
      <c r="E393" s="37" t="s">
        <v>118</v>
      </c>
      <c r="F393" s="37"/>
      <c r="G393" s="37"/>
      <c r="H393" s="193"/>
      <c r="I393" s="8"/>
    </row>
    <row r="394" ht="47.25" customHeight="1">
      <c r="A394" s="18" t="s">
        <v>2253</v>
      </c>
      <c r="B394" s="85" t="s">
        <v>1496</v>
      </c>
      <c r="C394" s="39" t="s">
        <v>2255</v>
      </c>
      <c r="D394" s="43">
        <v>0.0</v>
      </c>
      <c r="E394" s="37" t="s">
        <v>155</v>
      </c>
      <c r="F394" s="37"/>
      <c r="G394" s="37"/>
      <c r="H394" s="193"/>
      <c r="I394" s="8"/>
    </row>
    <row r="395" ht="47.25" customHeight="1">
      <c r="A395" s="18" t="s">
        <v>1498</v>
      </c>
      <c r="B395" s="85" t="s">
        <v>1499</v>
      </c>
      <c r="C395" s="42" t="s">
        <v>1500</v>
      </c>
      <c r="D395" s="43">
        <v>0.0</v>
      </c>
      <c r="E395" s="37" t="s">
        <v>327</v>
      </c>
      <c r="F395" s="37"/>
      <c r="G395" s="37"/>
      <c r="H395" s="193"/>
      <c r="I395" s="8"/>
    </row>
    <row r="396" ht="37.5" customHeight="1">
      <c r="A396" s="215" t="s">
        <v>2259</v>
      </c>
      <c r="B396" s="68" t="s">
        <v>2269</v>
      </c>
      <c r="C396" s="5"/>
      <c r="D396" s="5"/>
      <c r="E396" s="5"/>
      <c r="F396" s="5"/>
      <c r="G396" s="6"/>
      <c r="H396" s="193">
        <f>SUM(D397:D402)</f>
        <v>0</v>
      </c>
      <c r="I396" s="8">
        <f>COUNT(D397:D402)*2</f>
        <v>12</v>
      </c>
    </row>
    <row r="397" ht="47.25" customHeight="1">
      <c r="A397" s="18" t="s">
        <v>2276</v>
      </c>
      <c r="B397" s="90" t="s">
        <v>2277</v>
      </c>
      <c r="C397" s="37" t="s">
        <v>2278</v>
      </c>
      <c r="D397" s="43">
        <v>0.0</v>
      </c>
      <c r="E397" s="37" t="s">
        <v>327</v>
      </c>
      <c r="F397" s="37"/>
      <c r="G397" s="37"/>
      <c r="H397" s="193"/>
      <c r="I397" s="8"/>
    </row>
    <row r="398" ht="15.75" customHeight="1">
      <c r="A398" s="18"/>
      <c r="B398" s="90"/>
      <c r="C398" s="37" t="s">
        <v>2279</v>
      </c>
      <c r="D398" s="43">
        <v>0.0</v>
      </c>
      <c r="E398" s="37" t="s">
        <v>56</v>
      </c>
      <c r="F398" s="37"/>
      <c r="G398" s="37"/>
      <c r="H398" s="193"/>
      <c r="I398" s="8"/>
    </row>
    <row r="399" ht="15.75" customHeight="1">
      <c r="A399" s="18"/>
      <c r="B399" s="90"/>
      <c r="C399" s="37" t="s">
        <v>2280</v>
      </c>
      <c r="D399" s="43">
        <v>0.0</v>
      </c>
      <c r="E399" s="37" t="s">
        <v>56</v>
      </c>
      <c r="F399" s="37"/>
      <c r="G399" s="37"/>
      <c r="H399" s="193"/>
      <c r="I399" s="8"/>
    </row>
    <row r="400" ht="15.75" customHeight="1">
      <c r="A400" s="18"/>
      <c r="B400" s="90"/>
      <c r="C400" s="37" t="s">
        <v>2282</v>
      </c>
      <c r="D400" s="43">
        <v>0.0</v>
      </c>
      <c r="E400" s="37" t="s">
        <v>327</v>
      </c>
      <c r="F400" s="37"/>
      <c r="G400" s="37"/>
      <c r="H400" s="193"/>
      <c r="I400" s="8"/>
    </row>
    <row r="401" ht="31.5" customHeight="1">
      <c r="A401" s="18" t="s">
        <v>2283</v>
      </c>
      <c r="B401" s="90" t="s">
        <v>2284</v>
      </c>
      <c r="C401" s="37" t="s">
        <v>2285</v>
      </c>
      <c r="D401" s="43">
        <v>0.0</v>
      </c>
      <c r="E401" s="100" t="s">
        <v>327</v>
      </c>
      <c r="F401" s="37"/>
      <c r="G401" s="37"/>
      <c r="H401" s="193"/>
      <c r="I401" s="8"/>
    </row>
    <row r="402" ht="15.75" customHeight="1">
      <c r="A402" s="18"/>
      <c r="B402" s="90"/>
      <c r="C402" s="37" t="s">
        <v>2286</v>
      </c>
      <c r="D402" s="43">
        <v>0.0</v>
      </c>
      <c r="E402" s="100" t="s">
        <v>327</v>
      </c>
      <c r="F402" s="37"/>
      <c r="G402" s="37"/>
      <c r="H402" s="193"/>
      <c r="I402" s="8"/>
    </row>
    <row r="403" ht="21.0" customHeight="1">
      <c r="A403" s="124"/>
      <c r="B403" s="263" t="s">
        <v>1505</v>
      </c>
      <c r="C403" s="5"/>
      <c r="D403" s="5"/>
      <c r="E403" s="5"/>
      <c r="F403" s="5"/>
      <c r="G403" s="66"/>
      <c r="H403" s="193">
        <f t="shared" ref="H403:I403" si="8">H404+H409+H415+H424</f>
        <v>0</v>
      </c>
      <c r="I403" s="193">
        <f t="shared" si="8"/>
        <v>36</v>
      </c>
    </row>
    <row r="404" ht="39.75" customHeight="1">
      <c r="A404" s="154" t="s">
        <v>2288</v>
      </c>
      <c r="B404" s="115" t="s">
        <v>1517</v>
      </c>
      <c r="C404" s="5"/>
      <c r="D404" s="5"/>
      <c r="E404" s="5"/>
      <c r="F404" s="5"/>
      <c r="G404" s="6"/>
      <c r="H404" s="193">
        <f>SUM(D405:D408)</f>
        <v>0</v>
      </c>
      <c r="I404" s="8">
        <f>COUNT(D405:D408)*2</f>
        <v>8</v>
      </c>
    </row>
    <row r="405" ht="30.0" customHeight="1">
      <c r="A405" s="18" t="s">
        <v>2289</v>
      </c>
      <c r="B405" s="42" t="s">
        <v>1530</v>
      </c>
      <c r="C405" s="42" t="s">
        <v>3381</v>
      </c>
      <c r="D405" s="43">
        <v>0.0</v>
      </c>
      <c r="E405" s="78" t="s">
        <v>715</v>
      </c>
      <c r="F405" s="78"/>
      <c r="G405" s="209"/>
      <c r="H405" s="193"/>
      <c r="I405" s="8"/>
    </row>
    <row r="406" ht="30.0" customHeight="1">
      <c r="A406" s="18"/>
      <c r="B406" s="42"/>
      <c r="C406" s="42" t="s">
        <v>3382</v>
      </c>
      <c r="D406" s="43">
        <v>0.0</v>
      </c>
      <c r="E406" s="78" t="s">
        <v>715</v>
      </c>
      <c r="F406" s="78"/>
      <c r="G406" s="209"/>
      <c r="H406" s="193"/>
      <c r="I406" s="8"/>
    </row>
    <row r="407" ht="30.0" customHeight="1">
      <c r="A407" s="18"/>
      <c r="B407" s="42"/>
      <c r="C407" s="42" t="s">
        <v>3383</v>
      </c>
      <c r="D407" s="43">
        <v>0.0</v>
      </c>
      <c r="E407" s="78" t="s">
        <v>715</v>
      </c>
      <c r="F407" s="78"/>
      <c r="G407" s="209"/>
      <c r="H407" s="193"/>
      <c r="I407" s="8"/>
    </row>
    <row r="408" ht="30.0" customHeight="1">
      <c r="A408" s="18"/>
      <c r="B408" s="42"/>
      <c r="C408" s="42" t="s">
        <v>3384</v>
      </c>
      <c r="D408" s="43">
        <v>0.0</v>
      </c>
      <c r="E408" s="78" t="s">
        <v>715</v>
      </c>
      <c r="F408" s="78"/>
      <c r="G408" s="209"/>
      <c r="H408" s="193"/>
      <c r="I408" s="8"/>
    </row>
    <row r="409" ht="43.5" customHeight="1">
      <c r="A409" s="154" t="s">
        <v>2304</v>
      </c>
      <c r="B409" s="115" t="s">
        <v>1552</v>
      </c>
      <c r="C409" s="5"/>
      <c r="D409" s="5"/>
      <c r="E409" s="5"/>
      <c r="F409" s="5"/>
      <c r="G409" s="6"/>
      <c r="H409" s="193">
        <f>SUM(D410:D414)</f>
        <v>0</v>
      </c>
      <c r="I409" s="8">
        <f>COUNT(D410:D414)*2</f>
        <v>10</v>
      </c>
    </row>
    <row r="410" ht="30.0" customHeight="1">
      <c r="A410" s="18" t="s">
        <v>2307</v>
      </c>
      <c r="B410" s="42" t="s">
        <v>1559</v>
      </c>
      <c r="C410" s="42" t="s">
        <v>3385</v>
      </c>
      <c r="D410" s="43">
        <v>0.0</v>
      </c>
      <c r="E410" s="78" t="s">
        <v>715</v>
      </c>
      <c r="F410" s="78"/>
      <c r="G410" s="209"/>
      <c r="H410" s="193"/>
      <c r="I410" s="8"/>
    </row>
    <row r="411" ht="30.0" customHeight="1">
      <c r="A411" s="18"/>
      <c r="B411" s="42"/>
      <c r="C411" s="39" t="s">
        <v>3386</v>
      </c>
      <c r="D411" s="43">
        <v>0.0</v>
      </c>
      <c r="E411" s="78" t="s">
        <v>715</v>
      </c>
      <c r="F411" s="78"/>
      <c r="G411" s="209"/>
      <c r="H411" s="193"/>
      <c r="I411" s="8"/>
    </row>
    <row r="412" ht="30.0" customHeight="1">
      <c r="A412" s="18"/>
      <c r="B412" s="42"/>
      <c r="C412" s="39" t="s">
        <v>3387</v>
      </c>
      <c r="D412" s="43">
        <v>0.0</v>
      </c>
      <c r="E412" s="78" t="s">
        <v>715</v>
      </c>
      <c r="F412" s="78"/>
      <c r="G412" s="209"/>
      <c r="H412" s="193"/>
      <c r="I412" s="8"/>
    </row>
    <row r="413" ht="30.0" customHeight="1">
      <c r="A413" s="18"/>
      <c r="B413" s="42"/>
      <c r="C413" s="39" t="s">
        <v>3388</v>
      </c>
      <c r="D413" s="43">
        <v>0.0</v>
      </c>
      <c r="E413" s="78" t="s">
        <v>715</v>
      </c>
      <c r="F413" s="78"/>
      <c r="G413" s="209"/>
      <c r="H413" s="193"/>
      <c r="I413" s="8"/>
    </row>
    <row r="414" ht="30.0" customHeight="1">
      <c r="A414" s="18"/>
      <c r="B414" s="42"/>
      <c r="C414" s="312" t="s">
        <v>3389</v>
      </c>
      <c r="D414" s="43">
        <v>0.0</v>
      </c>
      <c r="E414" s="78" t="s">
        <v>715</v>
      </c>
      <c r="F414" s="78"/>
      <c r="G414" s="209"/>
      <c r="H414" s="193"/>
      <c r="I414" s="8"/>
    </row>
    <row r="415" ht="48.75" customHeight="1">
      <c r="A415" s="154" t="s">
        <v>2315</v>
      </c>
      <c r="B415" s="115" t="s">
        <v>1584</v>
      </c>
      <c r="C415" s="5"/>
      <c r="D415" s="5"/>
      <c r="E415" s="5"/>
      <c r="F415" s="5"/>
      <c r="G415" s="6"/>
      <c r="H415" s="193">
        <f>SUM(D416:D423)</f>
        <v>0</v>
      </c>
      <c r="I415" s="8">
        <f>COUNT(D416:D423)*2</f>
        <v>16</v>
      </c>
    </row>
    <row r="416" ht="45.0" customHeight="1">
      <c r="A416" s="18" t="s">
        <v>2319</v>
      </c>
      <c r="B416" s="42" t="s">
        <v>1594</v>
      </c>
      <c r="C416" s="42" t="s">
        <v>3390</v>
      </c>
      <c r="D416" s="43">
        <v>0.0</v>
      </c>
      <c r="E416" s="78" t="s">
        <v>715</v>
      </c>
      <c r="F416" s="39" t="s">
        <v>3391</v>
      </c>
      <c r="G416" s="209"/>
      <c r="H416" s="193"/>
      <c r="I416" s="8"/>
    </row>
    <row r="417" ht="30.0" customHeight="1">
      <c r="A417" s="18"/>
      <c r="B417" s="42"/>
      <c r="C417" s="42" t="s">
        <v>1596</v>
      </c>
      <c r="D417" s="43">
        <v>0.0</v>
      </c>
      <c r="E417" s="78" t="s">
        <v>715</v>
      </c>
      <c r="F417" s="78"/>
      <c r="G417" s="209"/>
      <c r="H417" s="193"/>
      <c r="I417" s="8"/>
    </row>
    <row r="418" ht="30.75" customHeight="1">
      <c r="A418" s="18"/>
      <c r="B418" s="42"/>
      <c r="C418" s="67" t="s">
        <v>3392</v>
      </c>
      <c r="D418" s="43">
        <v>0.0</v>
      </c>
      <c r="E418" s="78" t="s">
        <v>715</v>
      </c>
      <c r="F418" s="78"/>
      <c r="G418" s="209"/>
      <c r="H418" s="193"/>
      <c r="I418" s="8"/>
    </row>
    <row r="419" ht="30.0" customHeight="1">
      <c r="A419" s="18"/>
      <c r="B419" s="42"/>
      <c r="C419" s="318" t="s">
        <v>2340</v>
      </c>
      <c r="D419" s="43">
        <v>0.0</v>
      </c>
      <c r="E419" s="78" t="s">
        <v>715</v>
      </c>
      <c r="F419" s="78"/>
      <c r="G419" s="209"/>
      <c r="H419" s="193"/>
      <c r="I419" s="8"/>
    </row>
    <row r="420" ht="45.0" customHeight="1">
      <c r="A420" s="18"/>
      <c r="B420" s="42"/>
      <c r="C420" s="312" t="s">
        <v>3393</v>
      </c>
      <c r="D420" s="43">
        <v>0.0</v>
      </c>
      <c r="E420" s="78" t="s">
        <v>715</v>
      </c>
      <c r="F420" s="39" t="s">
        <v>3394</v>
      </c>
      <c r="G420" s="209"/>
      <c r="H420" s="193"/>
      <c r="I420" s="8"/>
    </row>
    <row r="421" ht="45.0" customHeight="1">
      <c r="A421" s="18"/>
      <c r="B421" s="42"/>
      <c r="C421" s="312" t="s">
        <v>3395</v>
      </c>
      <c r="D421" s="43">
        <v>0.0</v>
      </c>
      <c r="E421" s="78" t="s">
        <v>715</v>
      </c>
      <c r="F421" s="78"/>
      <c r="G421" s="209"/>
      <c r="H421" s="193"/>
      <c r="I421" s="8"/>
    </row>
    <row r="422" ht="30.0" customHeight="1">
      <c r="A422" s="18"/>
      <c r="B422" s="42"/>
      <c r="C422" s="312" t="s">
        <v>3396</v>
      </c>
      <c r="D422" s="43">
        <v>0.0</v>
      </c>
      <c r="E422" s="78" t="s">
        <v>715</v>
      </c>
      <c r="F422" s="78"/>
      <c r="G422" s="209"/>
      <c r="H422" s="193"/>
      <c r="I422" s="8"/>
    </row>
    <row r="423" ht="45.0" customHeight="1">
      <c r="A423" s="18"/>
      <c r="B423" s="42"/>
      <c r="C423" s="312" t="s">
        <v>3397</v>
      </c>
      <c r="D423" s="43">
        <v>0.0</v>
      </c>
      <c r="E423" s="78" t="s">
        <v>715</v>
      </c>
      <c r="F423" s="78"/>
      <c r="G423" s="209"/>
      <c r="H423" s="193"/>
      <c r="I423" s="8"/>
    </row>
    <row r="424" ht="45.0" customHeight="1">
      <c r="A424" s="154" t="s">
        <v>2330</v>
      </c>
      <c r="B424" s="115" t="s">
        <v>1601</v>
      </c>
      <c r="C424" s="5"/>
      <c r="D424" s="5"/>
      <c r="E424" s="5"/>
      <c r="F424" s="5"/>
      <c r="G424" s="6"/>
      <c r="H424" s="193">
        <f>SUM(D425)</f>
        <v>0</v>
      </c>
      <c r="I424" s="8">
        <f>COUNT(D425)*2</f>
        <v>2</v>
      </c>
    </row>
    <row r="425" ht="105.0" customHeight="1">
      <c r="A425" s="18" t="s">
        <v>2332</v>
      </c>
      <c r="B425" s="42" t="s">
        <v>1603</v>
      </c>
      <c r="C425" s="78" t="s">
        <v>3398</v>
      </c>
      <c r="D425" s="43">
        <v>0.0</v>
      </c>
      <c r="E425" s="78" t="s">
        <v>715</v>
      </c>
      <c r="F425" s="39" t="s">
        <v>3399</v>
      </c>
      <c r="G425" s="117" t="s">
        <v>3400</v>
      </c>
      <c r="H425" s="193"/>
      <c r="I425" s="8"/>
    </row>
    <row r="426">
      <c r="A426" s="319"/>
      <c r="B426" s="36"/>
      <c r="C426" s="36"/>
      <c r="D426" s="116"/>
      <c r="E426" s="36"/>
      <c r="F426" s="36"/>
      <c r="G426" s="36"/>
      <c r="H426" s="193"/>
      <c r="I426" s="8"/>
    </row>
    <row r="427">
      <c r="A427" s="319"/>
      <c r="B427" s="36"/>
      <c r="C427" s="36"/>
      <c r="D427" s="116"/>
      <c r="E427" s="36"/>
      <c r="F427" s="36"/>
      <c r="G427" s="36"/>
      <c r="H427" s="193"/>
      <c r="I427" s="8"/>
    </row>
    <row r="428" ht="46.5" customHeight="1">
      <c r="A428" s="323" t="s">
        <v>3401</v>
      </c>
      <c r="B428" s="5"/>
      <c r="C428" s="6"/>
      <c r="D428" s="116"/>
      <c r="E428" s="36"/>
      <c r="F428" s="36"/>
      <c r="G428" s="36"/>
      <c r="H428" s="193"/>
      <c r="I428" s="8"/>
    </row>
    <row r="429" ht="63.0" customHeight="1">
      <c r="A429" s="60"/>
      <c r="B429" s="185" t="s">
        <v>3402</v>
      </c>
      <c r="C429" s="324">
        <f>D450</f>
        <v>26.08695652</v>
      </c>
      <c r="D429" s="116"/>
      <c r="E429" s="36"/>
      <c r="F429" s="36"/>
      <c r="G429" s="36"/>
      <c r="H429" s="193"/>
      <c r="I429" s="8"/>
    </row>
    <row r="430" ht="26.25" customHeight="1">
      <c r="A430" s="60"/>
      <c r="B430" s="230" t="s">
        <v>1620</v>
      </c>
      <c r="C430" s="6"/>
      <c r="D430" s="116"/>
      <c r="E430" s="36"/>
      <c r="F430" s="36"/>
      <c r="G430" s="36"/>
      <c r="H430" s="193"/>
      <c r="I430" s="8"/>
    </row>
    <row r="431" ht="21.0" customHeight="1">
      <c r="A431" s="18" t="s">
        <v>1631</v>
      </c>
      <c r="B431" s="191" t="s">
        <v>1632</v>
      </c>
      <c r="C431" s="325">
        <f t="shared" ref="C431:C438" si="9">D442</f>
        <v>11.11111111</v>
      </c>
      <c r="D431" s="116"/>
      <c r="E431" s="36"/>
      <c r="F431" s="36"/>
      <c r="G431" s="36"/>
      <c r="H431" s="193"/>
      <c r="I431" s="8"/>
    </row>
    <row r="432" ht="21.0" customHeight="1">
      <c r="A432" s="18" t="s">
        <v>1646</v>
      </c>
      <c r="B432" s="191" t="s">
        <v>1647</v>
      </c>
      <c r="C432" s="325">
        <f t="shared" si="9"/>
        <v>63.15789474</v>
      </c>
      <c r="D432" s="116"/>
      <c r="E432" s="36"/>
      <c r="F432" s="36"/>
      <c r="G432" s="36"/>
      <c r="H432" s="193"/>
      <c r="I432" s="8"/>
    </row>
    <row r="433" ht="21.0" customHeight="1">
      <c r="A433" s="18" t="s">
        <v>1649</v>
      </c>
      <c r="B433" s="191" t="s">
        <v>1650</v>
      </c>
      <c r="C433" s="325">
        <f t="shared" si="9"/>
        <v>34.81012658</v>
      </c>
      <c r="D433" s="116"/>
      <c r="E433" s="36"/>
      <c r="F433" s="36"/>
      <c r="G433" s="36"/>
      <c r="H433" s="193"/>
      <c r="I433" s="8"/>
    </row>
    <row r="434" ht="21.0" customHeight="1">
      <c r="A434" s="18" t="s">
        <v>1653</v>
      </c>
      <c r="B434" s="191" t="s">
        <v>1654</v>
      </c>
      <c r="C434" s="325">
        <f t="shared" si="9"/>
        <v>25</v>
      </c>
      <c r="D434" s="116"/>
      <c r="E434" s="36"/>
      <c r="F434" s="36"/>
      <c r="G434" s="36"/>
      <c r="H434" s="193"/>
      <c r="I434" s="8"/>
    </row>
    <row r="435" ht="21.0" customHeight="1">
      <c r="A435" s="18" t="s">
        <v>1659</v>
      </c>
      <c r="B435" s="191" t="s">
        <v>1661</v>
      </c>
      <c r="C435" s="325">
        <f t="shared" si="9"/>
        <v>15.54054054</v>
      </c>
      <c r="D435" s="116"/>
      <c r="E435" s="36"/>
      <c r="F435" s="36"/>
      <c r="G435" s="36"/>
      <c r="H435" s="193"/>
      <c r="I435" s="8"/>
    </row>
    <row r="436" ht="21.0" customHeight="1">
      <c r="A436" s="18" t="s">
        <v>1666</v>
      </c>
      <c r="B436" s="191" t="s">
        <v>1667</v>
      </c>
      <c r="C436" s="325">
        <f t="shared" si="9"/>
        <v>34.92063492</v>
      </c>
      <c r="D436" s="116"/>
      <c r="E436" s="36"/>
      <c r="F436" s="36"/>
      <c r="G436" s="36"/>
      <c r="H436" s="193"/>
      <c r="I436" s="8"/>
    </row>
    <row r="437" ht="21.0" customHeight="1">
      <c r="A437" s="18" t="s">
        <v>1671</v>
      </c>
      <c r="B437" s="191" t="s">
        <v>1673</v>
      </c>
      <c r="C437" s="325">
        <f t="shared" si="9"/>
        <v>9.677419355</v>
      </c>
      <c r="D437" s="116"/>
      <c r="E437" s="36"/>
      <c r="F437" s="36"/>
      <c r="G437" s="36"/>
      <c r="H437" s="193"/>
      <c r="I437" s="8"/>
    </row>
    <row r="438" ht="21.0" customHeight="1">
      <c r="A438" s="18" t="s">
        <v>1676</v>
      </c>
      <c r="B438" s="191" t="s">
        <v>1678</v>
      </c>
      <c r="C438" s="325">
        <f t="shared" si="9"/>
        <v>0</v>
      </c>
      <c r="D438" s="116"/>
      <c r="E438" s="36"/>
      <c r="F438" s="36"/>
      <c r="G438" s="36"/>
      <c r="H438" s="193"/>
      <c r="I438" s="8"/>
    </row>
    <row r="439">
      <c r="A439" s="319"/>
      <c r="B439" s="36"/>
      <c r="C439" s="36"/>
      <c r="D439" s="116"/>
      <c r="E439" s="173"/>
      <c r="F439" s="36"/>
      <c r="G439" s="36"/>
      <c r="H439" s="193"/>
      <c r="I439" s="8"/>
    </row>
    <row r="440">
      <c r="A440" s="319"/>
      <c r="B440" s="36"/>
      <c r="C440" s="36"/>
      <c r="D440" s="116"/>
      <c r="E440" s="173"/>
      <c r="F440" s="36"/>
      <c r="G440" s="36"/>
      <c r="H440" s="193"/>
      <c r="I440" s="8"/>
    </row>
    <row r="441">
      <c r="A441" s="319"/>
      <c r="B441" s="193" t="s">
        <v>1682</v>
      </c>
      <c r="C441" s="193" t="s">
        <v>2353</v>
      </c>
      <c r="D441" s="194" t="s">
        <v>1688</v>
      </c>
      <c r="E441" s="173"/>
      <c r="F441" s="36"/>
      <c r="G441" s="36"/>
      <c r="H441" s="193"/>
      <c r="I441" s="8"/>
    </row>
    <row r="442">
      <c r="A442" s="179" t="s">
        <v>1631</v>
      </c>
      <c r="B442" s="193">
        <f t="shared" ref="B442:C442" si="10">H4</f>
        <v>2</v>
      </c>
      <c r="C442" s="193">
        <f t="shared" si="10"/>
        <v>18</v>
      </c>
      <c r="D442" s="194">
        <f t="shared" ref="D442:D450" si="12">B442*100/C442</f>
        <v>11.11111111</v>
      </c>
      <c r="E442" s="173"/>
      <c r="F442" s="36"/>
      <c r="G442" s="36"/>
      <c r="H442" s="193"/>
      <c r="I442" s="8"/>
    </row>
    <row r="443">
      <c r="A443" s="179" t="s">
        <v>1646</v>
      </c>
      <c r="B443" s="193">
        <f t="shared" ref="B443:C443" si="11">H16</f>
        <v>24</v>
      </c>
      <c r="C443" s="193">
        <f t="shared" si="11"/>
        <v>38</v>
      </c>
      <c r="D443" s="194">
        <f t="shared" si="12"/>
        <v>63.15789474</v>
      </c>
      <c r="E443" s="173"/>
      <c r="F443" s="36"/>
      <c r="G443" s="36"/>
      <c r="H443" s="193"/>
      <c r="I443" s="8"/>
    </row>
    <row r="444">
      <c r="A444" s="179" t="s">
        <v>1649</v>
      </c>
      <c r="B444" s="193">
        <f t="shared" ref="B444:C444" si="13">H44</f>
        <v>55</v>
      </c>
      <c r="C444" s="193">
        <f t="shared" si="13"/>
        <v>158</v>
      </c>
      <c r="D444" s="194">
        <f t="shared" si="12"/>
        <v>34.81012658</v>
      </c>
      <c r="E444" s="173"/>
      <c r="F444" s="36"/>
      <c r="G444" s="36"/>
      <c r="H444" s="193"/>
      <c r="I444" s="8"/>
    </row>
    <row r="445">
      <c r="A445" s="179" t="s">
        <v>1653</v>
      </c>
      <c r="B445" s="193">
        <f t="shared" ref="B445:C445" si="14">H131</f>
        <v>26</v>
      </c>
      <c r="C445" s="193">
        <f t="shared" si="14"/>
        <v>104</v>
      </c>
      <c r="D445" s="194">
        <f t="shared" si="12"/>
        <v>25</v>
      </c>
      <c r="E445" s="173"/>
      <c r="F445" s="36"/>
      <c r="G445" s="36"/>
      <c r="H445" s="193"/>
      <c r="I445" s="8"/>
    </row>
    <row r="446">
      <c r="A446" s="179" t="s">
        <v>1659</v>
      </c>
      <c r="B446" s="193">
        <f t="shared" ref="B446:C446" si="15">H190</f>
        <v>23</v>
      </c>
      <c r="C446" s="193">
        <f t="shared" si="15"/>
        <v>148</v>
      </c>
      <c r="D446" s="194">
        <f t="shared" si="12"/>
        <v>15.54054054</v>
      </c>
      <c r="E446" s="173"/>
      <c r="F446" s="36"/>
      <c r="G446" s="36"/>
      <c r="H446" s="193"/>
      <c r="I446" s="8"/>
    </row>
    <row r="447">
      <c r="A447" s="179" t="s">
        <v>1666</v>
      </c>
      <c r="B447" s="193">
        <f t="shared" ref="B447:C447" si="16">H277</f>
        <v>44</v>
      </c>
      <c r="C447" s="193">
        <f t="shared" si="16"/>
        <v>126</v>
      </c>
      <c r="D447" s="194">
        <f t="shared" si="12"/>
        <v>34.92063492</v>
      </c>
      <c r="E447" s="173"/>
      <c r="F447" s="36"/>
      <c r="G447" s="36"/>
      <c r="H447" s="193"/>
      <c r="I447" s="8"/>
    </row>
    <row r="448">
      <c r="A448" s="179" t="s">
        <v>1671</v>
      </c>
      <c r="B448" s="193">
        <f t="shared" ref="B448:C448" si="17">H365</f>
        <v>6</v>
      </c>
      <c r="C448" s="193">
        <f t="shared" si="17"/>
        <v>62</v>
      </c>
      <c r="D448" s="194">
        <f t="shared" si="12"/>
        <v>9.677419355</v>
      </c>
      <c r="E448" s="173"/>
      <c r="F448" s="36"/>
      <c r="G448" s="36"/>
      <c r="H448" s="193"/>
      <c r="I448" s="8"/>
    </row>
    <row r="449">
      <c r="A449" s="179" t="s">
        <v>1676</v>
      </c>
      <c r="B449" s="193">
        <f t="shared" ref="B449:C449" si="18">H403</f>
        <v>0</v>
      </c>
      <c r="C449" s="193">
        <f t="shared" si="18"/>
        <v>36</v>
      </c>
      <c r="D449" s="194">
        <f t="shared" si="12"/>
        <v>0</v>
      </c>
      <c r="E449" s="173"/>
      <c r="F449" s="36"/>
      <c r="G449" s="36"/>
      <c r="H449" s="193"/>
      <c r="I449" s="8"/>
    </row>
    <row r="450">
      <c r="A450" s="179" t="s">
        <v>1735</v>
      </c>
      <c r="B450" s="193">
        <f t="shared" ref="B450:C450" si="19">SUM(B442:B449)</f>
        <v>180</v>
      </c>
      <c r="C450" s="193">
        <f t="shared" si="19"/>
        <v>690</v>
      </c>
      <c r="D450" s="194">
        <f t="shared" si="12"/>
        <v>26.08695652</v>
      </c>
      <c r="E450" s="173"/>
      <c r="F450" s="36"/>
      <c r="G450" s="36"/>
      <c r="H450" s="193"/>
      <c r="I450" s="8"/>
    </row>
    <row r="451">
      <c r="A451" s="319"/>
      <c r="B451" s="36"/>
      <c r="C451" s="36"/>
      <c r="D451" s="116"/>
      <c r="E451" s="173"/>
      <c r="F451" s="36"/>
      <c r="G451" s="36"/>
      <c r="H451" s="193"/>
      <c r="I451" s="8"/>
    </row>
    <row r="452">
      <c r="A452" s="319">
        <v>0.0</v>
      </c>
      <c r="B452" s="36"/>
      <c r="C452" s="36"/>
      <c r="D452" s="116"/>
      <c r="E452" s="173"/>
      <c r="F452" s="36"/>
      <c r="G452" s="36"/>
      <c r="H452" s="193"/>
      <c r="I452" s="8"/>
    </row>
    <row r="453">
      <c r="A453" s="319">
        <v>1.0</v>
      </c>
      <c r="B453" s="36"/>
      <c r="C453" s="36"/>
      <c r="D453" s="116"/>
      <c r="E453" s="173"/>
      <c r="F453" s="36"/>
      <c r="G453" s="36"/>
      <c r="H453" s="193"/>
      <c r="I453" s="8"/>
    </row>
    <row r="454">
      <c r="A454" s="319">
        <v>2.0</v>
      </c>
      <c r="B454" s="36"/>
      <c r="C454" s="36"/>
      <c r="D454" s="116"/>
      <c r="E454" s="173"/>
      <c r="F454" s="36"/>
      <c r="G454" s="36"/>
      <c r="H454" s="193"/>
      <c r="I454" s="8"/>
    </row>
    <row r="455">
      <c r="A455" s="319"/>
      <c r="B455" s="36"/>
      <c r="C455" s="36"/>
      <c r="D455" s="116"/>
      <c r="E455" s="173"/>
      <c r="F455" s="36"/>
      <c r="G455" s="36"/>
      <c r="H455" s="193"/>
      <c r="I455" s="8"/>
    </row>
    <row r="456">
      <c r="A456" s="319"/>
      <c r="B456" s="1"/>
      <c r="C456" s="49"/>
      <c r="D456" s="116"/>
      <c r="E456" s="49"/>
      <c r="F456" s="49"/>
      <c r="G456" s="1"/>
      <c r="H456" s="8"/>
      <c r="I456" s="8"/>
    </row>
    <row r="457">
      <c r="A457" s="319"/>
      <c r="B457" s="1"/>
      <c r="C457" s="49"/>
      <c r="D457" s="116"/>
      <c r="E457" s="49"/>
      <c r="F457" s="49"/>
      <c r="G457" s="1"/>
      <c r="H457" s="8"/>
      <c r="I457" s="8"/>
    </row>
    <row r="458">
      <c r="A458" s="319"/>
      <c r="B458" s="1"/>
      <c r="C458" s="49"/>
      <c r="D458" s="116"/>
      <c r="E458" s="49"/>
      <c r="F458" s="49"/>
      <c r="G458" s="1"/>
      <c r="H458" s="8"/>
      <c r="I458" s="8"/>
    </row>
    <row r="459">
      <c r="A459" s="319"/>
      <c r="B459" s="1"/>
      <c r="C459" s="49"/>
      <c r="D459" s="116"/>
      <c r="E459" s="49"/>
      <c r="F459" s="49"/>
      <c r="G459" s="1"/>
      <c r="H459" s="8"/>
      <c r="I459" s="8"/>
    </row>
    <row r="460">
      <c r="A460" s="319"/>
      <c r="B460" s="1"/>
      <c r="C460" s="49"/>
      <c r="D460" s="116"/>
      <c r="E460" s="49"/>
      <c r="F460" s="49"/>
      <c r="G460" s="1"/>
      <c r="H460" s="8"/>
      <c r="I460" s="8"/>
    </row>
    <row r="461">
      <c r="A461" s="319"/>
      <c r="B461" s="1"/>
      <c r="C461" s="49"/>
      <c r="D461" s="116"/>
      <c r="E461" s="49"/>
      <c r="F461" s="49"/>
      <c r="G461" s="1"/>
      <c r="H461" s="8"/>
      <c r="I461" s="8"/>
    </row>
    <row r="462">
      <c r="A462" s="319"/>
      <c r="B462" s="1"/>
      <c r="C462" s="49"/>
      <c r="D462" s="116"/>
      <c r="E462" s="49"/>
      <c r="F462" s="49"/>
      <c r="G462" s="1"/>
      <c r="H462" s="8"/>
      <c r="I462" s="8"/>
    </row>
    <row r="463">
      <c r="A463" s="319"/>
      <c r="B463" s="1"/>
      <c r="C463" s="49"/>
      <c r="D463" s="116"/>
      <c r="E463" s="49"/>
      <c r="F463" s="49"/>
      <c r="G463" s="1"/>
      <c r="H463" s="8"/>
      <c r="I463" s="8"/>
    </row>
    <row r="464">
      <c r="A464" s="319"/>
      <c r="B464" s="1"/>
      <c r="C464" s="49"/>
      <c r="D464" s="116"/>
      <c r="E464" s="49"/>
      <c r="F464" s="49"/>
      <c r="G464" s="1"/>
      <c r="H464" s="8"/>
      <c r="I464" s="8"/>
    </row>
    <row r="465">
      <c r="A465" s="319"/>
      <c r="B465" s="1"/>
      <c r="C465" s="49"/>
      <c r="D465" s="116"/>
      <c r="E465" s="49"/>
      <c r="F465" s="49"/>
      <c r="G465" s="1"/>
      <c r="H465" s="8"/>
      <c r="I465" s="8"/>
    </row>
    <row r="466">
      <c r="A466" s="319"/>
      <c r="B466" s="1"/>
      <c r="C466" s="49"/>
      <c r="D466" s="116"/>
      <c r="E466" s="49"/>
      <c r="F466" s="49"/>
      <c r="G466" s="1"/>
      <c r="H466" s="8"/>
      <c r="I466" s="8"/>
    </row>
    <row r="467">
      <c r="A467" s="319"/>
      <c r="B467" s="1"/>
      <c r="C467" s="49"/>
      <c r="D467" s="116"/>
      <c r="E467" s="49"/>
      <c r="F467" s="49"/>
      <c r="G467" s="1"/>
      <c r="H467" s="8"/>
      <c r="I467" s="8"/>
    </row>
    <row r="468">
      <c r="A468" s="319"/>
      <c r="B468" s="1"/>
      <c r="C468" s="49"/>
      <c r="D468" s="116"/>
      <c r="E468" s="49"/>
      <c r="F468" s="49"/>
      <c r="G468" s="1"/>
      <c r="H468" s="8"/>
      <c r="I468" s="8"/>
    </row>
    <row r="469">
      <c r="A469" s="319"/>
      <c r="B469" s="1"/>
      <c r="C469" s="49"/>
      <c r="D469" s="116"/>
      <c r="E469" s="49"/>
      <c r="F469" s="49"/>
      <c r="G469" s="1"/>
      <c r="H469" s="8"/>
      <c r="I469" s="8"/>
    </row>
    <row r="470">
      <c r="A470" s="319"/>
      <c r="B470" s="1"/>
      <c r="C470" s="49"/>
      <c r="D470" s="116"/>
      <c r="E470" s="49"/>
      <c r="F470" s="49"/>
      <c r="G470" s="1"/>
      <c r="H470" s="8"/>
      <c r="I470" s="8"/>
    </row>
    <row r="471">
      <c r="A471" s="319"/>
      <c r="B471" s="1"/>
      <c r="C471" s="49"/>
      <c r="D471" s="116"/>
      <c r="E471" s="49"/>
      <c r="F471" s="49"/>
      <c r="G471" s="1"/>
      <c r="H471" s="8"/>
      <c r="I471" s="8"/>
    </row>
    <row r="472">
      <c r="A472" s="319"/>
      <c r="B472" s="1"/>
      <c r="C472" s="49"/>
      <c r="D472" s="116"/>
      <c r="E472" s="49"/>
      <c r="F472" s="49"/>
      <c r="G472" s="1"/>
      <c r="H472" s="8"/>
      <c r="I472" s="8"/>
    </row>
    <row r="473">
      <c r="A473" s="319"/>
      <c r="B473" s="1"/>
      <c r="C473" s="49"/>
      <c r="D473" s="116"/>
      <c r="E473" s="49"/>
      <c r="F473" s="49"/>
      <c r="G473" s="1"/>
      <c r="H473" s="8"/>
      <c r="I473" s="8"/>
    </row>
    <row r="474">
      <c r="A474" s="319"/>
      <c r="B474" s="1"/>
      <c r="C474" s="49"/>
      <c r="D474" s="116"/>
      <c r="E474" s="49"/>
      <c r="F474" s="49"/>
      <c r="G474" s="1"/>
      <c r="H474" s="8"/>
      <c r="I474" s="8"/>
    </row>
    <row r="475">
      <c r="A475" s="319"/>
      <c r="B475" s="1"/>
      <c r="C475" s="49"/>
      <c r="D475" s="116"/>
      <c r="E475" s="49"/>
      <c r="F475" s="49"/>
      <c r="G475" s="1"/>
      <c r="H475" s="8"/>
      <c r="I475" s="8"/>
    </row>
    <row r="476">
      <c r="A476" s="319"/>
      <c r="B476" s="1"/>
      <c r="C476" s="49"/>
      <c r="D476" s="116"/>
      <c r="E476" s="49"/>
      <c r="F476" s="49"/>
      <c r="G476" s="1"/>
      <c r="H476" s="8"/>
      <c r="I476" s="8"/>
    </row>
    <row r="477">
      <c r="A477" s="319"/>
      <c r="B477" s="1"/>
      <c r="C477" s="49"/>
      <c r="D477" s="116"/>
      <c r="E477" s="49"/>
      <c r="F477" s="49"/>
      <c r="G477" s="1"/>
      <c r="H477" s="8"/>
      <c r="I477" s="8"/>
    </row>
    <row r="478">
      <c r="A478" s="319"/>
      <c r="B478" s="1"/>
      <c r="C478" s="49"/>
      <c r="D478" s="116"/>
      <c r="E478" s="49"/>
      <c r="F478" s="49"/>
      <c r="G478" s="1"/>
      <c r="H478" s="8"/>
      <c r="I478" s="8"/>
    </row>
    <row r="479">
      <c r="A479" s="319"/>
      <c r="B479" s="1"/>
      <c r="C479" s="49"/>
      <c r="D479" s="116"/>
      <c r="E479" s="49"/>
      <c r="F479" s="49"/>
      <c r="G479" s="1"/>
      <c r="H479" s="8"/>
      <c r="I479" s="8"/>
    </row>
    <row r="480">
      <c r="A480" s="319"/>
      <c r="B480" s="1"/>
      <c r="C480" s="49"/>
      <c r="D480" s="116"/>
      <c r="E480" s="49"/>
      <c r="F480" s="49"/>
      <c r="G480" s="1"/>
      <c r="H480" s="8"/>
      <c r="I480" s="8"/>
    </row>
    <row r="481">
      <c r="A481" s="319"/>
      <c r="B481" s="1"/>
      <c r="C481" s="49"/>
      <c r="D481" s="116"/>
      <c r="E481" s="49"/>
      <c r="F481" s="49"/>
      <c r="G481" s="1"/>
      <c r="H481" s="8"/>
      <c r="I481" s="8"/>
    </row>
    <row r="482">
      <c r="A482" s="319"/>
      <c r="B482" s="1"/>
      <c r="C482" s="49"/>
      <c r="D482" s="116"/>
      <c r="E482" s="49"/>
      <c r="F482" s="49"/>
      <c r="G482" s="1"/>
      <c r="H482" s="8"/>
      <c r="I482" s="8"/>
    </row>
    <row r="483">
      <c r="A483" s="319"/>
      <c r="B483" s="1"/>
      <c r="C483" s="49"/>
      <c r="D483" s="116"/>
      <c r="E483" s="49"/>
      <c r="F483" s="49"/>
      <c r="G483" s="1"/>
      <c r="H483" s="8"/>
      <c r="I483" s="8"/>
    </row>
    <row r="484">
      <c r="A484" s="319"/>
      <c r="B484" s="1"/>
      <c r="C484" s="49"/>
      <c r="D484" s="116"/>
      <c r="E484" s="49"/>
      <c r="F484" s="49"/>
      <c r="G484" s="1"/>
      <c r="H484" s="8"/>
      <c r="I484" s="8"/>
    </row>
    <row r="485">
      <c r="A485" s="319"/>
      <c r="B485" s="1"/>
      <c r="C485" s="49"/>
      <c r="D485" s="116"/>
      <c r="E485" s="49"/>
      <c r="F485" s="49"/>
      <c r="G485" s="1"/>
      <c r="H485" s="8"/>
      <c r="I485" s="8"/>
    </row>
    <row r="486">
      <c r="A486" s="319"/>
      <c r="B486" s="1"/>
      <c r="C486" s="49"/>
      <c r="D486" s="116"/>
      <c r="E486" s="49"/>
      <c r="F486" s="49"/>
      <c r="G486" s="1"/>
      <c r="H486" s="8"/>
      <c r="I486" s="8"/>
    </row>
    <row r="487">
      <c r="A487" s="319"/>
      <c r="B487" s="1"/>
      <c r="C487" s="49"/>
      <c r="D487" s="116"/>
      <c r="E487" s="49"/>
      <c r="F487" s="49"/>
      <c r="G487" s="1"/>
      <c r="H487" s="8"/>
      <c r="I487" s="8"/>
    </row>
    <row r="488">
      <c r="A488" s="319"/>
      <c r="B488" s="1"/>
      <c r="C488" s="49"/>
      <c r="D488" s="116"/>
      <c r="E488" s="49"/>
      <c r="F488" s="49"/>
      <c r="G488" s="1"/>
      <c r="H488" s="8"/>
      <c r="I488" s="8"/>
    </row>
    <row r="489">
      <c r="A489" s="319"/>
      <c r="B489" s="1"/>
      <c r="C489" s="49"/>
      <c r="D489" s="116"/>
      <c r="E489" s="49"/>
      <c r="F489" s="49"/>
      <c r="G489" s="1"/>
      <c r="H489" s="8"/>
      <c r="I489" s="8"/>
    </row>
    <row r="490">
      <c r="A490" s="319"/>
      <c r="B490" s="1"/>
      <c r="C490" s="49"/>
      <c r="D490" s="116"/>
      <c r="E490" s="49"/>
      <c r="F490" s="49"/>
      <c r="G490" s="1"/>
      <c r="H490" s="8"/>
      <c r="I490" s="8"/>
    </row>
    <row r="491">
      <c r="A491" s="319"/>
      <c r="B491" s="1"/>
      <c r="C491" s="49"/>
      <c r="D491" s="116"/>
      <c r="E491" s="49"/>
      <c r="F491" s="49"/>
      <c r="G491" s="1"/>
      <c r="H491" s="8"/>
      <c r="I491" s="8"/>
    </row>
    <row r="492">
      <c r="A492" s="319"/>
      <c r="B492" s="1"/>
      <c r="C492" s="49"/>
      <c r="D492" s="116"/>
      <c r="E492" s="49"/>
      <c r="F492" s="49"/>
      <c r="G492" s="1"/>
      <c r="H492" s="8"/>
      <c r="I492" s="8"/>
    </row>
    <row r="493">
      <c r="A493" s="319"/>
      <c r="B493" s="1"/>
      <c r="C493" s="49"/>
      <c r="D493" s="116"/>
      <c r="E493" s="49"/>
      <c r="F493" s="49"/>
      <c r="G493" s="1"/>
      <c r="H493" s="8"/>
      <c r="I493" s="8"/>
    </row>
    <row r="494">
      <c r="A494" s="319"/>
      <c r="B494" s="1"/>
      <c r="C494" s="49"/>
      <c r="D494" s="116"/>
      <c r="E494" s="49"/>
      <c r="F494" s="49"/>
      <c r="G494" s="1"/>
      <c r="H494" s="8"/>
      <c r="I494" s="8"/>
    </row>
    <row r="495">
      <c r="A495" s="319"/>
      <c r="B495" s="1"/>
      <c r="C495" s="49"/>
      <c r="D495" s="116"/>
      <c r="E495" s="49"/>
      <c r="F495" s="49"/>
      <c r="G495" s="1"/>
      <c r="H495" s="8"/>
      <c r="I495" s="8"/>
    </row>
    <row r="496">
      <c r="A496" s="319"/>
      <c r="B496" s="1"/>
      <c r="C496" s="49"/>
      <c r="D496" s="116"/>
      <c r="E496" s="49"/>
      <c r="F496" s="49"/>
      <c r="G496" s="1"/>
      <c r="H496" s="8"/>
      <c r="I496" s="8"/>
    </row>
    <row r="497">
      <c r="A497" s="319"/>
      <c r="B497" s="1"/>
      <c r="C497" s="49"/>
      <c r="D497" s="116"/>
      <c r="E497" s="49"/>
      <c r="F497" s="49"/>
      <c r="G497" s="1"/>
      <c r="H497" s="8"/>
      <c r="I497" s="8"/>
    </row>
    <row r="498">
      <c r="A498" s="319"/>
      <c r="B498" s="1"/>
      <c r="C498" s="49"/>
      <c r="D498" s="116"/>
      <c r="E498" s="49"/>
      <c r="F498" s="49"/>
      <c r="G498" s="1"/>
      <c r="H498" s="8"/>
      <c r="I498" s="8"/>
    </row>
    <row r="499">
      <c r="A499" s="319"/>
      <c r="B499" s="1"/>
      <c r="C499" s="49"/>
      <c r="D499" s="116"/>
      <c r="E499" s="49"/>
      <c r="F499" s="49"/>
      <c r="G499" s="1"/>
      <c r="H499" s="8"/>
      <c r="I499" s="8"/>
    </row>
    <row r="500">
      <c r="A500" s="319"/>
      <c r="B500" s="1"/>
      <c r="C500" s="49"/>
      <c r="D500" s="116"/>
      <c r="E500" s="49"/>
      <c r="F500" s="49"/>
      <c r="G500" s="1"/>
      <c r="H500" s="8"/>
      <c r="I500" s="8"/>
    </row>
    <row r="501">
      <c r="A501" s="319"/>
      <c r="B501" s="1"/>
      <c r="C501" s="49"/>
      <c r="D501" s="116"/>
      <c r="E501" s="49"/>
      <c r="F501" s="49"/>
      <c r="G501" s="1"/>
      <c r="H501" s="8"/>
      <c r="I501" s="8"/>
    </row>
    <row r="502">
      <c r="A502" s="319"/>
      <c r="B502" s="1"/>
      <c r="C502" s="49"/>
      <c r="D502" s="116"/>
      <c r="E502" s="49"/>
      <c r="F502" s="49"/>
      <c r="G502" s="1"/>
      <c r="H502" s="8"/>
      <c r="I502" s="8"/>
    </row>
    <row r="503">
      <c r="A503" s="319"/>
      <c r="B503" s="1"/>
      <c r="C503" s="49"/>
      <c r="D503" s="116"/>
      <c r="E503" s="49"/>
      <c r="F503" s="49"/>
      <c r="G503" s="1"/>
      <c r="H503" s="8"/>
      <c r="I503" s="8"/>
    </row>
    <row r="504">
      <c r="A504" s="319"/>
      <c r="B504" s="1"/>
      <c r="C504" s="49"/>
      <c r="D504" s="116"/>
      <c r="E504" s="49"/>
      <c r="F504" s="49"/>
      <c r="G504" s="1"/>
      <c r="H504" s="8"/>
      <c r="I504" s="8"/>
    </row>
    <row r="505">
      <c r="A505" s="319"/>
      <c r="B505" s="1"/>
      <c r="C505" s="49"/>
      <c r="D505" s="116"/>
      <c r="E505" s="49"/>
      <c r="F505" s="49"/>
      <c r="G505" s="1"/>
      <c r="H505" s="8"/>
      <c r="I505" s="8"/>
    </row>
    <row r="506">
      <c r="A506" s="319"/>
      <c r="B506" s="1"/>
      <c r="C506" s="49"/>
      <c r="D506" s="116"/>
      <c r="E506" s="49"/>
      <c r="F506" s="49"/>
      <c r="G506" s="1"/>
      <c r="H506" s="8"/>
      <c r="I506" s="8"/>
    </row>
    <row r="507">
      <c r="A507" s="319"/>
      <c r="B507" s="1"/>
      <c r="C507" s="49"/>
      <c r="D507" s="116"/>
      <c r="E507" s="49"/>
      <c r="F507" s="49"/>
      <c r="G507" s="1"/>
      <c r="H507" s="8"/>
      <c r="I507" s="8"/>
    </row>
    <row r="508">
      <c r="A508" s="319"/>
      <c r="B508" s="1"/>
      <c r="C508" s="49"/>
      <c r="D508" s="116"/>
      <c r="E508" s="49"/>
      <c r="F508" s="49"/>
      <c r="G508" s="1"/>
      <c r="H508" s="8"/>
      <c r="I508" s="8"/>
    </row>
    <row r="509">
      <c r="A509" s="319"/>
      <c r="B509" s="1"/>
      <c r="C509" s="49"/>
      <c r="D509" s="116"/>
      <c r="E509" s="49"/>
      <c r="F509" s="49"/>
      <c r="G509" s="1"/>
      <c r="H509" s="8"/>
      <c r="I509" s="8"/>
    </row>
    <row r="510">
      <c r="A510" s="319"/>
      <c r="B510" s="1"/>
      <c r="C510" s="49"/>
      <c r="D510" s="116"/>
      <c r="E510" s="49"/>
      <c r="F510" s="49"/>
      <c r="G510" s="1"/>
      <c r="H510" s="8"/>
      <c r="I510" s="8"/>
    </row>
    <row r="511">
      <c r="A511" s="319"/>
      <c r="B511" s="1"/>
      <c r="C511" s="49"/>
      <c r="D511" s="116"/>
      <c r="E511" s="49"/>
      <c r="F511" s="49"/>
      <c r="G511" s="1"/>
      <c r="H511" s="8"/>
      <c r="I511" s="8"/>
    </row>
    <row r="512">
      <c r="A512" s="319"/>
      <c r="B512" s="1"/>
      <c r="C512" s="49"/>
      <c r="D512" s="116"/>
      <c r="E512" s="49"/>
      <c r="F512" s="49"/>
      <c r="G512" s="1"/>
      <c r="H512" s="8"/>
      <c r="I512" s="8"/>
    </row>
    <row r="513">
      <c r="A513" s="319"/>
      <c r="B513" s="1"/>
      <c r="C513" s="49"/>
      <c r="D513" s="116"/>
      <c r="E513" s="49"/>
      <c r="F513" s="49"/>
      <c r="G513" s="1"/>
      <c r="H513" s="8"/>
      <c r="I513" s="8"/>
    </row>
    <row r="514">
      <c r="A514" s="319"/>
      <c r="B514" s="1"/>
      <c r="C514" s="49"/>
      <c r="D514" s="116"/>
      <c r="E514" s="49"/>
      <c r="F514" s="49"/>
      <c r="G514" s="1"/>
      <c r="H514" s="8"/>
      <c r="I514" s="8"/>
    </row>
    <row r="515">
      <c r="A515" s="319"/>
      <c r="B515" s="1"/>
      <c r="C515" s="49"/>
      <c r="D515" s="116"/>
      <c r="E515" s="49"/>
      <c r="F515" s="49"/>
      <c r="G515" s="1"/>
      <c r="H515" s="8"/>
      <c r="I515" s="8"/>
    </row>
    <row r="516">
      <c r="A516" s="319"/>
      <c r="B516" s="1"/>
      <c r="C516" s="49"/>
      <c r="D516" s="116"/>
      <c r="E516" s="49"/>
      <c r="F516" s="49"/>
      <c r="G516" s="1"/>
      <c r="H516" s="8"/>
      <c r="I516" s="8"/>
    </row>
    <row r="517">
      <c r="A517" s="319"/>
      <c r="B517" s="1"/>
      <c r="C517" s="49"/>
      <c r="D517" s="116"/>
      <c r="E517" s="49"/>
      <c r="F517" s="49"/>
      <c r="G517" s="1"/>
      <c r="H517" s="8"/>
      <c r="I517" s="8"/>
    </row>
    <row r="518">
      <c r="A518" s="319"/>
      <c r="B518" s="1"/>
      <c r="C518" s="49"/>
      <c r="D518" s="116"/>
      <c r="E518" s="49"/>
      <c r="F518" s="49"/>
      <c r="G518" s="1"/>
      <c r="H518" s="8"/>
      <c r="I518" s="8"/>
    </row>
    <row r="519">
      <c r="A519" s="319"/>
      <c r="B519" s="1"/>
      <c r="C519" s="49"/>
      <c r="D519" s="116"/>
      <c r="E519" s="49"/>
      <c r="F519" s="49"/>
      <c r="G519" s="1"/>
      <c r="H519" s="8"/>
      <c r="I519" s="8"/>
    </row>
    <row r="520">
      <c r="A520" s="319"/>
      <c r="B520" s="1"/>
      <c r="C520" s="49"/>
      <c r="D520" s="116"/>
      <c r="E520" s="49"/>
      <c r="F520" s="49"/>
      <c r="G520" s="1"/>
      <c r="H520" s="8"/>
      <c r="I520" s="8"/>
    </row>
    <row r="521">
      <c r="A521" s="319"/>
      <c r="B521" s="1"/>
      <c r="C521" s="49"/>
      <c r="D521" s="116"/>
      <c r="E521" s="49"/>
      <c r="F521" s="49"/>
      <c r="G521" s="1"/>
      <c r="H521" s="8"/>
      <c r="I521" s="8"/>
    </row>
    <row r="522">
      <c r="A522" s="319"/>
      <c r="B522" s="1"/>
      <c r="C522" s="49"/>
      <c r="D522" s="116"/>
      <c r="E522" s="49"/>
      <c r="F522" s="49"/>
      <c r="G522" s="1"/>
      <c r="H522" s="8"/>
      <c r="I522" s="8"/>
    </row>
    <row r="523">
      <c r="A523" s="319"/>
      <c r="B523" s="1"/>
      <c r="C523" s="49"/>
      <c r="D523" s="116"/>
      <c r="E523" s="49"/>
      <c r="F523" s="49"/>
      <c r="G523" s="1"/>
      <c r="H523" s="8"/>
      <c r="I523" s="8"/>
    </row>
    <row r="524">
      <c r="A524" s="319"/>
      <c r="B524" s="1"/>
      <c r="C524" s="49"/>
      <c r="D524" s="116"/>
      <c r="E524" s="49"/>
      <c r="F524" s="49"/>
      <c r="G524" s="1"/>
      <c r="H524" s="8"/>
      <c r="I524" s="8"/>
    </row>
    <row r="525">
      <c r="A525" s="319"/>
      <c r="B525" s="1"/>
      <c r="C525" s="49"/>
      <c r="D525" s="116"/>
      <c r="E525" s="49"/>
      <c r="F525" s="49"/>
      <c r="G525" s="1"/>
      <c r="H525" s="8"/>
      <c r="I525" s="8"/>
    </row>
    <row r="526">
      <c r="A526" s="319"/>
      <c r="B526" s="1"/>
      <c r="C526" s="49"/>
      <c r="D526" s="116"/>
      <c r="E526" s="49"/>
      <c r="F526" s="49"/>
      <c r="G526" s="1"/>
      <c r="H526" s="8"/>
      <c r="I526" s="8"/>
    </row>
    <row r="527">
      <c r="A527" s="319"/>
      <c r="B527" s="1"/>
      <c r="C527" s="49"/>
      <c r="D527" s="116"/>
      <c r="E527" s="49"/>
      <c r="F527" s="49"/>
      <c r="G527" s="1"/>
      <c r="H527" s="8"/>
      <c r="I527" s="8"/>
    </row>
    <row r="528">
      <c r="A528" s="319"/>
      <c r="B528" s="1"/>
      <c r="C528" s="49"/>
      <c r="D528" s="116"/>
      <c r="E528" s="49"/>
      <c r="F528" s="49"/>
      <c r="G528" s="1"/>
      <c r="H528" s="8"/>
      <c r="I528" s="8"/>
    </row>
    <row r="529">
      <c r="A529" s="319"/>
      <c r="B529" s="1"/>
      <c r="C529" s="49"/>
      <c r="D529" s="116"/>
      <c r="E529" s="49"/>
      <c r="F529" s="49"/>
      <c r="G529" s="1"/>
      <c r="H529" s="8"/>
      <c r="I529" s="8"/>
    </row>
    <row r="530">
      <c r="A530" s="319"/>
      <c r="B530" s="1"/>
      <c r="C530" s="49"/>
      <c r="D530" s="116"/>
      <c r="E530" s="49"/>
      <c r="F530" s="49"/>
      <c r="G530" s="1"/>
      <c r="H530" s="8"/>
      <c r="I530" s="8"/>
    </row>
    <row r="531">
      <c r="A531" s="319"/>
      <c r="B531" s="1"/>
      <c r="C531" s="49"/>
      <c r="D531" s="116"/>
      <c r="E531" s="49"/>
      <c r="F531" s="49"/>
      <c r="G531" s="1"/>
      <c r="H531" s="8"/>
      <c r="I531" s="8"/>
    </row>
    <row r="532">
      <c r="A532" s="319"/>
      <c r="B532" s="1"/>
      <c r="C532" s="49"/>
      <c r="D532" s="116"/>
      <c r="E532" s="49"/>
      <c r="F532" s="49"/>
      <c r="G532" s="1"/>
      <c r="H532" s="8"/>
      <c r="I532" s="8"/>
    </row>
    <row r="533">
      <c r="A533" s="319"/>
      <c r="B533" s="1"/>
      <c r="C533" s="49"/>
      <c r="D533" s="116"/>
      <c r="E533" s="49"/>
      <c r="F533" s="49"/>
      <c r="G533" s="1"/>
      <c r="H533" s="8"/>
      <c r="I533" s="8"/>
    </row>
    <row r="534">
      <c r="A534" s="319"/>
      <c r="B534" s="1"/>
      <c r="C534" s="49"/>
      <c r="D534" s="116"/>
      <c r="E534" s="49"/>
      <c r="F534" s="49"/>
      <c r="G534" s="1"/>
      <c r="H534" s="8"/>
      <c r="I534" s="8"/>
    </row>
    <row r="535">
      <c r="A535" s="319"/>
      <c r="B535" s="1"/>
      <c r="C535" s="49"/>
      <c r="D535" s="116"/>
      <c r="E535" s="49"/>
      <c r="F535" s="49"/>
      <c r="G535" s="1"/>
      <c r="H535" s="8"/>
      <c r="I535" s="8"/>
    </row>
    <row r="536">
      <c r="A536" s="319"/>
      <c r="B536" s="1"/>
      <c r="C536" s="49"/>
      <c r="D536" s="116"/>
      <c r="E536" s="49"/>
      <c r="F536" s="49"/>
      <c r="G536" s="1"/>
      <c r="H536" s="8"/>
      <c r="I536" s="8"/>
    </row>
    <row r="537">
      <c r="A537" s="319"/>
      <c r="B537" s="1"/>
      <c r="C537" s="49"/>
      <c r="D537" s="116"/>
      <c r="E537" s="49"/>
      <c r="F537" s="49"/>
      <c r="G537" s="1"/>
      <c r="H537" s="8"/>
      <c r="I537" s="8"/>
    </row>
    <row r="538">
      <c r="A538" s="319"/>
      <c r="B538" s="1"/>
      <c r="C538" s="49"/>
      <c r="D538" s="116"/>
      <c r="E538" s="49"/>
      <c r="F538" s="49"/>
      <c r="G538" s="1"/>
      <c r="H538" s="8"/>
      <c r="I538" s="8"/>
    </row>
    <row r="539">
      <c r="A539" s="319"/>
      <c r="B539" s="1"/>
      <c r="C539" s="49"/>
      <c r="D539" s="116"/>
      <c r="E539" s="49"/>
      <c r="F539" s="49"/>
      <c r="G539" s="1"/>
      <c r="H539" s="8"/>
      <c r="I539" s="8"/>
    </row>
    <row r="540">
      <c r="A540" s="319"/>
      <c r="B540" s="1"/>
      <c r="C540" s="49"/>
      <c r="D540" s="116"/>
      <c r="E540" s="49"/>
      <c r="F540" s="49"/>
      <c r="G540" s="1"/>
      <c r="H540" s="8"/>
      <c r="I540" s="8"/>
    </row>
    <row r="541">
      <c r="A541" s="319"/>
      <c r="B541" s="1"/>
      <c r="C541" s="49"/>
      <c r="D541" s="116"/>
      <c r="E541" s="49"/>
      <c r="F541" s="49"/>
      <c r="G541" s="1"/>
      <c r="H541" s="8"/>
      <c r="I541" s="8"/>
    </row>
    <row r="542">
      <c r="A542" s="319"/>
      <c r="B542" s="1"/>
      <c r="C542" s="49"/>
      <c r="D542" s="116"/>
      <c r="E542" s="49"/>
      <c r="F542" s="49"/>
      <c r="G542" s="1"/>
      <c r="H542" s="8"/>
      <c r="I542" s="8"/>
    </row>
    <row r="543">
      <c r="A543" s="319"/>
      <c r="B543" s="1"/>
      <c r="C543" s="49"/>
      <c r="D543" s="116"/>
      <c r="E543" s="49"/>
      <c r="F543" s="49"/>
      <c r="G543" s="1"/>
      <c r="H543" s="8"/>
      <c r="I543" s="8"/>
    </row>
    <row r="544">
      <c r="A544" s="319"/>
      <c r="B544" s="1"/>
      <c r="C544" s="49"/>
      <c r="D544" s="116"/>
      <c r="E544" s="49"/>
      <c r="F544" s="49"/>
      <c r="G544" s="1"/>
      <c r="H544" s="8"/>
      <c r="I544" s="8"/>
    </row>
    <row r="545">
      <c r="A545" s="319"/>
      <c r="B545" s="1"/>
      <c r="C545" s="49"/>
      <c r="D545" s="116"/>
      <c r="E545" s="49"/>
      <c r="F545" s="49"/>
      <c r="G545" s="1"/>
      <c r="H545" s="8"/>
      <c r="I545" s="8"/>
    </row>
    <row r="546">
      <c r="A546" s="319"/>
      <c r="B546" s="1"/>
      <c r="C546" s="49"/>
      <c r="D546" s="116"/>
      <c r="E546" s="49"/>
      <c r="F546" s="49"/>
      <c r="G546" s="1"/>
      <c r="H546" s="8"/>
      <c r="I546" s="8"/>
    </row>
    <row r="547">
      <c r="A547" s="319"/>
      <c r="B547" s="1"/>
      <c r="C547" s="49"/>
      <c r="D547" s="116"/>
      <c r="E547" s="49"/>
      <c r="F547" s="49"/>
      <c r="G547" s="1"/>
      <c r="H547" s="8"/>
      <c r="I547" s="8"/>
    </row>
    <row r="548">
      <c r="A548" s="319"/>
      <c r="B548" s="1"/>
      <c r="C548" s="49"/>
      <c r="D548" s="116"/>
      <c r="E548" s="49"/>
      <c r="F548" s="49"/>
      <c r="G548" s="1"/>
      <c r="H548" s="8"/>
      <c r="I548" s="8"/>
    </row>
    <row r="549">
      <c r="A549" s="319"/>
      <c r="B549" s="1"/>
      <c r="C549" s="49"/>
      <c r="D549" s="116"/>
      <c r="E549" s="49"/>
      <c r="F549" s="49"/>
      <c r="G549" s="1"/>
      <c r="H549" s="8"/>
      <c r="I549" s="8"/>
    </row>
    <row r="550">
      <c r="A550" s="319"/>
      <c r="B550" s="1"/>
      <c r="C550" s="49"/>
      <c r="D550" s="116"/>
      <c r="E550" s="49"/>
      <c r="F550" s="49"/>
      <c r="G550" s="1"/>
      <c r="H550" s="8"/>
      <c r="I550" s="8"/>
    </row>
    <row r="551">
      <c r="A551" s="319"/>
      <c r="B551" s="1"/>
      <c r="C551" s="49"/>
      <c r="D551" s="116"/>
      <c r="E551" s="49"/>
      <c r="F551" s="49"/>
      <c r="G551" s="1"/>
      <c r="H551" s="8"/>
      <c r="I551" s="8"/>
    </row>
    <row r="552">
      <c r="A552" s="319"/>
      <c r="B552" s="1"/>
      <c r="C552" s="49"/>
      <c r="D552" s="116"/>
      <c r="E552" s="49"/>
      <c r="F552" s="49"/>
      <c r="G552" s="1"/>
      <c r="H552" s="8"/>
      <c r="I552" s="8"/>
    </row>
    <row r="553">
      <c r="A553" s="319"/>
      <c r="B553" s="1"/>
      <c r="C553" s="49"/>
      <c r="D553" s="116"/>
      <c r="E553" s="49"/>
      <c r="F553" s="49"/>
      <c r="G553" s="1"/>
      <c r="H553" s="8"/>
      <c r="I553" s="8"/>
    </row>
    <row r="554">
      <c r="A554" s="319"/>
      <c r="B554" s="1"/>
      <c r="C554" s="49"/>
      <c r="D554" s="116"/>
      <c r="E554" s="49"/>
      <c r="F554" s="49"/>
      <c r="G554" s="1"/>
      <c r="H554" s="8"/>
      <c r="I554" s="8"/>
    </row>
    <row r="555">
      <c r="A555" s="319"/>
      <c r="B555" s="1"/>
      <c r="C555" s="49"/>
      <c r="D555" s="116"/>
      <c r="E555" s="49"/>
      <c r="F555" s="49"/>
      <c r="G555" s="1"/>
      <c r="H555" s="8"/>
      <c r="I555" s="8"/>
    </row>
    <row r="556">
      <c r="A556" s="319"/>
      <c r="B556" s="1"/>
      <c r="C556" s="49"/>
      <c r="D556" s="116"/>
      <c r="E556" s="49"/>
      <c r="F556" s="49"/>
      <c r="G556" s="1"/>
      <c r="H556" s="8"/>
      <c r="I556" s="8"/>
    </row>
    <row r="557">
      <c r="A557" s="319"/>
      <c r="B557" s="1"/>
      <c r="C557" s="49"/>
      <c r="D557" s="116"/>
      <c r="E557" s="49"/>
      <c r="F557" s="49"/>
      <c r="G557" s="1"/>
      <c r="H557" s="8"/>
      <c r="I557" s="8"/>
    </row>
    <row r="558">
      <c r="A558" s="319"/>
      <c r="B558" s="1"/>
      <c r="C558" s="49"/>
      <c r="D558" s="116"/>
      <c r="E558" s="49"/>
      <c r="F558" s="49"/>
      <c r="G558" s="1"/>
      <c r="H558" s="8"/>
      <c r="I558" s="8"/>
    </row>
    <row r="559">
      <c r="A559" s="319"/>
      <c r="B559" s="1"/>
      <c r="C559" s="49"/>
      <c r="D559" s="116"/>
      <c r="E559" s="49"/>
      <c r="F559" s="49"/>
      <c r="G559" s="1"/>
      <c r="H559" s="8"/>
      <c r="I559" s="8"/>
    </row>
    <row r="560">
      <c r="A560" s="319"/>
      <c r="B560" s="1"/>
      <c r="C560" s="49"/>
      <c r="D560" s="116"/>
      <c r="E560" s="49"/>
      <c r="F560" s="49"/>
      <c r="G560" s="1"/>
      <c r="H560" s="8"/>
      <c r="I560" s="8"/>
    </row>
    <row r="561">
      <c r="A561" s="319"/>
      <c r="B561" s="1"/>
      <c r="C561" s="49"/>
      <c r="D561" s="116"/>
      <c r="E561" s="49"/>
      <c r="F561" s="49"/>
      <c r="G561" s="1"/>
      <c r="H561" s="8"/>
      <c r="I561" s="8"/>
    </row>
    <row r="562">
      <c r="A562" s="319"/>
      <c r="B562" s="1"/>
      <c r="C562" s="49"/>
      <c r="D562" s="116"/>
      <c r="E562" s="49"/>
      <c r="F562" s="49"/>
      <c r="G562" s="1"/>
      <c r="H562" s="8"/>
      <c r="I562" s="8"/>
    </row>
    <row r="563">
      <c r="A563" s="319"/>
      <c r="B563" s="1"/>
      <c r="C563" s="49"/>
      <c r="D563" s="116"/>
      <c r="E563" s="49"/>
      <c r="F563" s="49"/>
      <c r="G563" s="1"/>
      <c r="H563" s="8"/>
      <c r="I563" s="8"/>
    </row>
    <row r="564">
      <c r="A564" s="319"/>
      <c r="B564" s="1"/>
      <c r="C564" s="49"/>
      <c r="D564" s="116"/>
      <c r="E564" s="49"/>
      <c r="F564" s="49"/>
      <c r="G564" s="1"/>
      <c r="H564" s="8"/>
      <c r="I564" s="8"/>
    </row>
    <row r="565">
      <c r="A565" s="319"/>
      <c r="B565" s="1"/>
      <c r="C565" s="49"/>
      <c r="D565" s="116"/>
      <c r="E565" s="49"/>
      <c r="F565" s="49"/>
      <c r="G565" s="1"/>
      <c r="H565" s="8"/>
      <c r="I565" s="8"/>
    </row>
    <row r="566">
      <c r="A566" s="319"/>
      <c r="B566" s="1"/>
      <c r="C566" s="49"/>
      <c r="D566" s="116"/>
      <c r="E566" s="49"/>
      <c r="F566" s="49"/>
      <c r="G566" s="1"/>
      <c r="H566" s="8"/>
      <c r="I566" s="8"/>
    </row>
    <row r="567">
      <c r="A567" s="319"/>
      <c r="B567" s="1"/>
      <c r="C567" s="49"/>
      <c r="D567" s="116"/>
      <c r="E567" s="49"/>
      <c r="F567" s="49"/>
      <c r="G567" s="1"/>
      <c r="H567" s="8"/>
      <c r="I567" s="8"/>
    </row>
    <row r="568">
      <c r="A568" s="319"/>
      <c r="B568" s="1"/>
      <c r="C568" s="49"/>
      <c r="D568" s="116"/>
      <c r="E568" s="49"/>
      <c r="F568" s="49"/>
      <c r="G568" s="1"/>
      <c r="H568" s="8"/>
      <c r="I568" s="8"/>
    </row>
    <row r="569">
      <c r="A569" s="319"/>
      <c r="B569" s="1"/>
      <c r="C569" s="49"/>
      <c r="D569" s="116"/>
      <c r="E569" s="49"/>
      <c r="F569" s="49"/>
      <c r="G569" s="1"/>
      <c r="H569" s="8"/>
      <c r="I569" s="8"/>
    </row>
    <row r="570">
      <c r="A570" s="319"/>
      <c r="B570" s="1"/>
      <c r="C570" s="49"/>
      <c r="D570" s="116"/>
      <c r="E570" s="49"/>
      <c r="F570" s="49"/>
      <c r="G570" s="1"/>
      <c r="H570" s="8"/>
      <c r="I570" s="8"/>
    </row>
    <row r="571">
      <c r="A571" s="319"/>
      <c r="B571" s="1"/>
      <c r="C571" s="49"/>
      <c r="D571" s="116"/>
      <c r="E571" s="49"/>
      <c r="F571" s="49"/>
      <c r="G571" s="1"/>
      <c r="H571" s="8"/>
      <c r="I571" s="8"/>
    </row>
    <row r="572">
      <c r="A572" s="319"/>
      <c r="B572" s="1"/>
      <c r="C572" s="49"/>
      <c r="D572" s="116"/>
      <c r="E572" s="49"/>
      <c r="F572" s="49"/>
      <c r="G572" s="1"/>
      <c r="H572" s="8"/>
      <c r="I572" s="8"/>
    </row>
    <row r="573">
      <c r="A573" s="319"/>
      <c r="B573" s="1"/>
      <c r="C573" s="49"/>
      <c r="D573" s="116"/>
      <c r="E573" s="49"/>
      <c r="F573" s="49"/>
      <c r="G573" s="1"/>
      <c r="H573" s="8"/>
      <c r="I573" s="8"/>
    </row>
    <row r="574">
      <c r="A574" s="319"/>
      <c r="B574" s="1"/>
      <c r="C574" s="49"/>
      <c r="D574" s="116"/>
      <c r="E574" s="49"/>
      <c r="F574" s="49"/>
      <c r="G574" s="1"/>
      <c r="H574" s="8"/>
      <c r="I574" s="8"/>
    </row>
    <row r="575">
      <c r="A575" s="319"/>
      <c r="B575" s="1"/>
      <c r="C575" s="49"/>
      <c r="D575" s="116"/>
      <c r="E575" s="49"/>
      <c r="F575" s="49"/>
      <c r="G575" s="1"/>
      <c r="H575" s="8"/>
      <c r="I575" s="8"/>
    </row>
    <row r="576">
      <c r="A576" s="319"/>
      <c r="B576" s="1"/>
      <c r="C576" s="49"/>
      <c r="D576" s="116"/>
      <c r="E576" s="49"/>
      <c r="F576" s="49"/>
      <c r="G576" s="1"/>
      <c r="H576" s="8"/>
      <c r="I576" s="8"/>
    </row>
    <row r="577">
      <c r="A577" s="319"/>
      <c r="B577" s="1"/>
      <c r="C577" s="49"/>
      <c r="D577" s="116"/>
      <c r="E577" s="49"/>
      <c r="F577" s="49"/>
      <c r="G577" s="1"/>
      <c r="H577" s="8"/>
      <c r="I577" s="8"/>
    </row>
    <row r="578">
      <c r="A578" s="319"/>
      <c r="B578" s="1"/>
      <c r="C578" s="49"/>
      <c r="D578" s="116"/>
      <c r="E578" s="49"/>
      <c r="F578" s="49"/>
      <c r="G578" s="1"/>
      <c r="H578" s="8"/>
      <c r="I578" s="8"/>
    </row>
    <row r="579">
      <c r="A579" s="319"/>
      <c r="B579" s="1"/>
      <c r="C579" s="49"/>
      <c r="D579" s="116"/>
      <c r="E579" s="49"/>
      <c r="F579" s="49"/>
      <c r="G579" s="1"/>
      <c r="H579" s="8"/>
      <c r="I579" s="8"/>
    </row>
    <row r="580">
      <c r="A580" s="319"/>
      <c r="B580" s="1"/>
      <c r="C580" s="49"/>
      <c r="D580" s="116"/>
      <c r="E580" s="49"/>
      <c r="F580" s="49"/>
      <c r="G580" s="1"/>
      <c r="H580" s="8"/>
      <c r="I580" s="8"/>
    </row>
    <row r="581">
      <c r="A581" s="319"/>
      <c r="B581" s="1"/>
      <c r="C581" s="49"/>
      <c r="D581" s="116"/>
      <c r="E581" s="49"/>
      <c r="F581" s="49"/>
      <c r="G581" s="1"/>
      <c r="H581" s="8"/>
      <c r="I581" s="8"/>
    </row>
    <row r="582">
      <c r="A582" s="319"/>
      <c r="B582" s="1"/>
      <c r="C582" s="49"/>
      <c r="D582" s="116"/>
      <c r="E582" s="49"/>
      <c r="F582" s="49"/>
      <c r="G582" s="1"/>
      <c r="H582" s="8"/>
      <c r="I582" s="8"/>
    </row>
    <row r="583">
      <c r="A583" s="319"/>
      <c r="B583" s="1"/>
      <c r="C583" s="49"/>
      <c r="D583" s="116"/>
      <c r="E583" s="49"/>
      <c r="F583" s="49"/>
      <c r="G583" s="1"/>
      <c r="H583" s="8"/>
      <c r="I583" s="8"/>
    </row>
    <row r="584">
      <c r="A584" s="319"/>
      <c r="B584" s="1"/>
      <c r="C584" s="49"/>
      <c r="D584" s="116"/>
      <c r="E584" s="49"/>
      <c r="F584" s="49"/>
      <c r="G584" s="1"/>
      <c r="H584" s="8"/>
      <c r="I584" s="8"/>
    </row>
    <row r="585">
      <c r="A585" s="319"/>
      <c r="B585" s="1"/>
      <c r="C585" s="49"/>
      <c r="D585" s="116"/>
      <c r="E585" s="49"/>
      <c r="F585" s="49"/>
      <c r="G585" s="1"/>
      <c r="H585" s="8"/>
      <c r="I585" s="8"/>
    </row>
    <row r="586">
      <c r="A586" s="319"/>
      <c r="B586" s="1"/>
      <c r="C586" s="49"/>
      <c r="D586" s="116"/>
      <c r="E586" s="49"/>
      <c r="F586" s="49"/>
      <c r="G586" s="1"/>
      <c r="H586" s="8"/>
      <c r="I586" s="8"/>
    </row>
    <row r="587">
      <c r="A587" s="319"/>
      <c r="B587" s="1"/>
      <c r="C587" s="49"/>
      <c r="D587" s="116"/>
      <c r="E587" s="49"/>
      <c r="F587" s="49"/>
      <c r="G587" s="1"/>
      <c r="H587" s="8"/>
      <c r="I587" s="8"/>
    </row>
    <row r="588">
      <c r="A588" s="319"/>
      <c r="B588" s="1"/>
      <c r="C588" s="49"/>
      <c r="D588" s="116"/>
      <c r="E588" s="49"/>
      <c r="F588" s="49"/>
      <c r="G588" s="1"/>
      <c r="H588" s="8"/>
      <c r="I588" s="8"/>
    </row>
    <row r="589">
      <c r="A589" s="319"/>
      <c r="B589" s="1"/>
      <c r="C589" s="49"/>
      <c r="D589" s="116"/>
      <c r="E589" s="49"/>
      <c r="F589" s="49"/>
      <c r="G589" s="1"/>
      <c r="H589" s="8"/>
      <c r="I589" s="8"/>
    </row>
    <row r="590">
      <c r="A590" s="319"/>
      <c r="B590" s="1"/>
      <c r="C590" s="49"/>
      <c r="D590" s="116"/>
      <c r="E590" s="49"/>
      <c r="F590" s="49"/>
      <c r="G590" s="1"/>
      <c r="H590" s="8"/>
      <c r="I590" s="8"/>
    </row>
    <row r="591">
      <c r="A591" s="319"/>
      <c r="B591" s="1"/>
      <c r="C591" s="49"/>
      <c r="D591" s="116"/>
      <c r="E591" s="49"/>
      <c r="F591" s="49"/>
      <c r="G591" s="1"/>
      <c r="H591" s="8"/>
      <c r="I591" s="8"/>
    </row>
    <row r="592">
      <c r="A592" s="319"/>
      <c r="B592" s="1"/>
      <c r="C592" s="49"/>
      <c r="D592" s="116"/>
      <c r="E592" s="49"/>
      <c r="F592" s="49"/>
      <c r="G592" s="1"/>
      <c r="H592" s="8"/>
      <c r="I592" s="8"/>
    </row>
    <row r="593">
      <c r="A593" s="319"/>
      <c r="B593" s="1"/>
      <c r="C593" s="49"/>
      <c r="D593" s="116"/>
      <c r="E593" s="49"/>
      <c r="F593" s="49"/>
      <c r="G593" s="1"/>
      <c r="H593" s="8"/>
      <c r="I593" s="8"/>
    </row>
    <row r="594">
      <c r="A594" s="319"/>
      <c r="B594" s="1"/>
      <c r="C594" s="49"/>
      <c r="D594" s="116"/>
      <c r="E594" s="49"/>
      <c r="F594" s="49"/>
      <c r="G594" s="1"/>
      <c r="H594" s="8"/>
      <c r="I594" s="8"/>
    </row>
    <row r="595">
      <c r="A595" s="319"/>
      <c r="B595" s="1"/>
      <c r="C595" s="49"/>
      <c r="D595" s="116"/>
      <c r="E595" s="49"/>
      <c r="F595" s="49"/>
      <c r="G595" s="1"/>
      <c r="H595" s="8"/>
      <c r="I595" s="8"/>
    </row>
    <row r="596">
      <c r="A596" s="319"/>
      <c r="B596" s="1"/>
      <c r="C596" s="49"/>
      <c r="D596" s="116"/>
      <c r="E596" s="49"/>
      <c r="F596" s="49"/>
      <c r="G596" s="1"/>
      <c r="H596" s="8"/>
      <c r="I596" s="8"/>
    </row>
    <row r="597">
      <c r="A597" s="319"/>
      <c r="B597" s="1"/>
      <c r="C597" s="49"/>
      <c r="D597" s="116"/>
      <c r="E597" s="49"/>
      <c r="F597" s="49"/>
      <c r="G597" s="1"/>
      <c r="H597" s="8"/>
      <c r="I597" s="8"/>
    </row>
    <row r="598">
      <c r="A598" s="319"/>
      <c r="B598" s="1"/>
      <c r="C598" s="49"/>
      <c r="D598" s="116"/>
      <c r="E598" s="49"/>
      <c r="F598" s="49"/>
      <c r="G598" s="1"/>
      <c r="H598" s="8"/>
      <c r="I598" s="8"/>
    </row>
    <row r="599">
      <c r="A599" s="319"/>
      <c r="B599" s="1"/>
      <c r="C599" s="49"/>
      <c r="D599" s="116"/>
      <c r="E599" s="49"/>
      <c r="F599" s="49"/>
      <c r="G599" s="1"/>
      <c r="H599" s="8"/>
      <c r="I599" s="8"/>
    </row>
    <row r="600">
      <c r="A600" s="319"/>
      <c r="B600" s="1"/>
      <c r="C600" s="49"/>
      <c r="D600" s="116"/>
      <c r="E600" s="49"/>
      <c r="F600" s="49"/>
      <c r="G600" s="1"/>
      <c r="H600" s="8"/>
      <c r="I600" s="8"/>
    </row>
    <row r="601">
      <c r="A601" s="319"/>
      <c r="B601" s="1"/>
      <c r="C601" s="49"/>
      <c r="D601" s="116"/>
      <c r="E601" s="49"/>
      <c r="F601" s="49"/>
      <c r="G601" s="1"/>
      <c r="H601" s="8"/>
      <c r="I601" s="8"/>
    </row>
    <row r="602">
      <c r="A602" s="319"/>
      <c r="B602" s="1"/>
      <c r="C602" s="49"/>
      <c r="D602" s="116"/>
      <c r="E602" s="49"/>
      <c r="F602" s="49"/>
      <c r="G602" s="1"/>
      <c r="H602" s="8"/>
      <c r="I602" s="8"/>
    </row>
    <row r="603">
      <c r="A603" s="319"/>
      <c r="B603" s="1"/>
      <c r="C603" s="49"/>
      <c r="D603" s="116"/>
      <c r="E603" s="49"/>
      <c r="F603" s="49"/>
      <c r="G603" s="1"/>
      <c r="H603" s="8"/>
      <c r="I603" s="8"/>
    </row>
    <row r="604">
      <c r="A604" s="319"/>
      <c r="B604" s="1"/>
      <c r="C604" s="49"/>
      <c r="D604" s="116"/>
      <c r="E604" s="49"/>
      <c r="F604" s="49"/>
      <c r="G604" s="1"/>
      <c r="H604" s="8"/>
      <c r="I604" s="8"/>
    </row>
    <row r="605">
      <c r="A605" s="319"/>
      <c r="B605" s="1"/>
      <c r="C605" s="49"/>
      <c r="D605" s="116"/>
      <c r="E605" s="49"/>
      <c r="F605" s="49"/>
      <c r="G605" s="1"/>
      <c r="H605" s="8"/>
      <c r="I605" s="8"/>
    </row>
    <row r="606">
      <c r="A606" s="319"/>
      <c r="B606" s="1"/>
      <c r="C606" s="49"/>
      <c r="D606" s="116"/>
      <c r="E606" s="49"/>
      <c r="F606" s="49"/>
      <c r="G606" s="1"/>
      <c r="H606" s="8"/>
      <c r="I606" s="8"/>
    </row>
    <row r="607">
      <c r="A607" s="319"/>
      <c r="B607" s="1"/>
      <c r="C607" s="49"/>
      <c r="D607" s="116"/>
      <c r="E607" s="49"/>
      <c r="F607" s="49"/>
      <c r="G607" s="1"/>
      <c r="H607" s="8"/>
      <c r="I607" s="8"/>
    </row>
    <row r="608">
      <c r="A608" s="319"/>
      <c r="B608" s="1"/>
      <c r="C608" s="49"/>
      <c r="D608" s="116"/>
      <c r="E608" s="49"/>
      <c r="F608" s="49"/>
      <c r="G608" s="1"/>
      <c r="H608" s="8"/>
      <c r="I608" s="8"/>
    </row>
    <row r="609">
      <c r="A609" s="319"/>
      <c r="B609" s="1"/>
      <c r="C609" s="49"/>
      <c r="D609" s="116"/>
      <c r="E609" s="49"/>
      <c r="F609" s="49"/>
      <c r="G609" s="1"/>
      <c r="H609" s="8"/>
      <c r="I609" s="8"/>
    </row>
    <row r="610">
      <c r="A610" s="319"/>
      <c r="B610" s="1"/>
      <c r="C610" s="49"/>
      <c r="D610" s="116"/>
      <c r="E610" s="49"/>
      <c r="F610" s="49"/>
      <c r="G610" s="1"/>
      <c r="H610" s="8"/>
      <c r="I610" s="8"/>
    </row>
    <row r="611">
      <c r="A611" s="319"/>
      <c r="B611" s="1"/>
      <c r="C611" s="49"/>
      <c r="D611" s="116"/>
      <c r="E611" s="49"/>
      <c r="F611" s="49"/>
      <c r="G611" s="1"/>
      <c r="H611" s="8"/>
      <c r="I611" s="8"/>
    </row>
    <row r="612">
      <c r="A612" s="319"/>
      <c r="B612" s="1"/>
      <c r="C612" s="49"/>
      <c r="D612" s="116"/>
      <c r="E612" s="49"/>
      <c r="F612" s="49"/>
      <c r="G612" s="1"/>
      <c r="H612" s="8"/>
      <c r="I612" s="8"/>
    </row>
    <row r="613">
      <c r="A613" s="319"/>
      <c r="B613" s="1"/>
      <c r="C613" s="49"/>
      <c r="D613" s="116"/>
      <c r="E613" s="49"/>
      <c r="F613" s="49"/>
      <c r="G613" s="1"/>
      <c r="H613" s="8"/>
      <c r="I613" s="8"/>
    </row>
    <row r="614">
      <c r="A614" s="319"/>
      <c r="B614" s="1"/>
      <c r="C614" s="49"/>
      <c r="D614" s="116"/>
      <c r="E614" s="49"/>
      <c r="F614" s="49"/>
      <c r="G614" s="1"/>
      <c r="H614" s="8"/>
      <c r="I614" s="8"/>
    </row>
    <row r="615">
      <c r="A615" s="319"/>
      <c r="B615" s="1"/>
      <c r="C615" s="49"/>
      <c r="D615" s="116"/>
      <c r="E615" s="49"/>
      <c r="F615" s="49"/>
      <c r="G615" s="1"/>
      <c r="H615" s="8"/>
      <c r="I615" s="8"/>
    </row>
    <row r="616">
      <c r="A616" s="319"/>
      <c r="B616" s="1"/>
      <c r="C616" s="49"/>
      <c r="D616" s="116"/>
      <c r="E616" s="49"/>
      <c r="F616" s="49"/>
      <c r="G616" s="1"/>
      <c r="H616" s="8"/>
      <c r="I616" s="8"/>
    </row>
    <row r="617">
      <c r="A617" s="319"/>
      <c r="B617" s="1"/>
      <c r="C617" s="49"/>
      <c r="D617" s="116"/>
      <c r="E617" s="49"/>
      <c r="F617" s="49"/>
      <c r="G617" s="1"/>
      <c r="H617" s="8"/>
      <c r="I617" s="8"/>
    </row>
    <row r="618">
      <c r="A618" s="319"/>
      <c r="B618" s="1"/>
      <c r="C618" s="49"/>
      <c r="D618" s="116"/>
      <c r="E618" s="49"/>
      <c r="F618" s="49"/>
      <c r="G618" s="1"/>
      <c r="H618" s="8"/>
      <c r="I618" s="8"/>
    </row>
    <row r="619">
      <c r="A619" s="319"/>
      <c r="B619" s="1"/>
      <c r="C619" s="49"/>
      <c r="D619" s="116"/>
      <c r="E619" s="49"/>
      <c r="F619" s="49"/>
      <c r="G619" s="1"/>
      <c r="H619" s="8"/>
      <c r="I619" s="8"/>
    </row>
    <row r="620">
      <c r="A620" s="319"/>
      <c r="B620" s="1"/>
      <c r="C620" s="49"/>
      <c r="D620" s="116"/>
      <c r="E620" s="49"/>
      <c r="F620" s="49"/>
      <c r="G620" s="1"/>
      <c r="H620" s="8"/>
      <c r="I620" s="8"/>
    </row>
    <row r="621">
      <c r="A621" s="319"/>
      <c r="B621" s="1"/>
      <c r="C621" s="49"/>
      <c r="D621" s="116"/>
      <c r="E621" s="49"/>
      <c r="F621" s="49"/>
      <c r="G621" s="1"/>
      <c r="H621" s="8"/>
      <c r="I621" s="8"/>
    </row>
    <row r="622">
      <c r="A622" s="319"/>
      <c r="B622" s="1"/>
      <c r="C622" s="49"/>
      <c r="D622" s="116"/>
      <c r="E622" s="49"/>
      <c r="F622" s="49"/>
      <c r="G622" s="1"/>
      <c r="H622" s="8"/>
      <c r="I622" s="8"/>
    </row>
    <row r="623">
      <c r="A623" s="319"/>
      <c r="B623" s="1"/>
      <c r="C623" s="49"/>
      <c r="D623" s="116"/>
      <c r="E623" s="49"/>
      <c r="F623" s="49"/>
      <c r="G623" s="1"/>
      <c r="H623" s="8"/>
      <c r="I623" s="8"/>
    </row>
    <row r="624">
      <c r="A624" s="319"/>
      <c r="B624" s="1"/>
      <c r="C624" s="49"/>
      <c r="D624" s="116"/>
      <c r="E624" s="49"/>
      <c r="F624" s="49"/>
      <c r="G624" s="1"/>
      <c r="H624" s="8"/>
      <c r="I624" s="8"/>
    </row>
    <row r="625">
      <c r="A625" s="319"/>
      <c r="B625" s="1"/>
      <c r="C625" s="49"/>
      <c r="D625" s="116"/>
      <c r="E625" s="49"/>
      <c r="F625" s="49"/>
      <c r="G625" s="1"/>
      <c r="H625" s="8"/>
      <c r="I625" s="8"/>
    </row>
    <row r="626">
      <c r="A626" s="319"/>
      <c r="B626" s="1"/>
      <c r="C626" s="49"/>
      <c r="D626" s="116"/>
      <c r="E626" s="49"/>
      <c r="F626" s="49"/>
      <c r="G626" s="1"/>
      <c r="H626" s="8"/>
      <c r="I626" s="8"/>
    </row>
    <row r="627">
      <c r="A627" s="319"/>
      <c r="B627" s="1"/>
      <c r="C627" s="49"/>
      <c r="D627" s="116"/>
      <c r="E627" s="49"/>
      <c r="F627" s="49"/>
      <c r="G627" s="1"/>
      <c r="H627" s="8"/>
      <c r="I627" s="8"/>
    </row>
    <row r="628">
      <c r="A628" s="319"/>
      <c r="B628" s="1"/>
      <c r="C628" s="49"/>
      <c r="D628" s="116"/>
      <c r="E628" s="49"/>
      <c r="F628" s="49"/>
      <c r="G628" s="1"/>
      <c r="H628" s="8"/>
      <c r="I628" s="8"/>
    </row>
    <row r="629">
      <c r="A629" s="319"/>
      <c r="B629" s="1"/>
      <c r="C629" s="49"/>
      <c r="D629" s="116"/>
      <c r="E629" s="49"/>
      <c r="F629" s="49"/>
      <c r="G629" s="1"/>
      <c r="H629" s="8"/>
      <c r="I629" s="8"/>
    </row>
    <row r="630">
      <c r="A630" s="319"/>
      <c r="B630" s="1"/>
      <c r="C630" s="49"/>
      <c r="D630" s="116"/>
      <c r="E630" s="49"/>
      <c r="F630" s="49"/>
      <c r="G630" s="1"/>
      <c r="H630" s="8"/>
      <c r="I630" s="8"/>
    </row>
    <row r="631">
      <c r="A631" s="319"/>
      <c r="B631" s="1"/>
      <c r="C631" s="49"/>
      <c r="D631" s="116"/>
      <c r="E631" s="49"/>
      <c r="F631" s="49"/>
      <c r="G631" s="1"/>
      <c r="H631" s="8"/>
      <c r="I631" s="8"/>
    </row>
    <row r="632">
      <c r="A632" s="319"/>
      <c r="B632" s="1"/>
      <c r="C632" s="49"/>
      <c r="D632" s="116"/>
      <c r="E632" s="49"/>
      <c r="F632" s="49"/>
      <c r="G632" s="1"/>
      <c r="H632" s="8"/>
      <c r="I632" s="8"/>
    </row>
    <row r="633">
      <c r="A633" s="319"/>
      <c r="B633" s="1"/>
      <c r="C633" s="49"/>
      <c r="D633" s="116"/>
      <c r="E633" s="49"/>
      <c r="F633" s="49"/>
      <c r="G633" s="1"/>
      <c r="H633" s="8"/>
      <c r="I633" s="8"/>
    </row>
    <row r="634">
      <c r="A634" s="319"/>
      <c r="B634" s="1"/>
      <c r="C634" s="49"/>
      <c r="D634" s="116"/>
      <c r="E634" s="49"/>
      <c r="F634" s="49"/>
      <c r="G634" s="1"/>
      <c r="H634" s="8"/>
      <c r="I634" s="8"/>
    </row>
    <row r="635">
      <c r="A635" s="319"/>
      <c r="B635" s="1"/>
      <c r="C635" s="49"/>
      <c r="D635" s="116"/>
      <c r="E635" s="49"/>
      <c r="F635" s="49"/>
      <c r="G635" s="1"/>
      <c r="H635" s="8"/>
      <c r="I635" s="8"/>
    </row>
    <row r="636">
      <c r="A636" s="319"/>
      <c r="B636" s="1"/>
      <c r="C636" s="49"/>
      <c r="D636" s="116"/>
      <c r="E636" s="49"/>
      <c r="F636" s="49"/>
      <c r="G636" s="1"/>
      <c r="H636" s="8"/>
      <c r="I636" s="8"/>
    </row>
    <row r="637">
      <c r="A637" s="319"/>
      <c r="B637" s="1"/>
      <c r="C637" s="49"/>
      <c r="D637" s="116"/>
      <c r="E637" s="49"/>
      <c r="F637" s="49"/>
      <c r="G637" s="1"/>
      <c r="H637" s="8"/>
      <c r="I637" s="8"/>
    </row>
    <row r="638">
      <c r="A638" s="319"/>
      <c r="B638" s="1"/>
      <c r="C638" s="49"/>
      <c r="D638" s="116"/>
      <c r="E638" s="49"/>
      <c r="F638" s="49"/>
      <c r="G638" s="1"/>
      <c r="H638" s="8"/>
      <c r="I638" s="8"/>
    </row>
    <row r="639">
      <c r="A639" s="319"/>
      <c r="B639" s="1"/>
      <c r="C639" s="49"/>
      <c r="D639" s="116"/>
      <c r="E639" s="49"/>
      <c r="F639" s="49"/>
      <c r="G639" s="1"/>
      <c r="H639" s="8"/>
      <c r="I639" s="8"/>
    </row>
    <row r="640">
      <c r="A640" s="319"/>
      <c r="B640" s="1"/>
      <c r="C640" s="49"/>
      <c r="D640" s="116"/>
      <c r="E640" s="49"/>
      <c r="F640" s="49"/>
      <c r="G640" s="1"/>
      <c r="H640" s="8"/>
      <c r="I640" s="8"/>
    </row>
    <row r="641">
      <c r="A641" s="319"/>
      <c r="B641" s="1"/>
      <c r="C641" s="49"/>
      <c r="D641" s="116"/>
      <c r="E641" s="49"/>
      <c r="F641" s="49"/>
      <c r="G641" s="1"/>
      <c r="H641" s="8"/>
      <c r="I641" s="8"/>
    </row>
    <row r="642">
      <c r="A642" s="319"/>
      <c r="B642" s="1"/>
      <c r="C642" s="49"/>
      <c r="D642" s="116"/>
      <c r="E642" s="49"/>
      <c r="F642" s="49"/>
      <c r="G642" s="1"/>
      <c r="H642" s="8"/>
      <c r="I642" s="8"/>
    </row>
    <row r="643">
      <c r="A643" s="319"/>
      <c r="B643" s="1"/>
      <c r="C643" s="49"/>
      <c r="D643" s="116"/>
      <c r="E643" s="49"/>
      <c r="F643" s="49"/>
      <c r="G643" s="1"/>
      <c r="H643" s="8"/>
      <c r="I643" s="8"/>
    </row>
    <row r="644">
      <c r="A644" s="319"/>
      <c r="B644" s="1"/>
      <c r="C644" s="49"/>
      <c r="D644" s="116"/>
      <c r="E644" s="49"/>
      <c r="F644" s="49"/>
      <c r="G644" s="1"/>
      <c r="H644" s="8"/>
      <c r="I644" s="8"/>
    </row>
    <row r="645">
      <c r="A645" s="319"/>
      <c r="B645" s="1"/>
      <c r="C645" s="49"/>
      <c r="D645" s="116"/>
      <c r="E645" s="49"/>
      <c r="F645" s="49"/>
      <c r="G645" s="1"/>
      <c r="H645" s="8"/>
      <c r="I645" s="8"/>
    </row>
    <row r="646">
      <c r="A646" s="319"/>
      <c r="B646" s="1"/>
      <c r="C646" s="49"/>
      <c r="D646" s="116"/>
      <c r="E646" s="49"/>
      <c r="F646" s="49"/>
      <c r="G646" s="1"/>
      <c r="H646" s="8"/>
      <c r="I646" s="8"/>
    </row>
    <row r="647">
      <c r="A647" s="319"/>
      <c r="B647" s="1"/>
      <c r="C647" s="49"/>
      <c r="D647" s="116"/>
      <c r="E647" s="49"/>
      <c r="F647" s="49"/>
      <c r="G647" s="1"/>
      <c r="H647" s="8"/>
      <c r="I647" s="8"/>
    </row>
    <row r="648">
      <c r="A648" s="319"/>
      <c r="B648" s="1"/>
      <c r="C648" s="49"/>
      <c r="D648" s="116"/>
      <c r="E648" s="49"/>
      <c r="F648" s="49"/>
      <c r="G648" s="1"/>
      <c r="H648" s="8"/>
      <c r="I648" s="8"/>
    </row>
    <row r="649">
      <c r="A649" s="319"/>
      <c r="B649" s="1"/>
      <c r="C649" s="49"/>
      <c r="D649" s="116"/>
      <c r="E649" s="49"/>
      <c r="F649" s="49"/>
      <c r="G649" s="1"/>
      <c r="H649" s="8"/>
      <c r="I649" s="8"/>
    </row>
    <row r="650">
      <c r="A650" s="319"/>
      <c r="B650" s="1"/>
      <c r="C650" s="49"/>
      <c r="D650" s="116"/>
      <c r="E650" s="49"/>
      <c r="F650" s="49"/>
      <c r="G650" s="1"/>
      <c r="H650" s="8"/>
      <c r="I650" s="8"/>
    </row>
    <row r="651">
      <c r="A651" s="319"/>
      <c r="B651" s="1"/>
      <c r="C651" s="49"/>
      <c r="D651" s="116"/>
      <c r="E651" s="49"/>
      <c r="F651" s="49"/>
      <c r="G651" s="1"/>
      <c r="H651" s="8"/>
      <c r="I651" s="8"/>
    </row>
    <row r="652">
      <c r="A652" s="319"/>
      <c r="B652" s="1"/>
      <c r="C652" s="49"/>
      <c r="D652" s="116"/>
      <c r="E652" s="49"/>
      <c r="F652" s="49"/>
      <c r="G652" s="1"/>
      <c r="H652" s="8"/>
      <c r="I652" s="8"/>
    </row>
    <row r="653">
      <c r="A653" s="319"/>
      <c r="B653" s="1"/>
      <c r="C653" s="49"/>
      <c r="D653" s="116"/>
      <c r="E653" s="49"/>
      <c r="F653" s="49"/>
      <c r="G653" s="1"/>
      <c r="H653" s="8"/>
      <c r="I653" s="8"/>
    </row>
    <row r="654">
      <c r="A654" s="319"/>
      <c r="B654" s="1"/>
      <c r="C654" s="49"/>
      <c r="D654" s="116"/>
      <c r="E654" s="49"/>
      <c r="F654" s="49"/>
      <c r="G654" s="1"/>
      <c r="H654" s="8"/>
      <c r="I654" s="8"/>
    </row>
    <row r="655">
      <c r="A655" s="319"/>
      <c r="B655" s="1"/>
      <c r="C655" s="49"/>
      <c r="D655" s="116"/>
      <c r="E655" s="49"/>
      <c r="F655" s="49"/>
      <c r="G655" s="1"/>
      <c r="H655" s="8"/>
      <c r="I655" s="8"/>
    </row>
    <row r="656">
      <c r="A656" s="319"/>
      <c r="B656" s="1"/>
      <c r="C656" s="49"/>
      <c r="D656" s="116"/>
      <c r="E656" s="49"/>
      <c r="F656" s="49"/>
      <c r="G656" s="1"/>
      <c r="H656" s="8"/>
      <c r="I656" s="8"/>
    </row>
    <row r="657">
      <c r="A657" s="319"/>
      <c r="B657" s="1"/>
      <c r="C657" s="49"/>
      <c r="D657" s="116"/>
      <c r="E657" s="49"/>
      <c r="F657" s="49"/>
      <c r="G657" s="1"/>
      <c r="H657" s="8"/>
      <c r="I657" s="8"/>
    </row>
    <row r="658">
      <c r="A658" s="319"/>
      <c r="B658" s="1"/>
      <c r="C658" s="49"/>
      <c r="D658" s="116"/>
      <c r="E658" s="49"/>
      <c r="F658" s="49"/>
      <c r="G658" s="1"/>
      <c r="H658" s="8"/>
      <c r="I658" s="8"/>
    </row>
    <row r="659">
      <c r="A659" s="319"/>
      <c r="B659" s="1"/>
      <c r="C659" s="49"/>
      <c r="D659" s="116"/>
      <c r="E659" s="49"/>
      <c r="F659" s="49"/>
      <c r="G659" s="1"/>
      <c r="H659" s="8"/>
      <c r="I659" s="8"/>
    </row>
    <row r="660">
      <c r="A660" s="319"/>
      <c r="B660" s="1"/>
      <c r="C660" s="49"/>
      <c r="D660" s="116"/>
      <c r="E660" s="49"/>
      <c r="F660" s="49"/>
      <c r="G660" s="1"/>
      <c r="H660" s="8"/>
      <c r="I660" s="8"/>
    </row>
    <row r="661">
      <c r="A661" s="319"/>
      <c r="B661" s="1"/>
      <c r="C661" s="49"/>
      <c r="D661" s="116"/>
      <c r="E661" s="49"/>
      <c r="F661" s="49"/>
      <c r="G661" s="1"/>
      <c r="H661" s="8"/>
      <c r="I661" s="8"/>
    </row>
    <row r="662">
      <c r="A662" s="319"/>
      <c r="B662" s="1"/>
      <c r="C662" s="49"/>
      <c r="D662" s="116"/>
      <c r="E662" s="49"/>
      <c r="F662" s="49"/>
      <c r="G662" s="1"/>
      <c r="H662" s="8"/>
      <c r="I662" s="8"/>
    </row>
    <row r="663">
      <c r="A663" s="319"/>
      <c r="B663" s="1"/>
      <c r="C663" s="49"/>
      <c r="D663" s="116"/>
      <c r="E663" s="49"/>
      <c r="F663" s="49"/>
      <c r="G663" s="1"/>
      <c r="H663" s="8"/>
      <c r="I663" s="8"/>
    </row>
    <row r="664">
      <c r="A664" s="319"/>
      <c r="B664" s="1"/>
      <c r="C664" s="49"/>
      <c r="D664" s="116"/>
      <c r="E664" s="49"/>
      <c r="F664" s="49"/>
      <c r="G664" s="1"/>
      <c r="H664" s="8"/>
      <c r="I664" s="8"/>
    </row>
    <row r="665">
      <c r="A665" s="319"/>
      <c r="B665" s="1"/>
      <c r="C665" s="49"/>
      <c r="D665" s="116"/>
      <c r="E665" s="49"/>
      <c r="F665" s="49"/>
      <c r="G665" s="1"/>
      <c r="H665" s="8"/>
      <c r="I665" s="8"/>
    </row>
    <row r="666">
      <c r="A666" s="319"/>
      <c r="B666" s="1"/>
      <c r="C666" s="49"/>
      <c r="D666" s="116"/>
      <c r="E666" s="49"/>
      <c r="F666" s="49"/>
      <c r="G666" s="1"/>
      <c r="H666" s="8"/>
      <c r="I666" s="8"/>
    </row>
    <row r="667">
      <c r="A667" s="319"/>
      <c r="B667" s="1"/>
      <c r="C667" s="49"/>
      <c r="D667" s="116"/>
      <c r="E667" s="49"/>
      <c r="F667" s="49"/>
      <c r="G667" s="1"/>
      <c r="H667" s="8"/>
      <c r="I667" s="8"/>
    </row>
    <row r="668">
      <c r="A668" s="319"/>
      <c r="B668" s="1"/>
      <c r="C668" s="49"/>
      <c r="D668" s="116"/>
      <c r="E668" s="49"/>
      <c r="F668" s="49"/>
      <c r="G668" s="1"/>
      <c r="H668" s="8"/>
      <c r="I668" s="8"/>
    </row>
    <row r="669">
      <c r="A669" s="319"/>
      <c r="B669" s="1"/>
      <c r="C669" s="49"/>
      <c r="D669" s="116"/>
      <c r="E669" s="49"/>
      <c r="F669" s="49"/>
      <c r="G669" s="1"/>
      <c r="H669" s="8"/>
      <c r="I669" s="8"/>
    </row>
    <row r="670">
      <c r="A670" s="319"/>
      <c r="B670" s="1"/>
      <c r="C670" s="49"/>
      <c r="D670" s="116"/>
      <c r="E670" s="49"/>
      <c r="F670" s="49"/>
      <c r="G670" s="1"/>
      <c r="H670" s="8"/>
      <c r="I670" s="8"/>
    </row>
    <row r="671">
      <c r="A671" s="319"/>
      <c r="B671" s="1"/>
      <c r="C671" s="49"/>
      <c r="D671" s="116"/>
      <c r="E671" s="49"/>
      <c r="F671" s="49"/>
      <c r="G671" s="1"/>
      <c r="H671" s="8"/>
      <c r="I671" s="8"/>
    </row>
    <row r="672">
      <c r="A672" s="319"/>
      <c r="B672" s="1"/>
      <c r="C672" s="49"/>
      <c r="D672" s="116"/>
      <c r="E672" s="49"/>
      <c r="F672" s="49"/>
      <c r="G672" s="1"/>
      <c r="H672" s="8"/>
      <c r="I672" s="8"/>
    </row>
    <row r="673">
      <c r="A673" s="319"/>
      <c r="B673" s="1"/>
      <c r="C673" s="49"/>
      <c r="D673" s="116"/>
      <c r="E673" s="49"/>
      <c r="F673" s="49"/>
      <c r="G673" s="1"/>
      <c r="H673" s="8"/>
      <c r="I673" s="8"/>
    </row>
    <row r="674">
      <c r="A674" s="319"/>
      <c r="B674" s="1"/>
      <c r="C674" s="49"/>
      <c r="D674" s="116"/>
      <c r="E674" s="49"/>
      <c r="F674" s="49"/>
      <c r="G674" s="1"/>
      <c r="H674" s="8"/>
      <c r="I674" s="8"/>
    </row>
    <row r="675">
      <c r="A675" s="319"/>
      <c r="B675" s="1"/>
      <c r="C675" s="49"/>
      <c r="D675" s="116"/>
      <c r="E675" s="49"/>
      <c r="F675" s="49"/>
      <c r="G675" s="1"/>
      <c r="H675" s="8"/>
      <c r="I675" s="8"/>
    </row>
    <row r="676">
      <c r="A676" s="319"/>
      <c r="B676" s="1"/>
      <c r="C676" s="49"/>
      <c r="D676" s="116"/>
      <c r="E676" s="49"/>
      <c r="F676" s="49"/>
      <c r="G676" s="1"/>
      <c r="H676" s="8"/>
      <c r="I676" s="8"/>
    </row>
    <row r="677">
      <c r="A677" s="319"/>
      <c r="B677" s="1"/>
      <c r="C677" s="49"/>
      <c r="D677" s="116"/>
      <c r="E677" s="49"/>
      <c r="F677" s="49"/>
      <c r="G677" s="1"/>
      <c r="H677" s="8"/>
      <c r="I677" s="8"/>
    </row>
    <row r="678">
      <c r="A678" s="319"/>
      <c r="B678" s="1"/>
      <c r="C678" s="49"/>
      <c r="D678" s="116"/>
      <c r="E678" s="49"/>
      <c r="F678" s="49"/>
      <c r="G678" s="1"/>
      <c r="H678" s="8"/>
      <c r="I678" s="8"/>
    </row>
    <row r="679">
      <c r="A679" s="319"/>
      <c r="B679" s="1"/>
      <c r="C679" s="49"/>
      <c r="D679" s="116"/>
      <c r="E679" s="49"/>
      <c r="F679" s="49"/>
      <c r="G679" s="1"/>
      <c r="H679" s="8"/>
      <c r="I679" s="8"/>
    </row>
    <row r="680">
      <c r="A680" s="319"/>
      <c r="B680" s="1"/>
      <c r="C680" s="49"/>
      <c r="D680" s="116"/>
      <c r="E680" s="49"/>
      <c r="F680" s="49"/>
      <c r="G680" s="1"/>
      <c r="H680" s="8"/>
      <c r="I680" s="8"/>
    </row>
    <row r="681">
      <c r="A681" s="319"/>
      <c r="B681" s="1"/>
      <c r="C681" s="49"/>
      <c r="D681" s="116"/>
      <c r="E681" s="49"/>
      <c r="F681" s="49"/>
      <c r="G681" s="1"/>
      <c r="H681" s="8"/>
      <c r="I681" s="8"/>
    </row>
    <row r="682">
      <c r="A682" s="319"/>
      <c r="B682" s="1"/>
      <c r="C682" s="49"/>
      <c r="D682" s="116"/>
      <c r="E682" s="49"/>
      <c r="F682" s="49"/>
      <c r="G682" s="1"/>
      <c r="H682" s="8"/>
      <c r="I682" s="8"/>
    </row>
    <row r="683">
      <c r="A683" s="319"/>
      <c r="B683" s="1"/>
      <c r="C683" s="49"/>
      <c r="D683" s="116"/>
      <c r="E683" s="49"/>
      <c r="F683" s="49"/>
      <c r="G683" s="1"/>
      <c r="H683" s="8"/>
      <c r="I683" s="8"/>
    </row>
    <row r="684">
      <c r="A684" s="319"/>
      <c r="B684" s="1"/>
      <c r="C684" s="49"/>
      <c r="D684" s="116"/>
      <c r="E684" s="49"/>
      <c r="F684" s="49"/>
      <c r="G684" s="1"/>
      <c r="H684" s="8"/>
      <c r="I684" s="8"/>
    </row>
    <row r="685">
      <c r="A685" s="319"/>
      <c r="B685" s="1"/>
      <c r="C685" s="49"/>
      <c r="D685" s="116"/>
      <c r="E685" s="49"/>
      <c r="F685" s="49"/>
      <c r="G685" s="1"/>
      <c r="H685" s="8"/>
      <c r="I685" s="8"/>
    </row>
    <row r="686">
      <c r="A686" s="319"/>
      <c r="B686" s="1"/>
      <c r="C686" s="49"/>
      <c r="D686" s="116"/>
      <c r="E686" s="49"/>
      <c r="F686" s="49"/>
      <c r="G686" s="1"/>
      <c r="H686" s="8"/>
      <c r="I686" s="8"/>
    </row>
    <row r="687">
      <c r="A687" s="319"/>
      <c r="B687" s="1"/>
      <c r="C687" s="49"/>
      <c r="D687" s="116"/>
      <c r="E687" s="49"/>
      <c r="F687" s="49"/>
      <c r="G687" s="1"/>
      <c r="H687" s="8"/>
      <c r="I687" s="8"/>
    </row>
    <row r="688">
      <c r="A688" s="319"/>
      <c r="B688" s="1"/>
      <c r="C688" s="49"/>
      <c r="D688" s="116"/>
      <c r="E688" s="49"/>
      <c r="F688" s="49"/>
      <c r="G688" s="1"/>
      <c r="H688" s="8"/>
      <c r="I688" s="8"/>
    </row>
    <row r="689">
      <c r="A689" s="319"/>
      <c r="B689" s="1"/>
      <c r="C689" s="49"/>
      <c r="D689" s="116"/>
      <c r="E689" s="49"/>
      <c r="F689" s="49"/>
      <c r="G689" s="1"/>
      <c r="H689" s="8"/>
      <c r="I689" s="8"/>
    </row>
    <row r="690">
      <c r="A690" s="319"/>
      <c r="B690" s="1"/>
      <c r="C690" s="49"/>
      <c r="D690" s="116"/>
      <c r="E690" s="49"/>
      <c r="F690" s="49"/>
      <c r="G690" s="1"/>
      <c r="H690" s="8"/>
      <c r="I690" s="8"/>
    </row>
    <row r="691">
      <c r="A691" s="319"/>
      <c r="B691" s="1"/>
      <c r="C691" s="49"/>
      <c r="D691" s="116"/>
      <c r="E691" s="49"/>
      <c r="F691" s="49"/>
      <c r="G691" s="1"/>
      <c r="H691" s="8"/>
      <c r="I691" s="8"/>
    </row>
    <row r="692">
      <c r="A692" s="319"/>
      <c r="B692" s="1"/>
      <c r="C692" s="49"/>
      <c r="D692" s="116"/>
      <c r="E692" s="49"/>
      <c r="F692" s="49"/>
      <c r="G692" s="1"/>
      <c r="H692" s="8"/>
      <c r="I692" s="8"/>
    </row>
    <row r="693">
      <c r="A693" s="319"/>
      <c r="B693" s="1"/>
      <c r="C693" s="49"/>
      <c r="D693" s="116"/>
      <c r="E693" s="49"/>
      <c r="F693" s="49"/>
      <c r="G693" s="1"/>
      <c r="H693" s="8"/>
      <c r="I693" s="8"/>
    </row>
    <row r="694">
      <c r="A694" s="319"/>
      <c r="B694" s="1"/>
      <c r="C694" s="49"/>
      <c r="D694" s="116"/>
      <c r="E694" s="49"/>
      <c r="F694" s="49"/>
      <c r="G694" s="1"/>
      <c r="H694" s="8"/>
      <c r="I694" s="8"/>
    </row>
    <row r="695">
      <c r="A695" s="319"/>
      <c r="B695" s="1"/>
      <c r="C695" s="49"/>
      <c r="D695" s="116"/>
      <c r="E695" s="49"/>
      <c r="F695" s="49"/>
      <c r="G695" s="1"/>
      <c r="H695" s="8"/>
      <c r="I695" s="8"/>
    </row>
    <row r="696">
      <c r="A696" s="319"/>
      <c r="B696" s="1"/>
      <c r="C696" s="49"/>
      <c r="D696" s="116"/>
      <c r="E696" s="49"/>
      <c r="F696" s="49"/>
      <c r="G696" s="1"/>
      <c r="H696" s="8"/>
      <c r="I696" s="8"/>
    </row>
    <row r="697">
      <c r="A697" s="319"/>
      <c r="B697" s="1"/>
      <c r="C697" s="49"/>
      <c r="D697" s="116"/>
      <c r="E697" s="49"/>
      <c r="F697" s="49"/>
      <c r="G697" s="1"/>
      <c r="H697" s="8"/>
      <c r="I697" s="8"/>
    </row>
    <row r="698">
      <c r="A698" s="319"/>
      <c r="B698" s="1"/>
      <c r="C698" s="49"/>
      <c r="D698" s="116"/>
      <c r="E698" s="49"/>
      <c r="F698" s="49"/>
      <c r="G698" s="1"/>
      <c r="H698" s="8"/>
      <c r="I698" s="8"/>
    </row>
    <row r="699">
      <c r="A699" s="319"/>
      <c r="B699" s="1"/>
      <c r="C699" s="49"/>
      <c r="D699" s="116"/>
      <c r="E699" s="49"/>
      <c r="F699" s="49"/>
      <c r="G699" s="1"/>
      <c r="H699" s="8"/>
      <c r="I699" s="8"/>
    </row>
    <row r="700">
      <c r="A700" s="319"/>
      <c r="B700" s="1"/>
      <c r="C700" s="49"/>
      <c r="D700" s="116"/>
      <c r="E700" s="49"/>
      <c r="F700" s="49"/>
      <c r="G700" s="1"/>
      <c r="H700" s="8"/>
      <c r="I700" s="8"/>
    </row>
    <row r="701">
      <c r="A701" s="319"/>
      <c r="B701" s="1"/>
      <c r="C701" s="49"/>
      <c r="D701" s="116"/>
      <c r="E701" s="49"/>
      <c r="F701" s="49"/>
      <c r="G701" s="1"/>
      <c r="H701" s="8"/>
      <c r="I701" s="8"/>
    </row>
    <row r="702">
      <c r="A702" s="319"/>
      <c r="B702" s="1"/>
      <c r="C702" s="49"/>
      <c r="D702" s="116"/>
      <c r="E702" s="49"/>
      <c r="F702" s="49"/>
      <c r="G702" s="1"/>
      <c r="H702" s="8"/>
      <c r="I702" s="8"/>
    </row>
    <row r="703">
      <c r="A703" s="319"/>
      <c r="B703" s="1"/>
      <c r="C703" s="49"/>
      <c r="D703" s="116"/>
      <c r="E703" s="49"/>
      <c r="F703" s="49"/>
      <c r="G703" s="1"/>
      <c r="H703" s="8"/>
      <c r="I703" s="8"/>
    </row>
    <row r="704">
      <c r="A704" s="319"/>
      <c r="B704" s="1"/>
      <c r="C704" s="49"/>
      <c r="D704" s="116"/>
      <c r="E704" s="49"/>
      <c r="F704" s="49"/>
      <c r="G704" s="1"/>
      <c r="H704" s="8"/>
      <c r="I704" s="8"/>
    </row>
    <row r="705">
      <c r="A705" s="319"/>
      <c r="B705" s="1"/>
      <c r="C705" s="49"/>
      <c r="D705" s="116"/>
      <c r="E705" s="49"/>
      <c r="F705" s="49"/>
      <c r="G705" s="1"/>
      <c r="H705" s="8"/>
      <c r="I705" s="8"/>
    </row>
    <row r="706">
      <c r="A706" s="319"/>
      <c r="B706" s="1"/>
      <c r="C706" s="49"/>
      <c r="D706" s="116"/>
      <c r="E706" s="49"/>
      <c r="F706" s="49"/>
      <c r="G706" s="1"/>
      <c r="H706" s="8"/>
      <c r="I706" s="8"/>
    </row>
    <row r="707">
      <c r="A707" s="319"/>
      <c r="B707" s="1"/>
      <c r="C707" s="49"/>
      <c r="D707" s="116"/>
      <c r="E707" s="49"/>
      <c r="F707" s="49"/>
      <c r="G707" s="1"/>
      <c r="H707" s="8"/>
      <c r="I707" s="8"/>
    </row>
    <row r="708">
      <c r="A708" s="319"/>
      <c r="B708" s="1"/>
      <c r="C708" s="49"/>
      <c r="D708" s="116"/>
      <c r="E708" s="49"/>
      <c r="F708" s="49"/>
      <c r="G708" s="1"/>
      <c r="H708" s="8"/>
      <c r="I708" s="8"/>
    </row>
    <row r="709">
      <c r="A709" s="319"/>
      <c r="B709" s="1"/>
      <c r="C709" s="49"/>
      <c r="D709" s="116"/>
      <c r="E709" s="49"/>
      <c r="F709" s="49"/>
      <c r="G709" s="1"/>
      <c r="H709" s="8"/>
      <c r="I709" s="8"/>
    </row>
    <row r="710">
      <c r="A710" s="319"/>
      <c r="B710" s="1"/>
      <c r="C710" s="49"/>
      <c r="D710" s="116"/>
      <c r="E710" s="49"/>
      <c r="F710" s="49"/>
      <c r="G710" s="1"/>
      <c r="H710" s="8"/>
      <c r="I710" s="8"/>
    </row>
    <row r="711">
      <c r="A711" s="319"/>
      <c r="B711" s="1"/>
      <c r="C711" s="49"/>
      <c r="D711" s="116"/>
      <c r="E711" s="49"/>
      <c r="F711" s="49"/>
      <c r="G711" s="1"/>
      <c r="H711" s="8"/>
      <c r="I711" s="8"/>
    </row>
    <row r="712">
      <c r="A712" s="319"/>
      <c r="B712" s="1"/>
      <c r="C712" s="49"/>
      <c r="D712" s="116"/>
      <c r="E712" s="49"/>
      <c r="F712" s="49"/>
      <c r="G712" s="1"/>
      <c r="H712" s="8"/>
      <c r="I712" s="8"/>
    </row>
    <row r="713">
      <c r="A713" s="319"/>
      <c r="B713" s="1"/>
      <c r="C713" s="49"/>
      <c r="D713" s="116"/>
      <c r="E713" s="49"/>
      <c r="F713" s="49"/>
      <c r="G713" s="1"/>
      <c r="H713" s="8"/>
      <c r="I713" s="8"/>
    </row>
    <row r="714">
      <c r="A714" s="319"/>
      <c r="B714" s="1"/>
      <c r="C714" s="49"/>
      <c r="D714" s="116"/>
      <c r="E714" s="49"/>
      <c r="F714" s="49"/>
      <c r="G714" s="1"/>
      <c r="H714" s="8"/>
      <c r="I714" s="8"/>
    </row>
    <row r="715">
      <c r="A715" s="319"/>
      <c r="B715" s="1"/>
      <c r="C715" s="49"/>
      <c r="D715" s="116"/>
      <c r="E715" s="49"/>
      <c r="F715" s="49"/>
      <c r="G715" s="1"/>
      <c r="H715" s="8"/>
      <c r="I715" s="8"/>
    </row>
    <row r="716">
      <c r="A716" s="319"/>
      <c r="B716" s="1"/>
      <c r="C716" s="49"/>
      <c r="D716" s="116"/>
      <c r="E716" s="49"/>
      <c r="F716" s="49"/>
      <c r="G716" s="1"/>
      <c r="H716" s="8"/>
      <c r="I716" s="8"/>
    </row>
    <row r="717">
      <c r="A717" s="319"/>
      <c r="B717" s="1"/>
      <c r="C717" s="49"/>
      <c r="D717" s="116"/>
      <c r="E717" s="49"/>
      <c r="F717" s="49"/>
      <c r="G717" s="1"/>
      <c r="H717" s="8"/>
      <c r="I717" s="8"/>
    </row>
    <row r="718">
      <c r="A718" s="319"/>
      <c r="B718" s="1"/>
      <c r="C718" s="49"/>
      <c r="D718" s="116"/>
      <c r="E718" s="49"/>
      <c r="F718" s="49"/>
      <c r="G718" s="1"/>
      <c r="H718" s="8"/>
      <c r="I718" s="8"/>
    </row>
    <row r="719">
      <c r="A719" s="319"/>
      <c r="B719" s="1"/>
      <c r="C719" s="49"/>
      <c r="D719" s="116"/>
      <c r="E719" s="49"/>
      <c r="F719" s="49"/>
      <c r="G719" s="1"/>
      <c r="H719" s="8"/>
      <c r="I719" s="8"/>
    </row>
    <row r="720">
      <c r="A720" s="319"/>
      <c r="B720" s="1"/>
      <c r="C720" s="49"/>
      <c r="D720" s="116"/>
      <c r="E720" s="49"/>
      <c r="F720" s="49"/>
      <c r="G720" s="1"/>
      <c r="H720" s="8"/>
      <c r="I720" s="8"/>
    </row>
    <row r="721">
      <c r="A721" s="319"/>
      <c r="B721" s="1"/>
      <c r="C721" s="49"/>
      <c r="D721" s="116"/>
      <c r="E721" s="49"/>
      <c r="F721" s="49"/>
      <c r="G721" s="1"/>
      <c r="H721" s="8"/>
      <c r="I721" s="8"/>
    </row>
    <row r="722">
      <c r="A722" s="319"/>
      <c r="B722" s="1"/>
      <c r="C722" s="49"/>
      <c r="D722" s="116"/>
      <c r="E722" s="49"/>
      <c r="F722" s="49"/>
      <c r="G722" s="1"/>
      <c r="H722" s="8"/>
      <c r="I722" s="8"/>
    </row>
    <row r="723">
      <c r="A723" s="319"/>
      <c r="B723" s="1"/>
      <c r="C723" s="49"/>
      <c r="D723" s="116"/>
      <c r="E723" s="49"/>
      <c r="F723" s="49"/>
      <c r="G723" s="1"/>
      <c r="H723" s="8"/>
      <c r="I723" s="8"/>
    </row>
    <row r="724">
      <c r="A724" s="319"/>
      <c r="B724" s="1"/>
      <c r="C724" s="49"/>
      <c r="D724" s="116"/>
      <c r="E724" s="49"/>
      <c r="F724" s="49"/>
      <c r="G724" s="1"/>
      <c r="H724" s="8"/>
      <c r="I724" s="8"/>
    </row>
    <row r="725">
      <c r="A725" s="319"/>
      <c r="B725" s="1"/>
      <c r="C725" s="49"/>
      <c r="D725" s="116"/>
      <c r="E725" s="49"/>
      <c r="F725" s="49"/>
      <c r="G725" s="1"/>
      <c r="H725" s="8"/>
      <c r="I725" s="8"/>
    </row>
    <row r="726">
      <c r="A726" s="319"/>
      <c r="B726" s="1"/>
      <c r="C726" s="49"/>
      <c r="D726" s="116"/>
      <c r="E726" s="49"/>
      <c r="F726" s="49"/>
      <c r="G726" s="1"/>
      <c r="H726" s="8"/>
      <c r="I726" s="8"/>
    </row>
    <row r="727">
      <c r="A727" s="319"/>
      <c r="B727" s="1"/>
      <c r="C727" s="49"/>
      <c r="D727" s="116"/>
      <c r="E727" s="49"/>
      <c r="F727" s="49"/>
      <c r="G727" s="1"/>
      <c r="H727" s="8"/>
      <c r="I727" s="8"/>
    </row>
    <row r="728">
      <c r="A728" s="319"/>
      <c r="B728" s="1"/>
      <c r="C728" s="49"/>
      <c r="D728" s="116"/>
      <c r="E728" s="49"/>
      <c r="F728" s="49"/>
      <c r="G728" s="1"/>
      <c r="H728" s="8"/>
      <c r="I728" s="8"/>
    </row>
    <row r="729">
      <c r="A729" s="319"/>
      <c r="B729" s="1"/>
      <c r="C729" s="49"/>
      <c r="D729" s="116"/>
      <c r="E729" s="49"/>
      <c r="F729" s="49"/>
      <c r="G729" s="1"/>
      <c r="H729" s="8"/>
      <c r="I729" s="8"/>
    </row>
    <row r="730">
      <c r="A730" s="319"/>
      <c r="B730" s="1"/>
      <c r="C730" s="49"/>
      <c r="D730" s="116"/>
      <c r="E730" s="49"/>
      <c r="F730" s="49"/>
      <c r="G730" s="1"/>
      <c r="H730" s="8"/>
      <c r="I730" s="8"/>
    </row>
    <row r="731">
      <c r="A731" s="319"/>
      <c r="B731" s="1"/>
      <c r="C731" s="49"/>
      <c r="D731" s="116"/>
      <c r="E731" s="49"/>
      <c r="F731" s="49"/>
      <c r="G731" s="1"/>
      <c r="H731" s="8"/>
      <c r="I731" s="8"/>
    </row>
    <row r="732">
      <c r="A732" s="319"/>
      <c r="B732" s="1"/>
      <c r="C732" s="49"/>
      <c r="D732" s="116"/>
      <c r="E732" s="49"/>
      <c r="F732" s="49"/>
      <c r="G732" s="1"/>
      <c r="H732" s="8"/>
      <c r="I732" s="8"/>
    </row>
    <row r="733">
      <c r="A733" s="319"/>
      <c r="B733" s="1"/>
      <c r="C733" s="49"/>
      <c r="D733" s="116"/>
      <c r="E733" s="49"/>
      <c r="F733" s="49"/>
      <c r="G733" s="1"/>
      <c r="H733" s="8"/>
      <c r="I733" s="8"/>
    </row>
    <row r="734">
      <c r="A734" s="319"/>
      <c r="B734" s="1"/>
      <c r="C734" s="49"/>
      <c r="D734" s="116"/>
      <c r="E734" s="49"/>
      <c r="F734" s="49"/>
      <c r="G734" s="1"/>
      <c r="H734" s="8"/>
      <c r="I734" s="8"/>
    </row>
    <row r="735">
      <c r="A735" s="319"/>
      <c r="B735" s="1"/>
      <c r="C735" s="49"/>
      <c r="D735" s="116"/>
      <c r="E735" s="49"/>
      <c r="F735" s="49"/>
      <c r="G735" s="1"/>
      <c r="H735" s="8"/>
      <c r="I735" s="8"/>
    </row>
    <row r="736">
      <c r="A736" s="319"/>
      <c r="B736" s="1"/>
      <c r="C736" s="49"/>
      <c r="D736" s="116"/>
      <c r="E736" s="49"/>
      <c r="F736" s="49"/>
      <c r="G736" s="1"/>
      <c r="H736" s="8"/>
      <c r="I736" s="8"/>
    </row>
    <row r="737">
      <c r="A737" s="319"/>
      <c r="B737" s="1"/>
      <c r="C737" s="49"/>
      <c r="D737" s="116"/>
      <c r="E737" s="49"/>
      <c r="F737" s="49"/>
      <c r="G737" s="1"/>
      <c r="H737" s="8"/>
      <c r="I737" s="8"/>
    </row>
    <row r="738">
      <c r="A738" s="319"/>
      <c r="B738" s="1"/>
      <c r="C738" s="49"/>
      <c r="D738" s="116"/>
      <c r="E738" s="49"/>
      <c r="F738" s="49"/>
      <c r="G738" s="1"/>
      <c r="H738" s="8"/>
      <c r="I738" s="8"/>
    </row>
    <row r="739">
      <c r="A739" s="319"/>
      <c r="B739" s="1"/>
      <c r="C739" s="49"/>
      <c r="D739" s="116"/>
      <c r="E739" s="49"/>
      <c r="F739" s="49"/>
      <c r="G739" s="1"/>
      <c r="H739" s="8"/>
      <c r="I739" s="8"/>
    </row>
    <row r="740">
      <c r="A740" s="319"/>
      <c r="B740" s="1"/>
      <c r="C740" s="49"/>
      <c r="D740" s="116"/>
      <c r="E740" s="49"/>
      <c r="F740" s="49"/>
      <c r="G740" s="1"/>
      <c r="H740" s="8"/>
      <c r="I740" s="8"/>
    </row>
    <row r="741">
      <c r="A741" s="319"/>
      <c r="B741" s="1"/>
      <c r="C741" s="49"/>
      <c r="D741" s="116"/>
      <c r="E741" s="49"/>
      <c r="F741" s="49"/>
      <c r="G741" s="1"/>
      <c r="H741" s="8"/>
      <c r="I741" s="8"/>
    </row>
    <row r="742">
      <c r="A742" s="319"/>
      <c r="B742" s="1"/>
      <c r="C742" s="49"/>
      <c r="D742" s="116"/>
      <c r="E742" s="49"/>
      <c r="F742" s="49"/>
      <c r="G742" s="1"/>
      <c r="H742" s="8"/>
      <c r="I742" s="8"/>
    </row>
    <row r="743">
      <c r="A743" s="319"/>
      <c r="B743" s="1"/>
      <c r="C743" s="49"/>
      <c r="D743" s="116"/>
      <c r="E743" s="49"/>
      <c r="F743" s="49"/>
      <c r="G743" s="1"/>
      <c r="H743" s="8"/>
      <c r="I743" s="8"/>
    </row>
    <row r="744">
      <c r="A744" s="319"/>
      <c r="B744" s="1"/>
      <c r="C744" s="49"/>
      <c r="D744" s="116"/>
      <c r="E744" s="49"/>
      <c r="F744" s="49"/>
      <c r="G744" s="1"/>
      <c r="H744" s="8"/>
      <c r="I744" s="8"/>
    </row>
    <row r="745">
      <c r="A745" s="319"/>
      <c r="B745" s="1"/>
      <c r="C745" s="49"/>
      <c r="D745" s="116"/>
      <c r="E745" s="49"/>
      <c r="F745" s="49"/>
      <c r="G745" s="1"/>
      <c r="H745" s="8"/>
      <c r="I745" s="8"/>
    </row>
    <row r="746">
      <c r="A746" s="319"/>
      <c r="B746" s="1"/>
      <c r="C746" s="49"/>
      <c r="D746" s="116"/>
      <c r="E746" s="49"/>
      <c r="F746" s="49"/>
      <c r="G746" s="1"/>
      <c r="H746" s="8"/>
      <c r="I746" s="8"/>
    </row>
    <row r="747">
      <c r="A747" s="319"/>
      <c r="B747" s="1"/>
      <c r="C747" s="49"/>
      <c r="D747" s="116"/>
      <c r="E747" s="49"/>
      <c r="F747" s="49"/>
      <c r="G747" s="1"/>
      <c r="H747" s="8"/>
      <c r="I747" s="8"/>
    </row>
    <row r="748">
      <c r="A748" s="319"/>
      <c r="B748" s="1"/>
      <c r="C748" s="49"/>
      <c r="D748" s="116"/>
      <c r="E748" s="49"/>
      <c r="F748" s="49"/>
      <c r="G748" s="1"/>
      <c r="H748" s="8"/>
      <c r="I748" s="8"/>
    </row>
    <row r="749">
      <c r="A749" s="319"/>
      <c r="B749" s="1"/>
      <c r="C749" s="49"/>
      <c r="D749" s="116"/>
      <c r="E749" s="49"/>
      <c r="F749" s="49"/>
      <c r="G749" s="1"/>
      <c r="H749" s="8"/>
      <c r="I749" s="8"/>
    </row>
    <row r="750">
      <c r="A750" s="319"/>
      <c r="B750" s="1"/>
      <c r="C750" s="49"/>
      <c r="D750" s="116"/>
      <c r="E750" s="49"/>
      <c r="F750" s="49"/>
      <c r="G750" s="1"/>
      <c r="H750" s="8"/>
      <c r="I750" s="8"/>
    </row>
    <row r="751">
      <c r="A751" s="319"/>
      <c r="B751" s="1"/>
      <c r="C751" s="49"/>
      <c r="D751" s="116"/>
      <c r="E751" s="49"/>
      <c r="F751" s="49"/>
      <c r="G751" s="1"/>
      <c r="H751" s="8"/>
      <c r="I751" s="8"/>
    </row>
    <row r="752">
      <c r="A752" s="319"/>
      <c r="B752" s="1"/>
      <c r="C752" s="49"/>
      <c r="D752" s="116"/>
      <c r="E752" s="49"/>
      <c r="F752" s="49"/>
      <c r="G752" s="1"/>
      <c r="H752" s="8"/>
      <c r="I752" s="8"/>
    </row>
    <row r="753">
      <c r="A753" s="319"/>
      <c r="B753" s="1"/>
      <c r="C753" s="49"/>
      <c r="D753" s="116"/>
      <c r="E753" s="49"/>
      <c r="F753" s="49"/>
      <c r="G753" s="1"/>
      <c r="H753" s="8"/>
      <c r="I753" s="8"/>
    </row>
    <row r="754">
      <c r="A754" s="319"/>
      <c r="B754" s="1"/>
      <c r="C754" s="49"/>
      <c r="D754" s="116"/>
      <c r="E754" s="49"/>
      <c r="F754" s="49"/>
      <c r="G754" s="1"/>
      <c r="H754" s="8"/>
      <c r="I754" s="8"/>
    </row>
    <row r="755">
      <c r="A755" s="319"/>
      <c r="B755" s="1"/>
      <c r="C755" s="49"/>
      <c r="D755" s="116"/>
      <c r="E755" s="49"/>
      <c r="F755" s="49"/>
      <c r="G755" s="1"/>
      <c r="H755" s="8"/>
      <c r="I755" s="8"/>
    </row>
    <row r="756">
      <c r="A756" s="319"/>
      <c r="B756" s="1"/>
      <c r="C756" s="49"/>
      <c r="D756" s="116"/>
      <c r="E756" s="49"/>
      <c r="F756" s="49"/>
      <c r="G756" s="1"/>
      <c r="H756" s="8"/>
      <c r="I756" s="8"/>
    </row>
    <row r="757">
      <c r="A757" s="319"/>
      <c r="B757" s="1"/>
      <c r="C757" s="49"/>
      <c r="D757" s="116"/>
      <c r="E757" s="49"/>
      <c r="F757" s="49"/>
      <c r="G757" s="1"/>
      <c r="H757" s="8"/>
      <c r="I757" s="8"/>
    </row>
    <row r="758">
      <c r="A758" s="319"/>
      <c r="B758" s="1"/>
      <c r="C758" s="49"/>
      <c r="D758" s="116"/>
      <c r="E758" s="49"/>
      <c r="F758" s="49"/>
      <c r="G758" s="1"/>
      <c r="H758" s="8"/>
      <c r="I758" s="8"/>
    </row>
    <row r="759">
      <c r="A759" s="319"/>
      <c r="B759" s="1"/>
      <c r="C759" s="49"/>
      <c r="D759" s="116"/>
      <c r="E759" s="49"/>
      <c r="F759" s="49"/>
      <c r="G759" s="1"/>
      <c r="H759" s="8"/>
      <c r="I759" s="8"/>
    </row>
    <row r="760">
      <c r="A760" s="319"/>
      <c r="B760" s="1"/>
      <c r="C760" s="49"/>
      <c r="D760" s="116"/>
      <c r="E760" s="49"/>
      <c r="F760" s="49"/>
      <c r="G760" s="1"/>
      <c r="H760" s="8"/>
      <c r="I760" s="8"/>
    </row>
    <row r="761">
      <c r="A761" s="319"/>
      <c r="B761" s="1"/>
      <c r="C761" s="49"/>
      <c r="D761" s="116"/>
      <c r="E761" s="49"/>
      <c r="F761" s="49"/>
      <c r="G761" s="1"/>
      <c r="H761" s="8"/>
      <c r="I761" s="8"/>
    </row>
    <row r="762">
      <c r="A762" s="319"/>
      <c r="B762" s="1"/>
      <c r="C762" s="49"/>
      <c r="D762" s="116"/>
      <c r="E762" s="49"/>
      <c r="F762" s="49"/>
      <c r="G762" s="1"/>
      <c r="H762" s="8"/>
      <c r="I762" s="8"/>
    </row>
    <row r="763">
      <c r="A763" s="319"/>
      <c r="B763" s="1"/>
      <c r="C763" s="49"/>
      <c r="D763" s="116"/>
      <c r="E763" s="49"/>
      <c r="F763" s="49"/>
      <c r="G763" s="1"/>
      <c r="H763" s="8"/>
      <c r="I763" s="8"/>
    </row>
    <row r="764">
      <c r="A764" s="319"/>
      <c r="B764" s="1"/>
      <c r="C764" s="49"/>
      <c r="D764" s="116"/>
      <c r="E764" s="49"/>
      <c r="F764" s="49"/>
      <c r="G764" s="1"/>
      <c r="H764" s="8"/>
      <c r="I764" s="8"/>
    </row>
    <row r="765">
      <c r="A765" s="319"/>
      <c r="B765" s="1"/>
      <c r="C765" s="49"/>
      <c r="D765" s="116"/>
      <c r="E765" s="49"/>
      <c r="F765" s="49"/>
      <c r="G765" s="1"/>
      <c r="H765" s="8"/>
      <c r="I765" s="8"/>
    </row>
    <row r="766">
      <c r="A766" s="319"/>
      <c r="B766" s="1"/>
      <c r="C766" s="49"/>
      <c r="D766" s="116"/>
      <c r="E766" s="49"/>
      <c r="F766" s="49"/>
      <c r="G766" s="1"/>
      <c r="H766" s="8"/>
      <c r="I766" s="8"/>
    </row>
    <row r="767">
      <c r="A767" s="319"/>
      <c r="B767" s="1"/>
      <c r="C767" s="49"/>
      <c r="D767" s="116"/>
      <c r="E767" s="49"/>
      <c r="F767" s="49"/>
      <c r="G767" s="1"/>
      <c r="H767" s="8"/>
      <c r="I767" s="8"/>
    </row>
    <row r="768">
      <c r="A768" s="319"/>
      <c r="B768" s="1"/>
      <c r="C768" s="49"/>
      <c r="D768" s="116"/>
      <c r="E768" s="49"/>
      <c r="F768" s="49"/>
      <c r="G768" s="1"/>
      <c r="H768" s="8"/>
      <c r="I768" s="8"/>
    </row>
    <row r="769">
      <c r="A769" s="319"/>
      <c r="B769" s="1"/>
      <c r="C769" s="49"/>
      <c r="D769" s="116"/>
      <c r="E769" s="49"/>
      <c r="F769" s="49"/>
      <c r="G769" s="1"/>
      <c r="H769" s="8"/>
      <c r="I769" s="8"/>
    </row>
    <row r="770">
      <c r="A770" s="319"/>
      <c r="B770" s="1"/>
      <c r="C770" s="49"/>
      <c r="D770" s="116"/>
      <c r="E770" s="49"/>
      <c r="F770" s="49"/>
      <c r="G770" s="1"/>
      <c r="H770" s="8"/>
      <c r="I770" s="8"/>
    </row>
    <row r="771">
      <c r="A771" s="319"/>
      <c r="B771" s="1"/>
      <c r="C771" s="49"/>
      <c r="D771" s="116"/>
      <c r="E771" s="49"/>
      <c r="F771" s="49"/>
      <c r="G771" s="1"/>
      <c r="H771" s="8"/>
      <c r="I771" s="8"/>
    </row>
    <row r="772">
      <c r="A772" s="319"/>
      <c r="B772" s="1"/>
      <c r="C772" s="49"/>
      <c r="D772" s="116"/>
      <c r="E772" s="49"/>
      <c r="F772" s="49"/>
      <c r="G772" s="1"/>
      <c r="H772" s="8"/>
      <c r="I772" s="8"/>
    </row>
    <row r="773">
      <c r="A773" s="319"/>
      <c r="B773" s="1"/>
      <c r="C773" s="49"/>
      <c r="D773" s="116"/>
      <c r="E773" s="49"/>
      <c r="F773" s="49"/>
      <c r="G773" s="1"/>
      <c r="H773" s="8"/>
      <c r="I773" s="8"/>
    </row>
    <row r="774">
      <c r="A774" s="319"/>
      <c r="B774" s="1"/>
      <c r="C774" s="49"/>
      <c r="D774" s="116"/>
      <c r="E774" s="49"/>
      <c r="F774" s="49"/>
      <c r="G774" s="1"/>
      <c r="H774" s="8"/>
      <c r="I774" s="8"/>
    </row>
    <row r="775">
      <c r="A775" s="319"/>
      <c r="B775" s="1"/>
      <c r="C775" s="49"/>
      <c r="D775" s="116"/>
      <c r="E775" s="49"/>
      <c r="F775" s="49"/>
      <c r="G775" s="1"/>
      <c r="H775" s="8"/>
      <c r="I775" s="8"/>
    </row>
    <row r="776">
      <c r="A776" s="319"/>
      <c r="B776" s="1"/>
      <c r="C776" s="49"/>
      <c r="D776" s="116"/>
      <c r="E776" s="49"/>
      <c r="F776" s="49"/>
      <c r="G776" s="1"/>
      <c r="H776" s="8"/>
      <c r="I776" s="8"/>
    </row>
    <row r="777">
      <c r="A777" s="319"/>
      <c r="B777" s="1"/>
      <c r="C777" s="49"/>
      <c r="D777" s="116"/>
      <c r="E777" s="49"/>
      <c r="F777" s="49"/>
      <c r="G777" s="1"/>
      <c r="H777" s="8"/>
      <c r="I777" s="8"/>
    </row>
    <row r="778">
      <c r="A778" s="319"/>
      <c r="B778" s="1"/>
      <c r="C778" s="49"/>
      <c r="D778" s="116"/>
      <c r="E778" s="49"/>
      <c r="F778" s="49"/>
      <c r="G778" s="1"/>
      <c r="H778" s="8"/>
      <c r="I778" s="8"/>
    </row>
    <row r="779">
      <c r="A779" s="319"/>
      <c r="B779" s="1"/>
      <c r="C779" s="49"/>
      <c r="D779" s="116"/>
      <c r="E779" s="49"/>
      <c r="F779" s="49"/>
      <c r="G779" s="1"/>
      <c r="H779" s="8"/>
      <c r="I779" s="8"/>
    </row>
    <row r="780">
      <c r="A780" s="319"/>
      <c r="B780" s="1"/>
      <c r="C780" s="49"/>
      <c r="D780" s="116"/>
      <c r="E780" s="49"/>
      <c r="F780" s="49"/>
      <c r="G780" s="1"/>
      <c r="H780" s="8"/>
      <c r="I780" s="8"/>
    </row>
    <row r="781">
      <c r="A781" s="319"/>
      <c r="B781" s="1"/>
      <c r="C781" s="49"/>
      <c r="D781" s="116"/>
      <c r="E781" s="49"/>
      <c r="F781" s="49"/>
      <c r="G781" s="1"/>
      <c r="H781" s="8"/>
      <c r="I781" s="8"/>
    </row>
    <row r="782">
      <c r="A782" s="319"/>
      <c r="B782" s="1"/>
      <c r="C782" s="49"/>
      <c r="D782" s="116"/>
      <c r="E782" s="49"/>
      <c r="F782" s="49"/>
      <c r="G782" s="1"/>
      <c r="H782" s="8"/>
      <c r="I782" s="8"/>
    </row>
    <row r="783">
      <c r="A783" s="319"/>
      <c r="B783" s="1"/>
      <c r="C783" s="49"/>
      <c r="D783" s="116"/>
      <c r="E783" s="49"/>
      <c r="F783" s="49"/>
      <c r="G783" s="1"/>
      <c r="H783" s="8"/>
      <c r="I783" s="8"/>
    </row>
    <row r="784">
      <c r="A784" s="319"/>
      <c r="B784" s="1"/>
      <c r="C784" s="49"/>
      <c r="D784" s="116"/>
      <c r="E784" s="49"/>
      <c r="F784" s="49"/>
      <c r="G784" s="1"/>
      <c r="H784" s="8"/>
      <c r="I784" s="8"/>
    </row>
    <row r="785">
      <c r="A785" s="319"/>
      <c r="B785" s="1"/>
      <c r="C785" s="49"/>
      <c r="D785" s="116"/>
      <c r="E785" s="49"/>
      <c r="F785" s="49"/>
      <c r="G785" s="1"/>
      <c r="H785" s="8"/>
      <c r="I785" s="8"/>
    </row>
    <row r="786">
      <c r="A786" s="319"/>
      <c r="B786" s="1"/>
      <c r="C786" s="49"/>
      <c r="D786" s="116"/>
      <c r="E786" s="49"/>
      <c r="F786" s="49"/>
      <c r="G786" s="1"/>
      <c r="H786" s="8"/>
      <c r="I786" s="8"/>
    </row>
    <row r="787">
      <c r="A787" s="319"/>
      <c r="B787" s="1"/>
      <c r="C787" s="49"/>
      <c r="D787" s="116"/>
      <c r="E787" s="49"/>
      <c r="F787" s="49"/>
      <c r="G787" s="1"/>
      <c r="H787" s="8"/>
      <c r="I787" s="8"/>
    </row>
    <row r="788">
      <c r="A788" s="319"/>
      <c r="B788" s="1"/>
      <c r="C788" s="49"/>
      <c r="D788" s="116"/>
      <c r="E788" s="49"/>
      <c r="F788" s="49"/>
      <c r="G788" s="1"/>
      <c r="H788" s="8"/>
      <c r="I788" s="8"/>
    </row>
    <row r="789">
      <c r="A789" s="319"/>
      <c r="B789" s="1"/>
      <c r="C789" s="49"/>
      <c r="D789" s="116"/>
      <c r="E789" s="49"/>
      <c r="F789" s="49"/>
      <c r="G789" s="1"/>
      <c r="H789" s="8"/>
      <c r="I789" s="8"/>
    </row>
    <row r="790">
      <c r="A790" s="319"/>
      <c r="B790" s="1"/>
      <c r="C790" s="49"/>
      <c r="D790" s="116"/>
      <c r="E790" s="49"/>
      <c r="F790" s="49"/>
      <c r="G790" s="1"/>
      <c r="H790" s="8"/>
      <c r="I790" s="8"/>
    </row>
    <row r="791">
      <c r="A791" s="319"/>
      <c r="B791" s="1"/>
      <c r="C791" s="49"/>
      <c r="D791" s="116"/>
      <c r="E791" s="49"/>
      <c r="F791" s="49"/>
      <c r="G791" s="1"/>
      <c r="H791" s="8"/>
      <c r="I791" s="8"/>
    </row>
    <row r="792">
      <c r="A792" s="319"/>
      <c r="B792" s="1"/>
      <c r="C792" s="49"/>
      <c r="D792" s="116"/>
      <c r="E792" s="49"/>
      <c r="F792" s="49"/>
      <c r="G792" s="1"/>
      <c r="H792" s="8"/>
      <c r="I792" s="8"/>
    </row>
    <row r="793">
      <c r="A793" s="319"/>
      <c r="B793" s="1"/>
      <c r="C793" s="49"/>
      <c r="D793" s="116"/>
      <c r="E793" s="49"/>
      <c r="F793" s="49"/>
      <c r="G793" s="1"/>
      <c r="H793" s="8"/>
      <c r="I793" s="8"/>
    </row>
    <row r="794">
      <c r="A794" s="319"/>
      <c r="B794" s="1"/>
      <c r="C794" s="49"/>
      <c r="D794" s="116"/>
      <c r="E794" s="49"/>
      <c r="F794" s="49"/>
      <c r="G794" s="1"/>
      <c r="H794" s="8"/>
      <c r="I794" s="8"/>
    </row>
    <row r="795">
      <c r="A795" s="319"/>
      <c r="B795" s="1"/>
      <c r="C795" s="49"/>
      <c r="D795" s="116"/>
      <c r="E795" s="49"/>
      <c r="F795" s="49"/>
      <c r="G795" s="1"/>
      <c r="H795" s="8"/>
      <c r="I795" s="8"/>
    </row>
    <row r="796">
      <c r="A796" s="319"/>
      <c r="B796" s="1"/>
      <c r="C796" s="49"/>
      <c r="D796" s="116"/>
      <c r="E796" s="49"/>
      <c r="F796" s="49"/>
      <c r="G796" s="1"/>
      <c r="H796" s="8"/>
      <c r="I796" s="8"/>
    </row>
    <row r="797">
      <c r="A797" s="319"/>
      <c r="B797" s="1"/>
      <c r="C797" s="49"/>
      <c r="D797" s="116"/>
      <c r="E797" s="49"/>
      <c r="F797" s="49"/>
      <c r="G797" s="1"/>
      <c r="H797" s="8"/>
      <c r="I797" s="8"/>
    </row>
    <row r="798">
      <c r="A798" s="319"/>
      <c r="B798" s="1"/>
      <c r="C798" s="49"/>
      <c r="D798" s="116"/>
      <c r="E798" s="49"/>
      <c r="F798" s="49"/>
      <c r="G798" s="1"/>
      <c r="H798" s="8"/>
      <c r="I798" s="8"/>
    </row>
    <row r="799">
      <c r="A799" s="319"/>
      <c r="B799" s="1"/>
      <c r="C799" s="49"/>
      <c r="D799" s="116"/>
      <c r="E799" s="49"/>
      <c r="F799" s="49"/>
      <c r="G799" s="1"/>
      <c r="H799" s="8"/>
      <c r="I799" s="8"/>
    </row>
    <row r="800">
      <c r="A800" s="319"/>
      <c r="B800" s="1"/>
      <c r="C800" s="49"/>
      <c r="D800" s="116"/>
      <c r="E800" s="49"/>
      <c r="F800" s="49"/>
      <c r="G800" s="1"/>
      <c r="H800" s="8"/>
      <c r="I800" s="8"/>
    </row>
    <row r="801">
      <c r="A801" s="319"/>
      <c r="B801" s="1"/>
      <c r="C801" s="49"/>
      <c r="D801" s="116"/>
      <c r="E801" s="49"/>
      <c r="F801" s="49"/>
      <c r="G801" s="1"/>
      <c r="H801" s="8"/>
      <c r="I801" s="8"/>
    </row>
    <row r="802">
      <c r="A802" s="319"/>
      <c r="B802" s="1"/>
      <c r="C802" s="49"/>
      <c r="D802" s="116"/>
      <c r="E802" s="49"/>
      <c r="F802" s="49"/>
      <c r="G802" s="1"/>
      <c r="H802" s="8"/>
      <c r="I802" s="8"/>
    </row>
    <row r="803">
      <c r="A803" s="319"/>
      <c r="B803" s="1"/>
      <c r="C803" s="49"/>
      <c r="D803" s="116"/>
      <c r="E803" s="49"/>
      <c r="F803" s="49"/>
      <c r="G803" s="1"/>
      <c r="H803" s="8"/>
      <c r="I803" s="8"/>
    </row>
    <row r="804">
      <c r="A804" s="319"/>
      <c r="B804" s="1"/>
      <c r="C804" s="49"/>
      <c r="D804" s="116"/>
      <c r="E804" s="49"/>
      <c r="F804" s="49"/>
      <c r="G804" s="1"/>
      <c r="H804" s="8"/>
      <c r="I804" s="8"/>
    </row>
    <row r="805">
      <c r="A805" s="319"/>
      <c r="B805" s="1"/>
      <c r="C805" s="49"/>
      <c r="D805" s="116"/>
      <c r="E805" s="49"/>
      <c r="F805" s="49"/>
      <c r="G805" s="1"/>
      <c r="H805" s="8"/>
      <c r="I805" s="8"/>
    </row>
    <row r="806">
      <c r="A806" s="319"/>
      <c r="B806" s="1"/>
      <c r="C806" s="49"/>
      <c r="D806" s="116"/>
      <c r="E806" s="49"/>
      <c r="F806" s="49"/>
      <c r="G806" s="1"/>
      <c r="H806" s="8"/>
      <c r="I806" s="8"/>
    </row>
    <row r="807">
      <c r="A807" s="319"/>
      <c r="B807" s="1"/>
      <c r="C807" s="49"/>
      <c r="D807" s="116"/>
      <c r="E807" s="49"/>
      <c r="F807" s="49"/>
      <c r="G807" s="1"/>
      <c r="H807" s="8"/>
      <c r="I807" s="8"/>
    </row>
    <row r="808">
      <c r="A808" s="319"/>
      <c r="B808" s="1"/>
      <c r="C808" s="49"/>
      <c r="D808" s="116"/>
      <c r="E808" s="49"/>
      <c r="F808" s="49"/>
      <c r="G808" s="1"/>
      <c r="H808" s="8"/>
      <c r="I808" s="8"/>
    </row>
    <row r="809">
      <c r="A809" s="319"/>
      <c r="B809" s="1"/>
      <c r="C809" s="49"/>
      <c r="D809" s="116"/>
      <c r="E809" s="49"/>
      <c r="F809" s="49"/>
      <c r="G809" s="1"/>
      <c r="H809" s="8"/>
      <c r="I809" s="8"/>
    </row>
    <row r="810">
      <c r="A810" s="319"/>
      <c r="B810" s="1"/>
      <c r="C810" s="49"/>
      <c r="D810" s="116"/>
      <c r="E810" s="49"/>
      <c r="F810" s="49"/>
      <c r="G810" s="1"/>
      <c r="H810" s="8"/>
      <c r="I810" s="8"/>
    </row>
    <row r="811">
      <c r="A811" s="319"/>
      <c r="B811" s="1"/>
      <c r="C811" s="49"/>
      <c r="D811" s="116"/>
      <c r="E811" s="49"/>
      <c r="F811" s="49"/>
      <c r="G811" s="1"/>
      <c r="H811" s="8"/>
      <c r="I811" s="8"/>
    </row>
    <row r="812">
      <c r="A812" s="319"/>
      <c r="B812" s="1"/>
      <c r="C812" s="49"/>
      <c r="D812" s="116"/>
      <c r="E812" s="49"/>
      <c r="F812" s="49"/>
      <c r="G812" s="1"/>
      <c r="H812" s="8"/>
      <c r="I812" s="8"/>
    </row>
    <row r="813">
      <c r="A813" s="319"/>
      <c r="B813" s="1"/>
      <c r="C813" s="49"/>
      <c r="D813" s="116"/>
      <c r="E813" s="49"/>
      <c r="F813" s="49"/>
      <c r="G813" s="1"/>
      <c r="H813" s="8"/>
      <c r="I813" s="8"/>
    </row>
    <row r="814">
      <c r="A814" s="319"/>
      <c r="B814" s="1"/>
      <c r="C814" s="49"/>
      <c r="D814" s="116"/>
      <c r="E814" s="49"/>
      <c r="F814" s="49"/>
      <c r="G814" s="1"/>
      <c r="H814" s="8"/>
      <c r="I814" s="8"/>
    </row>
    <row r="815">
      <c r="A815" s="319"/>
      <c r="B815" s="1"/>
      <c r="C815" s="49"/>
      <c r="D815" s="116"/>
      <c r="E815" s="49"/>
      <c r="F815" s="49"/>
      <c r="G815" s="1"/>
      <c r="H815" s="8"/>
      <c r="I815" s="8"/>
    </row>
    <row r="816">
      <c r="A816" s="319"/>
      <c r="B816" s="1"/>
      <c r="C816" s="49"/>
      <c r="D816" s="116"/>
      <c r="E816" s="49"/>
      <c r="F816" s="49"/>
      <c r="G816" s="1"/>
      <c r="H816" s="8"/>
      <c r="I816" s="8"/>
    </row>
    <row r="817">
      <c r="A817" s="319"/>
      <c r="B817" s="1"/>
      <c r="C817" s="49"/>
      <c r="D817" s="116"/>
      <c r="E817" s="49"/>
      <c r="F817" s="49"/>
      <c r="G817" s="1"/>
      <c r="H817" s="8"/>
      <c r="I817" s="8"/>
    </row>
    <row r="818">
      <c r="A818" s="319"/>
      <c r="B818" s="1"/>
      <c r="C818" s="49"/>
      <c r="D818" s="116"/>
      <c r="E818" s="49"/>
      <c r="F818" s="49"/>
      <c r="G818" s="1"/>
      <c r="H818" s="8"/>
      <c r="I818" s="8"/>
    </row>
    <row r="819">
      <c r="A819" s="319"/>
      <c r="B819" s="1"/>
      <c r="C819" s="49"/>
      <c r="D819" s="116"/>
      <c r="E819" s="49"/>
      <c r="F819" s="49"/>
      <c r="G819" s="1"/>
      <c r="H819" s="8"/>
      <c r="I819" s="8"/>
    </row>
    <row r="820">
      <c r="A820" s="319"/>
      <c r="B820" s="1"/>
      <c r="C820" s="49"/>
      <c r="D820" s="116"/>
      <c r="E820" s="49"/>
      <c r="F820" s="49"/>
      <c r="G820" s="1"/>
      <c r="H820" s="8"/>
      <c r="I820" s="8"/>
    </row>
    <row r="821">
      <c r="A821" s="319"/>
      <c r="B821" s="1"/>
      <c r="C821" s="49"/>
      <c r="D821" s="116"/>
      <c r="E821" s="49"/>
      <c r="F821" s="49"/>
      <c r="G821" s="1"/>
      <c r="H821" s="8"/>
      <c r="I821" s="8"/>
    </row>
    <row r="822">
      <c r="A822" s="319"/>
      <c r="B822" s="1"/>
      <c r="C822" s="49"/>
      <c r="D822" s="116"/>
      <c r="E822" s="49"/>
      <c r="F822" s="49"/>
      <c r="G822" s="1"/>
      <c r="H822" s="8"/>
      <c r="I822" s="8"/>
    </row>
    <row r="823">
      <c r="A823" s="319"/>
      <c r="B823" s="1"/>
      <c r="C823" s="49"/>
      <c r="D823" s="116"/>
      <c r="E823" s="49"/>
      <c r="F823" s="49"/>
      <c r="G823" s="1"/>
      <c r="H823" s="8"/>
      <c r="I823" s="8"/>
    </row>
    <row r="824">
      <c r="A824" s="319"/>
      <c r="B824" s="1"/>
      <c r="C824" s="49"/>
      <c r="D824" s="116"/>
      <c r="E824" s="49"/>
      <c r="F824" s="49"/>
      <c r="G824" s="1"/>
      <c r="H824" s="8"/>
      <c r="I824" s="8"/>
    </row>
    <row r="825">
      <c r="A825" s="319"/>
      <c r="B825" s="1"/>
      <c r="C825" s="49"/>
      <c r="D825" s="116"/>
      <c r="E825" s="49"/>
      <c r="F825" s="49"/>
      <c r="G825" s="1"/>
      <c r="H825" s="8"/>
      <c r="I825" s="8"/>
    </row>
    <row r="826">
      <c r="A826" s="319"/>
      <c r="B826" s="1"/>
      <c r="C826" s="49"/>
      <c r="D826" s="116"/>
      <c r="E826" s="49"/>
      <c r="F826" s="49"/>
      <c r="G826" s="1"/>
      <c r="H826" s="8"/>
      <c r="I826" s="8"/>
    </row>
    <row r="827">
      <c r="A827" s="319"/>
      <c r="B827" s="1"/>
      <c r="C827" s="49"/>
      <c r="D827" s="116"/>
      <c r="E827" s="49"/>
      <c r="F827" s="49"/>
      <c r="G827" s="1"/>
      <c r="H827" s="8"/>
      <c r="I827" s="8"/>
    </row>
    <row r="828">
      <c r="A828" s="319"/>
      <c r="B828" s="1"/>
      <c r="C828" s="49"/>
      <c r="D828" s="116"/>
      <c r="E828" s="49"/>
      <c r="F828" s="49"/>
      <c r="G828" s="1"/>
      <c r="H828" s="8"/>
      <c r="I828" s="8"/>
    </row>
    <row r="829">
      <c r="A829" s="319"/>
      <c r="B829" s="1"/>
      <c r="C829" s="49"/>
      <c r="D829" s="116"/>
      <c r="E829" s="49"/>
      <c r="F829" s="49"/>
      <c r="G829" s="1"/>
      <c r="H829" s="8"/>
      <c r="I829" s="8"/>
    </row>
    <row r="830">
      <c r="A830" s="319"/>
      <c r="B830" s="1"/>
      <c r="C830" s="49"/>
      <c r="D830" s="116"/>
      <c r="E830" s="49"/>
      <c r="F830" s="49"/>
      <c r="G830" s="1"/>
      <c r="H830" s="8"/>
      <c r="I830" s="8"/>
    </row>
    <row r="831">
      <c r="A831" s="319"/>
      <c r="B831" s="1"/>
      <c r="C831" s="49"/>
      <c r="D831" s="116"/>
      <c r="E831" s="49"/>
      <c r="F831" s="49"/>
      <c r="G831" s="1"/>
      <c r="H831" s="8"/>
      <c r="I831" s="8"/>
    </row>
    <row r="832">
      <c r="A832" s="319"/>
      <c r="B832" s="1"/>
      <c r="C832" s="49"/>
      <c r="D832" s="116"/>
      <c r="E832" s="49"/>
      <c r="F832" s="49"/>
      <c r="G832" s="1"/>
      <c r="H832" s="8"/>
      <c r="I832" s="8"/>
    </row>
    <row r="833">
      <c r="A833" s="319"/>
      <c r="B833" s="1"/>
      <c r="C833" s="49"/>
      <c r="D833" s="116"/>
      <c r="E833" s="49"/>
      <c r="F833" s="49"/>
      <c r="G833" s="1"/>
      <c r="H833" s="8"/>
      <c r="I833" s="8"/>
    </row>
    <row r="834">
      <c r="A834" s="319"/>
      <c r="B834" s="1"/>
      <c r="C834" s="49"/>
      <c r="D834" s="116"/>
      <c r="E834" s="49"/>
      <c r="F834" s="49"/>
      <c r="G834" s="1"/>
      <c r="H834" s="8"/>
      <c r="I834" s="8"/>
    </row>
    <row r="835">
      <c r="A835" s="319"/>
      <c r="B835" s="1"/>
      <c r="C835" s="49"/>
      <c r="D835" s="116"/>
      <c r="E835" s="49"/>
      <c r="F835" s="49"/>
      <c r="G835" s="1"/>
      <c r="H835" s="8"/>
      <c r="I835" s="8"/>
    </row>
    <row r="836">
      <c r="A836" s="319"/>
      <c r="B836" s="1"/>
      <c r="C836" s="49"/>
      <c r="D836" s="116"/>
      <c r="E836" s="49"/>
      <c r="F836" s="49"/>
      <c r="G836" s="1"/>
      <c r="H836" s="8"/>
      <c r="I836" s="8"/>
    </row>
    <row r="837">
      <c r="A837" s="319"/>
      <c r="B837" s="1"/>
      <c r="C837" s="49"/>
      <c r="D837" s="116"/>
      <c r="E837" s="49"/>
      <c r="F837" s="49"/>
      <c r="G837" s="1"/>
      <c r="H837" s="8"/>
      <c r="I837" s="8"/>
    </row>
    <row r="838">
      <c r="A838" s="319"/>
      <c r="B838" s="1"/>
      <c r="C838" s="49"/>
      <c r="D838" s="116"/>
      <c r="E838" s="49"/>
      <c r="F838" s="49"/>
      <c r="G838" s="1"/>
      <c r="H838" s="8"/>
      <c r="I838" s="8"/>
    </row>
    <row r="839">
      <c r="A839" s="319"/>
      <c r="B839" s="1"/>
      <c r="C839" s="49"/>
      <c r="D839" s="116"/>
      <c r="E839" s="49"/>
      <c r="F839" s="49"/>
      <c r="G839" s="1"/>
      <c r="H839" s="8"/>
      <c r="I839" s="8"/>
    </row>
    <row r="840">
      <c r="A840" s="319"/>
      <c r="B840" s="1"/>
      <c r="C840" s="49"/>
      <c r="D840" s="116"/>
      <c r="E840" s="49"/>
      <c r="F840" s="49"/>
      <c r="G840" s="1"/>
      <c r="H840" s="8"/>
      <c r="I840" s="8"/>
    </row>
    <row r="841">
      <c r="A841" s="319"/>
      <c r="B841" s="1"/>
      <c r="C841" s="49"/>
      <c r="D841" s="116"/>
      <c r="E841" s="49"/>
      <c r="F841" s="49"/>
      <c r="G841" s="1"/>
      <c r="H841" s="8"/>
      <c r="I841" s="8"/>
    </row>
    <row r="842">
      <c r="A842" s="319"/>
      <c r="B842" s="1"/>
      <c r="C842" s="49"/>
      <c r="D842" s="116"/>
      <c r="E842" s="49"/>
      <c r="F842" s="49"/>
      <c r="G842" s="1"/>
      <c r="H842" s="8"/>
      <c r="I842" s="8"/>
    </row>
    <row r="843">
      <c r="A843" s="319"/>
      <c r="B843" s="1"/>
      <c r="C843" s="49"/>
      <c r="D843" s="116"/>
      <c r="E843" s="49"/>
      <c r="F843" s="49"/>
      <c r="G843" s="1"/>
      <c r="H843" s="8"/>
      <c r="I843" s="8"/>
    </row>
    <row r="844">
      <c r="A844" s="319"/>
      <c r="B844" s="1"/>
      <c r="C844" s="49"/>
      <c r="D844" s="116"/>
      <c r="E844" s="49"/>
      <c r="F844" s="49"/>
      <c r="G844" s="1"/>
      <c r="H844" s="8"/>
      <c r="I844" s="8"/>
    </row>
    <row r="845">
      <c r="A845" s="319"/>
      <c r="B845" s="1"/>
      <c r="C845" s="49"/>
      <c r="D845" s="116"/>
      <c r="E845" s="49"/>
      <c r="F845" s="49"/>
      <c r="G845" s="1"/>
      <c r="H845" s="8"/>
      <c r="I845" s="8"/>
    </row>
    <row r="846">
      <c r="A846" s="319"/>
      <c r="B846" s="1"/>
      <c r="C846" s="49"/>
      <c r="D846" s="116"/>
      <c r="E846" s="49"/>
      <c r="F846" s="49"/>
      <c r="G846" s="1"/>
      <c r="H846" s="8"/>
      <c r="I846" s="8"/>
    </row>
    <row r="847">
      <c r="A847" s="319"/>
      <c r="B847" s="1"/>
      <c r="C847" s="49"/>
      <c r="D847" s="116"/>
      <c r="E847" s="49"/>
      <c r="F847" s="49"/>
      <c r="G847" s="1"/>
      <c r="H847" s="8"/>
      <c r="I847" s="8"/>
    </row>
    <row r="848">
      <c r="A848" s="319"/>
      <c r="B848" s="1"/>
      <c r="C848" s="49"/>
      <c r="D848" s="116"/>
      <c r="E848" s="49"/>
      <c r="F848" s="49"/>
      <c r="G848" s="1"/>
      <c r="H848" s="8"/>
      <c r="I848" s="8"/>
    </row>
    <row r="849">
      <c r="A849" s="319"/>
      <c r="B849" s="1"/>
      <c r="C849" s="49"/>
      <c r="D849" s="116"/>
      <c r="E849" s="49"/>
      <c r="F849" s="49"/>
      <c r="G849" s="1"/>
      <c r="H849" s="8"/>
      <c r="I849" s="8"/>
    </row>
    <row r="850">
      <c r="A850" s="319"/>
      <c r="B850" s="1"/>
      <c r="C850" s="49"/>
      <c r="D850" s="116"/>
      <c r="E850" s="49"/>
      <c r="F850" s="49"/>
      <c r="G850" s="1"/>
      <c r="H850" s="8"/>
      <c r="I850" s="8"/>
    </row>
    <row r="851">
      <c r="A851" s="319"/>
      <c r="B851" s="1"/>
      <c r="C851" s="49"/>
      <c r="D851" s="116"/>
      <c r="E851" s="49"/>
      <c r="F851" s="49"/>
      <c r="G851" s="1"/>
      <c r="H851" s="8"/>
      <c r="I851" s="8"/>
    </row>
    <row r="852">
      <c r="A852" s="319"/>
      <c r="B852" s="1"/>
      <c r="C852" s="49"/>
      <c r="D852" s="116"/>
      <c r="E852" s="49"/>
      <c r="F852" s="49"/>
      <c r="G852" s="1"/>
      <c r="H852" s="8"/>
      <c r="I852" s="8"/>
    </row>
    <row r="853">
      <c r="A853" s="319"/>
      <c r="B853" s="1"/>
      <c r="C853" s="49"/>
      <c r="D853" s="116"/>
      <c r="E853" s="49"/>
      <c r="F853" s="49"/>
      <c r="G853" s="1"/>
      <c r="H853" s="8"/>
      <c r="I853" s="8"/>
    </row>
    <row r="854">
      <c r="A854" s="319"/>
      <c r="B854" s="1"/>
      <c r="C854" s="49"/>
      <c r="D854" s="116"/>
      <c r="E854" s="49"/>
      <c r="F854" s="49"/>
      <c r="G854" s="1"/>
      <c r="H854" s="8"/>
      <c r="I854" s="8"/>
    </row>
    <row r="855">
      <c r="A855" s="319"/>
      <c r="B855" s="1"/>
      <c r="C855" s="49"/>
      <c r="D855" s="116"/>
      <c r="E855" s="49"/>
      <c r="F855" s="49"/>
      <c r="G855" s="1"/>
      <c r="H855" s="8"/>
      <c r="I855" s="8"/>
    </row>
    <row r="856">
      <c r="A856" s="319"/>
      <c r="B856" s="1"/>
      <c r="C856" s="49"/>
      <c r="D856" s="116"/>
      <c r="E856" s="49"/>
      <c r="F856" s="49"/>
      <c r="G856" s="1"/>
      <c r="H856" s="8"/>
      <c r="I856" s="8"/>
    </row>
    <row r="857">
      <c r="A857" s="319"/>
      <c r="B857" s="1"/>
      <c r="C857" s="49"/>
      <c r="D857" s="116"/>
      <c r="E857" s="49"/>
      <c r="F857" s="49"/>
      <c r="G857" s="1"/>
      <c r="H857" s="8"/>
      <c r="I857" s="8"/>
    </row>
    <row r="858">
      <c r="A858" s="319"/>
      <c r="B858" s="1"/>
      <c r="C858" s="49"/>
      <c r="D858" s="116"/>
      <c r="E858" s="49"/>
      <c r="F858" s="49"/>
      <c r="G858" s="1"/>
      <c r="H858" s="8"/>
      <c r="I858" s="8"/>
    </row>
    <row r="859">
      <c r="A859" s="319"/>
      <c r="B859" s="1"/>
      <c r="C859" s="49"/>
      <c r="D859" s="116"/>
      <c r="E859" s="49"/>
      <c r="F859" s="49"/>
      <c r="G859" s="1"/>
      <c r="H859" s="8"/>
      <c r="I859" s="8"/>
    </row>
    <row r="860">
      <c r="A860" s="319"/>
      <c r="B860" s="1"/>
      <c r="C860" s="49"/>
      <c r="D860" s="116"/>
      <c r="E860" s="49"/>
      <c r="F860" s="49"/>
      <c r="G860" s="1"/>
      <c r="H860" s="8"/>
      <c r="I860" s="8"/>
    </row>
    <row r="861">
      <c r="A861" s="319"/>
      <c r="B861" s="1"/>
      <c r="C861" s="49"/>
      <c r="D861" s="116"/>
      <c r="E861" s="49"/>
      <c r="F861" s="49"/>
      <c r="G861" s="1"/>
      <c r="H861" s="8"/>
      <c r="I861" s="8"/>
    </row>
    <row r="862">
      <c r="A862" s="319"/>
      <c r="B862" s="1"/>
      <c r="C862" s="49"/>
      <c r="D862" s="116"/>
      <c r="E862" s="49"/>
      <c r="F862" s="49"/>
      <c r="G862" s="1"/>
      <c r="H862" s="8"/>
      <c r="I862" s="8"/>
    </row>
    <row r="863">
      <c r="A863" s="319"/>
      <c r="B863" s="1"/>
      <c r="C863" s="49"/>
      <c r="D863" s="116"/>
      <c r="E863" s="49"/>
      <c r="F863" s="49"/>
      <c r="G863" s="1"/>
      <c r="H863" s="8"/>
      <c r="I863" s="8"/>
    </row>
    <row r="864">
      <c r="A864" s="319"/>
      <c r="B864" s="1"/>
      <c r="C864" s="49"/>
      <c r="D864" s="116"/>
      <c r="E864" s="49"/>
      <c r="F864" s="49"/>
      <c r="G864" s="1"/>
      <c r="H864" s="8"/>
      <c r="I864" s="8"/>
    </row>
    <row r="865">
      <c r="A865" s="319"/>
      <c r="B865" s="1"/>
      <c r="C865" s="49"/>
      <c r="D865" s="116"/>
      <c r="E865" s="49"/>
      <c r="F865" s="49"/>
      <c r="G865" s="1"/>
      <c r="H865" s="8"/>
      <c r="I865" s="8"/>
    </row>
    <row r="866">
      <c r="A866" s="319"/>
      <c r="B866" s="1"/>
      <c r="C866" s="49"/>
      <c r="D866" s="116"/>
      <c r="E866" s="49"/>
      <c r="F866" s="49"/>
      <c r="G866" s="1"/>
      <c r="H866" s="8"/>
      <c r="I866" s="8"/>
    </row>
    <row r="867">
      <c r="A867" s="319"/>
      <c r="B867" s="1"/>
      <c r="C867" s="49"/>
      <c r="D867" s="116"/>
      <c r="E867" s="49"/>
      <c r="F867" s="49"/>
      <c r="G867" s="1"/>
      <c r="H867" s="8"/>
      <c r="I867" s="8"/>
    </row>
    <row r="868">
      <c r="A868" s="319"/>
      <c r="B868" s="1"/>
      <c r="C868" s="49"/>
      <c r="D868" s="116"/>
      <c r="E868" s="49"/>
      <c r="F868" s="49"/>
      <c r="G868" s="1"/>
      <c r="H868" s="8"/>
      <c r="I868" s="8"/>
    </row>
    <row r="869">
      <c r="A869" s="319"/>
      <c r="B869" s="1"/>
      <c r="C869" s="49"/>
      <c r="D869" s="116"/>
      <c r="E869" s="49"/>
      <c r="F869" s="49"/>
      <c r="G869" s="1"/>
      <c r="H869" s="8"/>
      <c r="I869" s="8"/>
    </row>
    <row r="870">
      <c r="A870" s="319"/>
      <c r="B870" s="1"/>
      <c r="C870" s="49"/>
      <c r="D870" s="116"/>
      <c r="E870" s="49"/>
      <c r="F870" s="49"/>
      <c r="G870" s="1"/>
      <c r="H870" s="8"/>
      <c r="I870" s="8"/>
    </row>
    <row r="871">
      <c r="A871" s="319"/>
      <c r="B871" s="1"/>
      <c r="C871" s="49"/>
      <c r="D871" s="116"/>
      <c r="E871" s="49"/>
      <c r="F871" s="49"/>
      <c r="G871" s="1"/>
      <c r="H871" s="8"/>
      <c r="I871" s="8"/>
    </row>
    <row r="872">
      <c r="A872" s="319"/>
      <c r="B872" s="1"/>
      <c r="C872" s="49"/>
      <c r="D872" s="116"/>
      <c r="E872" s="49"/>
      <c r="F872" s="49"/>
      <c r="G872" s="1"/>
      <c r="H872" s="8"/>
      <c r="I872" s="8"/>
    </row>
    <row r="873">
      <c r="A873" s="319"/>
      <c r="B873" s="1"/>
      <c r="C873" s="49"/>
      <c r="D873" s="116"/>
      <c r="E873" s="49"/>
      <c r="F873" s="49"/>
      <c r="G873" s="1"/>
      <c r="H873" s="8"/>
      <c r="I873" s="8"/>
    </row>
    <row r="874">
      <c r="A874" s="319"/>
      <c r="B874" s="1"/>
      <c r="C874" s="49"/>
      <c r="D874" s="116"/>
      <c r="E874" s="49"/>
      <c r="F874" s="49"/>
      <c r="G874" s="1"/>
      <c r="H874" s="8"/>
      <c r="I874" s="8"/>
    </row>
    <row r="875">
      <c r="A875" s="319"/>
      <c r="B875" s="1"/>
      <c r="C875" s="49"/>
      <c r="D875" s="116"/>
      <c r="E875" s="49"/>
      <c r="F875" s="49"/>
      <c r="G875" s="1"/>
      <c r="H875" s="8"/>
      <c r="I875" s="8"/>
    </row>
    <row r="876">
      <c r="A876" s="319"/>
      <c r="B876" s="1"/>
      <c r="C876" s="49"/>
      <c r="D876" s="116"/>
      <c r="E876" s="49"/>
      <c r="F876" s="49"/>
      <c r="G876" s="1"/>
      <c r="H876" s="8"/>
      <c r="I876" s="8"/>
    </row>
    <row r="877">
      <c r="A877" s="319"/>
      <c r="B877" s="1"/>
      <c r="C877" s="49"/>
      <c r="D877" s="116"/>
      <c r="E877" s="49"/>
      <c r="F877" s="49"/>
      <c r="G877" s="1"/>
      <c r="H877" s="8"/>
      <c r="I877" s="8"/>
    </row>
    <row r="878">
      <c r="A878" s="319"/>
      <c r="B878" s="1"/>
      <c r="C878" s="49"/>
      <c r="D878" s="116"/>
      <c r="E878" s="49"/>
      <c r="F878" s="49"/>
      <c r="G878" s="1"/>
      <c r="H878" s="8"/>
      <c r="I878" s="8"/>
    </row>
    <row r="879">
      <c r="A879" s="319"/>
      <c r="B879" s="1"/>
      <c r="C879" s="49"/>
      <c r="D879" s="116"/>
      <c r="E879" s="49"/>
      <c r="F879" s="49"/>
      <c r="G879" s="1"/>
      <c r="H879" s="8"/>
      <c r="I879" s="8"/>
    </row>
    <row r="880">
      <c r="A880" s="319"/>
      <c r="B880" s="1"/>
      <c r="C880" s="49"/>
      <c r="D880" s="116"/>
      <c r="E880" s="49"/>
      <c r="F880" s="49"/>
      <c r="G880" s="1"/>
      <c r="H880" s="8"/>
      <c r="I880" s="8"/>
    </row>
    <row r="881">
      <c r="A881" s="319"/>
      <c r="B881" s="1"/>
      <c r="C881" s="49"/>
      <c r="D881" s="116"/>
      <c r="E881" s="49"/>
      <c r="F881" s="49"/>
      <c r="G881" s="1"/>
      <c r="H881" s="8"/>
      <c r="I881" s="8"/>
    </row>
    <row r="882">
      <c r="A882" s="319"/>
      <c r="B882" s="1"/>
      <c r="C882" s="49"/>
      <c r="D882" s="116"/>
      <c r="E882" s="49"/>
      <c r="F882" s="49"/>
      <c r="G882" s="1"/>
      <c r="H882" s="8"/>
      <c r="I882" s="8"/>
    </row>
    <row r="883">
      <c r="A883" s="319"/>
      <c r="B883" s="1"/>
      <c r="C883" s="49"/>
      <c r="D883" s="116"/>
      <c r="E883" s="49"/>
      <c r="F883" s="49"/>
      <c r="G883" s="1"/>
      <c r="H883" s="8"/>
      <c r="I883" s="8"/>
    </row>
    <row r="884">
      <c r="A884" s="319"/>
      <c r="B884" s="1"/>
      <c r="C884" s="49"/>
      <c r="D884" s="116"/>
      <c r="E884" s="49"/>
      <c r="F884" s="49"/>
      <c r="G884" s="1"/>
      <c r="H884" s="8"/>
      <c r="I884" s="8"/>
    </row>
    <row r="885">
      <c r="A885" s="319"/>
      <c r="B885" s="1"/>
      <c r="C885" s="49"/>
      <c r="D885" s="116"/>
      <c r="E885" s="49"/>
      <c r="F885" s="49"/>
      <c r="G885" s="1"/>
      <c r="H885" s="8"/>
      <c r="I885" s="8"/>
    </row>
    <row r="886">
      <c r="A886" s="319"/>
      <c r="B886" s="1"/>
      <c r="C886" s="49"/>
      <c r="D886" s="116"/>
      <c r="E886" s="49"/>
      <c r="F886" s="49"/>
      <c r="G886" s="1"/>
      <c r="H886" s="8"/>
      <c r="I886" s="8"/>
    </row>
    <row r="887">
      <c r="A887" s="319"/>
      <c r="B887" s="1"/>
      <c r="C887" s="49"/>
      <c r="D887" s="116"/>
      <c r="E887" s="49"/>
      <c r="F887" s="49"/>
      <c r="G887" s="1"/>
      <c r="H887" s="8"/>
      <c r="I887" s="8"/>
    </row>
    <row r="888">
      <c r="A888" s="319"/>
      <c r="B888" s="1"/>
      <c r="C888" s="49"/>
      <c r="D888" s="116"/>
      <c r="E888" s="49"/>
      <c r="F888" s="49"/>
      <c r="G888" s="1"/>
      <c r="H888" s="8"/>
      <c r="I888" s="8"/>
    </row>
    <row r="889">
      <c r="A889" s="319"/>
      <c r="B889" s="1"/>
      <c r="C889" s="49"/>
      <c r="D889" s="116"/>
      <c r="E889" s="49"/>
      <c r="F889" s="49"/>
      <c r="G889" s="1"/>
      <c r="H889" s="8"/>
      <c r="I889" s="8"/>
    </row>
    <row r="890">
      <c r="A890" s="319"/>
      <c r="B890" s="1"/>
      <c r="C890" s="49"/>
      <c r="D890" s="116"/>
      <c r="E890" s="49"/>
      <c r="F890" s="49"/>
      <c r="G890" s="1"/>
      <c r="H890" s="8"/>
      <c r="I890" s="8"/>
    </row>
    <row r="891">
      <c r="A891" s="319"/>
      <c r="B891" s="1"/>
      <c r="C891" s="49"/>
      <c r="D891" s="116"/>
      <c r="E891" s="49"/>
      <c r="F891" s="49"/>
      <c r="G891" s="1"/>
      <c r="H891" s="8"/>
      <c r="I891" s="8"/>
    </row>
    <row r="892">
      <c r="A892" s="319"/>
      <c r="B892" s="1"/>
      <c r="C892" s="49"/>
      <c r="D892" s="116"/>
      <c r="E892" s="49"/>
      <c r="F892" s="49"/>
      <c r="G892" s="1"/>
      <c r="H892" s="8"/>
      <c r="I892" s="8"/>
    </row>
    <row r="893">
      <c r="A893" s="319"/>
      <c r="B893" s="1"/>
      <c r="C893" s="49"/>
      <c r="D893" s="116"/>
      <c r="E893" s="49"/>
      <c r="F893" s="49"/>
      <c r="G893" s="1"/>
      <c r="H893" s="8"/>
      <c r="I893" s="8"/>
    </row>
    <row r="894">
      <c r="A894" s="319"/>
      <c r="B894" s="1"/>
      <c r="C894" s="49"/>
      <c r="D894" s="116"/>
      <c r="E894" s="49"/>
      <c r="F894" s="49"/>
      <c r="G894" s="1"/>
      <c r="H894" s="8"/>
      <c r="I894" s="8"/>
    </row>
    <row r="895">
      <c r="A895" s="319"/>
      <c r="B895" s="1"/>
      <c r="C895" s="49"/>
      <c r="D895" s="116"/>
      <c r="E895" s="49"/>
      <c r="F895" s="49"/>
      <c r="G895" s="1"/>
      <c r="H895" s="8"/>
      <c r="I895" s="8"/>
    </row>
    <row r="896">
      <c r="A896" s="319"/>
      <c r="B896" s="1"/>
      <c r="C896" s="49"/>
      <c r="D896" s="116"/>
      <c r="E896" s="49"/>
      <c r="F896" s="49"/>
      <c r="G896" s="1"/>
      <c r="H896" s="8"/>
      <c r="I896" s="8"/>
    </row>
    <row r="897">
      <c r="A897" s="319"/>
      <c r="B897" s="1"/>
      <c r="C897" s="49"/>
      <c r="D897" s="116"/>
      <c r="E897" s="49"/>
      <c r="F897" s="49"/>
      <c r="G897" s="1"/>
      <c r="H897" s="8"/>
      <c r="I897" s="8"/>
    </row>
    <row r="898">
      <c r="A898" s="319"/>
      <c r="B898" s="1"/>
      <c r="C898" s="49"/>
      <c r="D898" s="116"/>
      <c r="E898" s="49"/>
      <c r="F898" s="49"/>
      <c r="G898" s="1"/>
      <c r="H898" s="8"/>
      <c r="I898" s="8"/>
    </row>
    <row r="899">
      <c r="A899" s="319"/>
      <c r="B899" s="1"/>
      <c r="C899" s="49"/>
      <c r="D899" s="116"/>
      <c r="E899" s="49"/>
      <c r="F899" s="49"/>
      <c r="G899" s="1"/>
      <c r="H899" s="8"/>
      <c r="I899" s="8"/>
    </row>
    <row r="900">
      <c r="A900" s="319"/>
      <c r="B900" s="1"/>
      <c r="C900" s="49"/>
      <c r="D900" s="116"/>
      <c r="E900" s="49"/>
      <c r="F900" s="49"/>
      <c r="G900" s="1"/>
      <c r="H900" s="8"/>
      <c r="I900" s="8"/>
    </row>
    <row r="901">
      <c r="A901" s="319"/>
      <c r="B901" s="1"/>
      <c r="C901" s="49"/>
      <c r="D901" s="116"/>
      <c r="E901" s="49"/>
      <c r="F901" s="49"/>
      <c r="G901" s="1"/>
      <c r="H901" s="8"/>
      <c r="I901" s="8"/>
    </row>
    <row r="902">
      <c r="A902" s="319"/>
      <c r="B902" s="1"/>
      <c r="C902" s="49"/>
      <c r="D902" s="116"/>
      <c r="E902" s="49"/>
      <c r="F902" s="49"/>
      <c r="G902" s="1"/>
      <c r="H902" s="8"/>
      <c r="I902" s="8"/>
    </row>
    <row r="903">
      <c r="A903" s="319"/>
      <c r="B903" s="1"/>
      <c r="C903" s="49"/>
      <c r="D903" s="116"/>
      <c r="E903" s="49"/>
      <c r="F903" s="49"/>
      <c r="G903" s="1"/>
      <c r="H903" s="8"/>
      <c r="I903" s="8"/>
    </row>
    <row r="904">
      <c r="A904" s="319"/>
      <c r="B904" s="1"/>
      <c r="C904" s="49"/>
      <c r="D904" s="116"/>
      <c r="E904" s="49"/>
      <c r="F904" s="49"/>
      <c r="G904" s="1"/>
      <c r="H904" s="8"/>
      <c r="I904" s="8"/>
    </row>
    <row r="905">
      <c r="A905" s="319"/>
      <c r="B905" s="1"/>
      <c r="C905" s="49"/>
      <c r="D905" s="116"/>
      <c r="E905" s="49"/>
      <c r="F905" s="49"/>
      <c r="G905" s="1"/>
      <c r="H905" s="8"/>
      <c r="I905" s="8"/>
    </row>
    <row r="906">
      <c r="A906" s="319"/>
      <c r="B906" s="1"/>
      <c r="C906" s="49"/>
      <c r="D906" s="116"/>
      <c r="E906" s="49"/>
      <c r="F906" s="49"/>
      <c r="G906" s="1"/>
      <c r="H906" s="8"/>
      <c r="I906" s="8"/>
    </row>
    <row r="907">
      <c r="A907" s="319"/>
      <c r="B907" s="1"/>
      <c r="C907" s="49"/>
      <c r="D907" s="116"/>
      <c r="E907" s="49"/>
      <c r="F907" s="49"/>
      <c r="G907" s="1"/>
      <c r="H907" s="8"/>
      <c r="I907" s="8"/>
    </row>
    <row r="908">
      <c r="A908" s="319"/>
      <c r="B908" s="1"/>
      <c r="C908" s="49"/>
      <c r="D908" s="116"/>
      <c r="E908" s="49"/>
      <c r="F908" s="49"/>
      <c r="G908" s="1"/>
      <c r="H908" s="8"/>
      <c r="I908" s="8"/>
    </row>
    <row r="909">
      <c r="A909" s="319"/>
      <c r="B909" s="1"/>
      <c r="C909" s="49"/>
      <c r="D909" s="116"/>
      <c r="E909" s="49"/>
      <c r="F909" s="49"/>
      <c r="G909" s="1"/>
      <c r="H909" s="8"/>
      <c r="I909" s="8"/>
    </row>
    <row r="910">
      <c r="A910" s="319"/>
      <c r="B910" s="1"/>
      <c r="C910" s="49"/>
      <c r="D910" s="116"/>
      <c r="E910" s="49"/>
      <c r="F910" s="49"/>
      <c r="G910" s="1"/>
      <c r="H910" s="8"/>
      <c r="I910" s="8"/>
    </row>
    <row r="911">
      <c r="A911" s="319"/>
      <c r="B911" s="1"/>
      <c r="C911" s="49"/>
      <c r="D911" s="116"/>
      <c r="E911" s="49"/>
      <c r="F911" s="49"/>
      <c r="G911" s="1"/>
      <c r="H911" s="8"/>
      <c r="I911" s="8"/>
    </row>
    <row r="912">
      <c r="A912" s="319"/>
      <c r="B912" s="1"/>
      <c r="C912" s="49"/>
      <c r="D912" s="116"/>
      <c r="E912" s="49"/>
      <c r="F912" s="49"/>
      <c r="G912" s="1"/>
      <c r="H912" s="8"/>
      <c r="I912" s="8"/>
    </row>
    <row r="913">
      <c r="A913" s="319"/>
      <c r="B913" s="1"/>
      <c r="C913" s="49"/>
      <c r="D913" s="116"/>
      <c r="E913" s="49"/>
      <c r="F913" s="49"/>
      <c r="G913" s="1"/>
      <c r="H913" s="8"/>
      <c r="I913" s="8"/>
    </row>
    <row r="914">
      <c r="A914" s="319"/>
      <c r="B914" s="1"/>
      <c r="C914" s="49"/>
      <c r="D914" s="116"/>
      <c r="E914" s="49"/>
      <c r="F914" s="49"/>
      <c r="G914" s="1"/>
      <c r="H914" s="8"/>
      <c r="I914" s="8"/>
    </row>
    <row r="915">
      <c r="A915" s="319"/>
      <c r="B915" s="1"/>
      <c r="C915" s="49"/>
      <c r="D915" s="116"/>
      <c r="E915" s="49"/>
      <c r="F915" s="49"/>
      <c r="G915" s="1"/>
      <c r="H915" s="8"/>
      <c r="I915" s="8"/>
    </row>
    <row r="916">
      <c r="A916" s="319"/>
      <c r="B916" s="1"/>
      <c r="C916" s="49"/>
      <c r="D916" s="116"/>
      <c r="E916" s="49"/>
      <c r="F916" s="49"/>
      <c r="G916" s="1"/>
      <c r="H916" s="8"/>
      <c r="I916" s="8"/>
    </row>
    <row r="917">
      <c r="A917" s="319"/>
      <c r="B917" s="1"/>
      <c r="C917" s="49"/>
      <c r="D917" s="116"/>
      <c r="E917" s="49"/>
      <c r="F917" s="49"/>
      <c r="G917" s="1"/>
      <c r="H917" s="8"/>
      <c r="I917" s="8"/>
    </row>
    <row r="918">
      <c r="A918" s="319"/>
      <c r="B918" s="1"/>
      <c r="C918" s="49"/>
      <c r="D918" s="116"/>
      <c r="E918" s="49"/>
      <c r="F918" s="49"/>
      <c r="G918" s="1"/>
      <c r="H918" s="8"/>
      <c r="I918" s="8"/>
    </row>
    <row r="919">
      <c r="A919" s="319"/>
      <c r="B919" s="1"/>
      <c r="C919" s="49"/>
      <c r="D919" s="116"/>
      <c r="E919" s="49"/>
      <c r="F919" s="49"/>
      <c r="G919" s="1"/>
      <c r="H919" s="8"/>
      <c r="I919" s="8"/>
    </row>
    <row r="920">
      <c r="A920" s="319"/>
      <c r="B920" s="1"/>
      <c r="C920" s="49"/>
      <c r="D920" s="116"/>
      <c r="E920" s="49"/>
      <c r="F920" s="49"/>
      <c r="G920" s="1"/>
      <c r="H920" s="8"/>
      <c r="I920" s="8"/>
    </row>
    <row r="921">
      <c r="A921" s="319"/>
      <c r="B921" s="1"/>
      <c r="C921" s="49"/>
      <c r="D921" s="116"/>
      <c r="E921" s="49"/>
      <c r="F921" s="49"/>
      <c r="G921" s="1"/>
      <c r="H921" s="8"/>
      <c r="I921" s="8"/>
    </row>
    <row r="922">
      <c r="A922" s="319"/>
      <c r="B922" s="1"/>
      <c r="C922" s="49"/>
      <c r="D922" s="116"/>
      <c r="E922" s="49"/>
      <c r="F922" s="49"/>
      <c r="G922" s="1"/>
      <c r="H922" s="8"/>
      <c r="I922" s="8"/>
    </row>
    <row r="923">
      <c r="A923" s="319"/>
      <c r="B923" s="1"/>
      <c r="C923" s="49"/>
      <c r="D923" s="116"/>
      <c r="E923" s="49"/>
      <c r="F923" s="49"/>
      <c r="G923" s="1"/>
      <c r="H923" s="8"/>
      <c r="I923" s="8"/>
    </row>
    <row r="924">
      <c r="A924" s="319"/>
      <c r="B924" s="1"/>
      <c r="C924" s="49"/>
      <c r="D924" s="116"/>
      <c r="E924" s="49"/>
      <c r="F924" s="49"/>
      <c r="G924" s="1"/>
      <c r="H924" s="8"/>
      <c r="I924" s="8"/>
    </row>
    <row r="925">
      <c r="A925" s="319"/>
      <c r="B925" s="1"/>
      <c r="C925" s="49"/>
      <c r="D925" s="116"/>
      <c r="E925" s="49"/>
      <c r="F925" s="49"/>
      <c r="G925" s="1"/>
      <c r="H925" s="8"/>
      <c r="I925" s="8"/>
    </row>
    <row r="926">
      <c r="A926" s="319"/>
      <c r="B926" s="1"/>
      <c r="C926" s="49"/>
      <c r="D926" s="116"/>
      <c r="E926" s="49"/>
      <c r="F926" s="49"/>
      <c r="G926" s="1"/>
      <c r="H926" s="8"/>
      <c r="I926" s="8"/>
    </row>
    <row r="927">
      <c r="A927" s="319"/>
      <c r="B927" s="1"/>
      <c r="C927" s="49"/>
      <c r="D927" s="116"/>
      <c r="E927" s="49"/>
      <c r="F927" s="49"/>
      <c r="G927" s="1"/>
      <c r="H927" s="8"/>
      <c r="I927" s="8"/>
    </row>
    <row r="928">
      <c r="A928" s="319"/>
      <c r="B928" s="1"/>
      <c r="C928" s="49"/>
      <c r="D928" s="116"/>
      <c r="E928" s="49"/>
      <c r="F928" s="49"/>
      <c r="G928" s="1"/>
      <c r="H928" s="8"/>
      <c r="I928" s="8"/>
    </row>
    <row r="929">
      <c r="A929" s="319"/>
      <c r="B929" s="1"/>
      <c r="C929" s="49"/>
      <c r="D929" s="116"/>
      <c r="E929" s="49"/>
      <c r="F929" s="49"/>
      <c r="G929" s="1"/>
      <c r="H929" s="8"/>
      <c r="I929" s="8"/>
    </row>
    <row r="930">
      <c r="A930" s="319"/>
      <c r="B930" s="1"/>
      <c r="C930" s="49"/>
      <c r="D930" s="116"/>
      <c r="E930" s="49"/>
      <c r="F930" s="49"/>
      <c r="G930" s="1"/>
      <c r="H930" s="8"/>
      <c r="I930" s="8"/>
    </row>
    <row r="931">
      <c r="A931" s="319"/>
      <c r="B931" s="1"/>
      <c r="C931" s="49"/>
      <c r="D931" s="116"/>
      <c r="E931" s="49"/>
      <c r="F931" s="49"/>
      <c r="G931" s="1"/>
      <c r="H931" s="8"/>
      <c r="I931" s="8"/>
    </row>
    <row r="932">
      <c r="A932" s="319"/>
      <c r="B932" s="1"/>
      <c r="C932" s="49"/>
      <c r="D932" s="116"/>
      <c r="E932" s="49"/>
      <c r="F932" s="49"/>
      <c r="G932" s="1"/>
      <c r="H932" s="8"/>
      <c r="I932" s="8"/>
    </row>
    <row r="933">
      <c r="A933" s="319"/>
      <c r="B933" s="1"/>
      <c r="C933" s="49"/>
      <c r="D933" s="116"/>
      <c r="E933" s="49"/>
      <c r="F933" s="49"/>
      <c r="G933" s="1"/>
      <c r="H933" s="8"/>
      <c r="I933" s="8"/>
    </row>
    <row r="934">
      <c r="A934" s="319"/>
      <c r="B934" s="1"/>
      <c r="C934" s="49"/>
      <c r="D934" s="116"/>
      <c r="E934" s="49"/>
      <c r="F934" s="49"/>
      <c r="G934" s="1"/>
      <c r="H934" s="8"/>
      <c r="I934" s="8"/>
    </row>
    <row r="935">
      <c r="A935" s="319"/>
      <c r="B935" s="1"/>
      <c r="C935" s="49"/>
      <c r="D935" s="116"/>
      <c r="E935" s="49"/>
      <c r="F935" s="49"/>
      <c r="G935" s="1"/>
      <c r="H935" s="8"/>
      <c r="I935" s="8"/>
    </row>
    <row r="936">
      <c r="A936" s="319"/>
      <c r="B936" s="1"/>
      <c r="C936" s="49"/>
      <c r="D936" s="116"/>
      <c r="E936" s="49"/>
      <c r="F936" s="49"/>
      <c r="G936" s="1"/>
      <c r="H936" s="8"/>
      <c r="I936" s="8"/>
    </row>
    <row r="937">
      <c r="A937" s="319"/>
      <c r="B937" s="1"/>
      <c r="C937" s="49"/>
      <c r="D937" s="116"/>
      <c r="E937" s="49"/>
      <c r="F937" s="49"/>
      <c r="G937" s="1"/>
      <c r="H937" s="8"/>
      <c r="I937" s="8"/>
    </row>
    <row r="938">
      <c r="A938" s="319"/>
      <c r="B938" s="1"/>
      <c r="C938" s="49"/>
      <c r="D938" s="116"/>
      <c r="E938" s="49"/>
      <c r="F938" s="49"/>
      <c r="G938" s="1"/>
      <c r="H938" s="8"/>
      <c r="I938" s="8"/>
    </row>
    <row r="939">
      <c r="A939" s="319"/>
      <c r="B939" s="1"/>
      <c r="C939" s="49"/>
      <c r="D939" s="116"/>
      <c r="E939" s="49"/>
      <c r="F939" s="49"/>
      <c r="G939" s="1"/>
      <c r="H939" s="8"/>
      <c r="I939" s="8"/>
    </row>
    <row r="940">
      <c r="A940" s="319"/>
      <c r="B940" s="1"/>
      <c r="C940" s="49"/>
      <c r="D940" s="116"/>
      <c r="E940" s="49"/>
      <c r="F940" s="49"/>
      <c r="G940" s="1"/>
      <c r="H940" s="8"/>
      <c r="I940" s="8"/>
    </row>
    <row r="941">
      <c r="A941" s="319"/>
      <c r="B941" s="1"/>
      <c r="C941" s="49"/>
      <c r="D941" s="116"/>
      <c r="E941" s="49"/>
      <c r="F941" s="49"/>
      <c r="G941" s="1"/>
      <c r="H941" s="8"/>
      <c r="I941" s="8"/>
    </row>
    <row r="942">
      <c r="A942" s="319"/>
      <c r="B942" s="1"/>
      <c r="C942" s="49"/>
      <c r="D942" s="116"/>
      <c r="E942" s="49"/>
      <c r="F942" s="49"/>
      <c r="G942" s="1"/>
      <c r="H942" s="8"/>
      <c r="I942" s="8"/>
    </row>
    <row r="943">
      <c r="A943" s="319"/>
      <c r="B943" s="1"/>
      <c r="C943" s="49"/>
      <c r="D943" s="116"/>
      <c r="E943" s="49"/>
      <c r="F943" s="49"/>
      <c r="G943" s="1"/>
      <c r="H943" s="8"/>
      <c r="I943" s="8"/>
    </row>
    <row r="944">
      <c r="A944" s="319"/>
      <c r="B944" s="1"/>
      <c r="C944" s="49"/>
      <c r="D944" s="116"/>
      <c r="E944" s="49"/>
      <c r="F944" s="49"/>
      <c r="G944" s="1"/>
      <c r="H944" s="8"/>
      <c r="I944" s="8"/>
    </row>
    <row r="945">
      <c r="A945" s="319"/>
      <c r="B945" s="1"/>
      <c r="C945" s="49"/>
      <c r="D945" s="116"/>
      <c r="E945" s="49"/>
      <c r="F945" s="49"/>
      <c r="G945" s="1"/>
      <c r="H945" s="8"/>
      <c r="I945" s="8"/>
    </row>
    <row r="946">
      <c r="A946" s="319"/>
      <c r="B946" s="1"/>
      <c r="C946" s="49"/>
      <c r="D946" s="116"/>
      <c r="E946" s="49"/>
      <c r="F946" s="49"/>
      <c r="G946" s="1"/>
      <c r="H946" s="8"/>
      <c r="I946" s="8"/>
    </row>
    <row r="947">
      <c r="A947" s="319"/>
      <c r="B947" s="1"/>
      <c r="C947" s="49"/>
      <c r="D947" s="116"/>
      <c r="E947" s="49"/>
      <c r="F947" s="49"/>
      <c r="G947" s="1"/>
      <c r="H947" s="8"/>
      <c r="I947" s="8"/>
    </row>
    <row r="948">
      <c r="A948" s="319"/>
      <c r="B948" s="1"/>
      <c r="C948" s="49"/>
      <c r="D948" s="116"/>
      <c r="E948" s="49"/>
      <c r="F948" s="49"/>
      <c r="G948" s="1"/>
      <c r="H948" s="8"/>
      <c r="I948" s="8"/>
    </row>
    <row r="949">
      <c r="A949" s="319"/>
      <c r="B949" s="1"/>
      <c r="C949" s="49"/>
      <c r="D949" s="116"/>
      <c r="E949" s="49"/>
      <c r="F949" s="49"/>
      <c r="G949" s="1"/>
      <c r="H949" s="8"/>
      <c r="I949" s="8"/>
    </row>
    <row r="950">
      <c r="A950" s="319"/>
      <c r="B950" s="1"/>
      <c r="C950" s="49"/>
      <c r="D950" s="116"/>
      <c r="E950" s="49"/>
      <c r="F950" s="49"/>
      <c r="G950" s="1"/>
      <c r="H950" s="8"/>
      <c r="I950" s="8"/>
    </row>
    <row r="951">
      <c r="A951" s="319"/>
      <c r="B951" s="1"/>
      <c r="C951" s="49"/>
      <c r="D951" s="116"/>
      <c r="E951" s="49"/>
      <c r="F951" s="49"/>
      <c r="G951" s="1"/>
      <c r="H951" s="8"/>
      <c r="I951" s="8"/>
    </row>
    <row r="952">
      <c r="A952" s="319"/>
      <c r="B952" s="1"/>
      <c r="C952" s="49"/>
      <c r="D952" s="116"/>
      <c r="E952" s="49"/>
      <c r="F952" s="49"/>
      <c r="G952" s="1"/>
      <c r="H952" s="8"/>
      <c r="I952" s="8"/>
    </row>
    <row r="953">
      <c r="A953" s="319"/>
      <c r="B953" s="1"/>
      <c r="C953" s="49"/>
      <c r="D953" s="116"/>
      <c r="E953" s="49"/>
      <c r="F953" s="49"/>
      <c r="G953" s="1"/>
      <c r="H953" s="8"/>
      <c r="I953" s="8"/>
    </row>
    <row r="954">
      <c r="A954" s="319"/>
      <c r="B954" s="1"/>
      <c r="C954" s="49"/>
      <c r="D954" s="116"/>
      <c r="E954" s="49"/>
      <c r="F954" s="49"/>
      <c r="G954" s="1"/>
      <c r="H954" s="8"/>
      <c r="I954" s="8"/>
    </row>
    <row r="955">
      <c r="A955" s="319"/>
      <c r="B955" s="1"/>
      <c r="C955" s="49"/>
      <c r="D955" s="116"/>
      <c r="E955" s="49"/>
      <c r="F955" s="49"/>
      <c r="G955" s="1"/>
      <c r="H955" s="8"/>
      <c r="I955" s="8"/>
    </row>
    <row r="956">
      <c r="A956" s="319"/>
      <c r="B956" s="1"/>
      <c r="C956" s="49"/>
      <c r="D956" s="116"/>
      <c r="E956" s="49"/>
      <c r="F956" s="49"/>
      <c r="G956" s="1"/>
      <c r="H956" s="8"/>
      <c r="I956" s="8"/>
    </row>
    <row r="957">
      <c r="A957" s="319"/>
      <c r="B957" s="1"/>
      <c r="C957" s="49"/>
      <c r="D957" s="116"/>
      <c r="E957" s="49"/>
      <c r="F957" s="49"/>
      <c r="G957" s="1"/>
      <c r="H957" s="8"/>
      <c r="I957" s="8"/>
    </row>
    <row r="958">
      <c r="A958" s="319"/>
      <c r="B958" s="1"/>
      <c r="C958" s="49"/>
      <c r="D958" s="116"/>
      <c r="E958" s="49"/>
      <c r="F958" s="49"/>
      <c r="G958" s="1"/>
      <c r="H958" s="8"/>
      <c r="I958" s="8"/>
    </row>
    <row r="959">
      <c r="A959" s="319"/>
      <c r="B959" s="1"/>
      <c r="C959" s="49"/>
      <c r="D959" s="116"/>
      <c r="E959" s="49"/>
      <c r="F959" s="49"/>
      <c r="G959" s="1"/>
      <c r="H959" s="8"/>
      <c r="I959" s="8"/>
    </row>
    <row r="960">
      <c r="A960" s="319"/>
      <c r="B960" s="1"/>
      <c r="C960" s="49"/>
      <c r="D960" s="116"/>
      <c r="E960" s="49"/>
      <c r="F960" s="49"/>
      <c r="G960" s="1"/>
      <c r="H960" s="8"/>
      <c r="I960" s="8"/>
    </row>
    <row r="961">
      <c r="A961" s="319"/>
      <c r="B961" s="1"/>
      <c r="C961" s="49"/>
      <c r="D961" s="116"/>
      <c r="E961" s="49"/>
      <c r="F961" s="49"/>
      <c r="G961" s="1"/>
      <c r="H961" s="8"/>
      <c r="I961" s="8"/>
    </row>
    <row r="962">
      <c r="A962" s="319"/>
      <c r="B962" s="1"/>
      <c r="C962" s="49"/>
      <c r="D962" s="116"/>
      <c r="E962" s="49"/>
      <c r="F962" s="49"/>
      <c r="G962" s="1"/>
      <c r="H962" s="8"/>
      <c r="I962" s="8"/>
    </row>
    <row r="963">
      <c r="A963" s="319"/>
      <c r="B963" s="1"/>
      <c r="C963" s="49"/>
      <c r="D963" s="116"/>
      <c r="E963" s="49"/>
      <c r="F963" s="49"/>
      <c r="G963" s="1"/>
      <c r="H963" s="8"/>
      <c r="I963" s="8"/>
    </row>
    <row r="964">
      <c r="A964" s="319"/>
      <c r="B964" s="1"/>
      <c r="C964" s="49"/>
      <c r="D964" s="116"/>
      <c r="E964" s="49"/>
      <c r="F964" s="49"/>
      <c r="G964" s="1"/>
      <c r="H964" s="8"/>
      <c r="I964" s="8"/>
    </row>
    <row r="965">
      <c r="A965" s="319"/>
      <c r="B965" s="1"/>
      <c r="C965" s="49"/>
      <c r="D965" s="116"/>
      <c r="E965" s="49"/>
      <c r="F965" s="49"/>
      <c r="G965" s="1"/>
      <c r="H965" s="8"/>
      <c r="I965" s="8"/>
    </row>
    <row r="966">
      <c r="A966" s="319"/>
      <c r="B966" s="1"/>
      <c r="C966" s="49"/>
      <c r="D966" s="116"/>
      <c r="E966" s="49"/>
      <c r="F966" s="49"/>
      <c r="G966" s="1"/>
      <c r="H966" s="8"/>
      <c r="I966" s="8"/>
    </row>
    <row r="967">
      <c r="A967" s="319"/>
      <c r="B967" s="1"/>
      <c r="C967" s="49"/>
      <c r="D967" s="116"/>
      <c r="E967" s="49"/>
      <c r="F967" s="49"/>
      <c r="G967" s="1"/>
      <c r="H967" s="8"/>
      <c r="I967" s="8"/>
    </row>
    <row r="968">
      <c r="A968" s="319"/>
      <c r="B968" s="1"/>
      <c r="C968" s="49"/>
      <c r="D968" s="116"/>
      <c r="E968" s="49"/>
      <c r="F968" s="49"/>
      <c r="G968" s="1"/>
      <c r="H968" s="8"/>
      <c r="I968" s="8"/>
    </row>
    <row r="969">
      <c r="A969" s="319"/>
      <c r="B969" s="1"/>
      <c r="C969" s="49"/>
      <c r="D969" s="116"/>
      <c r="E969" s="49"/>
      <c r="F969" s="49"/>
      <c r="G969" s="1"/>
      <c r="H969" s="8"/>
      <c r="I969" s="8"/>
    </row>
    <row r="970">
      <c r="A970" s="319"/>
      <c r="B970" s="1"/>
      <c r="C970" s="49"/>
      <c r="D970" s="116"/>
      <c r="E970" s="49"/>
      <c r="F970" s="49"/>
      <c r="G970" s="1"/>
      <c r="H970" s="8"/>
      <c r="I970" s="8"/>
    </row>
    <row r="971">
      <c r="A971" s="319"/>
      <c r="B971" s="1"/>
      <c r="C971" s="49"/>
      <c r="D971" s="116"/>
      <c r="E971" s="49"/>
      <c r="F971" s="49"/>
      <c r="G971" s="1"/>
      <c r="H971" s="8"/>
      <c r="I971" s="8"/>
    </row>
    <row r="972">
      <c r="A972" s="319"/>
      <c r="B972" s="1"/>
      <c r="C972" s="49"/>
      <c r="D972" s="116"/>
      <c r="E972" s="49"/>
      <c r="F972" s="49"/>
      <c r="G972" s="1"/>
      <c r="H972" s="8"/>
      <c r="I972" s="8"/>
    </row>
    <row r="973">
      <c r="A973" s="319"/>
      <c r="B973" s="1"/>
      <c r="C973" s="49"/>
      <c r="D973" s="116"/>
      <c r="E973" s="49"/>
      <c r="F973" s="49"/>
      <c r="G973" s="1"/>
      <c r="H973" s="8"/>
      <c r="I973" s="8"/>
    </row>
    <row r="974">
      <c r="A974" s="319"/>
      <c r="B974" s="1"/>
      <c r="C974" s="49"/>
      <c r="D974" s="116"/>
      <c r="E974" s="49"/>
      <c r="F974" s="49"/>
      <c r="G974" s="1"/>
      <c r="H974" s="8"/>
      <c r="I974" s="8"/>
    </row>
    <row r="975">
      <c r="A975" s="319"/>
      <c r="B975" s="1"/>
      <c r="C975" s="49"/>
      <c r="D975" s="116"/>
      <c r="E975" s="49"/>
      <c r="F975" s="49"/>
      <c r="G975" s="1"/>
      <c r="H975" s="8"/>
      <c r="I975" s="8"/>
    </row>
    <row r="976">
      <c r="A976" s="319"/>
      <c r="B976" s="1"/>
      <c r="C976" s="49"/>
      <c r="D976" s="116"/>
      <c r="E976" s="49"/>
      <c r="F976" s="49"/>
      <c r="G976" s="1"/>
      <c r="H976" s="8"/>
      <c r="I976" s="8"/>
    </row>
    <row r="977">
      <c r="A977" s="319"/>
      <c r="B977" s="1"/>
      <c r="C977" s="49"/>
      <c r="D977" s="116"/>
      <c r="E977" s="49"/>
      <c r="F977" s="49"/>
      <c r="G977" s="1"/>
      <c r="H977" s="8"/>
      <c r="I977" s="8"/>
    </row>
    <row r="978">
      <c r="A978" s="319"/>
      <c r="B978" s="1"/>
      <c r="C978" s="49"/>
      <c r="D978" s="116"/>
      <c r="E978" s="49"/>
      <c r="F978" s="49"/>
      <c r="G978" s="1"/>
      <c r="H978" s="8"/>
      <c r="I978" s="8"/>
    </row>
    <row r="979">
      <c r="A979" s="319"/>
      <c r="B979" s="1"/>
      <c r="C979" s="49"/>
      <c r="D979" s="116"/>
      <c r="E979" s="49"/>
      <c r="F979" s="49"/>
      <c r="G979" s="1"/>
      <c r="H979" s="8"/>
      <c r="I979" s="8"/>
    </row>
    <row r="980">
      <c r="A980" s="319"/>
      <c r="B980" s="1"/>
      <c r="C980" s="49"/>
      <c r="D980" s="116"/>
      <c r="E980" s="49"/>
      <c r="F980" s="49"/>
      <c r="G980" s="1"/>
      <c r="H980" s="8"/>
      <c r="I980" s="8"/>
    </row>
    <row r="981">
      <c r="A981" s="319"/>
      <c r="B981" s="1"/>
      <c r="C981" s="49"/>
      <c r="D981" s="116"/>
      <c r="E981" s="49"/>
      <c r="F981" s="49"/>
      <c r="G981" s="1"/>
      <c r="H981" s="8"/>
      <c r="I981" s="8"/>
    </row>
    <row r="982">
      <c r="A982" s="319"/>
      <c r="B982" s="1"/>
      <c r="C982" s="49"/>
      <c r="D982" s="116"/>
      <c r="E982" s="49"/>
      <c r="F982" s="49"/>
      <c r="G982" s="1"/>
      <c r="H982" s="8"/>
      <c r="I982" s="8"/>
    </row>
    <row r="983">
      <c r="A983" s="319"/>
      <c r="B983" s="1"/>
      <c r="C983" s="49"/>
      <c r="D983" s="116"/>
      <c r="E983" s="49"/>
      <c r="F983" s="49"/>
      <c r="G983" s="1"/>
      <c r="H983" s="8"/>
      <c r="I983" s="8"/>
    </row>
    <row r="984">
      <c r="A984" s="319"/>
      <c r="B984" s="1"/>
      <c r="C984" s="49"/>
      <c r="D984" s="116"/>
      <c r="E984" s="49"/>
      <c r="F984" s="49"/>
      <c r="G984" s="1"/>
      <c r="H984" s="8"/>
      <c r="I984" s="8"/>
    </row>
    <row r="985">
      <c r="A985" s="319"/>
      <c r="B985" s="1"/>
      <c r="C985" s="49"/>
      <c r="D985" s="116"/>
      <c r="E985" s="49"/>
      <c r="F985" s="49"/>
      <c r="G985" s="1"/>
      <c r="H985" s="8"/>
      <c r="I985" s="8"/>
    </row>
    <row r="986">
      <c r="A986" s="319"/>
      <c r="B986" s="1"/>
      <c r="C986" s="49"/>
      <c r="D986" s="116"/>
      <c r="E986" s="49"/>
      <c r="F986" s="49"/>
      <c r="G986" s="1"/>
      <c r="H986" s="8"/>
      <c r="I986" s="8"/>
    </row>
    <row r="987">
      <c r="A987" s="319"/>
      <c r="B987" s="1"/>
      <c r="C987" s="49"/>
      <c r="D987" s="116"/>
      <c r="E987" s="49"/>
      <c r="F987" s="49"/>
      <c r="G987" s="1"/>
      <c r="H987" s="8"/>
      <c r="I987" s="8"/>
    </row>
    <row r="988">
      <c r="A988" s="319"/>
      <c r="B988" s="1"/>
      <c r="C988" s="49"/>
      <c r="D988" s="116"/>
      <c r="E988" s="49"/>
      <c r="F988" s="49"/>
      <c r="G988" s="1"/>
      <c r="H988" s="8"/>
      <c r="I988" s="8"/>
    </row>
    <row r="989">
      <c r="A989" s="319"/>
      <c r="B989" s="1"/>
      <c r="C989" s="49"/>
      <c r="D989" s="116"/>
      <c r="E989" s="49"/>
      <c r="F989" s="49"/>
      <c r="G989" s="1"/>
      <c r="H989" s="8"/>
      <c r="I989" s="8"/>
    </row>
    <row r="990">
      <c r="A990" s="319"/>
      <c r="B990" s="1"/>
      <c r="C990" s="49"/>
      <c r="D990" s="116"/>
      <c r="E990" s="49"/>
      <c r="F990" s="49"/>
      <c r="G990" s="1"/>
      <c r="H990" s="8"/>
      <c r="I990" s="8"/>
    </row>
    <row r="991">
      <c r="A991" s="319"/>
      <c r="B991" s="1"/>
      <c r="C991" s="49"/>
      <c r="D991" s="116"/>
      <c r="E991" s="49"/>
      <c r="F991" s="49"/>
      <c r="G991" s="1"/>
      <c r="H991" s="8"/>
      <c r="I991" s="8"/>
    </row>
    <row r="992">
      <c r="A992" s="319"/>
      <c r="B992" s="1"/>
      <c r="C992" s="49"/>
      <c r="D992" s="116"/>
      <c r="E992" s="49"/>
      <c r="F992" s="49"/>
      <c r="G992" s="1"/>
      <c r="H992" s="8"/>
      <c r="I992" s="8"/>
    </row>
    <row r="993">
      <c r="A993" s="319"/>
      <c r="B993" s="1"/>
      <c r="C993" s="49"/>
      <c r="D993" s="116"/>
      <c r="E993" s="49"/>
      <c r="F993" s="49"/>
      <c r="G993" s="1"/>
      <c r="H993" s="8"/>
      <c r="I993" s="8"/>
    </row>
    <row r="994">
      <c r="A994" s="319"/>
      <c r="B994" s="1"/>
      <c r="C994" s="49"/>
      <c r="D994" s="116"/>
      <c r="E994" s="49"/>
      <c r="F994" s="49"/>
      <c r="G994" s="1"/>
      <c r="H994" s="8"/>
      <c r="I994" s="8"/>
    </row>
    <row r="995">
      <c r="A995" s="319"/>
      <c r="B995" s="1"/>
      <c r="C995" s="49"/>
      <c r="D995" s="116"/>
      <c r="E995" s="49"/>
      <c r="F995" s="49"/>
      <c r="G995" s="1"/>
      <c r="H995" s="8"/>
      <c r="I995" s="8"/>
    </row>
    <row r="996">
      <c r="A996" s="319"/>
      <c r="B996" s="1"/>
      <c r="C996" s="49"/>
      <c r="D996" s="116"/>
      <c r="E996" s="49"/>
      <c r="F996" s="49"/>
      <c r="G996" s="1"/>
      <c r="H996" s="8"/>
      <c r="I996" s="8"/>
    </row>
    <row r="997">
      <c r="A997" s="319"/>
      <c r="B997" s="1"/>
      <c r="C997" s="49"/>
      <c r="D997" s="116"/>
      <c r="E997" s="49"/>
      <c r="F997" s="49"/>
      <c r="G997" s="1"/>
      <c r="H997" s="8"/>
      <c r="I997" s="8"/>
    </row>
    <row r="998">
      <c r="A998" s="319"/>
      <c r="B998" s="1"/>
      <c r="C998" s="49"/>
      <c r="D998" s="116"/>
      <c r="E998" s="49"/>
      <c r="F998" s="49"/>
      <c r="G998" s="1"/>
      <c r="H998" s="8"/>
      <c r="I998" s="8"/>
    </row>
    <row r="999">
      <c r="A999" s="319"/>
      <c r="B999" s="1"/>
      <c r="C999" s="49"/>
      <c r="D999" s="116"/>
      <c r="E999" s="49"/>
      <c r="F999" s="49"/>
      <c r="G999" s="1"/>
      <c r="H999" s="8"/>
      <c r="I999" s="8"/>
    </row>
    <row r="1000">
      <c r="A1000" s="319"/>
      <c r="B1000" s="1"/>
      <c r="C1000" s="49"/>
      <c r="D1000" s="116"/>
      <c r="E1000" s="49"/>
      <c r="F1000" s="49"/>
      <c r="G1000" s="1"/>
      <c r="H1000" s="8"/>
      <c r="I1000" s="8"/>
    </row>
  </sheetData>
  <mergeCells count="57">
    <mergeCell ref="B154:G154"/>
    <mergeCell ref="B190:G190"/>
    <mergeCell ref="B185:G185"/>
    <mergeCell ref="B180:G180"/>
    <mergeCell ref="B173:G173"/>
    <mergeCell ref="B278:G278"/>
    <mergeCell ref="B277:G277"/>
    <mergeCell ref="B227:G227"/>
    <mergeCell ref="B218:G218"/>
    <mergeCell ref="B235:G235"/>
    <mergeCell ref="B246:G246"/>
    <mergeCell ref="B311:G311"/>
    <mergeCell ref="B301:G301"/>
    <mergeCell ref="B273:G273"/>
    <mergeCell ref="B259:G259"/>
    <mergeCell ref="B365:G365"/>
    <mergeCell ref="B349:G349"/>
    <mergeCell ref="B330:G330"/>
    <mergeCell ref="B74:G74"/>
    <mergeCell ref="B141:G141"/>
    <mergeCell ref="B200:G200"/>
    <mergeCell ref="B285:G285"/>
    <mergeCell ref="B17:G17"/>
    <mergeCell ref="B22:G22"/>
    <mergeCell ref="B38:G38"/>
    <mergeCell ref="B33:G33"/>
    <mergeCell ref="B63:G63"/>
    <mergeCell ref="B16:G16"/>
    <mergeCell ref="B44:G44"/>
    <mergeCell ref="B45:G45"/>
    <mergeCell ref="B5:G5"/>
    <mergeCell ref="B10:G10"/>
    <mergeCell ref="B26:G26"/>
    <mergeCell ref="B409:G409"/>
    <mergeCell ref="B415:G415"/>
    <mergeCell ref="A428:C428"/>
    <mergeCell ref="B424:G424"/>
    <mergeCell ref="B430:C430"/>
    <mergeCell ref="B392:G392"/>
    <mergeCell ref="B396:G396"/>
    <mergeCell ref="B404:G404"/>
    <mergeCell ref="B403:G403"/>
    <mergeCell ref="B372:G372"/>
    <mergeCell ref="B366:G366"/>
    <mergeCell ref="B368:G368"/>
    <mergeCell ref="B387:G387"/>
    <mergeCell ref="B191:G191"/>
    <mergeCell ref="B194:G194"/>
    <mergeCell ref="B110:G110"/>
    <mergeCell ref="B94:G94"/>
    <mergeCell ref="B132:G132"/>
    <mergeCell ref="B131:G131"/>
    <mergeCell ref="B203:G203"/>
    <mergeCell ref="B207:G207"/>
    <mergeCell ref="B4:G4"/>
    <mergeCell ref="A1:G1"/>
    <mergeCell ref="A2:G2"/>
  </mergeCells>
  <dataValidations>
    <dataValidation type="decimal" allowBlank="1" showErrorMessage="1" sqref="D3 D6:D9 D11:D15 D18:D21 D23:D25 D27:D32 D34:D37 D39:D43 D46:D62 D64:D73 D75:D93 D95:D109 D111:D130 D133:D140 D142:D153 D155:D172 D174:D179 D181:D184 D186:D189 D192:D193 D195:D199 D201:D202 D204:D206 D208:D217 D219:D226 D228:D234 D236:D245 D247:D258 D260:D272 D274:D276 D279:D284 D286:D300 D302:D310 D312:D329 D331:D348 D350:D364 D367 D369:D371 D373:D386 D388:D391 D393:D395 D397:D402 D405:D408 D410:D414 D416:D423 D425:D1000">
      <formula1>0.0</formula1>
      <formula2>2.0</formula2>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0"/>
    <col customWidth="1" min="2" max="2" width="22.38"/>
    <col customWidth="1" min="3" max="3" width="29.0"/>
    <col customWidth="1" min="4" max="4" width="9.75"/>
    <col customWidth="1" min="5" max="5" width="11.88"/>
    <col customWidth="1" min="6" max="6" width="23.38"/>
    <col customWidth="1" min="7" max="7" width="15.0"/>
    <col customWidth="1" min="8" max="26" width="7.75"/>
  </cols>
  <sheetData>
    <row r="1" ht="33.75" customHeight="1">
      <c r="A1" s="2" t="s">
        <v>0</v>
      </c>
      <c r="B1" s="5"/>
      <c r="C1" s="5"/>
      <c r="D1" s="5"/>
      <c r="E1" s="5"/>
      <c r="F1" s="5"/>
      <c r="G1" s="6"/>
      <c r="H1" s="193"/>
      <c r="I1" s="193"/>
      <c r="J1" s="36"/>
      <c r="K1" s="36"/>
      <c r="L1" s="36"/>
      <c r="M1" s="36"/>
      <c r="N1" s="36"/>
      <c r="O1" s="36"/>
      <c r="P1" s="36"/>
      <c r="Q1" s="36"/>
      <c r="R1" s="36"/>
      <c r="S1" s="36"/>
      <c r="T1" s="36"/>
      <c r="U1" s="36"/>
      <c r="V1" s="36"/>
      <c r="W1" s="36"/>
      <c r="X1" s="36"/>
      <c r="Y1" s="36"/>
      <c r="Z1" s="36"/>
    </row>
    <row r="2" ht="26.25" customHeight="1">
      <c r="A2" s="10" t="s">
        <v>3403</v>
      </c>
      <c r="B2" s="5"/>
      <c r="C2" s="5"/>
      <c r="D2" s="5"/>
      <c r="E2" s="5"/>
      <c r="F2" s="5"/>
      <c r="G2" s="6"/>
      <c r="H2" s="193"/>
      <c r="I2" s="193"/>
      <c r="J2" s="36"/>
      <c r="K2" s="36"/>
      <c r="L2" s="36"/>
      <c r="M2" s="36"/>
      <c r="N2" s="36"/>
      <c r="O2" s="36"/>
      <c r="P2" s="36"/>
      <c r="Q2" s="36"/>
      <c r="R2" s="36"/>
      <c r="S2" s="36"/>
      <c r="T2" s="36"/>
      <c r="U2" s="36"/>
      <c r="V2" s="36"/>
      <c r="W2" s="36"/>
      <c r="X2" s="36"/>
      <c r="Y2" s="36"/>
      <c r="Z2" s="36"/>
    </row>
    <row r="3" ht="39.75" customHeight="1">
      <c r="A3" s="326" t="s">
        <v>7</v>
      </c>
      <c r="B3" s="219" t="s">
        <v>8</v>
      </c>
      <c r="C3" s="327" t="s">
        <v>9</v>
      </c>
      <c r="D3" s="328" t="s">
        <v>3404</v>
      </c>
      <c r="E3" s="328" t="s">
        <v>11</v>
      </c>
      <c r="F3" s="327" t="s">
        <v>240</v>
      </c>
      <c r="G3" s="87" t="s">
        <v>13</v>
      </c>
      <c r="H3" s="193"/>
      <c r="I3" s="193"/>
      <c r="J3" s="36"/>
      <c r="K3" s="36"/>
      <c r="L3" s="36"/>
      <c r="M3" s="36"/>
      <c r="N3" s="36"/>
      <c r="O3" s="36"/>
      <c r="P3" s="36"/>
      <c r="Q3" s="36"/>
      <c r="R3" s="36"/>
      <c r="S3" s="36"/>
      <c r="T3" s="36"/>
      <c r="U3" s="36"/>
      <c r="V3" s="36"/>
      <c r="W3" s="36"/>
      <c r="X3" s="36"/>
      <c r="Y3" s="36"/>
      <c r="Z3" s="36"/>
    </row>
    <row r="4" ht="21.0" customHeight="1">
      <c r="A4" s="329"/>
      <c r="B4" s="15" t="s">
        <v>15</v>
      </c>
      <c r="C4" s="5"/>
      <c r="D4" s="5"/>
      <c r="E4" s="5"/>
      <c r="F4" s="5"/>
      <c r="G4" s="66"/>
      <c r="H4" s="193">
        <f t="shared" ref="H4:I4" si="1">H5+H14+H20</f>
        <v>12</v>
      </c>
      <c r="I4" s="193">
        <f t="shared" si="1"/>
        <v>28</v>
      </c>
      <c r="J4" s="36"/>
      <c r="K4" s="36"/>
      <c r="L4" s="36"/>
      <c r="M4" s="36"/>
      <c r="N4" s="36"/>
      <c r="O4" s="36"/>
      <c r="P4" s="36"/>
      <c r="Q4" s="36"/>
      <c r="R4" s="36"/>
      <c r="S4" s="36"/>
      <c r="T4" s="36"/>
      <c r="U4" s="36"/>
      <c r="V4" s="36"/>
      <c r="W4" s="36"/>
      <c r="X4" s="36"/>
      <c r="Y4" s="36"/>
      <c r="Z4" s="36"/>
    </row>
    <row r="5" ht="39.75" customHeight="1">
      <c r="A5" s="215" t="s">
        <v>379</v>
      </c>
      <c r="B5" s="68" t="s">
        <v>51</v>
      </c>
      <c r="C5" s="5"/>
      <c r="D5" s="5"/>
      <c r="E5" s="5"/>
      <c r="F5" s="5"/>
      <c r="G5" s="6"/>
      <c r="H5" s="193">
        <f>SUM(D6:D13)</f>
        <v>6</v>
      </c>
      <c r="I5" s="193">
        <f>COUNT(D6:D13)*2</f>
        <v>16</v>
      </c>
      <c r="J5" s="36"/>
      <c r="K5" s="36"/>
      <c r="L5" s="36"/>
      <c r="M5" s="36"/>
      <c r="N5" s="36"/>
      <c r="O5" s="36"/>
      <c r="P5" s="36"/>
      <c r="Q5" s="36"/>
      <c r="R5" s="36"/>
      <c r="S5" s="36"/>
      <c r="T5" s="36"/>
      <c r="U5" s="36"/>
      <c r="V5" s="36"/>
      <c r="W5" s="36"/>
      <c r="X5" s="36"/>
      <c r="Y5" s="36"/>
      <c r="Z5" s="36"/>
    </row>
    <row r="6" ht="47.25" customHeight="1">
      <c r="A6" s="18" t="s">
        <v>933</v>
      </c>
      <c r="B6" s="85" t="s">
        <v>59</v>
      </c>
      <c r="C6" s="67" t="s">
        <v>3405</v>
      </c>
      <c r="D6" s="186">
        <v>2.0</v>
      </c>
      <c r="E6" s="24" t="s">
        <v>327</v>
      </c>
      <c r="F6" s="39"/>
      <c r="G6" s="37"/>
      <c r="H6" s="193"/>
      <c r="I6" s="193"/>
      <c r="J6" s="36"/>
      <c r="K6" s="36"/>
      <c r="L6" s="36"/>
      <c r="M6" s="36"/>
      <c r="N6" s="36"/>
      <c r="O6" s="36"/>
      <c r="P6" s="36"/>
      <c r="Q6" s="36"/>
      <c r="R6" s="36"/>
      <c r="S6" s="36"/>
      <c r="T6" s="36"/>
      <c r="U6" s="36"/>
      <c r="V6" s="36"/>
      <c r="W6" s="36"/>
      <c r="X6" s="36"/>
      <c r="Y6" s="36"/>
      <c r="Z6" s="36"/>
    </row>
    <row r="7" ht="45.75" customHeight="1">
      <c r="A7" s="18"/>
      <c r="B7" s="85"/>
      <c r="C7" s="67" t="s">
        <v>3406</v>
      </c>
      <c r="D7" s="43">
        <v>0.0</v>
      </c>
      <c r="E7" s="24" t="s">
        <v>327</v>
      </c>
      <c r="F7" s="39" t="s">
        <v>3407</v>
      </c>
      <c r="G7" s="137" t="s">
        <v>3408</v>
      </c>
      <c r="H7" s="193"/>
      <c r="I7" s="193"/>
      <c r="J7" s="36"/>
      <c r="K7" s="36"/>
      <c r="L7" s="36"/>
      <c r="M7" s="36"/>
      <c r="N7" s="36"/>
      <c r="O7" s="36"/>
      <c r="P7" s="36"/>
      <c r="Q7" s="36"/>
      <c r="R7" s="36"/>
      <c r="S7" s="36"/>
      <c r="T7" s="36"/>
      <c r="U7" s="36"/>
      <c r="V7" s="36"/>
      <c r="W7" s="36"/>
      <c r="X7" s="36"/>
      <c r="Y7" s="36"/>
      <c r="Z7" s="36"/>
    </row>
    <row r="8" ht="75.0" customHeight="1">
      <c r="A8" s="18"/>
      <c r="B8" s="85"/>
      <c r="C8" s="39" t="s">
        <v>3409</v>
      </c>
      <c r="D8" s="186">
        <v>2.0</v>
      </c>
      <c r="E8" s="22" t="s">
        <v>56</v>
      </c>
      <c r="F8" s="39" t="s">
        <v>3410</v>
      </c>
      <c r="G8" s="137" t="s">
        <v>3411</v>
      </c>
      <c r="H8" s="193"/>
      <c r="I8" s="193"/>
      <c r="J8" s="36"/>
      <c r="K8" s="36"/>
      <c r="L8" s="36"/>
      <c r="M8" s="36"/>
      <c r="N8" s="36"/>
      <c r="O8" s="36"/>
      <c r="P8" s="36"/>
      <c r="Q8" s="36"/>
      <c r="R8" s="36"/>
      <c r="S8" s="36"/>
      <c r="T8" s="36"/>
      <c r="U8" s="36"/>
      <c r="V8" s="36"/>
      <c r="W8" s="36"/>
      <c r="X8" s="36"/>
      <c r="Y8" s="36"/>
      <c r="Z8" s="36"/>
    </row>
    <row r="9" ht="30.0" customHeight="1">
      <c r="A9" s="285"/>
      <c r="B9" s="85"/>
      <c r="C9" s="39" t="s">
        <v>3412</v>
      </c>
      <c r="D9" s="186">
        <v>2.0</v>
      </c>
      <c r="E9" s="22" t="s">
        <v>56</v>
      </c>
      <c r="F9" s="39" t="s">
        <v>3413</v>
      </c>
      <c r="G9" s="137" t="s">
        <v>3414</v>
      </c>
      <c r="H9" s="193"/>
      <c r="I9" s="193"/>
      <c r="J9" s="36"/>
      <c r="K9" s="36"/>
      <c r="L9" s="36"/>
      <c r="M9" s="36"/>
      <c r="N9" s="36"/>
      <c r="O9" s="36"/>
      <c r="P9" s="36"/>
      <c r="Q9" s="36"/>
      <c r="R9" s="36"/>
      <c r="S9" s="36"/>
      <c r="T9" s="36"/>
      <c r="U9" s="36"/>
      <c r="V9" s="36"/>
      <c r="W9" s="36"/>
      <c r="X9" s="36"/>
      <c r="Y9" s="36"/>
      <c r="Z9" s="36"/>
    </row>
    <row r="10" ht="45.0" customHeight="1">
      <c r="A10" s="285"/>
      <c r="B10" s="85"/>
      <c r="C10" s="39" t="s">
        <v>3415</v>
      </c>
      <c r="D10" s="43">
        <v>0.0</v>
      </c>
      <c r="E10" s="22" t="s">
        <v>56</v>
      </c>
      <c r="F10" s="39" t="s">
        <v>3416</v>
      </c>
      <c r="G10" s="137" t="s">
        <v>3417</v>
      </c>
      <c r="H10" s="193"/>
      <c r="I10" s="193"/>
      <c r="J10" s="36"/>
      <c r="K10" s="36"/>
      <c r="L10" s="36"/>
      <c r="M10" s="36"/>
      <c r="N10" s="36"/>
      <c r="O10" s="36"/>
      <c r="P10" s="36"/>
      <c r="Q10" s="36"/>
      <c r="R10" s="36"/>
      <c r="S10" s="36"/>
      <c r="T10" s="36"/>
      <c r="U10" s="36"/>
      <c r="V10" s="36"/>
      <c r="W10" s="36"/>
      <c r="X10" s="36"/>
      <c r="Y10" s="36"/>
      <c r="Z10" s="36"/>
    </row>
    <row r="11" ht="60.0" customHeight="1">
      <c r="A11" s="285"/>
      <c r="B11" s="85"/>
      <c r="C11" s="39" t="s">
        <v>3418</v>
      </c>
      <c r="D11" s="43">
        <v>0.0</v>
      </c>
      <c r="E11" s="22" t="s">
        <v>56</v>
      </c>
      <c r="F11" s="39" t="s">
        <v>3419</v>
      </c>
      <c r="G11" s="137" t="s">
        <v>3420</v>
      </c>
      <c r="H11" s="193"/>
      <c r="I11" s="193"/>
      <c r="J11" s="36"/>
      <c r="K11" s="36"/>
      <c r="L11" s="36"/>
      <c r="M11" s="36"/>
      <c r="N11" s="36"/>
      <c r="O11" s="36"/>
      <c r="P11" s="36"/>
      <c r="Q11" s="36"/>
      <c r="R11" s="36"/>
      <c r="S11" s="36"/>
      <c r="T11" s="36"/>
      <c r="U11" s="36"/>
      <c r="V11" s="36"/>
      <c r="W11" s="36"/>
      <c r="X11" s="36"/>
      <c r="Y11" s="36"/>
      <c r="Z11" s="36"/>
    </row>
    <row r="12" ht="30.0" customHeight="1">
      <c r="A12" s="285"/>
      <c r="B12" s="85"/>
      <c r="C12" s="39" t="s">
        <v>3421</v>
      </c>
      <c r="D12" s="43">
        <v>0.0</v>
      </c>
      <c r="E12" s="22" t="s">
        <v>56</v>
      </c>
      <c r="F12" s="39" t="s">
        <v>3422</v>
      </c>
      <c r="G12" s="37"/>
      <c r="H12" s="193"/>
      <c r="I12" s="193"/>
      <c r="J12" s="36"/>
      <c r="K12" s="36"/>
      <c r="L12" s="36"/>
      <c r="M12" s="36"/>
      <c r="N12" s="36"/>
      <c r="O12" s="36"/>
      <c r="P12" s="36"/>
      <c r="Q12" s="36"/>
      <c r="R12" s="36"/>
      <c r="S12" s="36"/>
      <c r="T12" s="36"/>
      <c r="U12" s="36"/>
      <c r="V12" s="36"/>
      <c r="W12" s="36"/>
      <c r="X12" s="36"/>
      <c r="Y12" s="36"/>
      <c r="Z12" s="36"/>
    </row>
    <row r="13" ht="30.0" customHeight="1">
      <c r="A13" s="285"/>
      <c r="B13" s="85"/>
      <c r="C13" s="39" t="s">
        <v>3423</v>
      </c>
      <c r="D13" s="43">
        <v>0.0</v>
      </c>
      <c r="E13" s="22" t="s">
        <v>56</v>
      </c>
      <c r="F13" s="39"/>
      <c r="G13" s="37"/>
      <c r="H13" s="193"/>
      <c r="I13" s="193"/>
      <c r="J13" s="36"/>
      <c r="K13" s="36"/>
      <c r="L13" s="36"/>
      <c r="M13" s="36"/>
      <c r="N13" s="36"/>
      <c r="O13" s="36"/>
      <c r="P13" s="36"/>
      <c r="Q13" s="36"/>
      <c r="R13" s="36"/>
      <c r="S13" s="36"/>
      <c r="T13" s="36"/>
      <c r="U13" s="36"/>
      <c r="V13" s="36"/>
      <c r="W13" s="36"/>
      <c r="X13" s="36"/>
      <c r="Y13" s="36"/>
      <c r="Z13" s="36"/>
    </row>
    <row r="14" ht="39.75" customHeight="1">
      <c r="A14" s="215" t="s">
        <v>394</v>
      </c>
      <c r="B14" s="68" t="s">
        <v>396</v>
      </c>
      <c r="C14" s="5"/>
      <c r="D14" s="5"/>
      <c r="E14" s="5"/>
      <c r="F14" s="5"/>
      <c r="G14" s="6"/>
      <c r="H14" s="193">
        <f>SUM(D15:D19)</f>
        <v>6</v>
      </c>
      <c r="I14" s="193">
        <f>COUNT(D15:D19)*2</f>
        <v>10</v>
      </c>
      <c r="J14" s="36"/>
      <c r="K14" s="36"/>
      <c r="L14" s="36"/>
      <c r="M14" s="36"/>
      <c r="N14" s="36"/>
      <c r="O14" s="36"/>
      <c r="P14" s="36"/>
      <c r="Q14" s="36"/>
      <c r="R14" s="36"/>
      <c r="S14" s="36"/>
      <c r="T14" s="36"/>
      <c r="U14" s="36"/>
      <c r="V14" s="36"/>
      <c r="W14" s="36"/>
      <c r="X14" s="36"/>
      <c r="Y14" s="36"/>
      <c r="Z14" s="36"/>
    </row>
    <row r="15" ht="78.75" customHeight="1">
      <c r="A15" s="285" t="s">
        <v>406</v>
      </c>
      <c r="B15" s="19" t="s">
        <v>407</v>
      </c>
      <c r="C15" s="39" t="s">
        <v>3424</v>
      </c>
      <c r="D15" s="72">
        <v>2.0</v>
      </c>
      <c r="E15" s="25" t="s">
        <v>56</v>
      </c>
      <c r="F15" s="78"/>
      <c r="G15" s="37"/>
      <c r="H15" s="193"/>
      <c r="I15" s="193"/>
      <c r="J15" s="36"/>
      <c r="K15" s="36"/>
      <c r="L15" s="36"/>
      <c r="M15" s="36"/>
      <c r="N15" s="36"/>
      <c r="O15" s="36"/>
      <c r="P15" s="36"/>
      <c r="Q15" s="36"/>
      <c r="R15" s="36"/>
      <c r="S15" s="36"/>
      <c r="T15" s="36"/>
      <c r="U15" s="36"/>
      <c r="V15" s="36"/>
      <c r="W15" s="36"/>
      <c r="X15" s="36"/>
      <c r="Y15" s="36"/>
      <c r="Z15" s="36"/>
    </row>
    <row r="16" ht="30.0" customHeight="1">
      <c r="A16" s="285"/>
      <c r="B16" s="19"/>
      <c r="C16" s="39" t="s">
        <v>3425</v>
      </c>
      <c r="D16" s="72">
        <v>0.0</v>
      </c>
      <c r="E16" s="25" t="s">
        <v>56</v>
      </c>
      <c r="F16" s="39" t="s">
        <v>3426</v>
      </c>
      <c r="G16" s="137" t="s">
        <v>3427</v>
      </c>
      <c r="H16" s="193"/>
      <c r="I16" s="193"/>
      <c r="J16" s="36"/>
      <c r="K16" s="36"/>
      <c r="L16" s="36"/>
      <c r="M16" s="36"/>
      <c r="N16" s="36"/>
      <c r="O16" s="36"/>
      <c r="P16" s="36"/>
      <c r="Q16" s="36"/>
      <c r="R16" s="36"/>
      <c r="S16" s="36"/>
      <c r="T16" s="36"/>
      <c r="U16" s="36"/>
      <c r="V16" s="36"/>
      <c r="W16" s="36"/>
      <c r="X16" s="36"/>
      <c r="Y16" s="36"/>
      <c r="Z16" s="36"/>
    </row>
    <row r="17" ht="78.75" customHeight="1">
      <c r="A17" s="285" t="s">
        <v>410</v>
      </c>
      <c r="B17" s="19" t="s">
        <v>411</v>
      </c>
      <c r="C17" s="39" t="s">
        <v>3428</v>
      </c>
      <c r="D17" s="72">
        <v>2.0</v>
      </c>
      <c r="E17" s="25" t="s">
        <v>56</v>
      </c>
      <c r="F17" s="37"/>
      <c r="G17" s="37"/>
      <c r="H17" s="193"/>
      <c r="I17" s="193"/>
      <c r="J17" s="36"/>
      <c r="K17" s="36"/>
      <c r="L17" s="36"/>
      <c r="M17" s="36"/>
      <c r="N17" s="36"/>
      <c r="O17" s="36"/>
      <c r="P17" s="36"/>
      <c r="Q17" s="36"/>
      <c r="R17" s="36"/>
      <c r="S17" s="36"/>
      <c r="T17" s="36"/>
      <c r="U17" s="36"/>
      <c r="V17" s="36"/>
      <c r="W17" s="36"/>
      <c r="X17" s="36"/>
      <c r="Y17" s="36"/>
      <c r="Z17" s="36"/>
    </row>
    <row r="18" ht="78.75" customHeight="1">
      <c r="A18" s="285" t="s">
        <v>3429</v>
      </c>
      <c r="B18" s="19" t="s">
        <v>414</v>
      </c>
      <c r="C18" s="39" t="s">
        <v>3430</v>
      </c>
      <c r="D18" s="72">
        <v>0.0</v>
      </c>
      <c r="E18" s="25" t="s">
        <v>56</v>
      </c>
      <c r="F18" s="37"/>
      <c r="G18" s="37"/>
      <c r="H18" s="193"/>
      <c r="I18" s="193"/>
      <c r="J18" s="36"/>
      <c r="K18" s="36"/>
      <c r="L18" s="36"/>
      <c r="M18" s="36"/>
      <c r="N18" s="36"/>
      <c r="O18" s="36"/>
      <c r="P18" s="36"/>
      <c r="Q18" s="36"/>
      <c r="R18" s="36"/>
      <c r="S18" s="36"/>
      <c r="T18" s="36"/>
      <c r="U18" s="36"/>
      <c r="V18" s="36"/>
      <c r="W18" s="36"/>
      <c r="X18" s="36"/>
      <c r="Y18" s="36"/>
      <c r="Z18" s="36"/>
    </row>
    <row r="19" ht="126.0" customHeight="1">
      <c r="A19" s="285" t="s">
        <v>469</v>
      </c>
      <c r="B19" s="19" t="s">
        <v>470</v>
      </c>
      <c r="C19" s="39" t="s">
        <v>3431</v>
      </c>
      <c r="D19" s="330">
        <v>2.0</v>
      </c>
      <c r="E19" s="24" t="s">
        <v>327</v>
      </c>
      <c r="F19" s="37"/>
      <c r="G19" s="201"/>
      <c r="H19" s="193"/>
      <c r="I19" s="193"/>
      <c r="J19" s="36"/>
      <c r="K19" s="36"/>
      <c r="L19" s="36"/>
      <c r="M19" s="36"/>
      <c r="N19" s="36"/>
      <c r="O19" s="36"/>
      <c r="P19" s="36"/>
      <c r="Q19" s="36"/>
      <c r="R19" s="36"/>
      <c r="S19" s="36"/>
      <c r="T19" s="36"/>
      <c r="U19" s="36"/>
      <c r="V19" s="36"/>
      <c r="W19" s="36"/>
      <c r="X19" s="36"/>
      <c r="Y19" s="36"/>
      <c r="Z19" s="36"/>
    </row>
    <row r="20" ht="39.75" customHeight="1">
      <c r="A20" s="215" t="s">
        <v>479</v>
      </c>
      <c r="B20" s="17" t="s">
        <v>76</v>
      </c>
      <c r="C20" s="5"/>
      <c r="D20" s="5"/>
      <c r="E20" s="5"/>
      <c r="F20" s="5"/>
      <c r="G20" s="6"/>
      <c r="H20" s="193">
        <f>SUM(D21)</f>
        <v>0</v>
      </c>
      <c r="I20" s="193">
        <f>COUNT(D21)*2</f>
        <v>2</v>
      </c>
      <c r="J20" s="36"/>
      <c r="K20" s="36"/>
      <c r="L20" s="36"/>
      <c r="M20" s="36"/>
      <c r="N20" s="36"/>
      <c r="O20" s="36"/>
      <c r="P20" s="36"/>
      <c r="Q20" s="36"/>
      <c r="R20" s="36"/>
      <c r="S20" s="36"/>
      <c r="T20" s="36"/>
      <c r="U20" s="36"/>
      <c r="V20" s="36"/>
      <c r="W20" s="36"/>
      <c r="X20" s="36"/>
      <c r="Y20" s="36"/>
      <c r="Z20" s="36"/>
    </row>
    <row r="21" ht="78.75" customHeight="1">
      <c r="A21" s="285" t="s">
        <v>3432</v>
      </c>
      <c r="B21" s="19" t="s">
        <v>78</v>
      </c>
      <c r="C21" s="39" t="s">
        <v>3433</v>
      </c>
      <c r="D21" s="43">
        <v>0.0</v>
      </c>
      <c r="E21" s="24" t="s">
        <v>327</v>
      </c>
      <c r="F21" s="37"/>
      <c r="G21" s="37"/>
      <c r="H21" s="193"/>
      <c r="I21" s="193"/>
      <c r="J21" s="36"/>
      <c r="K21" s="36"/>
      <c r="L21" s="36"/>
      <c r="M21" s="36"/>
      <c r="N21" s="36"/>
      <c r="O21" s="36"/>
      <c r="P21" s="36"/>
      <c r="Q21" s="36"/>
      <c r="R21" s="36"/>
      <c r="S21" s="36"/>
      <c r="T21" s="36"/>
      <c r="U21" s="36"/>
      <c r="V21" s="36"/>
      <c r="W21" s="36"/>
      <c r="X21" s="36"/>
      <c r="Y21" s="36"/>
      <c r="Z21" s="36"/>
    </row>
    <row r="22" ht="21.0" customHeight="1">
      <c r="A22" s="329"/>
      <c r="B22" s="15" t="s">
        <v>81</v>
      </c>
      <c r="C22" s="5"/>
      <c r="D22" s="5"/>
      <c r="E22" s="5"/>
      <c r="F22" s="5"/>
      <c r="G22" s="66"/>
      <c r="H22" s="193">
        <f t="shared" ref="H22:I22" si="2">H23+H30+H33+H37+H40</f>
        <v>13</v>
      </c>
      <c r="I22" s="193">
        <f t="shared" si="2"/>
        <v>30</v>
      </c>
      <c r="J22" s="36"/>
      <c r="K22" s="36"/>
      <c r="L22" s="36"/>
      <c r="M22" s="36"/>
      <c r="N22" s="36"/>
      <c r="O22" s="36"/>
      <c r="P22" s="36"/>
      <c r="Q22" s="36"/>
      <c r="R22" s="36"/>
      <c r="S22" s="36"/>
      <c r="T22" s="36"/>
      <c r="U22" s="36"/>
      <c r="V22" s="36"/>
      <c r="W22" s="36"/>
      <c r="X22" s="36"/>
      <c r="Y22" s="36"/>
      <c r="Z22" s="36"/>
    </row>
    <row r="23" ht="39.75" customHeight="1">
      <c r="A23" s="215" t="s">
        <v>487</v>
      </c>
      <c r="B23" s="115" t="s">
        <v>83</v>
      </c>
      <c r="C23" s="5"/>
      <c r="D23" s="5"/>
      <c r="E23" s="5"/>
      <c r="F23" s="5"/>
      <c r="G23" s="6"/>
      <c r="H23" s="193">
        <f>SUM(D24:D29)</f>
        <v>3</v>
      </c>
      <c r="I23" s="193">
        <f>COUNT(D24:D29)*2</f>
        <v>12</v>
      </c>
      <c r="J23" s="36"/>
      <c r="K23" s="36"/>
      <c r="L23" s="36"/>
      <c r="M23" s="36"/>
      <c r="N23" s="36"/>
      <c r="O23" s="36"/>
      <c r="P23" s="36"/>
      <c r="Q23" s="36"/>
      <c r="R23" s="36"/>
      <c r="S23" s="36"/>
      <c r="T23" s="36"/>
      <c r="U23" s="36"/>
      <c r="V23" s="36"/>
      <c r="W23" s="36"/>
      <c r="X23" s="36"/>
      <c r="Y23" s="36"/>
      <c r="Z23" s="36"/>
    </row>
    <row r="24" ht="47.25" customHeight="1">
      <c r="A24" s="18" t="s">
        <v>490</v>
      </c>
      <c r="B24" s="31" t="s">
        <v>85</v>
      </c>
      <c r="C24" s="105" t="s">
        <v>3434</v>
      </c>
      <c r="D24" s="43">
        <v>1.0</v>
      </c>
      <c r="E24" s="24" t="s">
        <v>87</v>
      </c>
      <c r="F24" s="42" t="s">
        <v>3435</v>
      </c>
      <c r="G24" s="137" t="s">
        <v>3436</v>
      </c>
      <c r="H24" s="193"/>
      <c r="I24" s="193"/>
      <c r="J24" s="36"/>
      <c r="K24" s="36"/>
      <c r="L24" s="36"/>
      <c r="M24" s="36"/>
      <c r="N24" s="36"/>
      <c r="O24" s="36"/>
      <c r="P24" s="36"/>
      <c r="Q24" s="36"/>
      <c r="R24" s="36"/>
      <c r="S24" s="36"/>
      <c r="T24" s="36"/>
      <c r="U24" s="36"/>
      <c r="V24" s="36"/>
      <c r="W24" s="36"/>
      <c r="X24" s="36"/>
      <c r="Y24" s="36"/>
      <c r="Z24" s="36"/>
    </row>
    <row r="25" ht="63.0" customHeight="1">
      <c r="A25" s="18" t="s">
        <v>496</v>
      </c>
      <c r="B25" s="31" t="s">
        <v>94</v>
      </c>
      <c r="C25" s="42" t="s">
        <v>3437</v>
      </c>
      <c r="D25" s="43">
        <v>2.0</v>
      </c>
      <c r="E25" s="24" t="s">
        <v>87</v>
      </c>
      <c r="F25" s="37"/>
      <c r="G25" s="37"/>
      <c r="H25" s="193"/>
      <c r="I25" s="193"/>
      <c r="J25" s="36"/>
      <c r="K25" s="36"/>
      <c r="L25" s="36"/>
      <c r="M25" s="36"/>
      <c r="N25" s="36"/>
      <c r="O25" s="36"/>
      <c r="P25" s="36"/>
      <c r="Q25" s="36"/>
      <c r="R25" s="36"/>
      <c r="S25" s="36"/>
      <c r="T25" s="36"/>
      <c r="U25" s="36"/>
      <c r="V25" s="36"/>
      <c r="W25" s="36"/>
      <c r="X25" s="36"/>
      <c r="Y25" s="36"/>
      <c r="Z25" s="36"/>
    </row>
    <row r="26" ht="45.0" customHeight="1">
      <c r="A26" s="18"/>
      <c r="B26" s="31"/>
      <c r="C26" s="42" t="s">
        <v>3438</v>
      </c>
      <c r="D26" s="43">
        <v>0.0</v>
      </c>
      <c r="E26" s="24" t="s">
        <v>87</v>
      </c>
      <c r="F26" s="37"/>
      <c r="G26" s="37"/>
      <c r="H26" s="193"/>
      <c r="I26" s="193"/>
      <c r="J26" s="36"/>
      <c r="K26" s="36"/>
      <c r="L26" s="36"/>
      <c r="M26" s="36"/>
      <c r="N26" s="36"/>
      <c r="O26" s="36"/>
      <c r="P26" s="36"/>
      <c r="Q26" s="36"/>
      <c r="R26" s="36"/>
      <c r="S26" s="36"/>
      <c r="T26" s="36"/>
      <c r="U26" s="36"/>
      <c r="V26" s="36"/>
      <c r="W26" s="36"/>
      <c r="X26" s="36"/>
      <c r="Y26" s="36"/>
      <c r="Z26" s="36"/>
    </row>
    <row r="27" ht="63.0" customHeight="1">
      <c r="A27" s="18" t="s">
        <v>523</v>
      </c>
      <c r="B27" s="31" t="s">
        <v>524</v>
      </c>
      <c r="C27" s="105" t="s">
        <v>3439</v>
      </c>
      <c r="D27" s="43">
        <v>0.0</v>
      </c>
      <c r="E27" s="24" t="s">
        <v>87</v>
      </c>
      <c r="F27" s="37"/>
      <c r="G27" s="37"/>
      <c r="H27" s="193"/>
      <c r="I27" s="193"/>
      <c r="J27" s="36"/>
      <c r="K27" s="36"/>
      <c r="L27" s="36"/>
      <c r="M27" s="36"/>
      <c r="N27" s="36"/>
      <c r="O27" s="36"/>
      <c r="P27" s="36"/>
      <c r="Q27" s="36"/>
      <c r="R27" s="36"/>
      <c r="S27" s="36"/>
      <c r="T27" s="36"/>
      <c r="U27" s="36"/>
      <c r="V27" s="36"/>
      <c r="W27" s="36"/>
      <c r="X27" s="36"/>
      <c r="Y27" s="36"/>
      <c r="Z27" s="36"/>
    </row>
    <row r="28" ht="47.25" customHeight="1">
      <c r="A28" s="18" t="s">
        <v>529</v>
      </c>
      <c r="B28" s="31" t="s">
        <v>100</v>
      </c>
      <c r="C28" s="32" t="s">
        <v>101</v>
      </c>
      <c r="D28" s="43">
        <v>0.0</v>
      </c>
      <c r="E28" s="24" t="s">
        <v>87</v>
      </c>
      <c r="F28" s="37"/>
      <c r="G28" s="37"/>
      <c r="H28" s="193"/>
      <c r="I28" s="193"/>
      <c r="J28" s="36"/>
      <c r="K28" s="36"/>
      <c r="L28" s="36"/>
      <c r="M28" s="36"/>
      <c r="N28" s="36"/>
      <c r="O28" s="36"/>
      <c r="P28" s="36"/>
      <c r="Q28" s="36"/>
      <c r="R28" s="36"/>
      <c r="S28" s="36"/>
      <c r="T28" s="36"/>
      <c r="U28" s="36"/>
      <c r="V28" s="36"/>
      <c r="W28" s="36"/>
      <c r="X28" s="36"/>
      <c r="Y28" s="36"/>
      <c r="Z28" s="36"/>
    </row>
    <row r="29" ht="63.0" customHeight="1">
      <c r="A29" s="18" t="s">
        <v>102</v>
      </c>
      <c r="B29" s="31" t="s">
        <v>103</v>
      </c>
      <c r="C29" s="105" t="s">
        <v>3440</v>
      </c>
      <c r="D29" s="43">
        <v>0.0</v>
      </c>
      <c r="E29" s="24" t="s">
        <v>87</v>
      </c>
      <c r="F29" s="37"/>
      <c r="G29" s="37"/>
      <c r="H29" s="193"/>
      <c r="I29" s="193"/>
      <c r="J29" s="36"/>
      <c r="K29" s="36"/>
      <c r="L29" s="36"/>
      <c r="M29" s="36"/>
      <c r="N29" s="36"/>
      <c r="O29" s="36"/>
      <c r="P29" s="36"/>
      <c r="Q29" s="36"/>
      <c r="R29" s="36"/>
      <c r="S29" s="36"/>
      <c r="T29" s="36"/>
      <c r="U29" s="36"/>
      <c r="V29" s="36"/>
      <c r="W29" s="36"/>
      <c r="X29" s="36"/>
      <c r="Y29" s="36"/>
      <c r="Z29" s="36"/>
    </row>
    <row r="30" ht="60.75" customHeight="1">
      <c r="A30" s="215" t="s">
        <v>547</v>
      </c>
      <c r="B30" s="27" t="s">
        <v>2383</v>
      </c>
      <c r="C30" s="5"/>
      <c r="D30" s="5"/>
      <c r="E30" s="5"/>
      <c r="F30" s="5"/>
      <c r="G30" s="6"/>
      <c r="H30" s="193">
        <f>SUM(D31:D32)</f>
        <v>2</v>
      </c>
      <c r="I30" s="193">
        <f>COUNT(D31:D32)*2</f>
        <v>4</v>
      </c>
      <c r="J30" s="36"/>
      <c r="K30" s="36"/>
      <c r="L30" s="36"/>
      <c r="M30" s="36"/>
      <c r="N30" s="36"/>
      <c r="O30" s="36"/>
      <c r="P30" s="36"/>
      <c r="Q30" s="36"/>
      <c r="R30" s="36"/>
      <c r="S30" s="36"/>
      <c r="T30" s="36"/>
      <c r="U30" s="36"/>
      <c r="V30" s="36"/>
      <c r="W30" s="36"/>
      <c r="X30" s="36"/>
      <c r="Y30" s="36"/>
      <c r="Z30" s="36"/>
    </row>
    <row r="31" ht="47.25" customHeight="1">
      <c r="A31" s="18" t="s">
        <v>562</v>
      </c>
      <c r="B31" s="19" t="s">
        <v>109</v>
      </c>
      <c r="C31" s="42" t="s">
        <v>3441</v>
      </c>
      <c r="D31" s="43">
        <v>0.0</v>
      </c>
      <c r="E31" s="24" t="s">
        <v>87</v>
      </c>
      <c r="F31" s="37"/>
      <c r="G31" s="37"/>
      <c r="H31" s="193"/>
      <c r="I31" s="193"/>
      <c r="J31" s="36"/>
      <c r="K31" s="36"/>
      <c r="L31" s="36"/>
      <c r="M31" s="36"/>
      <c r="N31" s="36"/>
      <c r="O31" s="36"/>
      <c r="P31" s="36"/>
      <c r="Q31" s="36"/>
      <c r="R31" s="36"/>
      <c r="S31" s="36"/>
      <c r="T31" s="36"/>
      <c r="U31" s="36"/>
      <c r="V31" s="36"/>
      <c r="W31" s="36"/>
      <c r="X31" s="36"/>
      <c r="Y31" s="36"/>
      <c r="Z31" s="36"/>
    </row>
    <row r="32" ht="78.75" customHeight="1">
      <c r="A32" s="18" t="s">
        <v>567</v>
      </c>
      <c r="B32" s="109" t="s">
        <v>569</v>
      </c>
      <c r="C32" s="42" t="s">
        <v>3442</v>
      </c>
      <c r="D32" s="186">
        <v>2.0</v>
      </c>
      <c r="E32" s="24" t="s">
        <v>87</v>
      </c>
      <c r="F32" s="37"/>
      <c r="G32" s="137" t="s">
        <v>3443</v>
      </c>
      <c r="H32" s="193"/>
      <c r="I32" s="193"/>
      <c r="J32" s="36"/>
      <c r="K32" s="36"/>
      <c r="L32" s="36"/>
      <c r="M32" s="36"/>
      <c r="N32" s="36"/>
      <c r="O32" s="36"/>
      <c r="P32" s="36"/>
      <c r="Q32" s="36"/>
      <c r="R32" s="36"/>
      <c r="S32" s="36"/>
      <c r="T32" s="36"/>
      <c r="U32" s="36"/>
      <c r="V32" s="36"/>
      <c r="W32" s="36"/>
      <c r="X32" s="36"/>
      <c r="Y32" s="36"/>
      <c r="Z32" s="36"/>
    </row>
    <row r="33" ht="39.75" customHeight="1">
      <c r="A33" s="215" t="s">
        <v>578</v>
      </c>
      <c r="B33" s="115" t="s">
        <v>127</v>
      </c>
      <c r="C33" s="5"/>
      <c r="D33" s="5"/>
      <c r="E33" s="5"/>
      <c r="F33" s="5"/>
      <c r="G33" s="6"/>
      <c r="H33" s="193">
        <f>SUM(D34:D36)</f>
        <v>3</v>
      </c>
      <c r="I33" s="193">
        <f>COUNT(D34:D36)*2</f>
        <v>6</v>
      </c>
      <c r="J33" s="36"/>
      <c r="K33" s="36"/>
      <c r="L33" s="36"/>
      <c r="M33" s="36"/>
      <c r="N33" s="36"/>
      <c r="O33" s="36"/>
      <c r="P33" s="36"/>
      <c r="Q33" s="36"/>
      <c r="R33" s="36"/>
      <c r="S33" s="36"/>
      <c r="T33" s="36"/>
      <c r="U33" s="36"/>
      <c r="V33" s="36"/>
      <c r="W33" s="36"/>
      <c r="X33" s="36"/>
      <c r="Y33" s="36"/>
      <c r="Z33" s="36"/>
    </row>
    <row r="34" ht="63.0" customHeight="1">
      <c r="A34" s="18" t="s">
        <v>612</v>
      </c>
      <c r="B34" s="19" t="s">
        <v>133</v>
      </c>
      <c r="C34" s="42" t="s">
        <v>3445</v>
      </c>
      <c r="D34" s="43">
        <v>0.0</v>
      </c>
      <c r="E34" s="24" t="s">
        <v>21</v>
      </c>
      <c r="F34" s="42" t="s">
        <v>3446</v>
      </c>
      <c r="G34" s="37"/>
      <c r="H34" s="193"/>
      <c r="I34" s="193"/>
      <c r="J34" s="36"/>
      <c r="K34" s="36"/>
      <c r="L34" s="36"/>
      <c r="M34" s="36"/>
      <c r="N34" s="36"/>
      <c r="O34" s="36"/>
      <c r="P34" s="36"/>
      <c r="Q34" s="36"/>
      <c r="R34" s="36"/>
      <c r="S34" s="36"/>
      <c r="T34" s="36"/>
      <c r="U34" s="36"/>
      <c r="V34" s="36"/>
      <c r="W34" s="36"/>
      <c r="X34" s="36"/>
      <c r="Y34" s="36"/>
      <c r="Z34" s="36"/>
    </row>
    <row r="35" ht="78.75" customHeight="1">
      <c r="A35" s="18" t="s">
        <v>618</v>
      </c>
      <c r="B35" s="19" t="s">
        <v>137</v>
      </c>
      <c r="C35" s="23" t="s">
        <v>138</v>
      </c>
      <c r="D35" s="43">
        <v>1.0</v>
      </c>
      <c r="E35" s="24" t="s">
        <v>605</v>
      </c>
      <c r="F35" s="37"/>
      <c r="G35" s="37"/>
      <c r="H35" s="193"/>
      <c r="I35" s="193"/>
      <c r="J35" s="36"/>
      <c r="K35" s="36"/>
      <c r="L35" s="36"/>
      <c r="M35" s="36"/>
      <c r="N35" s="36"/>
      <c r="O35" s="36"/>
      <c r="P35" s="36"/>
      <c r="Q35" s="36"/>
      <c r="R35" s="36"/>
      <c r="S35" s="36"/>
      <c r="T35" s="36"/>
      <c r="U35" s="36"/>
      <c r="V35" s="36"/>
      <c r="W35" s="36"/>
      <c r="X35" s="36"/>
      <c r="Y35" s="36"/>
      <c r="Z35" s="36"/>
    </row>
    <row r="36" ht="126.0" customHeight="1">
      <c r="A36" s="18" t="s">
        <v>623</v>
      </c>
      <c r="B36" s="19" t="s">
        <v>141</v>
      </c>
      <c r="C36" s="105" t="s">
        <v>3447</v>
      </c>
      <c r="D36" s="186">
        <v>2.0</v>
      </c>
      <c r="E36" s="24" t="s">
        <v>21</v>
      </c>
      <c r="F36" s="37"/>
      <c r="G36" s="137" t="s">
        <v>3448</v>
      </c>
      <c r="H36" s="193"/>
      <c r="I36" s="193"/>
      <c r="J36" s="36"/>
      <c r="K36" s="36"/>
      <c r="L36" s="36"/>
      <c r="M36" s="36"/>
      <c r="N36" s="36"/>
      <c r="O36" s="36"/>
      <c r="P36" s="36"/>
      <c r="Q36" s="36"/>
      <c r="R36" s="36"/>
      <c r="S36" s="36"/>
      <c r="T36" s="36"/>
      <c r="U36" s="36"/>
      <c r="V36" s="36"/>
      <c r="W36" s="36"/>
      <c r="X36" s="36"/>
      <c r="Y36" s="36"/>
      <c r="Z36" s="36"/>
    </row>
    <row r="37" ht="60.75" customHeight="1">
      <c r="A37" s="215" t="s">
        <v>627</v>
      </c>
      <c r="B37" s="115" t="s">
        <v>144</v>
      </c>
      <c r="C37" s="5"/>
      <c r="D37" s="5"/>
      <c r="E37" s="5"/>
      <c r="F37" s="5"/>
      <c r="G37" s="6"/>
      <c r="H37" s="193">
        <f>SUM(D38:D39)</f>
        <v>1</v>
      </c>
      <c r="I37" s="193">
        <f>COUNT(D38:D39)*2</f>
        <v>4</v>
      </c>
      <c r="J37" s="36"/>
      <c r="K37" s="36"/>
      <c r="L37" s="36"/>
      <c r="M37" s="36"/>
      <c r="N37" s="36"/>
      <c r="O37" s="36"/>
      <c r="P37" s="36"/>
      <c r="Q37" s="36"/>
      <c r="R37" s="36"/>
      <c r="S37" s="36"/>
      <c r="T37" s="36"/>
      <c r="U37" s="36"/>
      <c r="V37" s="36"/>
      <c r="W37" s="36"/>
      <c r="X37" s="36"/>
      <c r="Y37" s="36"/>
      <c r="Z37" s="36"/>
    </row>
    <row r="38" ht="75.0" customHeight="1">
      <c r="A38" s="18" t="s">
        <v>638</v>
      </c>
      <c r="B38" s="85" t="s">
        <v>146</v>
      </c>
      <c r="C38" s="105" t="s">
        <v>3454</v>
      </c>
      <c r="D38" s="186">
        <v>0.0</v>
      </c>
      <c r="E38" s="24" t="s">
        <v>44</v>
      </c>
      <c r="F38" s="105" t="s">
        <v>3458</v>
      </c>
      <c r="G38" s="37"/>
      <c r="H38" s="193"/>
      <c r="I38" s="193"/>
      <c r="J38" s="36"/>
      <c r="K38" s="36"/>
      <c r="L38" s="36"/>
      <c r="M38" s="36"/>
      <c r="N38" s="36"/>
      <c r="O38" s="36"/>
      <c r="P38" s="36"/>
      <c r="Q38" s="36"/>
      <c r="R38" s="36"/>
      <c r="S38" s="36"/>
      <c r="T38" s="36"/>
      <c r="U38" s="36"/>
      <c r="V38" s="36"/>
      <c r="W38" s="36"/>
      <c r="X38" s="36"/>
      <c r="Y38" s="36"/>
      <c r="Z38" s="36"/>
    </row>
    <row r="39" ht="63.0" customHeight="1">
      <c r="A39" s="18" t="s">
        <v>648</v>
      </c>
      <c r="B39" s="85" t="s">
        <v>157</v>
      </c>
      <c r="C39" s="105" t="s">
        <v>3460</v>
      </c>
      <c r="D39" s="43">
        <v>1.0</v>
      </c>
      <c r="E39" s="24" t="s">
        <v>689</v>
      </c>
      <c r="F39" s="37"/>
      <c r="G39" s="162" t="s">
        <v>3461</v>
      </c>
      <c r="H39" s="193"/>
      <c r="I39" s="193"/>
      <c r="J39" s="36"/>
      <c r="K39" s="36"/>
      <c r="L39" s="36"/>
      <c r="M39" s="36"/>
      <c r="N39" s="36"/>
      <c r="O39" s="36"/>
      <c r="P39" s="36"/>
      <c r="Q39" s="36"/>
      <c r="R39" s="36"/>
      <c r="S39" s="36"/>
      <c r="T39" s="36"/>
      <c r="U39" s="36"/>
      <c r="V39" s="36"/>
      <c r="W39" s="36"/>
      <c r="X39" s="36"/>
      <c r="Y39" s="36"/>
      <c r="Z39" s="36"/>
    </row>
    <row r="40" ht="39.75" customHeight="1">
      <c r="A40" s="215" t="s">
        <v>663</v>
      </c>
      <c r="B40" s="115" t="s">
        <v>3462</v>
      </c>
      <c r="C40" s="5"/>
      <c r="D40" s="5"/>
      <c r="E40" s="5"/>
      <c r="F40" s="5"/>
      <c r="G40" s="6"/>
      <c r="H40" s="193">
        <f>SUM(D41:D45)</f>
        <v>4</v>
      </c>
      <c r="I40" s="193">
        <f>COUNT(D41:D45)*2</f>
        <v>4</v>
      </c>
      <c r="J40" s="36"/>
      <c r="K40" s="36"/>
      <c r="L40" s="36"/>
      <c r="M40" s="36"/>
      <c r="N40" s="36"/>
      <c r="O40" s="36"/>
      <c r="P40" s="36"/>
      <c r="Q40" s="36"/>
      <c r="R40" s="36"/>
      <c r="S40" s="36"/>
      <c r="T40" s="36"/>
      <c r="U40" s="36"/>
      <c r="V40" s="36"/>
      <c r="W40" s="36"/>
      <c r="X40" s="36"/>
      <c r="Y40" s="36"/>
      <c r="Z40" s="36"/>
    </row>
    <row r="41" ht="94.5" customHeight="1">
      <c r="A41" s="18" t="s">
        <v>167</v>
      </c>
      <c r="B41" s="19" t="s">
        <v>168</v>
      </c>
      <c r="C41" s="105" t="s">
        <v>3466</v>
      </c>
      <c r="D41" s="43">
        <v>2.0</v>
      </c>
      <c r="E41" s="24" t="s">
        <v>170</v>
      </c>
      <c r="F41" s="37"/>
      <c r="G41" s="37"/>
      <c r="H41" s="193"/>
      <c r="I41" s="193"/>
      <c r="J41" s="36"/>
      <c r="K41" s="36"/>
      <c r="L41" s="36"/>
      <c r="M41" s="36"/>
      <c r="N41" s="36"/>
      <c r="O41" s="36"/>
      <c r="P41" s="36"/>
      <c r="Q41" s="36"/>
      <c r="R41" s="36"/>
      <c r="S41" s="36"/>
      <c r="T41" s="36"/>
      <c r="U41" s="36"/>
      <c r="V41" s="36"/>
      <c r="W41" s="36"/>
      <c r="X41" s="36"/>
      <c r="Y41" s="36"/>
      <c r="Z41" s="36"/>
    </row>
    <row r="42" ht="63.0" customHeight="1">
      <c r="A42" s="18" t="s">
        <v>675</v>
      </c>
      <c r="B42" s="19" t="s">
        <v>172</v>
      </c>
      <c r="C42" s="23" t="s">
        <v>3471</v>
      </c>
      <c r="D42" s="186"/>
      <c r="E42" s="24" t="s">
        <v>170</v>
      </c>
      <c r="F42" s="37"/>
      <c r="G42" s="37"/>
      <c r="H42" s="193"/>
      <c r="I42" s="193"/>
      <c r="J42" s="36"/>
      <c r="K42" s="36"/>
      <c r="L42" s="36"/>
      <c r="M42" s="36"/>
      <c r="N42" s="36"/>
      <c r="O42" s="36"/>
      <c r="P42" s="36"/>
      <c r="Q42" s="36"/>
      <c r="R42" s="36"/>
      <c r="S42" s="36"/>
      <c r="T42" s="36"/>
      <c r="U42" s="36"/>
      <c r="V42" s="36"/>
      <c r="W42" s="36"/>
      <c r="X42" s="36"/>
      <c r="Y42" s="36"/>
      <c r="Z42" s="36"/>
    </row>
    <row r="43" ht="78.75" customHeight="1">
      <c r="A43" s="18" t="s">
        <v>681</v>
      </c>
      <c r="B43" s="19" t="s">
        <v>175</v>
      </c>
      <c r="C43" s="23" t="s">
        <v>3474</v>
      </c>
      <c r="D43" s="186"/>
      <c r="E43" s="24" t="s">
        <v>170</v>
      </c>
      <c r="F43" s="37"/>
      <c r="G43" s="37"/>
      <c r="H43" s="193"/>
      <c r="I43" s="193"/>
      <c r="J43" s="36"/>
      <c r="K43" s="36"/>
      <c r="L43" s="36"/>
      <c r="M43" s="36"/>
      <c r="N43" s="36"/>
      <c r="O43" s="36"/>
      <c r="P43" s="36"/>
      <c r="Q43" s="36"/>
      <c r="R43" s="36"/>
      <c r="S43" s="36"/>
      <c r="T43" s="36"/>
      <c r="U43" s="36"/>
      <c r="V43" s="36"/>
      <c r="W43" s="36"/>
      <c r="X43" s="36"/>
      <c r="Y43" s="36"/>
      <c r="Z43" s="36"/>
    </row>
    <row r="44" ht="78.75" customHeight="1">
      <c r="A44" s="18" t="s">
        <v>685</v>
      </c>
      <c r="B44" s="19" t="s">
        <v>3478</v>
      </c>
      <c r="C44" s="105" t="s">
        <v>3479</v>
      </c>
      <c r="D44" s="43">
        <v>2.0</v>
      </c>
      <c r="E44" s="24" t="s">
        <v>689</v>
      </c>
      <c r="F44" s="37"/>
      <c r="G44" s="37"/>
      <c r="H44" s="193"/>
      <c r="I44" s="193"/>
      <c r="J44" s="36"/>
      <c r="K44" s="36"/>
      <c r="L44" s="36"/>
      <c r="M44" s="36"/>
      <c r="N44" s="36"/>
      <c r="O44" s="36"/>
      <c r="P44" s="36"/>
      <c r="Q44" s="36"/>
      <c r="R44" s="36"/>
      <c r="S44" s="36"/>
      <c r="T44" s="36"/>
      <c r="U44" s="36"/>
      <c r="V44" s="36"/>
      <c r="W44" s="36"/>
      <c r="X44" s="36"/>
      <c r="Y44" s="36"/>
      <c r="Z44" s="36"/>
    </row>
    <row r="45" ht="78.75" customHeight="1">
      <c r="A45" s="18" t="s">
        <v>692</v>
      </c>
      <c r="B45" s="19" t="s">
        <v>694</v>
      </c>
      <c r="C45" s="105" t="s">
        <v>3480</v>
      </c>
      <c r="D45" s="43"/>
      <c r="E45" s="24" t="s">
        <v>689</v>
      </c>
      <c r="F45" s="37"/>
      <c r="G45" s="137" t="s">
        <v>3481</v>
      </c>
      <c r="H45" s="193"/>
      <c r="I45" s="193"/>
      <c r="J45" s="36"/>
      <c r="K45" s="36"/>
      <c r="L45" s="36"/>
      <c r="M45" s="36"/>
      <c r="N45" s="36"/>
      <c r="O45" s="36"/>
      <c r="P45" s="36"/>
      <c r="Q45" s="36"/>
      <c r="R45" s="36"/>
      <c r="S45" s="36"/>
      <c r="T45" s="36"/>
      <c r="U45" s="36"/>
      <c r="V45" s="36"/>
      <c r="W45" s="36"/>
      <c r="X45" s="36"/>
      <c r="Y45" s="36"/>
      <c r="Z45" s="36"/>
    </row>
    <row r="46" ht="21.0" customHeight="1">
      <c r="A46" s="329"/>
      <c r="B46" s="15" t="s">
        <v>177</v>
      </c>
      <c r="C46" s="5"/>
      <c r="D46" s="5"/>
      <c r="E46" s="5"/>
      <c r="F46" s="5"/>
      <c r="G46" s="66"/>
      <c r="H46" s="193">
        <f t="shared" ref="H46:I46" si="3">H47+H58+H69+H78+H82</f>
        <v>31</v>
      </c>
      <c r="I46" s="193">
        <f t="shared" si="3"/>
        <v>74</v>
      </c>
      <c r="J46" s="36"/>
      <c r="K46" s="36"/>
      <c r="L46" s="36"/>
      <c r="M46" s="36"/>
      <c r="N46" s="36"/>
      <c r="O46" s="36"/>
      <c r="P46" s="36"/>
      <c r="Q46" s="36"/>
      <c r="R46" s="36"/>
      <c r="S46" s="36"/>
      <c r="T46" s="36"/>
      <c r="U46" s="36"/>
      <c r="V46" s="36"/>
      <c r="W46" s="36"/>
      <c r="X46" s="36"/>
      <c r="Y46" s="36"/>
      <c r="Z46" s="36"/>
    </row>
    <row r="47" ht="39.75" customHeight="1">
      <c r="A47" s="215" t="s">
        <v>698</v>
      </c>
      <c r="B47" s="17" t="s">
        <v>179</v>
      </c>
      <c r="C47" s="5"/>
      <c r="D47" s="5"/>
      <c r="E47" s="5"/>
      <c r="F47" s="5"/>
      <c r="G47" s="6"/>
      <c r="H47" s="193">
        <f>SUM(D48:D57)</f>
        <v>7</v>
      </c>
      <c r="I47" s="193">
        <f>COUNT(D48:D57)*2</f>
        <v>18</v>
      </c>
      <c r="J47" s="36"/>
      <c r="K47" s="36"/>
      <c r="L47" s="36"/>
      <c r="M47" s="36"/>
      <c r="N47" s="36"/>
      <c r="O47" s="36"/>
      <c r="P47" s="36"/>
      <c r="Q47" s="36"/>
      <c r="R47" s="36"/>
      <c r="S47" s="36"/>
      <c r="T47" s="36"/>
      <c r="U47" s="36"/>
      <c r="V47" s="36"/>
      <c r="W47" s="36"/>
      <c r="X47" s="36"/>
      <c r="Y47" s="36"/>
      <c r="Z47" s="36"/>
    </row>
    <row r="48" ht="95.25" customHeight="1">
      <c r="A48" s="18" t="s">
        <v>701</v>
      </c>
      <c r="B48" s="40" t="s">
        <v>181</v>
      </c>
      <c r="C48" s="39" t="s">
        <v>3502</v>
      </c>
      <c r="D48" s="43">
        <v>2.0</v>
      </c>
      <c r="E48" s="22" t="s">
        <v>87</v>
      </c>
      <c r="F48" s="42" t="s">
        <v>3506</v>
      </c>
      <c r="G48" s="37"/>
      <c r="H48" s="193"/>
      <c r="I48" s="193"/>
      <c r="J48" s="36"/>
      <c r="K48" s="36"/>
      <c r="L48" s="36"/>
      <c r="M48" s="36"/>
      <c r="N48" s="36"/>
      <c r="O48" s="36"/>
      <c r="P48" s="36"/>
      <c r="Q48" s="36"/>
      <c r="R48" s="36"/>
      <c r="S48" s="36"/>
      <c r="T48" s="36"/>
      <c r="U48" s="36"/>
      <c r="V48" s="36"/>
      <c r="W48" s="36"/>
      <c r="X48" s="36"/>
      <c r="Y48" s="36"/>
      <c r="Z48" s="36"/>
    </row>
    <row r="49" ht="47.25" customHeight="1">
      <c r="A49" s="18" t="s">
        <v>706</v>
      </c>
      <c r="B49" s="41" t="s">
        <v>184</v>
      </c>
      <c r="C49" s="42" t="s">
        <v>3509</v>
      </c>
      <c r="D49" s="186">
        <v>2.0</v>
      </c>
      <c r="E49" s="22" t="s">
        <v>87</v>
      </c>
      <c r="F49" s="37"/>
      <c r="G49" s="37"/>
      <c r="H49" s="193"/>
      <c r="I49" s="193"/>
      <c r="J49" s="36"/>
      <c r="K49" s="36"/>
      <c r="L49" s="36"/>
      <c r="M49" s="36"/>
      <c r="N49" s="36"/>
      <c r="O49" s="36"/>
      <c r="P49" s="36"/>
      <c r="Q49" s="36"/>
      <c r="R49" s="36"/>
      <c r="S49" s="36"/>
      <c r="T49" s="36"/>
      <c r="U49" s="36"/>
      <c r="V49" s="36"/>
      <c r="W49" s="36"/>
      <c r="X49" s="36"/>
      <c r="Y49" s="36"/>
      <c r="Z49" s="36"/>
    </row>
    <row r="50" ht="30.0" customHeight="1">
      <c r="A50" s="285"/>
      <c r="B50" s="41"/>
      <c r="C50" s="39" t="s">
        <v>187</v>
      </c>
      <c r="D50" s="43"/>
      <c r="E50" s="22" t="s">
        <v>87</v>
      </c>
      <c r="F50" s="37"/>
      <c r="G50" s="37"/>
      <c r="H50" s="193"/>
      <c r="I50" s="193"/>
      <c r="J50" s="36"/>
      <c r="K50" s="36"/>
      <c r="L50" s="36"/>
      <c r="M50" s="36"/>
      <c r="N50" s="36"/>
      <c r="O50" s="36"/>
      <c r="P50" s="36"/>
      <c r="Q50" s="36"/>
      <c r="R50" s="36"/>
      <c r="S50" s="36"/>
      <c r="T50" s="36"/>
      <c r="U50" s="36"/>
      <c r="V50" s="36"/>
      <c r="W50" s="36"/>
      <c r="X50" s="36"/>
      <c r="Y50" s="36"/>
      <c r="Z50" s="36"/>
    </row>
    <row r="51" ht="31.5" customHeight="1">
      <c r="A51" s="285"/>
      <c r="B51" s="41"/>
      <c r="C51" s="39" t="s">
        <v>3515</v>
      </c>
      <c r="D51" s="43">
        <v>2.0</v>
      </c>
      <c r="E51" s="22" t="s">
        <v>87</v>
      </c>
      <c r="F51" s="37"/>
      <c r="G51" s="37"/>
      <c r="H51" s="193"/>
      <c r="I51" s="193"/>
      <c r="J51" s="36"/>
      <c r="K51" s="36"/>
      <c r="L51" s="36"/>
      <c r="M51" s="36"/>
      <c r="N51" s="36"/>
      <c r="O51" s="36"/>
      <c r="P51" s="36"/>
      <c r="Q51" s="36"/>
      <c r="R51" s="36"/>
      <c r="S51" s="36"/>
      <c r="T51" s="36"/>
      <c r="U51" s="36"/>
      <c r="V51" s="36"/>
      <c r="W51" s="36"/>
      <c r="X51" s="36"/>
      <c r="Y51" s="36"/>
      <c r="Z51" s="36"/>
    </row>
    <row r="52" ht="47.25" customHeight="1">
      <c r="A52" s="285" t="s">
        <v>3517</v>
      </c>
      <c r="B52" s="40" t="s">
        <v>190</v>
      </c>
      <c r="C52" s="39" t="s">
        <v>3518</v>
      </c>
      <c r="D52" s="43">
        <v>0.0</v>
      </c>
      <c r="E52" s="22" t="s">
        <v>87</v>
      </c>
      <c r="F52" s="37"/>
      <c r="G52" s="37"/>
      <c r="H52" s="193"/>
      <c r="I52" s="193"/>
      <c r="J52" s="36"/>
      <c r="K52" s="36"/>
      <c r="L52" s="36"/>
      <c r="M52" s="36"/>
      <c r="N52" s="36"/>
      <c r="O52" s="36"/>
      <c r="P52" s="36"/>
      <c r="Q52" s="36"/>
      <c r="R52" s="36"/>
      <c r="S52" s="36"/>
      <c r="T52" s="36"/>
      <c r="U52" s="36"/>
      <c r="V52" s="36"/>
      <c r="W52" s="36"/>
      <c r="X52" s="36"/>
      <c r="Y52" s="36"/>
      <c r="Z52" s="36"/>
    </row>
    <row r="53" ht="15.75" customHeight="1">
      <c r="A53" s="285"/>
      <c r="B53" s="40"/>
      <c r="C53" s="39" t="s">
        <v>3519</v>
      </c>
      <c r="D53" s="43">
        <v>1.0</v>
      </c>
      <c r="E53" s="22" t="s">
        <v>87</v>
      </c>
      <c r="F53" s="37"/>
      <c r="G53" s="137" t="s">
        <v>3520</v>
      </c>
      <c r="H53" s="193"/>
      <c r="I53" s="193"/>
      <c r="J53" s="36"/>
      <c r="K53" s="36"/>
      <c r="L53" s="36"/>
      <c r="M53" s="36"/>
      <c r="N53" s="36"/>
      <c r="O53" s="36"/>
      <c r="P53" s="36"/>
      <c r="Q53" s="36"/>
      <c r="R53" s="36"/>
      <c r="S53" s="36"/>
      <c r="T53" s="36"/>
      <c r="U53" s="36"/>
      <c r="V53" s="36"/>
      <c r="W53" s="36"/>
      <c r="X53" s="36"/>
      <c r="Y53" s="36"/>
      <c r="Z53" s="36"/>
    </row>
    <row r="54" ht="42.0" customHeight="1">
      <c r="A54" s="285"/>
      <c r="B54" s="40"/>
      <c r="C54" s="39" t="s">
        <v>3522</v>
      </c>
      <c r="D54" s="43">
        <v>0.0</v>
      </c>
      <c r="E54" s="22" t="s">
        <v>87</v>
      </c>
      <c r="F54" s="37"/>
      <c r="G54" s="37"/>
      <c r="H54" s="193"/>
      <c r="I54" s="193"/>
      <c r="J54" s="36"/>
      <c r="K54" s="36"/>
      <c r="L54" s="36"/>
      <c r="M54" s="36"/>
      <c r="N54" s="36"/>
      <c r="O54" s="36"/>
      <c r="P54" s="36"/>
      <c r="Q54" s="36"/>
      <c r="R54" s="36"/>
      <c r="S54" s="36"/>
      <c r="T54" s="36"/>
      <c r="U54" s="36"/>
      <c r="V54" s="36"/>
      <c r="W54" s="36"/>
      <c r="X54" s="36"/>
      <c r="Y54" s="36"/>
      <c r="Z54" s="36"/>
    </row>
    <row r="55" ht="30.0" customHeight="1">
      <c r="A55" s="285"/>
      <c r="B55" s="40"/>
      <c r="C55" s="39" t="s">
        <v>3526</v>
      </c>
      <c r="D55" s="43">
        <v>0.0</v>
      </c>
      <c r="E55" s="22" t="s">
        <v>87</v>
      </c>
      <c r="F55" s="37"/>
      <c r="G55" s="37"/>
      <c r="H55" s="193"/>
      <c r="I55" s="193"/>
      <c r="J55" s="36"/>
      <c r="K55" s="36"/>
      <c r="L55" s="36"/>
      <c r="M55" s="36"/>
      <c r="N55" s="36"/>
      <c r="O55" s="36"/>
      <c r="P55" s="36"/>
      <c r="Q55" s="36"/>
      <c r="R55" s="36"/>
      <c r="S55" s="36"/>
      <c r="T55" s="36"/>
      <c r="U55" s="36"/>
      <c r="V55" s="36"/>
      <c r="W55" s="36"/>
      <c r="X55" s="36"/>
      <c r="Y55" s="36"/>
      <c r="Z55" s="36"/>
    </row>
    <row r="56" ht="78.75" customHeight="1">
      <c r="A56" s="285" t="s">
        <v>3529</v>
      </c>
      <c r="B56" s="40" t="s">
        <v>212</v>
      </c>
      <c r="C56" s="39" t="s">
        <v>765</v>
      </c>
      <c r="D56" s="43">
        <v>0.0</v>
      </c>
      <c r="E56" s="22" t="s">
        <v>87</v>
      </c>
      <c r="F56" s="37"/>
      <c r="G56" s="37"/>
      <c r="H56" s="193"/>
      <c r="I56" s="193"/>
      <c r="J56" s="36"/>
      <c r="K56" s="36"/>
      <c r="L56" s="36"/>
      <c r="M56" s="36"/>
      <c r="N56" s="36"/>
      <c r="O56" s="36"/>
      <c r="P56" s="36"/>
      <c r="Q56" s="36"/>
      <c r="R56" s="36"/>
      <c r="S56" s="36"/>
      <c r="T56" s="36"/>
      <c r="U56" s="36"/>
      <c r="V56" s="36"/>
      <c r="W56" s="36"/>
      <c r="X56" s="36"/>
      <c r="Y56" s="36"/>
      <c r="Z56" s="36"/>
    </row>
    <row r="57" ht="126.0" customHeight="1">
      <c r="A57" s="285" t="s">
        <v>3533</v>
      </c>
      <c r="B57" s="40" t="s">
        <v>221</v>
      </c>
      <c r="C57" s="42" t="s">
        <v>3535</v>
      </c>
      <c r="D57" s="43">
        <v>0.0</v>
      </c>
      <c r="E57" s="22" t="s">
        <v>87</v>
      </c>
      <c r="F57" s="39" t="s">
        <v>3537</v>
      </c>
      <c r="G57" s="37"/>
      <c r="H57" s="193"/>
      <c r="I57" s="193"/>
      <c r="J57" s="36"/>
      <c r="K57" s="36"/>
      <c r="L57" s="36"/>
      <c r="M57" s="36"/>
      <c r="N57" s="36"/>
      <c r="O57" s="36"/>
      <c r="P57" s="36"/>
      <c r="Q57" s="36"/>
      <c r="R57" s="36"/>
      <c r="S57" s="36"/>
      <c r="T57" s="36"/>
      <c r="U57" s="36"/>
      <c r="V57" s="36"/>
      <c r="W57" s="36"/>
      <c r="X57" s="36"/>
      <c r="Y57" s="36"/>
      <c r="Z57" s="36"/>
    </row>
    <row r="58" ht="39.75" customHeight="1">
      <c r="A58" s="334" t="s">
        <v>3539</v>
      </c>
      <c r="B58" s="68" t="s">
        <v>229</v>
      </c>
      <c r="C58" s="5"/>
      <c r="D58" s="5"/>
      <c r="E58" s="5"/>
      <c r="F58" s="5"/>
      <c r="G58" s="6"/>
      <c r="H58" s="193">
        <f>SUM(D59:D68)</f>
        <v>8</v>
      </c>
      <c r="I58" s="193">
        <f>COUNT(D59:D68)*2</f>
        <v>18</v>
      </c>
      <c r="J58" s="36"/>
      <c r="K58" s="36"/>
      <c r="L58" s="36"/>
      <c r="M58" s="36"/>
      <c r="N58" s="36"/>
      <c r="O58" s="36"/>
      <c r="P58" s="36"/>
      <c r="Q58" s="36"/>
      <c r="R58" s="36"/>
      <c r="S58" s="36"/>
      <c r="T58" s="36"/>
      <c r="U58" s="36"/>
      <c r="V58" s="36"/>
      <c r="W58" s="36"/>
      <c r="X58" s="36"/>
      <c r="Y58" s="36"/>
      <c r="Z58" s="36"/>
    </row>
    <row r="59" ht="90.0" customHeight="1">
      <c r="A59" s="285" t="s">
        <v>231</v>
      </c>
      <c r="B59" s="130" t="s">
        <v>232</v>
      </c>
      <c r="C59" s="23" t="s">
        <v>233</v>
      </c>
      <c r="D59" s="26"/>
      <c r="E59" s="24" t="s">
        <v>87</v>
      </c>
      <c r="F59" s="23" t="s">
        <v>234</v>
      </c>
      <c r="G59" s="162" t="s">
        <v>3556</v>
      </c>
      <c r="H59" s="193"/>
      <c r="I59" s="193"/>
      <c r="J59" s="36"/>
      <c r="K59" s="36"/>
      <c r="L59" s="36"/>
      <c r="M59" s="36"/>
      <c r="N59" s="36"/>
      <c r="O59" s="36"/>
      <c r="P59" s="36"/>
      <c r="Q59" s="36"/>
      <c r="R59" s="36"/>
      <c r="S59" s="36"/>
      <c r="T59" s="36"/>
      <c r="U59" s="36"/>
      <c r="V59" s="36"/>
      <c r="W59" s="36"/>
      <c r="X59" s="36"/>
      <c r="Y59" s="36"/>
      <c r="Z59" s="36"/>
    </row>
    <row r="60" ht="47.25" customHeight="1">
      <c r="A60" s="285" t="s">
        <v>793</v>
      </c>
      <c r="B60" s="41" t="s">
        <v>236</v>
      </c>
      <c r="C60" s="105" t="s">
        <v>3559</v>
      </c>
      <c r="D60" s="26">
        <v>2.0</v>
      </c>
      <c r="E60" s="24" t="s">
        <v>87</v>
      </c>
      <c r="F60" s="37"/>
      <c r="G60" s="37"/>
      <c r="H60" s="193"/>
      <c r="I60" s="193"/>
      <c r="J60" s="36"/>
      <c r="K60" s="36"/>
      <c r="L60" s="36"/>
      <c r="M60" s="36"/>
      <c r="N60" s="36"/>
      <c r="O60" s="36"/>
      <c r="P60" s="36"/>
      <c r="Q60" s="36"/>
      <c r="R60" s="36"/>
      <c r="S60" s="36"/>
      <c r="T60" s="36"/>
      <c r="U60" s="36"/>
      <c r="V60" s="36"/>
      <c r="W60" s="36"/>
      <c r="X60" s="36"/>
      <c r="Y60" s="36"/>
      <c r="Z60" s="36"/>
    </row>
    <row r="61" ht="59.25" customHeight="1">
      <c r="A61" s="335"/>
      <c r="B61" s="64"/>
      <c r="C61" s="98" t="s">
        <v>3566</v>
      </c>
      <c r="D61" s="26">
        <v>2.0</v>
      </c>
      <c r="E61" s="24" t="s">
        <v>114</v>
      </c>
      <c r="F61" s="37"/>
      <c r="G61" s="37"/>
      <c r="H61" s="193"/>
      <c r="I61" s="193"/>
      <c r="J61" s="36"/>
      <c r="K61" s="36"/>
      <c r="L61" s="36"/>
      <c r="M61" s="36"/>
      <c r="N61" s="36"/>
      <c r="O61" s="36"/>
      <c r="P61" s="36"/>
      <c r="Q61" s="36"/>
      <c r="R61" s="36"/>
      <c r="S61" s="36"/>
      <c r="T61" s="36"/>
      <c r="U61" s="36"/>
      <c r="V61" s="36"/>
      <c r="W61" s="36"/>
      <c r="X61" s="36"/>
      <c r="Y61" s="36"/>
      <c r="Z61" s="36"/>
    </row>
    <row r="62" ht="47.25" customHeight="1">
      <c r="A62" s="336" t="s">
        <v>3567</v>
      </c>
      <c r="B62" s="131" t="s">
        <v>239</v>
      </c>
      <c r="C62" s="42" t="s">
        <v>3569</v>
      </c>
      <c r="D62" s="152">
        <v>2.0</v>
      </c>
      <c r="E62" s="24" t="s">
        <v>87</v>
      </c>
      <c r="F62" s="37"/>
      <c r="G62" s="37"/>
      <c r="H62" s="193"/>
      <c r="I62" s="193"/>
      <c r="J62" s="36"/>
      <c r="K62" s="36"/>
      <c r="L62" s="36"/>
      <c r="M62" s="36"/>
      <c r="N62" s="36"/>
      <c r="O62" s="36"/>
      <c r="P62" s="36"/>
      <c r="Q62" s="36"/>
      <c r="R62" s="36"/>
      <c r="S62" s="36"/>
      <c r="T62" s="36"/>
      <c r="U62" s="36"/>
      <c r="V62" s="36"/>
      <c r="W62" s="36"/>
      <c r="X62" s="36"/>
      <c r="Y62" s="36"/>
      <c r="Z62" s="36"/>
    </row>
    <row r="63" ht="45.0" customHeight="1">
      <c r="A63" s="337"/>
      <c r="B63" s="76"/>
      <c r="C63" s="67" t="s">
        <v>3582</v>
      </c>
      <c r="D63" s="26">
        <v>2.0</v>
      </c>
      <c r="E63" s="24" t="s">
        <v>87</v>
      </c>
      <c r="F63" s="37"/>
      <c r="G63" s="37"/>
      <c r="H63" s="193"/>
      <c r="I63" s="193"/>
      <c r="J63" s="36"/>
      <c r="K63" s="36"/>
      <c r="L63" s="36"/>
      <c r="M63" s="36"/>
      <c r="N63" s="36"/>
      <c r="O63" s="36"/>
      <c r="P63" s="36"/>
      <c r="Q63" s="36"/>
      <c r="R63" s="36"/>
      <c r="S63" s="36"/>
      <c r="T63" s="36"/>
      <c r="U63" s="36"/>
      <c r="V63" s="36"/>
      <c r="W63" s="36"/>
      <c r="X63" s="36"/>
      <c r="Y63" s="36"/>
      <c r="Z63" s="36"/>
    </row>
    <row r="64" ht="30.0" customHeight="1">
      <c r="A64" s="337"/>
      <c r="B64" s="76"/>
      <c r="C64" s="39" t="s">
        <v>809</v>
      </c>
      <c r="D64" s="26">
        <v>0.0</v>
      </c>
      <c r="E64" s="24" t="s">
        <v>87</v>
      </c>
      <c r="F64" s="37"/>
      <c r="G64" s="37"/>
      <c r="H64" s="193"/>
      <c r="I64" s="193"/>
      <c r="J64" s="36"/>
      <c r="K64" s="36"/>
      <c r="L64" s="36"/>
      <c r="M64" s="36"/>
      <c r="N64" s="36"/>
      <c r="O64" s="36"/>
      <c r="P64" s="36"/>
      <c r="Q64" s="36"/>
      <c r="R64" s="36"/>
      <c r="S64" s="36"/>
      <c r="T64" s="36"/>
      <c r="U64" s="36"/>
      <c r="V64" s="36"/>
      <c r="W64" s="36"/>
      <c r="X64" s="36"/>
      <c r="Y64" s="36"/>
      <c r="Z64" s="36"/>
    </row>
    <row r="65" ht="60.0" customHeight="1">
      <c r="A65" s="285" t="s">
        <v>1332</v>
      </c>
      <c r="B65" s="130" t="s">
        <v>248</v>
      </c>
      <c r="C65" s="42" t="s">
        <v>3586</v>
      </c>
      <c r="D65" s="186">
        <v>0.0</v>
      </c>
      <c r="E65" s="24" t="s">
        <v>116</v>
      </c>
      <c r="F65" s="37"/>
      <c r="G65" s="162" t="s">
        <v>3587</v>
      </c>
      <c r="H65" s="193"/>
      <c r="I65" s="193"/>
      <c r="J65" s="36"/>
      <c r="K65" s="36"/>
      <c r="L65" s="36"/>
      <c r="M65" s="36"/>
      <c r="N65" s="36"/>
      <c r="O65" s="36"/>
      <c r="P65" s="36"/>
      <c r="Q65" s="36"/>
      <c r="R65" s="36"/>
      <c r="S65" s="36"/>
      <c r="T65" s="36"/>
      <c r="U65" s="36"/>
      <c r="V65" s="36"/>
      <c r="W65" s="36"/>
      <c r="X65" s="36"/>
      <c r="Y65" s="36"/>
      <c r="Z65" s="36"/>
    </row>
    <row r="66" ht="45.0" customHeight="1">
      <c r="A66" s="285" t="s">
        <v>819</v>
      </c>
      <c r="B66" s="133" t="s">
        <v>251</v>
      </c>
      <c r="C66" s="42" t="s">
        <v>3588</v>
      </c>
      <c r="D66" s="43">
        <v>0.0</v>
      </c>
      <c r="E66" s="24" t="s">
        <v>114</v>
      </c>
      <c r="F66" s="37"/>
      <c r="G66" s="37"/>
      <c r="H66" s="193"/>
      <c r="I66" s="193"/>
      <c r="J66" s="36"/>
      <c r="K66" s="36"/>
      <c r="L66" s="36"/>
      <c r="M66" s="36"/>
      <c r="N66" s="36"/>
      <c r="O66" s="36"/>
      <c r="P66" s="36"/>
      <c r="Q66" s="36"/>
      <c r="R66" s="36"/>
      <c r="S66" s="36"/>
      <c r="T66" s="36"/>
      <c r="U66" s="36"/>
      <c r="V66" s="36"/>
      <c r="W66" s="36"/>
      <c r="X66" s="36"/>
      <c r="Y66" s="36"/>
      <c r="Z66" s="36"/>
    </row>
    <row r="67" ht="90.0" customHeight="1">
      <c r="A67" s="285"/>
      <c r="B67" s="133"/>
      <c r="C67" s="42" t="s">
        <v>3589</v>
      </c>
      <c r="D67" s="43">
        <v>0.0</v>
      </c>
      <c r="E67" s="24" t="s">
        <v>114</v>
      </c>
      <c r="F67" s="37"/>
      <c r="G67" s="37"/>
      <c r="H67" s="193"/>
      <c r="I67" s="193"/>
      <c r="J67" s="36"/>
      <c r="K67" s="36"/>
      <c r="L67" s="36"/>
      <c r="M67" s="36"/>
      <c r="N67" s="36"/>
      <c r="O67" s="36"/>
      <c r="P67" s="36"/>
      <c r="Q67" s="36"/>
      <c r="R67" s="36"/>
      <c r="S67" s="36"/>
      <c r="T67" s="36"/>
      <c r="U67" s="36"/>
      <c r="V67" s="36"/>
      <c r="W67" s="36"/>
      <c r="X67" s="36"/>
      <c r="Y67" s="36"/>
      <c r="Z67" s="36"/>
    </row>
    <row r="68" ht="95.25" customHeight="1">
      <c r="A68" s="339" t="s">
        <v>825</v>
      </c>
      <c r="B68" s="130" t="s">
        <v>256</v>
      </c>
      <c r="C68" s="23" t="s">
        <v>258</v>
      </c>
      <c r="D68" s="43">
        <v>0.0</v>
      </c>
      <c r="E68" s="24" t="s">
        <v>44</v>
      </c>
      <c r="F68" s="37"/>
      <c r="G68" s="37"/>
      <c r="H68" s="193"/>
      <c r="I68" s="193"/>
      <c r="J68" s="36"/>
      <c r="K68" s="36"/>
      <c r="L68" s="36"/>
      <c r="M68" s="36"/>
      <c r="N68" s="36"/>
      <c r="O68" s="36"/>
      <c r="P68" s="36"/>
      <c r="Q68" s="36"/>
      <c r="R68" s="36"/>
      <c r="S68" s="36"/>
      <c r="T68" s="36"/>
      <c r="U68" s="36"/>
      <c r="V68" s="36"/>
      <c r="W68" s="36"/>
      <c r="X68" s="36"/>
      <c r="Y68" s="36"/>
      <c r="Z68" s="36"/>
    </row>
    <row r="69" ht="39.75" customHeight="1">
      <c r="A69" s="215" t="s">
        <v>259</v>
      </c>
      <c r="B69" s="17" t="s">
        <v>260</v>
      </c>
      <c r="C69" s="5"/>
      <c r="D69" s="5"/>
      <c r="E69" s="5"/>
      <c r="F69" s="5"/>
      <c r="G69" s="6"/>
      <c r="H69" s="193">
        <f>SUM(D70:D77)</f>
        <v>4</v>
      </c>
      <c r="I69" s="193">
        <f>COUNT(D70:D77)*2</f>
        <v>14</v>
      </c>
      <c r="J69" s="36"/>
      <c r="K69" s="36"/>
      <c r="L69" s="36"/>
      <c r="M69" s="36"/>
      <c r="N69" s="36"/>
      <c r="O69" s="36"/>
      <c r="P69" s="36"/>
      <c r="Q69" s="36"/>
      <c r="R69" s="36"/>
      <c r="S69" s="36"/>
      <c r="T69" s="36"/>
      <c r="U69" s="36"/>
      <c r="V69" s="36"/>
      <c r="W69" s="36"/>
      <c r="X69" s="36"/>
      <c r="Y69" s="36"/>
      <c r="Z69" s="36"/>
    </row>
    <row r="70" ht="47.25" customHeight="1">
      <c r="A70" s="285" t="s">
        <v>848</v>
      </c>
      <c r="B70" s="106" t="s">
        <v>310</v>
      </c>
      <c r="C70" s="39" t="s">
        <v>3615</v>
      </c>
      <c r="D70" s="186">
        <v>2.0</v>
      </c>
      <c r="E70" s="22" t="s">
        <v>114</v>
      </c>
      <c r="F70" s="39" t="s">
        <v>3616</v>
      </c>
      <c r="G70" s="37"/>
      <c r="H70" s="193"/>
      <c r="I70" s="193"/>
      <c r="J70" s="36"/>
      <c r="K70" s="36"/>
      <c r="L70" s="36"/>
      <c r="M70" s="36"/>
      <c r="N70" s="36"/>
      <c r="O70" s="36"/>
      <c r="P70" s="36"/>
      <c r="Q70" s="36"/>
      <c r="R70" s="36"/>
      <c r="S70" s="36"/>
      <c r="T70" s="36"/>
      <c r="U70" s="36"/>
      <c r="V70" s="36"/>
      <c r="W70" s="36"/>
      <c r="X70" s="36"/>
      <c r="Y70" s="36"/>
      <c r="Z70" s="36"/>
    </row>
    <row r="71" ht="47.25" customHeight="1">
      <c r="A71" s="285" t="s">
        <v>2479</v>
      </c>
      <c r="B71" s="106" t="s">
        <v>323</v>
      </c>
      <c r="C71" s="39" t="s">
        <v>3619</v>
      </c>
      <c r="D71" s="43">
        <v>0.0</v>
      </c>
      <c r="E71" s="24" t="s">
        <v>44</v>
      </c>
      <c r="F71" s="37"/>
      <c r="G71" s="37"/>
      <c r="H71" s="193"/>
      <c r="I71" s="193"/>
      <c r="J71" s="36"/>
      <c r="K71" s="36"/>
      <c r="L71" s="36"/>
      <c r="M71" s="36"/>
      <c r="N71" s="36"/>
      <c r="O71" s="36"/>
      <c r="P71" s="36"/>
      <c r="Q71" s="36"/>
      <c r="R71" s="36"/>
      <c r="S71" s="36"/>
      <c r="T71" s="36"/>
      <c r="U71" s="36"/>
      <c r="V71" s="36"/>
      <c r="W71" s="36"/>
      <c r="X71" s="36"/>
      <c r="Y71" s="36"/>
      <c r="Z71" s="36"/>
    </row>
    <row r="72" ht="30.0" customHeight="1">
      <c r="A72" s="285"/>
      <c r="B72" s="106"/>
      <c r="C72" s="42" t="s">
        <v>337</v>
      </c>
      <c r="D72" s="43">
        <v>0.0</v>
      </c>
      <c r="E72" s="24" t="s">
        <v>44</v>
      </c>
      <c r="F72" s="37"/>
      <c r="G72" s="37"/>
      <c r="H72" s="193"/>
      <c r="I72" s="193"/>
      <c r="J72" s="36"/>
      <c r="K72" s="36"/>
      <c r="L72" s="36"/>
      <c r="M72" s="36"/>
      <c r="N72" s="36"/>
      <c r="O72" s="36"/>
      <c r="P72" s="36"/>
      <c r="Q72" s="36"/>
      <c r="R72" s="36"/>
      <c r="S72" s="36"/>
      <c r="T72" s="36"/>
      <c r="U72" s="36"/>
      <c r="V72" s="36"/>
      <c r="W72" s="36"/>
      <c r="X72" s="36"/>
      <c r="Y72" s="36"/>
      <c r="Z72" s="36"/>
    </row>
    <row r="73" ht="30.0" customHeight="1">
      <c r="A73" s="285"/>
      <c r="B73" s="106"/>
      <c r="C73" s="39" t="s">
        <v>2481</v>
      </c>
      <c r="D73" s="43">
        <v>0.0</v>
      </c>
      <c r="E73" s="24" t="s">
        <v>44</v>
      </c>
      <c r="F73" s="39"/>
      <c r="G73" s="37"/>
      <c r="H73" s="193"/>
      <c r="I73" s="193"/>
      <c r="J73" s="36"/>
      <c r="K73" s="36"/>
      <c r="L73" s="36"/>
      <c r="M73" s="36"/>
      <c r="N73" s="36"/>
      <c r="O73" s="36"/>
      <c r="P73" s="36"/>
      <c r="Q73" s="36"/>
      <c r="R73" s="36"/>
      <c r="S73" s="36"/>
      <c r="T73" s="36"/>
      <c r="U73" s="36"/>
      <c r="V73" s="36"/>
      <c r="W73" s="36"/>
      <c r="X73" s="36"/>
      <c r="Y73" s="36"/>
      <c r="Z73" s="36"/>
    </row>
    <row r="74" ht="30.0" customHeight="1">
      <c r="A74" s="285"/>
      <c r="B74" s="106"/>
      <c r="C74" s="39" t="s">
        <v>3635</v>
      </c>
      <c r="D74" s="43">
        <v>0.0</v>
      </c>
      <c r="E74" s="24" t="s">
        <v>44</v>
      </c>
      <c r="F74" s="39"/>
      <c r="G74" s="37"/>
      <c r="H74" s="193"/>
      <c r="I74" s="193"/>
      <c r="J74" s="36"/>
      <c r="K74" s="36"/>
      <c r="L74" s="36"/>
      <c r="M74" s="36"/>
      <c r="N74" s="36"/>
      <c r="O74" s="36"/>
      <c r="P74" s="36"/>
      <c r="Q74" s="36"/>
      <c r="R74" s="36"/>
      <c r="S74" s="36"/>
      <c r="T74" s="36"/>
      <c r="U74" s="36"/>
      <c r="V74" s="36"/>
      <c r="W74" s="36"/>
      <c r="X74" s="36"/>
      <c r="Y74" s="36"/>
      <c r="Z74" s="36"/>
    </row>
    <row r="75" ht="15.75" customHeight="1">
      <c r="A75" s="285"/>
      <c r="B75" s="106"/>
      <c r="C75" s="39" t="s">
        <v>3642</v>
      </c>
      <c r="D75" s="43">
        <v>0.0</v>
      </c>
      <c r="E75" s="24" t="s">
        <v>44</v>
      </c>
      <c r="F75" s="39"/>
      <c r="G75" s="37"/>
      <c r="H75" s="193"/>
      <c r="I75" s="193"/>
      <c r="J75" s="36"/>
      <c r="K75" s="36"/>
      <c r="L75" s="36"/>
      <c r="M75" s="36"/>
      <c r="N75" s="36"/>
      <c r="O75" s="36"/>
      <c r="P75" s="36"/>
      <c r="Q75" s="36"/>
      <c r="R75" s="36"/>
      <c r="S75" s="36"/>
      <c r="T75" s="36"/>
      <c r="U75" s="36"/>
      <c r="V75" s="36"/>
      <c r="W75" s="36"/>
      <c r="X75" s="36"/>
      <c r="Y75" s="36"/>
      <c r="Z75" s="36"/>
    </row>
    <row r="76" ht="59.25" customHeight="1">
      <c r="A76" s="285" t="s">
        <v>347</v>
      </c>
      <c r="B76" s="106" t="s">
        <v>348</v>
      </c>
      <c r="C76" s="39" t="s">
        <v>3644</v>
      </c>
      <c r="D76" s="43"/>
      <c r="E76" s="24" t="s">
        <v>44</v>
      </c>
      <c r="F76" s="37"/>
      <c r="G76" s="37"/>
      <c r="H76" s="193"/>
      <c r="I76" s="193"/>
      <c r="J76" s="36"/>
      <c r="K76" s="36"/>
      <c r="L76" s="36"/>
      <c r="M76" s="36"/>
      <c r="N76" s="36"/>
      <c r="O76" s="36"/>
      <c r="P76" s="36"/>
      <c r="Q76" s="36"/>
      <c r="R76" s="36"/>
      <c r="S76" s="36"/>
      <c r="T76" s="36"/>
      <c r="U76" s="36"/>
      <c r="V76" s="36"/>
      <c r="W76" s="36"/>
      <c r="X76" s="36"/>
      <c r="Y76" s="36"/>
      <c r="Z76" s="36"/>
    </row>
    <row r="77" ht="42.0" customHeight="1">
      <c r="A77" s="285"/>
      <c r="B77" s="85"/>
      <c r="C77" s="39" t="s">
        <v>3646</v>
      </c>
      <c r="D77" s="43">
        <v>2.0</v>
      </c>
      <c r="E77" s="24" t="s">
        <v>44</v>
      </c>
      <c r="F77" s="37"/>
      <c r="G77" s="37"/>
      <c r="H77" s="193"/>
      <c r="I77" s="193"/>
      <c r="J77" s="36"/>
      <c r="K77" s="36"/>
      <c r="L77" s="36"/>
      <c r="M77" s="36"/>
      <c r="N77" s="36"/>
      <c r="O77" s="36"/>
      <c r="P77" s="36"/>
      <c r="Q77" s="36"/>
      <c r="R77" s="36"/>
      <c r="S77" s="36"/>
      <c r="T77" s="36"/>
      <c r="U77" s="36"/>
      <c r="V77" s="36"/>
      <c r="W77" s="36"/>
      <c r="X77" s="36"/>
      <c r="Y77" s="36"/>
      <c r="Z77" s="36"/>
    </row>
    <row r="78" ht="39.75" customHeight="1">
      <c r="A78" s="215" t="s">
        <v>3647</v>
      </c>
      <c r="B78" s="68" t="s">
        <v>363</v>
      </c>
      <c r="C78" s="5"/>
      <c r="D78" s="5"/>
      <c r="E78" s="5"/>
      <c r="F78" s="5"/>
      <c r="G78" s="6"/>
      <c r="H78" s="193">
        <f>SUM(D79:D81)</f>
        <v>2</v>
      </c>
      <c r="I78" s="193">
        <f>COUNT(D79:D81)*2</f>
        <v>6</v>
      </c>
      <c r="J78" s="36"/>
      <c r="K78" s="36"/>
      <c r="L78" s="36"/>
      <c r="M78" s="36"/>
      <c r="N78" s="36"/>
      <c r="O78" s="36"/>
      <c r="P78" s="36"/>
      <c r="Q78" s="36"/>
      <c r="R78" s="36"/>
      <c r="S78" s="36"/>
      <c r="T78" s="36"/>
      <c r="U78" s="36"/>
      <c r="V78" s="36"/>
      <c r="W78" s="36"/>
      <c r="X78" s="36"/>
      <c r="Y78" s="36"/>
      <c r="Z78" s="36"/>
    </row>
    <row r="79" ht="90.0" customHeight="1">
      <c r="A79" s="285" t="s">
        <v>936</v>
      </c>
      <c r="B79" s="106" t="s">
        <v>393</v>
      </c>
      <c r="C79" s="72" t="s">
        <v>3650</v>
      </c>
      <c r="D79" s="43">
        <v>1.0</v>
      </c>
      <c r="E79" s="24" t="s">
        <v>367</v>
      </c>
      <c r="F79" s="39" t="s">
        <v>3651</v>
      </c>
      <c r="G79" s="137" t="s">
        <v>3652</v>
      </c>
      <c r="H79" s="193"/>
      <c r="I79" s="193"/>
      <c r="J79" s="36"/>
      <c r="K79" s="36"/>
      <c r="L79" s="36"/>
      <c r="M79" s="36"/>
      <c r="N79" s="36"/>
      <c r="O79" s="36"/>
      <c r="P79" s="36"/>
      <c r="Q79" s="36"/>
      <c r="R79" s="36"/>
      <c r="S79" s="36"/>
      <c r="T79" s="36"/>
      <c r="U79" s="36"/>
      <c r="V79" s="36"/>
      <c r="W79" s="36"/>
      <c r="X79" s="36"/>
      <c r="Y79" s="36"/>
      <c r="Z79" s="36"/>
    </row>
    <row r="80" ht="82.5" customHeight="1">
      <c r="A80" s="285"/>
      <c r="B80" s="106"/>
      <c r="C80" s="39" t="s">
        <v>3653</v>
      </c>
      <c r="D80" s="43">
        <v>1.0</v>
      </c>
      <c r="E80" s="24" t="s">
        <v>367</v>
      </c>
      <c r="F80" s="39" t="s">
        <v>3654</v>
      </c>
      <c r="G80" s="137" t="s">
        <v>3656</v>
      </c>
      <c r="H80" s="193"/>
      <c r="I80" s="193"/>
      <c r="J80" s="36"/>
      <c r="K80" s="36"/>
      <c r="L80" s="36"/>
      <c r="M80" s="36"/>
      <c r="N80" s="36"/>
      <c r="O80" s="36"/>
      <c r="P80" s="36"/>
      <c r="Q80" s="36"/>
      <c r="R80" s="36"/>
      <c r="S80" s="36"/>
      <c r="T80" s="36"/>
      <c r="U80" s="36"/>
      <c r="V80" s="36"/>
      <c r="W80" s="36"/>
      <c r="X80" s="36"/>
      <c r="Y80" s="36"/>
      <c r="Z80" s="36"/>
    </row>
    <row r="81" ht="63.0" customHeight="1">
      <c r="A81" s="285" t="s">
        <v>942</v>
      </c>
      <c r="B81" s="41" t="s">
        <v>402</v>
      </c>
      <c r="C81" s="42" t="s">
        <v>1489</v>
      </c>
      <c r="D81" s="43">
        <v>0.0</v>
      </c>
      <c r="E81" s="24" t="s">
        <v>367</v>
      </c>
      <c r="F81" s="37"/>
      <c r="G81" s="37"/>
      <c r="H81" s="193"/>
      <c r="I81" s="193"/>
      <c r="J81" s="36"/>
      <c r="K81" s="36"/>
      <c r="L81" s="36"/>
      <c r="M81" s="36"/>
      <c r="N81" s="36"/>
      <c r="O81" s="36"/>
      <c r="P81" s="36"/>
      <c r="Q81" s="36"/>
      <c r="R81" s="36"/>
      <c r="S81" s="36"/>
      <c r="T81" s="36"/>
      <c r="U81" s="36"/>
      <c r="V81" s="36"/>
      <c r="W81" s="36"/>
      <c r="X81" s="36"/>
      <c r="Y81" s="36"/>
      <c r="Z81" s="36"/>
    </row>
    <row r="82" ht="39.75" customHeight="1">
      <c r="A82" s="215" t="s">
        <v>947</v>
      </c>
      <c r="B82" s="68" t="s">
        <v>405</v>
      </c>
      <c r="C82" s="5"/>
      <c r="D82" s="5"/>
      <c r="E82" s="5"/>
      <c r="F82" s="5"/>
      <c r="G82" s="6"/>
      <c r="H82" s="193">
        <f>SUM(D83:D91)</f>
        <v>10</v>
      </c>
      <c r="I82" s="193">
        <f>COUNT(D83:D91)*2</f>
        <v>18</v>
      </c>
      <c r="J82" s="36"/>
      <c r="K82" s="36"/>
      <c r="L82" s="36"/>
      <c r="M82" s="36"/>
      <c r="N82" s="36"/>
      <c r="O82" s="36"/>
      <c r="P82" s="36"/>
      <c r="Q82" s="36"/>
      <c r="R82" s="36"/>
      <c r="S82" s="36"/>
      <c r="T82" s="36"/>
      <c r="U82" s="36"/>
      <c r="V82" s="36"/>
      <c r="W82" s="36"/>
      <c r="X82" s="36"/>
      <c r="Y82" s="36"/>
      <c r="Z82" s="36"/>
    </row>
    <row r="83" ht="83.25" customHeight="1">
      <c r="A83" s="285" t="s">
        <v>3664</v>
      </c>
      <c r="B83" s="106" t="s">
        <v>418</v>
      </c>
      <c r="C83" s="19" t="s">
        <v>958</v>
      </c>
      <c r="D83" s="43">
        <v>0.0</v>
      </c>
      <c r="E83" s="24" t="s">
        <v>87</v>
      </c>
      <c r="F83" s="42" t="s">
        <v>3667</v>
      </c>
      <c r="G83" s="37"/>
      <c r="H83" s="193"/>
      <c r="I83" s="193"/>
      <c r="J83" s="36"/>
      <c r="K83" s="36"/>
      <c r="L83" s="36"/>
      <c r="M83" s="36"/>
      <c r="N83" s="36"/>
      <c r="O83" s="36"/>
      <c r="P83" s="36"/>
      <c r="Q83" s="36"/>
      <c r="R83" s="36"/>
      <c r="S83" s="36"/>
      <c r="T83" s="36"/>
      <c r="U83" s="36"/>
      <c r="V83" s="36"/>
      <c r="W83" s="36"/>
      <c r="X83" s="36"/>
      <c r="Y83" s="36"/>
      <c r="Z83" s="36"/>
    </row>
    <row r="84" ht="78.75" customHeight="1">
      <c r="A84" s="285" t="s">
        <v>3669</v>
      </c>
      <c r="B84" s="106" t="s">
        <v>436</v>
      </c>
      <c r="C84" s="85" t="s">
        <v>3670</v>
      </c>
      <c r="D84" s="43">
        <v>1.0</v>
      </c>
      <c r="E84" s="22" t="s">
        <v>87</v>
      </c>
      <c r="F84" s="39" t="s">
        <v>3671</v>
      </c>
      <c r="G84" s="137" t="s">
        <v>3672</v>
      </c>
      <c r="H84" s="193"/>
      <c r="I84" s="193"/>
      <c r="J84" s="36"/>
      <c r="K84" s="36"/>
      <c r="L84" s="36"/>
      <c r="M84" s="36"/>
      <c r="N84" s="36"/>
      <c r="O84" s="36"/>
      <c r="P84" s="36"/>
      <c r="Q84" s="36"/>
      <c r="R84" s="36"/>
      <c r="S84" s="36"/>
      <c r="T84" s="36"/>
      <c r="U84" s="36"/>
      <c r="V84" s="36"/>
      <c r="W84" s="36"/>
      <c r="X84" s="36"/>
      <c r="Y84" s="36"/>
      <c r="Z84" s="36"/>
    </row>
    <row r="85" ht="75.0" customHeight="1">
      <c r="A85" s="285"/>
      <c r="B85" s="85"/>
      <c r="C85" s="42" t="s">
        <v>3675</v>
      </c>
      <c r="D85" s="43">
        <v>1.0</v>
      </c>
      <c r="E85" s="37" t="s">
        <v>87</v>
      </c>
      <c r="F85" s="42" t="s">
        <v>3679</v>
      </c>
      <c r="G85" s="137" t="s">
        <v>3680</v>
      </c>
      <c r="H85" s="193"/>
      <c r="I85" s="193"/>
      <c r="J85" s="36"/>
      <c r="K85" s="36"/>
      <c r="L85" s="36"/>
      <c r="M85" s="36"/>
      <c r="N85" s="36"/>
      <c r="O85" s="36"/>
      <c r="P85" s="36"/>
      <c r="Q85" s="36"/>
      <c r="R85" s="36"/>
      <c r="S85" s="36"/>
      <c r="T85" s="36"/>
      <c r="U85" s="36"/>
      <c r="V85" s="36"/>
      <c r="W85" s="36"/>
      <c r="X85" s="36"/>
      <c r="Y85" s="36"/>
      <c r="Z85" s="36"/>
    </row>
    <row r="86" ht="45.0" customHeight="1">
      <c r="A86" s="285"/>
      <c r="B86" s="106"/>
      <c r="C86" s="85" t="s">
        <v>3682</v>
      </c>
      <c r="D86" s="43">
        <v>1.0</v>
      </c>
      <c r="E86" s="22" t="s">
        <v>87</v>
      </c>
      <c r="F86" s="39" t="s">
        <v>3683</v>
      </c>
      <c r="G86" s="162" t="s">
        <v>3684</v>
      </c>
      <c r="H86" s="193"/>
      <c r="I86" s="193"/>
      <c r="J86" s="36"/>
      <c r="K86" s="36"/>
      <c r="L86" s="36"/>
      <c r="M86" s="36"/>
      <c r="N86" s="36"/>
      <c r="O86" s="36"/>
      <c r="P86" s="36"/>
      <c r="Q86" s="36"/>
      <c r="R86" s="36"/>
      <c r="S86" s="36"/>
      <c r="T86" s="36"/>
      <c r="U86" s="36"/>
      <c r="V86" s="36"/>
      <c r="W86" s="36"/>
      <c r="X86" s="36"/>
      <c r="Y86" s="36"/>
      <c r="Z86" s="36"/>
    </row>
    <row r="87" ht="45.0" customHeight="1">
      <c r="A87" s="285"/>
      <c r="B87" s="106"/>
      <c r="C87" s="85" t="s">
        <v>3686</v>
      </c>
      <c r="D87" s="43">
        <v>2.0</v>
      </c>
      <c r="E87" s="22"/>
      <c r="F87" s="39" t="s">
        <v>3688</v>
      </c>
      <c r="G87" s="137" t="s">
        <v>3689</v>
      </c>
      <c r="H87" s="193"/>
      <c r="I87" s="193"/>
      <c r="J87" s="36"/>
      <c r="K87" s="36"/>
      <c r="L87" s="36"/>
      <c r="M87" s="36"/>
      <c r="N87" s="36"/>
      <c r="O87" s="36"/>
      <c r="P87" s="36"/>
      <c r="Q87" s="36"/>
      <c r="R87" s="36"/>
      <c r="S87" s="36"/>
      <c r="T87" s="36"/>
      <c r="U87" s="36"/>
      <c r="V87" s="36"/>
      <c r="W87" s="36"/>
      <c r="X87" s="36"/>
      <c r="Y87" s="36"/>
      <c r="Z87" s="36"/>
    </row>
    <row r="88" ht="63.0" customHeight="1">
      <c r="A88" s="285" t="s">
        <v>448</v>
      </c>
      <c r="B88" s="106" t="s">
        <v>449</v>
      </c>
      <c r="C88" s="19" t="s">
        <v>996</v>
      </c>
      <c r="D88" s="186">
        <v>2.0</v>
      </c>
      <c r="E88" s="24" t="s">
        <v>87</v>
      </c>
      <c r="F88" s="23" t="s">
        <v>997</v>
      </c>
      <c r="G88" s="37"/>
      <c r="H88" s="193"/>
      <c r="I88" s="193"/>
      <c r="J88" s="36"/>
      <c r="K88" s="36"/>
      <c r="L88" s="36"/>
      <c r="M88" s="36"/>
      <c r="N88" s="36"/>
      <c r="O88" s="36"/>
      <c r="P88" s="36"/>
      <c r="Q88" s="36"/>
      <c r="R88" s="36"/>
      <c r="S88" s="36"/>
      <c r="T88" s="36"/>
      <c r="U88" s="36"/>
      <c r="V88" s="36"/>
      <c r="W88" s="36"/>
      <c r="X88" s="36"/>
      <c r="Y88" s="36"/>
      <c r="Z88" s="36"/>
    </row>
    <row r="89" ht="49.5" customHeight="1">
      <c r="A89" s="285"/>
      <c r="B89" s="106"/>
      <c r="C89" s="19" t="s">
        <v>450</v>
      </c>
      <c r="D89" s="43">
        <v>0.0</v>
      </c>
      <c r="E89" s="24" t="s">
        <v>87</v>
      </c>
      <c r="F89" s="23" t="s">
        <v>3694</v>
      </c>
      <c r="G89" s="37"/>
      <c r="H89" s="193"/>
      <c r="I89" s="193"/>
      <c r="J89" s="36"/>
      <c r="K89" s="36"/>
      <c r="L89" s="36"/>
      <c r="M89" s="36"/>
      <c r="N89" s="36"/>
      <c r="O89" s="36"/>
      <c r="P89" s="36"/>
      <c r="Q89" s="36"/>
      <c r="R89" s="36"/>
      <c r="S89" s="36"/>
      <c r="T89" s="36"/>
      <c r="U89" s="36"/>
      <c r="V89" s="36"/>
      <c r="W89" s="36"/>
      <c r="X89" s="36"/>
      <c r="Y89" s="36"/>
      <c r="Z89" s="36"/>
    </row>
    <row r="90" ht="63.0" customHeight="1">
      <c r="A90" s="285" t="s">
        <v>3696</v>
      </c>
      <c r="B90" s="106" t="s">
        <v>3698</v>
      </c>
      <c r="C90" s="39" t="s">
        <v>3637</v>
      </c>
      <c r="D90" s="43">
        <v>2.0</v>
      </c>
      <c r="E90" s="24" t="s">
        <v>87</v>
      </c>
      <c r="F90" s="98" t="s">
        <v>3700</v>
      </c>
      <c r="G90" s="117"/>
      <c r="H90" s="193"/>
      <c r="I90" s="193"/>
      <c r="J90" s="36"/>
      <c r="K90" s="36"/>
      <c r="L90" s="36"/>
      <c r="M90" s="36"/>
      <c r="N90" s="36"/>
      <c r="O90" s="36"/>
      <c r="P90" s="36"/>
      <c r="Q90" s="36"/>
      <c r="R90" s="36"/>
      <c r="S90" s="36"/>
      <c r="T90" s="36"/>
      <c r="U90" s="36"/>
      <c r="V90" s="36"/>
      <c r="W90" s="36"/>
      <c r="X90" s="36"/>
      <c r="Y90" s="36"/>
      <c r="Z90" s="36"/>
    </row>
    <row r="91" ht="89.25" customHeight="1">
      <c r="A91" s="124"/>
      <c r="B91" s="37"/>
      <c r="C91" s="39" t="s">
        <v>3639</v>
      </c>
      <c r="D91" s="43">
        <v>1.0</v>
      </c>
      <c r="E91" s="24" t="s">
        <v>87</v>
      </c>
      <c r="F91" s="39" t="s">
        <v>3706</v>
      </c>
      <c r="G91" s="137" t="s">
        <v>3707</v>
      </c>
      <c r="H91" s="193"/>
      <c r="I91" s="193"/>
      <c r="J91" s="36"/>
      <c r="K91" s="36"/>
      <c r="L91" s="36"/>
      <c r="M91" s="36"/>
      <c r="N91" s="36"/>
      <c r="O91" s="36"/>
      <c r="P91" s="36"/>
      <c r="Q91" s="36"/>
      <c r="R91" s="36"/>
      <c r="S91" s="36"/>
      <c r="T91" s="36"/>
      <c r="U91" s="36"/>
      <c r="V91" s="36"/>
      <c r="W91" s="36"/>
      <c r="X91" s="36"/>
      <c r="Y91" s="36"/>
      <c r="Z91" s="36"/>
    </row>
    <row r="92" ht="21.0" customHeight="1">
      <c r="A92" s="329"/>
      <c r="B92" s="15" t="s">
        <v>489</v>
      </c>
      <c r="C92" s="5"/>
      <c r="D92" s="5"/>
      <c r="E92" s="5"/>
      <c r="F92" s="5"/>
      <c r="G92" s="66"/>
      <c r="H92" s="193">
        <f t="shared" ref="H92:I92" si="4">H93+H104+H113+H124+H127+H129</f>
        <v>28</v>
      </c>
      <c r="I92" s="193">
        <f t="shared" si="4"/>
        <v>66</v>
      </c>
      <c r="J92" s="36"/>
      <c r="K92" s="36"/>
      <c r="L92" s="36"/>
      <c r="M92" s="36"/>
      <c r="N92" s="36"/>
      <c r="O92" s="36"/>
      <c r="P92" s="36"/>
      <c r="Q92" s="36"/>
      <c r="R92" s="36"/>
      <c r="S92" s="36"/>
      <c r="T92" s="36"/>
      <c r="U92" s="36"/>
      <c r="V92" s="36"/>
      <c r="W92" s="36"/>
      <c r="X92" s="36"/>
      <c r="Y92" s="36"/>
      <c r="Z92" s="36"/>
    </row>
    <row r="93" ht="39.75" customHeight="1">
      <c r="A93" s="215" t="s">
        <v>1062</v>
      </c>
      <c r="B93" s="68" t="s">
        <v>493</v>
      </c>
      <c r="C93" s="5"/>
      <c r="D93" s="5"/>
      <c r="E93" s="5"/>
      <c r="F93" s="5"/>
      <c r="G93" s="6"/>
      <c r="H93" s="193">
        <f>SUM(D94:D103)</f>
        <v>0</v>
      </c>
      <c r="I93" s="193">
        <f>COUNT(D94:D103)*2</f>
        <v>20</v>
      </c>
      <c r="J93" s="36"/>
      <c r="K93" s="36"/>
      <c r="L93" s="36"/>
      <c r="M93" s="36"/>
      <c r="N93" s="36"/>
      <c r="O93" s="36"/>
      <c r="P93" s="36"/>
      <c r="Q93" s="36"/>
      <c r="R93" s="36"/>
      <c r="S93" s="36"/>
      <c r="T93" s="36"/>
      <c r="U93" s="36"/>
      <c r="V93" s="36"/>
      <c r="W93" s="36"/>
      <c r="X93" s="36"/>
      <c r="Y93" s="36"/>
      <c r="Z93" s="36"/>
    </row>
    <row r="94" ht="63.0" customHeight="1">
      <c r="A94" s="285" t="s">
        <v>3733</v>
      </c>
      <c r="B94" s="76" t="s">
        <v>498</v>
      </c>
      <c r="C94" s="23" t="s">
        <v>2976</v>
      </c>
      <c r="D94" s="43">
        <v>0.0</v>
      </c>
      <c r="E94" s="24" t="s">
        <v>327</v>
      </c>
      <c r="F94" s="42" t="s">
        <v>3735</v>
      </c>
      <c r="G94" s="37"/>
      <c r="H94" s="193"/>
      <c r="I94" s="193"/>
      <c r="J94" s="36"/>
      <c r="K94" s="36"/>
      <c r="L94" s="36"/>
      <c r="M94" s="36"/>
      <c r="N94" s="36"/>
      <c r="O94" s="36"/>
      <c r="P94" s="36"/>
      <c r="Q94" s="36"/>
      <c r="R94" s="36"/>
      <c r="S94" s="36"/>
      <c r="T94" s="36"/>
      <c r="U94" s="36"/>
      <c r="V94" s="36"/>
      <c r="W94" s="36"/>
      <c r="X94" s="36"/>
      <c r="Y94" s="36"/>
      <c r="Z94" s="36"/>
    </row>
    <row r="95" ht="60.0" customHeight="1">
      <c r="A95" s="285"/>
      <c r="B95" s="76"/>
      <c r="C95" s="25" t="s">
        <v>3736</v>
      </c>
      <c r="D95" s="43">
        <v>0.0</v>
      </c>
      <c r="E95" s="24" t="s">
        <v>327</v>
      </c>
      <c r="F95" s="42"/>
      <c r="G95" s="37"/>
      <c r="H95" s="193"/>
      <c r="I95" s="193"/>
      <c r="J95" s="36"/>
      <c r="K95" s="36"/>
      <c r="L95" s="36"/>
      <c r="M95" s="36"/>
      <c r="N95" s="36"/>
      <c r="O95" s="36"/>
      <c r="P95" s="36"/>
      <c r="Q95" s="36"/>
      <c r="R95" s="36"/>
      <c r="S95" s="36"/>
      <c r="T95" s="36"/>
      <c r="U95" s="36"/>
      <c r="V95" s="36"/>
      <c r="W95" s="36"/>
      <c r="X95" s="36"/>
      <c r="Y95" s="36"/>
      <c r="Z95" s="36"/>
    </row>
    <row r="96" ht="75.0" customHeight="1">
      <c r="A96" s="285"/>
      <c r="B96" s="76"/>
      <c r="C96" s="42" t="s">
        <v>3738</v>
      </c>
      <c r="D96" s="43">
        <v>0.0</v>
      </c>
      <c r="E96" s="22" t="s">
        <v>114</v>
      </c>
      <c r="F96" s="42"/>
      <c r="G96" s="37"/>
      <c r="H96" s="193"/>
      <c r="I96" s="193"/>
      <c r="J96" s="36"/>
      <c r="K96" s="36"/>
      <c r="L96" s="36"/>
      <c r="M96" s="36"/>
      <c r="N96" s="36"/>
      <c r="O96" s="36"/>
      <c r="P96" s="36"/>
      <c r="Q96" s="36"/>
      <c r="R96" s="36"/>
      <c r="S96" s="36"/>
      <c r="T96" s="36"/>
      <c r="U96" s="36"/>
      <c r="V96" s="36"/>
      <c r="W96" s="36"/>
      <c r="X96" s="36"/>
      <c r="Y96" s="36"/>
      <c r="Z96" s="36"/>
    </row>
    <row r="97" ht="45.0" customHeight="1">
      <c r="A97" s="285"/>
      <c r="B97" s="76"/>
      <c r="C97" s="23" t="s">
        <v>503</v>
      </c>
      <c r="D97" s="43">
        <v>0.0</v>
      </c>
      <c r="E97" s="24" t="s">
        <v>327</v>
      </c>
      <c r="F97" s="42"/>
      <c r="G97" s="37"/>
      <c r="H97" s="193"/>
      <c r="I97" s="193"/>
      <c r="J97" s="36"/>
      <c r="K97" s="36"/>
      <c r="L97" s="36"/>
      <c r="M97" s="36"/>
      <c r="N97" s="36"/>
      <c r="O97" s="36"/>
      <c r="P97" s="36"/>
      <c r="Q97" s="36"/>
      <c r="R97" s="36"/>
      <c r="S97" s="36"/>
      <c r="T97" s="36"/>
      <c r="U97" s="36"/>
      <c r="V97" s="36"/>
      <c r="W97" s="36"/>
      <c r="X97" s="36"/>
      <c r="Y97" s="36"/>
      <c r="Z97" s="36"/>
    </row>
    <row r="98" ht="75.0" customHeight="1">
      <c r="A98" s="285"/>
      <c r="B98" s="76"/>
      <c r="C98" s="42" t="s">
        <v>2980</v>
      </c>
      <c r="D98" s="43">
        <v>0.0</v>
      </c>
      <c r="E98" s="24" t="s">
        <v>327</v>
      </c>
      <c r="F98" s="42"/>
      <c r="G98" s="37"/>
      <c r="H98" s="193"/>
      <c r="I98" s="193"/>
      <c r="J98" s="36"/>
      <c r="K98" s="36"/>
      <c r="L98" s="36"/>
      <c r="M98" s="36"/>
      <c r="N98" s="36"/>
      <c r="O98" s="36"/>
      <c r="P98" s="36"/>
      <c r="Q98" s="36"/>
      <c r="R98" s="36"/>
      <c r="S98" s="36"/>
      <c r="T98" s="36"/>
      <c r="U98" s="36"/>
      <c r="V98" s="36"/>
      <c r="W98" s="36"/>
      <c r="X98" s="36"/>
      <c r="Y98" s="36"/>
      <c r="Z98" s="36"/>
    </row>
    <row r="99" ht="78.75" customHeight="1">
      <c r="A99" s="285" t="s">
        <v>1082</v>
      </c>
      <c r="B99" s="85" t="s">
        <v>506</v>
      </c>
      <c r="C99" s="23" t="s">
        <v>508</v>
      </c>
      <c r="D99" s="43">
        <v>0.0</v>
      </c>
      <c r="E99" s="24" t="s">
        <v>510</v>
      </c>
      <c r="F99" s="37"/>
      <c r="G99" s="37"/>
      <c r="H99" s="193"/>
      <c r="I99" s="193"/>
      <c r="J99" s="36"/>
      <c r="K99" s="36"/>
      <c r="L99" s="36"/>
      <c r="M99" s="36"/>
      <c r="N99" s="36"/>
      <c r="O99" s="36"/>
      <c r="P99" s="36"/>
      <c r="Q99" s="36"/>
      <c r="R99" s="36"/>
      <c r="S99" s="36"/>
      <c r="T99" s="36"/>
      <c r="U99" s="36"/>
      <c r="V99" s="36"/>
      <c r="W99" s="36"/>
      <c r="X99" s="36"/>
      <c r="Y99" s="36"/>
      <c r="Z99" s="36"/>
    </row>
    <row r="100" ht="75.0" customHeight="1">
      <c r="A100" s="285"/>
      <c r="B100" s="85"/>
      <c r="C100" s="39" t="s">
        <v>2983</v>
      </c>
      <c r="D100" s="43">
        <v>0.0</v>
      </c>
      <c r="E100" s="24" t="s">
        <v>510</v>
      </c>
      <c r="F100" s="37"/>
      <c r="G100" s="37"/>
      <c r="H100" s="193"/>
      <c r="I100" s="193"/>
      <c r="J100" s="36"/>
      <c r="K100" s="36"/>
      <c r="L100" s="36"/>
      <c r="M100" s="36"/>
      <c r="N100" s="36"/>
      <c r="O100" s="36"/>
      <c r="P100" s="36"/>
      <c r="Q100" s="36"/>
      <c r="R100" s="36"/>
      <c r="S100" s="36"/>
      <c r="T100" s="36"/>
      <c r="U100" s="36"/>
      <c r="V100" s="36"/>
      <c r="W100" s="36"/>
      <c r="X100" s="36"/>
      <c r="Y100" s="36"/>
      <c r="Z100" s="36"/>
    </row>
    <row r="101" ht="77.25" customHeight="1">
      <c r="A101" s="285"/>
      <c r="B101" s="85"/>
      <c r="C101" s="42" t="s">
        <v>3746</v>
      </c>
      <c r="D101" s="43">
        <v>0.0</v>
      </c>
      <c r="E101" s="24" t="s">
        <v>327</v>
      </c>
      <c r="F101" s="37"/>
      <c r="G101" s="37"/>
      <c r="H101" s="193"/>
      <c r="I101" s="193"/>
      <c r="J101" s="36"/>
      <c r="K101" s="36"/>
      <c r="L101" s="36"/>
      <c r="M101" s="36"/>
      <c r="N101" s="36"/>
      <c r="O101" s="36"/>
      <c r="P101" s="36"/>
      <c r="Q101" s="36"/>
      <c r="R101" s="36"/>
      <c r="S101" s="36"/>
      <c r="T101" s="36"/>
      <c r="U101" s="36"/>
      <c r="V101" s="36"/>
      <c r="W101" s="36"/>
      <c r="X101" s="36"/>
      <c r="Y101" s="36"/>
      <c r="Z101" s="36"/>
    </row>
    <row r="102" ht="121.5" customHeight="1">
      <c r="A102" s="285"/>
      <c r="B102" s="85"/>
      <c r="C102" s="42" t="s">
        <v>3749</v>
      </c>
      <c r="D102" s="43">
        <v>0.0</v>
      </c>
      <c r="E102" s="24" t="s">
        <v>327</v>
      </c>
      <c r="F102" s="37"/>
      <c r="G102" s="37"/>
      <c r="H102" s="193"/>
      <c r="I102" s="193"/>
      <c r="J102" s="36"/>
      <c r="K102" s="36"/>
      <c r="L102" s="36"/>
      <c r="M102" s="36"/>
      <c r="N102" s="36"/>
      <c r="O102" s="36"/>
      <c r="P102" s="36"/>
      <c r="Q102" s="36"/>
      <c r="R102" s="36"/>
      <c r="S102" s="36"/>
      <c r="T102" s="36"/>
      <c r="U102" s="36"/>
      <c r="V102" s="36"/>
      <c r="W102" s="36"/>
      <c r="X102" s="36"/>
      <c r="Y102" s="36"/>
      <c r="Z102" s="36"/>
    </row>
    <row r="103" ht="75.0" customHeight="1">
      <c r="A103" s="285" t="s">
        <v>1618</v>
      </c>
      <c r="B103" s="85" t="s">
        <v>513</v>
      </c>
      <c r="C103" s="39" t="s">
        <v>514</v>
      </c>
      <c r="D103" s="43">
        <v>0.0</v>
      </c>
      <c r="E103" s="24" t="s">
        <v>116</v>
      </c>
      <c r="F103" s="37"/>
      <c r="G103" s="37"/>
      <c r="H103" s="193"/>
      <c r="I103" s="193"/>
      <c r="J103" s="36"/>
      <c r="K103" s="36"/>
      <c r="L103" s="36"/>
      <c r="M103" s="36"/>
      <c r="N103" s="36"/>
      <c r="O103" s="36"/>
      <c r="P103" s="36"/>
      <c r="Q103" s="36"/>
      <c r="R103" s="36"/>
      <c r="S103" s="36"/>
      <c r="T103" s="36"/>
      <c r="U103" s="36"/>
      <c r="V103" s="36"/>
      <c r="W103" s="36"/>
      <c r="X103" s="36"/>
      <c r="Y103" s="36"/>
      <c r="Z103" s="36"/>
    </row>
    <row r="104" ht="39.75" customHeight="1">
      <c r="A104" s="215" t="s">
        <v>1091</v>
      </c>
      <c r="B104" s="68" t="s">
        <v>522</v>
      </c>
      <c r="C104" s="5"/>
      <c r="D104" s="5"/>
      <c r="E104" s="5"/>
      <c r="F104" s="5"/>
      <c r="G104" s="6"/>
      <c r="H104" s="193">
        <f>SUM(D105:D112)</f>
        <v>4</v>
      </c>
      <c r="I104" s="193">
        <f>COUNT(D105:D112)*2</f>
        <v>16</v>
      </c>
      <c r="J104" s="36"/>
      <c r="K104" s="36"/>
      <c r="L104" s="36"/>
      <c r="M104" s="36"/>
      <c r="N104" s="36"/>
      <c r="O104" s="36"/>
      <c r="P104" s="36"/>
      <c r="Q104" s="36"/>
      <c r="R104" s="36"/>
      <c r="S104" s="36"/>
      <c r="T104" s="36"/>
      <c r="U104" s="36"/>
      <c r="V104" s="36"/>
      <c r="W104" s="36"/>
      <c r="X104" s="36"/>
      <c r="Y104" s="36"/>
      <c r="Z104" s="36"/>
    </row>
    <row r="105" ht="75.0" customHeight="1">
      <c r="A105" s="285" t="s">
        <v>1104</v>
      </c>
      <c r="B105" s="85" t="s">
        <v>3769</v>
      </c>
      <c r="C105" s="39" t="s">
        <v>3770</v>
      </c>
      <c r="D105" s="26">
        <v>0.0</v>
      </c>
      <c r="E105" s="24" t="s">
        <v>327</v>
      </c>
      <c r="F105" s="39" t="s">
        <v>1623</v>
      </c>
      <c r="G105" s="37"/>
      <c r="H105" s="193"/>
      <c r="I105" s="193"/>
      <c r="J105" s="36"/>
      <c r="K105" s="36"/>
      <c r="L105" s="36"/>
      <c r="M105" s="36"/>
      <c r="N105" s="36"/>
      <c r="O105" s="36"/>
      <c r="P105" s="36"/>
      <c r="Q105" s="36"/>
      <c r="R105" s="36"/>
      <c r="S105" s="36"/>
      <c r="T105" s="36"/>
      <c r="U105" s="36"/>
      <c r="V105" s="36"/>
      <c r="W105" s="36"/>
      <c r="X105" s="36"/>
      <c r="Y105" s="36"/>
      <c r="Z105" s="36"/>
    </row>
    <row r="106" ht="75.0" customHeight="1">
      <c r="A106" s="285" t="s">
        <v>1108</v>
      </c>
      <c r="B106" s="85" t="s">
        <v>531</v>
      </c>
      <c r="C106" s="42" t="s">
        <v>3775</v>
      </c>
      <c r="D106" s="26">
        <v>1.0</v>
      </c>
      <c r="E106" s="22" t="s">
        <v>114</v>
      </c>
      <c r="F106" s="37"/>
      <c r="G106" s="137" t="s">
        <v>3778</v>
      </c>
      <c r="H106" s="193"/>
      <c r="I106" s="193"/>
      <c r="J106" s="36"/>
      <c r="K106" s="36"/>
      <c r="L106" s="36"/>
      <c r="M106" s="36"/>
      <c r="N106" s="36"/>
      <c r="O106" s="36"/>
      <c r="P106" s="36"/>
      <c r="Q106" s="36"/>
      <c r="R106" s="36"/>
      <c r="S106" s="36"/>
      <c r="T106" s="36"/>
      <c r="U106" s="36"/>
      <c r="V106" s="36"/>
      <c r="W106" s="36"/>
      <c r="X106" s="36"/>
      <c r="Y106" s="36"/>
      <c r="Z106" s="36"/>
    </row>
    <row r="107" ht="75.0" customHeight="1">
      <c r="A107" s="285"/>
      <c r="B107" s="85"/>
      <c r="C107" s="42" t="s">
        <v>3781</v>
      </c>
      <c r="D107" s="26">
        <v>0.0</v>
      </c>
      <c r="E107" s="22" t="s">
        <v>114</v>
      </c>
      <c r="F107" s="42" t="s">
        <v>3666</v>
      </c>
      <c r="G107" s="37"/>
      <c r="H107" s="193"/>
      <c r="I107" s="193"/>
      <c r="J107" s="36"/>
      <c r="K107" s="36"/>
      <c r="L107" s="36"/>
      <c r="M107" s="36"/>
      <c r="N107" s="36"/>
      <c r="O107" s="36"/>
      <c r="P107" s="36"/>
      <c r="Q107" s="36"/>
      <c r="R107" s="36"/>
      <c r="S107" s="36"/>
      <c r="T107" s="36"/>
      <c r="U107" s="36"/>
      <c r="V107" s="36"/>
      <c r="W107" s="36"/>
      <c r="X107" s="36"/>
      <c r="Y107" s="36"/>
      <c r="Z107" s="36"/>
    </row>
    <row r="108" ht="47.25" customHeight="1">
      <c r="A108" s="285" t="s">
        <v>1122</v>
      </c>
      <c r="B108" s="85" t="s">
        <v>538</v>
      </c>
      <c r="C108" s="22" t="s">
        <v>3785</v>
      </c>
      <c r="D108" s="152">
        <v>2.0</v>
      </c>
      <c r="E108" s="24" t="s">
        <v>114</v>
      </c>
      <c r="F108" s="37"/>
      <c r="G108" s="137" t="s">
        <v>3788</v>
      </c>
      <c r="H108" s="193"/>
      <c r="I108" s="193"/>
      <c r="J108" s="36"/>
      <c r="K108" s="36"/>
      <c r="L108" s="36"/>
      <c r="M108" s="36"/>
      <c r="N108" s="36"/>
      <c r="O108" s="36"/>
      <c r="P108" s="36"/>
      <c r="Q108" s="36"/>
      <c r="R108" s="36"/>
      <c r="S108" s="36"/>
      <c r="T108" s="36"/>
      <c r="U108" s="36"/>
      <c r="V108" s="36"/>
      <c r="W108" s="36"/>
      <c r="X108" s="36"/>
      <c r="Y108" s="36"/>
      <c r="Z108" s="36"/>
    </row>
    <row r="109" ht="63.75" customHeight="1">
      <c r="A109" s="285" t="s">
        <v>1128</v>
      </c>
      <c r="B109" s="76" t="s">
        <v>543</v>
      </c>
      <c r="C109" s="42" t="s">
        <v>3790</v>
      </c>
      <c r="D109" s="26">
        <v>1.0</v>
      </c>
      <c r="E109" s="24" t="s">
        <v>118</v>
      </c>
      <c r="F109" s="42"/>
      <c r="G109" s="137" t="s">
        <v>3792</v>
      </c>
      <c r="H109" s="193"/>
      <c r="I109" s="193"/>
      <c r="J109" s="36"/>
      <c r="K109" s="36"/>
      <c r="L109" s="36"/>
      <c r="M109" s="36"/>
      <c r="N109" s="36"/>
      <c r="O109" s="36"/>
      <c r="P109" s="36"/>
      <c r="Q109" s="36"/>
      <c r="R109" s="36"/>
      <c r="S109" s="36"/>
      <c r="T109" s="36"/>
      <c r="U109" s="36"/>
      <c r="V109" s="36"/>
      <c r="W109" s="36"/>
      <c r="X109" s="36"/>
      <c r="Y109" s="36"/>
      <c r="Z109" s="36"/>
    </row>
    <row r="110" ht="30.0" customHeight="1">
      <c r="A110" s="285"/>
      <c r="B110" s="42"/>
      <c r="C110" s="42" t="s">
        <v>3795</v>
      </c>
      <c r="D110" s="26">
        <v>0.0</v>
      </c>
      <c r="E110" s="24" t="s">
        <v>551</v>
      </c>
      <c r="F110" s="36"/>
      <c r="G110" s="37"/>
      <c r="H110" s="193"/>
      <c r="I110" s="193"/>
      <c r="J110" s="36"/>
      <c r="K110" s="36"/>
      <c r="L110" s="36"/>
      <c r="M110" s="36"/>
      <c r="N110" s="36"/>
      <c r="O110" s="36"/>
      <c r="P110" s="36"/>
      <c r="Q110" s="36"/>
      <c r="R110" s="36"/>
      <c r="S110" s="36"/>
      <c r="T110" s="36"/>
      <c r="U110" s="36"/>
      <c r="V110" s="36"/>
      <c r="W110" s="36"/>
      <c r="X110" s="36"/>
      <c r="Y110" s="36"/>
      <c r="Z110" s="36"/>
    </row>
    <row r="111" ht="78.0" customHeight="1">
      <c r="A111" s="285" t="s">
        <v>1145</v>
      </c>
      <c r="B111" s="85" t="s">
        <v>554</v>
      </c>
      <c r="C111" s="25" t="s">
        <v>555</v>
      </c>
      <c r="D111" s="26">
        <v>0.0</v>
      </c>
      <c r="E111" s="24" t="s">
        <v>114</v>
      </c>
      <c r="F111" s="23" t="s">
        <v>3797</v>
      </c>
      <c r="G111" s="37"/>
      <c r="H111" s="193"/>
      <c r="I111" s="193"/>
      <c r="J111" s="36"/>
      <c r="K111" s="36"/>
      <c r="L111" s="36"/>
      <c r="M111" s="36"/>
      <c r="N111" s="36"/>
      <c r="O111" s="36"/>
      <c r="P111" s="36"/>
      <c r="Q111" s="36"/>
      <c r="R111" s="36"/>
      <c r="S111" s="36"/>
      <c r="T111" s="36"/>
      <c r="U111" s="36"/>
      <c r="V111" s="36"/>
      <c r="W111" s="36"/>
      <c r="X111" s="36"/>
      <c r="Y111" s="36"/>
      <c r="Z111" s="36"/>
    </row>
    <row r="112" ht="20.25" customHeight="1">
      <c r="A112" s="285"/>
      <c r="B112" s="85"/>
      <c r="C112" s="42" t="s">
        <v>3798</v>
      </c>
      <c r="D112" s="26">
        <v>0.0</v>
      </c>
      <c r="E112" s="24" t="s">
        <v>327</v>
      </c>
      <c r="F112" s="37"/>
      <c r="G112" s="37"/>
      <c r="H112" s="193"/>
      <c r="I112" s="193"/>
      <c r="J112" s="36"/>
      <c r="K112" s="36"/>
      <c r="L112" s="36"/>
      <c r="M112" s="36"/>
      <c r="N112" s="36"/>
      <c r="O112" s="36"/>
      <c r="P112" s="36"/>
      <c r="Q112" s="36"/>
      <c r="R112" s="36"/>
      <c r="S112" s="36"/>
      <c r="T112" s="36"/>
      <c r="U112" s="36"/>
      <c r="V112" s="36"/>
      <c r="W112" s="36"/>
      <c r="X112" s="36"/>
      <c r="Y112" s="36"/>
      <c r="Z112" s="36"/>
    </row>
    <row r="113" ht="39.75" customHeight="1">
      <c r="A113" s="215" t="s">
        <v>1157</v>
      </c>
      <c r="B113" s="68" t="s">
        <v>561</v>
      </c>
      <c r="C113" s="5"/>
      <c r="D113" s="5"/>
      <c r="E113" s="5"/>
      <c r="F113" s="5"/>
      <c r="G113" s="6"/>
      <c r="H113" s="193">
        <f>SUM(D114:D123)</f>
        <v>14</v>
      </c>
      <c r="I113" s="193">
        <f>COUNT(D114:D123)*2</f>
        <v>18</v>
      </c>
      <c r="J113" s="36"/>
      <c r="K113" s="36"/>
      <c r="L113" s="36"/>
      <c r="M113" s="36"/>
      <c r="N113" s="36"/>
      <c r="O113" s="36"/>
      <c r="P113" s="36"/>
      <c r="Q113" s="36"/>
      <c r="R113" s="36"/>
      <c r="S113" s="36"/>
      <c r="T113" s="36"/>
      <c r="U113" s="36"/>
      <c r="V113" s="36"/>
      <c r="W113" s="36"/>
      <c r="X113" s="36"/>
      <c r="Y113" s="36"/>
      <c r="Z113" s="36"/>
    </row>
    <row r="114" ht="65.25" customHeight="1">
      <c r="A114" s="18" t="s">
        <v>1167</v>
      </c>
      <c r="B114" s="31" t="s">
        <v>3812</v>
      </c>
      <c r="C114" s="39" t="s">
        <v>2522</v>
      </c>
      <c r="D114" s="43">
        <v>1.0</v>
      </c>
      <c r="E114" s="24" t="s">
        <v>87</v>
      </c>
      <c r="F114" s="39" t="s">
        <v>583</v>
      </c>
      <c r="G114" s="37"/>
      <c r="H114" s="193"/>
      <c r="I114" s="193"/>
      <c r="J114" s="36"/>
      <c r="K114" s="36"/>
      <c r="L114" s="36"/>
      <c r="M114" s="36"/>
      <c r="N114" s="36"/>
      <c r="O114" s="36"/>
      <c r="P114" s="36"/>
      <c r="Q114" s="36"/>
      <c r="R114" s="36"/>
      <c r="S114" s="36"/>
      <c r="T114" s="36"/>
      <c r="U114" s="36"/>
      <c r="V114" s="36"/>
      <c r="W114" s="36"/>
      <c r="X114" s="36"/>
      <c r="Y114" s="36"/>
      <c r="Z114" s="36"/>
    </row>
    <row r="115" ht="54.75" customHeight="1">
      <c r="A115" s="18"/>
      <c r="B115" s="31"/>
      <c r="C115" s="23" t="s">
        <v>584</v>
      </c>
      <c r="D115" s="43">
        <v>2.0</v>
      </c>
      <c r="E115" s="24" t="s">
        <v>87</v>
      </c>
      <c r="F115" s="23"/>
      <c r="G115" s="37"/>
      <c r="H115" s="193"/>
      <c r="I115" s="193"/>
      <c r="J115" s="36"/>
      <c r="K115" s="36"/>
      <c r="L115" s="36"/>
      <c r="M115" s="36"/>
      <c r="N115" s="36"/>
      <c r="O115" s="36"/>
      <c r="P115" s="36"/>
      <c r="Q115" s="36"/>
      <c r="R115" s="36"/>
      <c r="S115" s="36"/>
      <c r="T115" s="36"/>
      <c r="U115" s="36"/>
      <c r="V115" s="36"/>
      <c r="W115" s="36"/>
      <c r="X115" s="36"/>
      <c r="Y115" s="36"/>
      <c r="Z115" s="36"/>
    </row>
    <row r="116" ht="45.0" customHeight="1">
      <c r="A116" s="18" t="s">
        <v>580</v>
      </c>
      <c r="B116" s="19" t="s">
        <v>581</v>
      </c>
      <c r="C116" s="110" t="s">
        <v>571</v>
      </c>
      <c r="D116" s="43">
        <v>2.0</v>
      </c>
      <c r="E116" s="24" t="s">
        <v>87</v>
      </c>
      <c r="F116" s="37"/>
      <c r="G116" s="37"/>
      <c r="H116" s="193"/>
      <c r="I116" s="193"/>
      <c r="J116" s="36"/>
      <c r="K116" s="36"/>
      <c r="L116" s="36"/>
      <c r="M116" s="36"/>
      <c r="N116" s="36"/>
      <c r="O116" s="36"/>
      <c r="P116" s="36"/>
      <c r="Q116" s="36"/>
      <c r="R116" s="36"/>
      <c r="S116" s="36"/>
      <c r="T116" s="36"/>
      <c r="U116" s="36"/>
      <c r="V116" s="36"/>
      <c r="W116" s="36"/>
      <c r="X116" s="36"/>
      <c r="Y116" s="36"/>
      <c r="Z116" s="36"/>
    </row>
    <row r="117" ht="30.0" customHeight="1">
      <c r="A117" s="18"/>
      <c r="B117" s="19"/>
      <c r="C117" s="39" t="s">
        <v>575</v>
      </c>
      <c r="D117" s="43">
        <v>2.0</v>
      </c>
      <c r="E117" s="24" t="s">
        <v>87</v>
      </c>
      <c r="F117" s="37"/>
      <c r="G117" s="37"/>
      <c r="H117" s="193"/>
      <c r="I117" s="193"/>
      <c r="J117" s="36"/>
      <c r="K117" s="36"/>
      <c r="L117" s="36"/>
      <c r="M117" s="36"/>
      <c r="N117" s="36"/>
      <c r="O117" s="36"/>
      <c r="P117" s="36"/>
      <c r="Q117" s="36"/>
      <c r="R117" s="36"/>
      <c r="S117" s="36"/>
      <c r="T117" s="36"/>
      <c r="U117" s="36"/>
      <c r="V117" s="36"/>
      <c r="W117" s="36"/>
      <c r="X117" s="36"/>
      <c r="Y117" s="36"/>
      <c r="Z117" s="36"/>
    </row>
    <row r="118" ht="47.25" customHeight="1">
      <c r="A118" s="18" t="s">
        <v>585</v>
      </c>
      <c r="B118" s="19" t="s">
        <v>3821</v>
      </c>
      <c r="C118" s="42" t="s">
        <v>3822</v>
      </c>
      <c r="D118" s="43">
        <v>1.0</v>
      </c>
      <c r="E118" s="24" t="s">
        <v>87</v>
      </c>
      <c r="F118" s="37"/>
      <c r="G118" s="137" t="s">
        <v>3825</v>
      </c>
      <c r="H118" s="193"/>
      <c r="I118" s="193"/>
      <c r="J118" s="36"/>
      <c r="K118" s="36"/>
      <c r="L118" s="36"/>
      <c r="M118" s="36"/>
      <c r="N118" s="36"/>
      <c r="O118" s="36"/>
      <c r="P118" s="36"/>
      <c r="Q118" s="36"/>
      <c r="R118" s="36"/>
      <c r="S118" s="36"/>
      <c r="T118" s="36"/>
      <c r="U118" s="36"/>
      <c r="V118" s="36"/>
      <c r="W118" s="36"/>
      <c r="X118" s="36"/>
      <c r="Y118" s="36"/>
      <c r="Z118" s="36"/>
    </row>
    <row r="119" ht="63.0" customHeight="1">
      <c r="A119" s="18" t="s">
        <v>1212</v>
      </c>
      <c r="B119" s="19" t="s">
        <v>589</v>
      </c>
      <c r="C119" s="25" t="s">
        <v>1214</v>
      </c>
      <c r="D119" s="43">
        <v>0.0</v>
      </c>
      <c r="E119" s="24" t="s">
        <v>87</v>
      </c>
      <c r="F119" s="37"/>
      <c r="G119" s="37"/>
      <c r="H119" s="193"/>
      <c r="I119" s="193"/>
      <c r="J119" s="36"/>
      <c r="K119" s="36"/>
      <c r="L119" s="36"/>
      <c r="M119" s="36"/>
      <c r="N119" s="36"/>
      <c r="O119" s="36"/>
      <c r="P119" s="36"/>
      <c r="Q119" s="36"/>
      <c r="R119" s="36"/>
      <c r="S119" s="36"/>
      <c r="T119" s="36"/>
      <c r="U119" s="36"/>
      <c r="V119" s="36"/>
      <c r="W119" s="36"/>
      <c r="X119" s="36"/>
      <c r="Y119" s="36"/>
      <c r="Z119" s="36"/>
    </row>
    <row r="120" ht="63.0" customHeight="1">
      <c r="A120" s="18" t="s">
        <v>1220</v>
      </c>
      <c r="B120" s="85" t="s">
        <v>592</v>
      </c>
      <c r="C120" s="105" t="s">
        <v>3828</v>
      </c>
      <c r="D120" s="43">
        <v>2.0</v>
      </c>
      <c r="E120" s="24" t="s">
        <v>87</v>
      </c>
      <c r="F120" s="37"/>
      <c r="G120" s="37"/>
      <c r="H120" s="193"/>
      <c r="I120" s="193"/>
      <c r="J120" s="36"/>
      <c r="K120" s="36"/>
      <c r="L120" s="36"/>
      <c r="M120" s="36"/>
      <c r="N120" s="36"/>
      <c r="O120" s="36"/>
      <c r="P120" s="36"/>
      <c r="Q120" s="36"/>
      <c r="R120" s="36"/>
      <c r="S120" s="36"/>
      <c r="T120" s="36"/>
      <c r="U120" s="36"/>
      <c r="V120" s="36"/>
      <c r="W120" s="36"/>
      <c r="X120" s="36"/>
      <c r="Y120" s="36"/>
      <c r="Z120" s="36"/>
    </row>
    <row r="121" ht="75.0" customHeight="1">
      <c r="A121" s="18" t="s">
        <v>601</v>
      </c>
      <c r="B121" s="85" t="s">
        <v>602</v>
      </c>
      <c r="C121" s="23" t="s">
        <v>3831</v>
      </c>
      <c r="D121" s="43">
        <v>2.0</v>
      </c>
      <c r="E121" s="22" t="s">
        <v>327</v>
      </c>
      <c r="F121" s="23" t="s">
        <v>606</v>
      </c>
      <c r="G121" s="37"/>
      <c r="H121" s="193"/>
      <c r="I121" s="193"/>
      <c r="J121" s="36"/>
      <c r="K121" s="36"/>
      <c r="L121" s="36"/>
      <c r="M121" s="36"/>
      <c r="N121" s="36"/>
      <c r="O121" s="36"/>
      <c r="P121" s="36"/>
      <c r="Q121" s="36"/>
      <c r="R121" s="36"/>
      <c r="S121" s="36"/>
      <c r="T121" s="36"/>
      <c r="U121" s="36"/>
      <c r="V121" s="36"/>
      <c r="W121" s="36"/>
      <c r="X121" s="36"/>
      <c r="Y121" s="36"/>
      <c r="Z121" s="36"/>
    </row>
    <row r="122" ht="30.0" customHeight="1">
      <c r="A122" s="285"/>
      <c r="B122" s="85"/>
      <c r="C122" s="23" t="s">
        <v>3832</v>
      </c>
      <c r="D122" s="43">
        <v>2.0</v>
      </c>
      <c r="E122" s="24" t="s">
        <v>87</v>
      </c>
      <c r="F122" s="37"/>
      <c r="G122" s="37"/>
      <c r="H122" s="193"/>
      <c r="I122" s="193"/>
      <c r="J122" s="36"/>
      <c r="K122" s="36"/>
      <c r="L122" s="36"/>
      <c r="M122" s="36"/>
      <c r="N122" s="36"/>
      <c r="O122" s="36"/>
      <c r="P122" s="36"/>
      <c r="Q122" s="36"/>
      <c r="R122" s="36"/>
      <c r="S122" s="36"/>
      <c r="T122" s="36"/>
      <c r="U122" s="36"/>
      <c r="V122" s="36"/>
      <c r="W122" s="36"/>
      <c r="X122" s="36"/>
      <c r="Y122" s="36"/>
      <c r="Z122" s="36"/>
    </row>
    <row r="123" ht="45.0" customHeight="1">
      <c r="A123" s="18" t="s">
        <v>615</v>
      </c>
      <c r="B123" s="77" t="s">
        <v>616</v>
      </c>
      <c r="C123" s="23" t="s">
        <v>1680</v>
      </c>
      <c r="D123" s="43"/>
      <c r="E123" s="24" t="s">
        <v>155</v>
      </c>
      <c r="F123" s="37"/>
      <c r="G123" s="162" t="s">
        <v>3835</v>
      </c>
      <c r="H123" s="193"/>
      <c r="I123" s="193"/>
      <c r="J123" s="36"/>
      <c r="K123" s="36"/>
      <c r="L123" s="36"/>
      <c r="M123" s="36"/>
      <c r="N123" s="36"/>
      <c r="O123" s="36"/>
      <c r="P123" s="36"/>
      <c r="Q123" s="36"/>
      <c r="R123" s="36"/>
      <c r="S123" s="36"/>
      <c r="T123" s="36"/>
      <c r="U123" s="36"/>
      <c r="V123" s="36"/>
      <c r="W123" s="36"/>
      <c r="X123" s="36"/>
      <c r="Y123" s="36"/>
      <c r="Z123" s="36"/>
    </row>
    <row r="124" ht="39.75" customHeight="1">
      <c r="A124" s="215" t="s">
        <v>619</v>
      </c>
      <c r="B124" s="17" t="s">
        <v>621</v>
      </c>
      <c r="C124" s="5"/>
      <c r="D124" s="5"/>
      <c r="E124" s="5"/>
      <c r="F124" s="5"/>
      <c r="G124" s="6"/>
      <c r="H124" s="193">
        <f>SUM(D125:D126)</f>
        <v>4</v>
      </c>
      <c r="I124" s="193">
        <f>COUNT(D125:D126)*2</f>
        <v>4</v>
      </c>
      <c r="J124" s="36"/>
      <c r="K124" s="36"/>
      <c r="L124" s="36"/>
      <c r="M124" s="36"/>
      <c r="N124" s="36"/>
      <c r="O124" s="36"/>
      <c r="P124" s="36"/>
      <c r="Q124" s="36"/>
      <c r="R124" s="36"/>
      <c r="S124" s="36"/>
      <c r="T124" s="36"/>
      <c r="U124" s="36"/>
      <c r="V124" s="36"/>
      <c r="W124" s="36"/>
      <c r="X124" s="36"/>
      <c r="Y124" s="36"/>
      <c r="Z124" s="36"/>
    </row>
    <row r="125" ht="63.0" customHeight="1">
      <c r="A125" s="18" t="s">
        <v>1269</v>
      </c>
      <c r="B125" s="19" t="s">
        <v>628</v>
      </c>
      <c r="C125" s="23" t="s">
        <v>2541</v>
      </c>
      <c r="D125" s="43">
        <v>2.0</v>
      </c>
      <c r="E125" s="24" t="s">
        <v>116</v>
      </c>
      <c r="F125" s="42"/>
      <c r="G125" s="37"/>
      <c r="H125" s="193"/>
      <c r="I125" s="193"/>
      <c r="J125" s="36"/>
      <c r="K125" s="36"/>
      <c r="L125" s="36"/>
      <c r="M125" s="36"/>
      <c r="N125" s="36"/>
      <c r="O125" s="36"/>
      <c r="P125" s="36"/>
      <c r="Q125" s="36"/>
      <c r="R125" s="36"/>
      <c r="S125" s="36"/>
      <c r="T125" s="36"/>
      <c r="U125" s="36"/>
      <c r="V125" s="36"/>
      <c r="W125" s="36"/>
      <c r="X125" s="36"/>
      <c r="Y125" s="36"/>
      <c r="Z125" s="36"/>
    </row>
    <row r="126" ht="63.0" customHeight="1">
      <c r="A126" s="18" t="s">
        <v>1277</v>
      </c>
      <c r="B126" s="19" t="s">
        <v>632</v>
      </c>
      <c r="C126" s="42" t="s">
        <v>3846</v>
      </c>
      <c r="D126" s="43">
        <v>2.0</v>
      </c>
      <c r="E126" s="24" t="s">
        <v>116</v>
      </c>
      <c r="F126" s="37"/>
      <c r="G126" s="37"/>
      <c r="H126" s="193"/>
      <c r="I126" s="193"/>
      <c r="J126" s="36"/>
      <c r="K126" s="36"/>
      <c r="L126" s="36"/>
      <c r="M126" s="36"/>
      <c r="N126" s="36"/>
      <c r="O126" s="36"/>
      <c r="P126" s="36"/>
      <c r="Q126" s="36"/>
      <c r="R126" s="36"/>
      <c r="S126" s="36"/>
      <c r="T126" s="36"/>
      <c r="U126" s="36"/>
      <c r="V126" s="36"/>
      <c r="W126" s="36"/>
      <c r="X126" s="36"/>
      <c r="Y126" s="36"/>
      <c r="Z126" s="36"/>
    </row>
    <row r="127" ht="39.75" customHeight="1">
      <c r="A127" s="215" t="s">
        <v>3737</v>
      </c>
      <c r="B127" s="68" t="s">
        <v>659</v>
      </c>
      <c r="C127" s="5"/>
      <c r="D127" s="5"/>
      <c r="E127" s="5"/>
      <c r="F127" s="5"/>
      <c r="G127" s="6"/>
      <c r="H127" s="193">
        <f>SUM(D128)</f>
        <v>2</v>
      </c>
      <c r="I127" s="193">
        <f>COUNT(D128)*2</f>
        <v>2</v>
      </c>
      <c r="J127" s="36"/>
      <c r="K127" s="36"/>
      <c r="L127" s="36"/>
      <c r="M127" s="36"/>
      <c r="N127" s="36"/>
      <c r="O127" s="36"/>
      <c r="P127" s="36"/>
      <c r="Q127" s="36"/>
      <c r="R127" s="36"/>
      <c r="S127" s="36"/>
      <c r="T127" s="36"/>
      <c r="U127" s="36"/>
      <c r="V127" s="36"/>
      <c r="W127" s="36"/>
      <c r="X127" s="36"/>
      <c r="Y127" s="36"/>
      <c r="Z127" s="36"/>
    </row>
    <row r="128" ht="76.5" customHeight="1">
      <c r="A128" s="18" t="s">
        <v>3750</v>
      </c>
      <c r="B128" s="76" t="s">
        <v>3851</v>
      </c>
      <c r="C128" s="42" t="s">
        <v>3852</v>
      </c>
      <c r="D128" s="43">
        <v>2.0</v>
      </c>
      <c r="E128" s="24" t="s">
        <v>118</v>
      </c>
      <c r="F128" s="37"/>
      <c r="G128" s="37"/>
      <c r="H128" s="193"/>
      <c r="I128" s="193"/>
      <c r="J128" s="36"/>
      <c r="K128" s="36"/>
      <c r="L128" s="36"/>
      <c r="M128" s="36"/>
      <c r="N128" s="36"/>
      <c r="O128" s="36"/>
      <c r="P128" s="36"/>
      <c r="Q128" s="36"/>
      <c r="R128" s="36"/>
      <c r="S128" s="36"/>
      <c r="T128" s="36"/>
      <c r="U128" s="36"/>
      <c r="V128" s="36"/>
      <c r="W128" s="36"/>
      <c r="X128" s="36"/>
      <c r="Y128" s="36"/>
      <c r="Z128" s="36"/>
    </row>
    <row r="129" ht="39.75" customHeight="1">
      <c r="A129" s="215" t="s">
        <v>1297</v>
      </c>
      <c r="B129" s="68" t="s">
        <v>672</v>
      </c>
      <c r="C129" s="5"/>
      <c r="D129" s="5"/>
      <c r="E129" s="5"/>
      <c r="F129" s="5"/>
      <c r="G129" s="6"/>
      <c r="H129" s="193">
        <f>SUM(D130:D132)</f>
        <v>4</v>
      </c>
      <c r="I129" s="193">
        <f>COUNT(D130:D132)*2</f>
        <v>6</v>
      </c>
      <c r="J129" s="36"/>
      <c r="K129" s="36"/>
      <c r="L129" s="36"/>
      <c r="M129" s="36"/>
      <c r="N129" s="36"/>
      <c r="O129" s="36"/>
      <c r="P129" s="36"/>
      <c r="Q129" s="36"/>
      <c r="R129" s="36"/>
      <c r="S129" s="36"/>
      <c r="T129" s="36"/>
      <c r="U129" s="36"/>
      <c r="V129" s="36"/>
      <c r="W129" s="36"/>
      <c r="X129" s="36"/>
      <c r="Y129" s="36"/>
      <c r="Z129" s="36"/>
    </row>
    <row r="130" ht="63.0" customHeight="1">
      <c r="A130" s="18" t="s">
        <v>1311</v>
      </c>
      <c r="B130" s="85" t="s">
        <v>679</v>
      </c>
      <c r="C130" s="85" t="s">
        <v>3860</v>
      </c>
      <c r="D130" s="43">
        <v>2.0</v>
      </c>
      <c r="E130" s="24" t="s">
        <v>155</v>
      </c>
      <c r="F130" s="37"/>
      <c r="G130" s="37"/>
      <c r="H130" s="193"/>
      <c r="I130" s="193"/>
      <c r="J130" s="36"/>
      <c r="K130" s="36"/>
      <c r="L130" s="36"/>
      <c r="M130" s="36"/>
      <c r="N130" s="36"/>
      <c r="O130" s="36"/>
      <c r="P130" s="36"/>
      <c r="Q130" s="36"/>
      <c r="R130" s="36"/>
      <c r="S130" s="36"/>
      <c r="T130" s="36"/>
      <c r="U130" s="36"/>
      <c r="V130" s="36"/>
      <c r="W130" s="36"/>
      <c r="X130" s="36"/>
      <c r="Y130" s="36"/>
      <c r="Z130" s="36"/>
    </row>
    <row r="131" ht="78.75" customHeight="1">
      <c r="A131" s="18" t="s">
        <v>1317</v>
      </c>
      <c r="B131" s="85" t="s">
        <v>684</v>
      </c>
      <c r="C131" s="23" t="s">
        <v>686</v>
      </c>
      <c r="D131" s="186">
        <v>2.0</v>
      </c>
      <c r="E131" s="24" t="s">
        <v>118</v>
      </c>
      <c r="F131" s="23" t="s">
        <v>3863</v>
      </c>
      <c r="G131" s="137" t="s">
        <v>3864</v>
      </c>
      <c r="H131" s="193"/>
      <c r="I131" s="193"/>
      <c r="J131" s="36"/>
      <c r="K131" s="36"/>
      <c r="L131" s="36"/>
      <c r="M131" s="36"/>
      <c r="N131" s="36"/>
      <c r="O131" s="36"/>
      <c r="P131" s="36"/>
      <c r="Q131" s="36"/>
      <c r="R131" s="36"/>
      <c r="S131" s="36"/>
      <c r="T131" s="36"/>
      <c r="U131" s="36"/>
      <c r="V131" s="36"/>
      <c r="W131" s="36"/>
      <c r="X131" s="36"/>
      <c r="Y131" s="36"/>
      <c r="Z131" s="36"/>
    </row>
    <row r="132" ht="78.75" customHeight="1">
      <c r="A132" s="18" t="s">
        <v>1329</v>
      </c>
      <c r="B132" s="85" t="s">
        <v>3866</v>
      </c>
      <c r="C132" s="39" t="s">
        <v>3868</v>
      </c>
      <c r="D132" s="43">
        <v>0.0</v>
      </c>
      <c r="E132" s="24" t="s">
        <v>87</v>
      </c>
      <c r="F132" s="36"/>
      <c r="G132" s="137" t="s">
        <v>3869</v>
      </c>
      <c r="H132" s="193"/>
      <c r="I132" s="193"/>
      <c r="J132" s="36"/>
      <c r="K132" s="36"/>
      <c r="L132" s="36"/>
      <c r="M132" s="36"/>
      <c r="N132" s="36"/>
      <c r="O132" s="36"/>
      <c r="P132" s="36"/>
      <c r="Q132" s="36"/>
      <c r="R132" s="36"/>
      <c r="S132" s="36"/>
      <c r="T132" s="36"/>
      <c r="U132" s="36"/>
      <c r="V132" s="36"/>
      <c r="W132" s="36"/>
      <c r="X132" s="36"/>
      <c r="Y132" s="36"/>
      <c r="Z132" s="36"/>
    </row>
    <row r="133" ht="21.0" customHeight="1">
      <c r="A133" s="344"/>
      <c r="B133" s="15" t="s">
        <v>697</v>
      </c>
      <c r="C133" s="5"/>
      <c r="D133" s="5"/>
      <c r="E133" s="5"/>
      <c r="F133" s="5"/>
      <c r="G133" s="6"/>
      <c r="H133" s="193">
        <f t="shared" ref="H133:I133" si="5">H134+H137+H140+H146+H150+H165</f>
        <v>13</v>
      </c>
      <c r="I133" s="193">
        <f t="shared" si="5"/>
        <v>54</v>
      </c>
      <c r="J133" s="36"/>
      <c r="K133" s="36"/>
      <c r="L133" s="36"/>
      <c r="M133" s="36"/>
      <c r="N133" s="36"/>
      <c r="O133" s="36"/>
      <c r="P133" s="36"/>
      <c r="Q133" s="36"/>
      <c r="R133" s="36"/>
      <c r="S133" s="36"/>
      <c r="T133" s="36"/>
      <c r="U133" s="36"/>
      <c r="V133" s="36"/>
      <c r="W133" s="36"/>
      <c r="X133" s="36"/>
      <c r="Y133" s="36"/>
      <c r="Z133" s="36"/>
    </row>
    <row r="134" ht="39.75" customHeight="1">
      <c r="A134" s="215" t="s">
        <v>1348</v>
      </c>
      <c r="B134" s="17" t="s">
        <v>1349</v>
      </c>
      <c r="C134" s="5"/>
      <c r="D134" s="5"/>
      <c r="E134" s="5"/>
      <c r="F134" s="5"/>
      <c r="G134" s="6"/>
      <c r="H134" s="193">
        <f>SUM(D135:D136)</f>
        <v>1</v>
      </c>
      <c r="I134" s="193">
        <f>COUNT(D135:D136)*2</f>
        <v>4</v>
      </c>
      <c r="J134" s="36"/>
      <c r="K134" s="36"/>
      <c r="L134" s="36"/>
      <c r="M134" s="36"/>
      <c r="N134" s="36"/>
      <c r="O134" s="36"/>
      <c r="P134" s="36"/>
      <c r="Q134" s="36"/>
      <c r="R134" s="36"/>
      <c r="S134" s="36"/>
      <c r="T134" s="36"/>
      <c r="U134" s="36"/>
      <c r="V134" s="36"/>
      <c r="W134" s="36"/>
      <c r="X134" s="36"/>
      <c r="Y134" s="36"/>
      <c r="Z134" s="36"/>
    </row>
    <row r="135" ht="60.0" customHeight="1">
      <c r="A135" s="18" t="s">
        <v>1362</v>
      </c>
      <c r="B135" s="19" t="s">
        <v>711</v>
      </c>
      <c r="C135" s="23" t="s">
        <v>3889</v>
      </c>
      <c r="D135" s="116">
        <v>0.0</v>
      </c>
      <c r="E135" s="24" t="s">
        <v>715</v>
      </c>
      <c r="F135" s="36"/>
      <c r="G135" s="37"/>
      <c r="H135" s="193"/>
      <c r="I135" s="193"/>
      <c r="J135" s="36"/>
      <c r="K135" s="36"/>
      <c r="L135" s="36"/>
      <c r="M135" s="36"/>
      <c r="N135" s="36"/>
      <c r="O135" s="36"/>
      <c r="P135" s="36"/>
      <c r="Q135" s="36"/>
      <c r="R135" s="36"/>
      <c r="S135" s="36"/>
      <c r="T135" s="36"/>
      <c r="U135" s="36"/>
      <c r="V135" s="36"/>
      <c r="W135" s="36"/>
      <c r="X135" s="36"/>
      <c r="Y135" s="36"/>
      <c r="Z135" s="36"/>
    </row>
    <row r="136" ht="81.0" customHeight="1">
      <c r="A136" s="285"/>
      <c r="B136" s="19"/>
      <c r="C136" s="23" t="s">
        <v>3890</v>
      </c>
      <c r="D136" s="26">
        <v>1.0</v>
      </c>
      <c r="E136" s="24" t="s">
        <v>715</v>
      </c>
      <c r="F136" s="23" t="s">
        <v>717</v>
      </c>
      <c r="G136" s="137" t="s">
        <v>3891</v>
      </c>
      <c r="H136" s="193"/>
      <c r="I136" s="193"/>
      <c r="J136" s="36"/>
      <c r="K136" s="36"/>
      <c r="L136" s="36"/>
      <c r="M136" s="36"/>
      <c r="N136" s="36"/>
      <c r="O136" s="36"/>
      <c r="P136" s="36"/>
      <c r="Q136" s="36"/>
      <c r="R136" s="36"/>
      <c r="S136" s="36"/>
      <c r="T136" s="36"/>
      <c r="U136" s="36"/>
      <c r="V136" s="36"/>
      <c r="W136" s="36"/>
      <c r="X136" s="36"/>
      <c r="Y136" s="36"/>
      <c r="Z136" s="36"/>
    </row>
    <row r="137" ht="39.75" customHeight="1">
      <c r="A137" s="215" t="s">
        <v>1423</v>
      </c>
      <c r="B137" s="68" t="s">
        <v>756</v>
      </c>
      <c r="C137" s="5"/>
      <c r="D137" s="5"/>
      <c r="E137" s="5"/>
      <c r="F137" s="5"/>
      <c r="G137" s="6"/>
      <c r="H137" s="193">
        <f>SUM(D138:D139)</f>
        <v>2</v>
      </c>
      <c r="I137" s="193">
        <f>COUNT(D138:D139)*2</f>
        <v>4</v>
      </c>
      <c r="J137" s="36"/>
      <c r="K137" s="36"/>
      <c r="L137" s="36"/>
      <c r="M137" s="36"/>
      <c r="N137" s="36"/>
      <c r="O137" s="36"/>
      <c r="P137" s="36"/>
      <c r="Q137" s="36"/>
      <c r="R137" s="36"/>
      <c r="S137" s="36"/>
      <c r="T137" s="36"/>
      <c r="U137" s="36"/>
      <c r="V137" s="36"/>
      <c r="W137" s="36"/>
      <c r="X137" s="36"/>
      <c r="Y137" s="36"/>
      <c r="Z137" s="36"/>
    </row>
    <row r="138" ht="105.0" customHeight="1">
      <c r="A138" s="18" t="s">
        <v>1441</v>
      </c>
      <c r="B138" s="42" t="s">
        <v>771</v>
      </c>
      <c r="C138" s="42" t="s">
        <v>3897</v>
      </c>
      <c r="D138" s="43">
        <v>0.0</v>
      </c>
      <c r="E138" s="24" t="s">
        <v>118</v>
      </c>
      <c r="F138" s="37"/>
      <c r="G138" s="137" t="s">
        <v>3898</v>
      </c>
      <c r="H138" s="193"/>
      <c r="I138" s="193"/>
      <c r="J138" s="36"/>
      <c r="K138" s="36"/>
      <c r="L138" s="36"/>
      <c r="M138" s="36"/>
      <c r="N138" s="36"/>
      <c r="O138" s="36"/>
      <c r="P138" s="36"/>
      <c r="Q138" s="36"/>
      <c r="R138" s="36"/>
      <c r="S138" s="36"/>
      <c r="T138" s="36"/>
      <c r="U138" s="36"/>
      <c r="V138" s="36"/>
      <c r="W138" s="36"/>
      <c r="X138" s="36"/>
      <c r="Y138" s="36"/>
      <c r="Z138" s="36"/>
    </row>
    <row r="139" ht="45.0" customHeight="1">
      <c r="A139" s="285"/>
      <c r="B139" s="85"/>
      <c r="C139" s="42" t="s">
        <v>3899</v>
      </c>
      <c r="D139" s="186">
        <v>2.0</v>
      </c>
      <c r="E139" s="24" t="s">
        <v>118</v>
      </c>
      <c r="F139" s="42" t="s">
        <v>3900</v>
      </c>
      <c r="G139" s="137" t="s">
        <v>3901</v>
      </c>
      <c r="H139" s="193"/>
      <c r="I139" s="193"/>
      <c r="J139" s="36"/>
      <c r="K139" s="36"/>
      <c r="L139" s="36"/>
      <c r="M139" s="36"/>
      <c r="N139" s="36"/>
      <c r="O139" s="36"/>
      <c r="P139" s="36"/>
      <c r="Q139" s="36"/>
      <c r="R139" s="36"/>
      <c r="S139" s="36"/>
      <c r="T139" s="36"/>
      <c r="U139" s="36"/>
      <c r="V139" s="36"/>
      <c r="W139" s="36"/>
      <c r="X139" s="36"/>
      <c r="Y139" s="36"/>
      <c r="Z139" s="36"/>
    </row>
    <row r="140" ht="39.75" customHeight="1">
      <c r="A140" s="215" t="s">
        <v>1554</v>
      </c>
      <c r="B140" s="68" t="s">
        <v>940</v>
      </c>
      <c r="C140" s="5"/>
      <c r="D140" s="5"/>
      <c r="E140" s="5"/>
      <c r="F140" s="5"/>
      <c r="G140" s="6"/>
      <c r="H140" s="193">
        <f>SUM(D141:D145)</f>
        <v>4</v>
      </c>
      <c r="I140" s="193">
        <f>COUNT(D141:D145)*2</f>
        <v>10</v>
      </c>
      <c r="J140" s="36"/>
      <c r="K140" s="36"/>
      <c r="L140" s="36"/>
      <c r="M140" s="36"/>
      <c r="N140" s="36"/>
      <c r="O140" s="36"/>
      <c r="P140" s="36"/>
      <c r="Q140" s="36"/>
      <c r="R140" s="36"/>
      <c r="S140" s="36"/>
      <c r="T140" s="36"/>
      <c r="U140" s="36"/>
      <c r="V140" s="36"/>
      <c r="W140" s="36"/>
      <c r="X140" s="36"/>
      <c r="Y140" s="36"/>
      <c r="Z140" s="36"/>
    </row>
    <row r="141" ht="47.25" customHeight="1">
      <c r="A141" s="18" t="s">
        <v>1587</v>
      </c>
      <c r="B141" s="19" t="s">
        <v>971</v>
      </c>
      <c r="C141" s="39" t="s">
        <v>3105</v>
      </c>
      <c r="D141" s="43">
        <v>0.0</v>
      </c>
      <c r="E141" s="24" t="s">
        <v>105</v>
      </c>
      <c r="F141" s="42" t="s">
        <v>3839</v>
      </c>
      <c r="G141" s="37"/>
      <c r="H141" s="193"/>
      <c r="I141" s="193"/>
      <c r="J141" s="36"/>
      <c r="K141" s="36"/>
      <c r="L141" s="36"/>
      <c r="M141" s="36"/>
      <c r="N141" s="36"/>
      <c r="O141" s="36"/>
      <c r="P141" s="36"/>
      <c r="Q141" s="36"/>
      <c r="R141" s="36"/>
      <c r="S141" s="36"/>
      <c r="T141" s="36"/>
      <c r="U141" s="36"/>
      <c r="V141" s="36"/>
      <c r="W141" s="36"/>
      <c r="X141" s="36"/>
      <c r="Y141" s="36"/>
      <c r="Z141" s="36"/>
    </row>
    <row r="142" ht="47.25" customHeight="1">
      <c r="A142" s="18" t="s">
        <v>1589</v>
      </c>
      <c r="B142" s="19" t="s">
        <v>977</v>
      </c>
      <c r="C142" s="42" t="s">
        <v>3905</v>
      </c>
      <c r="D142" s="43">
        <v>0.0</v>
      </c>
      <c r="E142" s="24" t="s">
        <v>715</v>
      </c>
      <c r="F142" s="36"/>
      <c r="G142" s="37"/>
      <c r="H142" s="193"/>
      <c r="I142" s="193"/>
      <c r="J142" s="36"/>
      <c r="K142" s="36"/>
      <c r="L142" s="36"/>
      <c r="M142" s="36"/>
      <c r="N142" s="36"/>
      <c r="O142" s="36"/>
      <c r="P142" s="36"/>
      <c r="Q142" s="36"/>
      <c r="R142" s="36"/>
      <c r="S142" s="36"/>
      <c r="T142" s="36"/>
      <c r="U142" s="36"/>
      <c r="V142" s="36"/>
      <c r="W142" s="36"/>
      <c r="X142" s="36"/>
      <c r="Y142" s="36"/>
      <c r="Z142" s="36"/>
    </row>
    <row r="143" ht="45.0" customHeight="1">
      <c r="A143" s="18"/>
      <c r="B143" s="19"/>
      <c r="C143" s="42" t="s">
        <v>3906</v>
      </c>
      <c r="D143" s="43">
        <v>0.0</v>
      </c>
      <c r="E143" s="24" t="s">
        <v>715</v>
      </c>
      <c r="F143" s="42" t="s">
        <v>3907</v>
      </c>
      <c r="G143" s="137" t="s">
        <v>3908</v>
      </c>
      <c r="H143" s="193"/>
      <c r="I143" s="193"/>
      <c r="J143" s="36"/>
      <c r="K143" s="36"/>
      <c r="L143" s="36"/>
      <c r="M143" s="36"/>
      <c r="N143" s="36"/>
      <c r="O143" s="36"/>
      <c r="P143" s="36"/>
      <c r="Q143" s="36"/>
      <c r="R143" s="36"/>
      <c r="S143" s="36"/>
      <c r="T143" s="36"/>
      <c r="U143" s="36"/>
      <c r="V143" s="36"/>
      <c r="W143" s="36"/>
      <c r="X143" s="36"/>
      <c r="Y143" s="36"/>
      <c r="Z143" s="36"/>
    </row>
    <row r="144" ht="63.0" customHeight="1">
      <c r="A144" s="18" t="s">
        <v>1592</v>
      </c>
      <c r="B144" s="19" t="s">
        <v>987</v>
      </c>
      <c r="C144" s="42" t="s">
        <v>3909</v>
      </c>
      <c r="D144" s="43">
        <v>2.0</v>
      </c>
      <c r="E144" s="24" t="s">
        <v>87</v>
      </c>
      <c r="F144" s="42"/>
      <c r="G144" s="37"/>
      <c r="H144" s="193"/>
      <c r="I144" s="193"/>
      <c r="J144" s="36"/>
      <c r="K144" s="36"/>
      <c r="L144" s="36"/>
      <c r="M144" s="36"/>
      <c r="N144" s="36"/>
      <c r="O144" s="36"/>
      <c r="P144" s="36"/>
      <c r="Q144" s="36"/>
      <c r="R144" s="36"/>
      <c r="S144" s="36"/>
      <c r="T144" s="36"/>
      <c r="U144" s="36"/>
      <c r="V144" s="36"/>
      <c r="W144" s="36"/>
      <c r="X144" s="36"/>
      <c r="Y144" s="36"/>
      <c r="Z144" s="36"/>
    </row>
    <row r="145" ht="30.0" customHeight="1">
      <c r="A145" s="18"/>
      <c r="B145" s="19"/>
      <c r="C145" s="42" t="s">
        <v>3911</v>
      </c>
      <c r="D145" s="186">
        <v>2.0</v>
      </c>
      <c r="E145" s="24" t="s">
        <v>87</v>
      </c>
      <c r="F145" s="42" t="s">
        <v>3912</v>
      </c>
      <c r="G145" s="137" t="s">
        <v>3913</v>
      </c>
      <c r="H145" s="193"/>
      <c r="I145" s="193"/>
      <c r="J145" s="36"/>
      <c r="K145" s="36"/>
      <c r="L145" s="36"/>
      <c r="M145" s="36"/>
      <c r="N145" s="36"/>
      <c r="O145" s="36"/>
      <c r="P145" s="36"/>
      <c r="Q145" s="36"/>
      <c r="R145" s="36"/>
      <c r="S145" s="36"/>
      <c r="T145" s="36"/>
      <c r="U145" s="36"/>
      <c r="V145" s="36"/>
      <c r="W145" s="36"/>
      <c r="X145" s="36"/>
      <c r="Y145" s="36"/>
      <c r="Z145" s="36"/>
    </row>
    <row r="146" ht="39.75" customHeight="1">
      <c r="A146" s="215" t="s">
        <v>1597</v>
      </c>
      <c r="B146" s="17" t="s">
        <v>1027</v>
      </c>
      <c r="C146" s="5"/>
      <c r="D146" s="5"/>
      <c r="E146" s="5"/>
      <c r="F146" s="5"/>
      <c r="G146" s="6"/>
      <c r="H146" s="193">
        <f>SUM(D147:D149)</f>
        <v>0</v>
      </c>
      <c r="I146" s="193">
        <f>COUNT(D147:D149)*2</f>
        <v>6</v>
      </c>
      <c r="J146" s="36"/>
      <c r="K146" s="36"/>
      <c r="L146" s="36"/>
      <c r="M146" s="36"/>
      <c r="N146" s="36"/>
      <c r="O146" s="36"/>
      <c r="P146" s="36"/>
      <c r="Q146" s="36"/>
      <c r="R146" s="36"/>
      <c r="S146" s="36"/>
      <c r="T146" s="36"/>
      <c r="U146" s="36"/>
      <c r="V146" s="36"/>
      <c r="W146" s="36"/>
      <c r="X146" s="36"/>
      <c r="Y146" s="36"/>
      <c r="Z146" s="36"/>
    </row>
    <row r="147" ht="47.25" customHeight="1">
      <c r="A147" s="18" t="s">
        <v>1609</v>
      </c>
      <c r="B147" s="19" t="s">
        <v>3915</v>
      </c>
      <c r="C147" s="23" t="s">
        <v>3916</v>
      </c>
      <c r="D147" s="43">
        <v>0.0</v>
      </c>
      <c r="E147" s="24" t="s">
        <v>327</v>
      </c>
      <c r="F147" s="37"/>
      <c r="G147" s="37"/>
      <c r="H147" s="193"/>
      <c r="I147" s="193"/>
      <c r="J147" s="36"/>
      <c r="K147" s="36"/>
      <c r="L147" s="36"/>
      <c r="M147" s="36"/>
      <c r="N147" s="36"/>
      <c r="O147" s="36"/>
      <c r="P147" s="36"/>
      <c r="Q147" s="36"/>
      <c r="R147" s="36"/>
      <c r="S147" s="36"/>
      <c r="T147" s="36"/>
      <c r="U147" s="36"/>
      <c r="V147" s="36"/>
      <c r="W147" s="36"/>
      <c r="X147" s="36"/>
      <c r="Y147" s="36"/>
      <c r="Z147" s="36"/>
    </row>
    <row r="148" ht="45.0" customHeight="1">
      <c r="A148" s="18"/>
      <c r="B148" s="19"/>
      <c r="C148" s="23" t="s">
        <v>2662</v>
      </c>
      <c r="D148" s="43">
        <v>0.0</v>
      </c>
      <c r="E148" s="24" t="s">
        <v>327</v>
      </c>
      <c r="F148" s="37"/>
      <c r="G148" s="37"/>
      <c r="H148" s="193"/>
      <c r="I148" s="193"/>
      <c r="J148" s="36"/>
      <c r="K148" s="36"/>
      <c r="L148" s="36"/>
      <c r="M148" s="36"/>
      <c r="N148" s="36"/>
      <c r="O148" s="36"/>
      <c r="P148" s="36"/>
      <c r="Q148" s="36"/>
      <c r="R148" s="36"/>
      <c r="S148" s="36"/>
      <c r="T148" s="36"/>
      <c r="U148" s="36"/>
      <c r="V148" s="36"/>
      <c r="W148" s="36"/>
      <c r="X148" s="36"/>
      <c r="Y148" s="36"/>
      <c r="Z148" s="36"/>
    </row>
    <row r="149" ht="60.0" customHeight="1">
      <c r="A149" s="18" t="s">
        <v>3854</v>
      </c>
      <c r="B149" s="19" t="s">
        <v>3920</v>
      </c>
      <c r="C149" s="42" t="s">
        <v>3921</v>
      </c>
      <c r="D149" s="43">
        <v>0.0</v>
      </c>
      <c r="E149" s="24" t="s">
        <v>327</v>
      </c>
      <c r="F149" s="42" t="s">
        <v>3922</v>
      </c>
      <c r="G149" s="37"/>
      <c r="H149" s="193"/>
      <c r="I149" s="193"/>
      <c r="J149" s="36"/>
      <c r="K149" s="36"/>
      <c r="L149" s="36"/>
      <c r="M149" s="36"/>
      <c r="N149" s="36"/>
      <c r="O149" s="36"/>
      <c r="P149" s="36"/>
      <c r="Q149" s="36"/>
      <c r="R149" s="36"/>
      <c r="S149" s="36"/>
      <c r="T149" s="36"/>
      <c r="U149" s="36"/>
      <c r="V149" s="36"/>
      <c r="W149" s="36"/>
      <c r="X149" s="36"/>
      <c r="Y149" s="36"/>
      <c r="Z149" s="36"/>
    </row>
    <row r="150" ht="39.75" customHeight="1">
      <c r="A150" s="215" t="s">
        <v>1611</v>
      </c>
      <c r="B150" s="68" t="s">
        <v>1090</v>
      </c>
      <c r="C150" s="5"/>
      <c r="D150" s="5"/>
      <c r="E150" s="5"/>
      <c r="F150" s="5"/>
      <c r="G150" s="6"/>
      <c r="H150" s="193">
        <f>SUM(D151:D164)</f>
        <v>4</v>
      </c>
      <c r="I150" s="193">
        <f>COUNT(D151:D164)*2</f>
        <v>28</v>
      </c>
      <c r="J150" s="36"/>
      <c r="K150" s="36"/>
      <c r="L150" s="36"/>
      <c r="M150" s="36"/>
      <c r="N150" s="36"/>
      <c r="O150" s="36"/>
      <c r="P150" s="36"/>
      <c r="Q150" s="36"/>
      <c r="R150" s="36"/>
      <c r="S150" s="36"/>
      <c r="T150" s="36"/>
      <c r="U150" s="36"/>
      <c r="V150" s="36"/>
      <c r="W150" s="36"/>
      <c r="X150" s="36"/>
      <c r="Y150" s="36"/>
      <c r="Z150" s="36"/>
    </row>
    <row r="151" ht="165.0" customHeight="1">
      <c r="A151" s="18" t="s">
        <v>1613</v>
      </c>
      <c r="B151" s="350" t="s">
        <v>3924</v>
      </c>
      <c r="C151" s="42" t="s">
        <v>3926</v>
      </c>
      <c r="D151" s="43">
        <v>0.0</v>
      </c>
      <c r="E151" s="24" t="s">
        <v>105</v>
      </c>
      <c r="F151" s="42" t="s">
        <v>3928</v>
      </c>
      <c r="G151" s="37"/>
      <c r="H151" s="193"/>
      <c r="I151" s="193"/>
      <c r="J151" s="36"/>
      <c r="K151" s="36"/>
      <c r="L151" s="36"/>
      <c r="M151" s="36"/>
      <c r="N151" s="36"/>
      <c r="O151" s="36"/>
      <c r="P151" s="36"/>
      <c r="Q151" s="36"/>
      <c r="R151" s="36"/>
      <c r="S151" s="36"/>
      <c r="T151" s="36"/>
      <c r="U151" s="36"/>
      <c r="V151" s="36"/>
      <c r="W151" s="36"/>
      <c r="X151" s="36"/>
      <c r="Y151" s="36"/>
      <c r="Z151" s="36"/>
    </row>
    <row r="152" ht="74.25" customHeight="1">
      <c r="A152" s="285"/>
      <c r="B152" s="85"/>
      <c r="C152" s="42" t="s">
        <v>3929</v>
      </c>
      <c r="D152" s="43">
        <v>0.0</v>
      </c>
      <c r="E152" s="24" t="s">
        <v>118</v>
      </c>
      <c r="F152" s="94"/>
      <c r="G152" s="265"/>
      <c r="H152" s="193"/>
      <c r="I152" s="193"/>
      <c r="J152" s="36"/>
      <c r="K152" s="36"/>
      <c r="L152" s="36"/>
      <c r="M152" s="36"/>
      <c r="N152" s="36"/>
      <c r="O152" s="36"/>
      <c r="P152" s="36"/>
      <c r="Q152" s="36"/>
      <c r="R152" s="36"/>
      <c r="S152" s="36"/>
      <c r="T152" s="36"/>
      <c r="U152" s="36"/>
      <c r="V152" s="36"/>
      <c r="W152" s="36"/>
      <c r="X152" s="36"/>
      <c r="Y152" s="36"/>
      <c r="Z152" s="36"/>
    </row>
    <row r="153" ht="47.25" customHeight="1">
      <c r="A153" s="285"/>
      <c r="B153" s="85"/>
      <c r="C153" s="42" t="s">
        <v>3931</v>
      </c>
      <c r="D153" s="43">
        <v>2.0</v>
      </c>
      <c r="E153" s="24" t="s">
        <v>118</v>
      </c>
      <c r="F153" s="37"/>
      <c r="G153" s="37"/>
      <c r="H153" s="193"/>
      <c r="I153" s="193"/>
      <c r="J153" s="36"/>
      <c r="K153" s="36"/>
      <c r="L153" s="36"/>
      <c r="M153" s="36"/>
      <c r="N153" s="36"/>
      <c r="O153" s="36"/>
      <c r="P153" s="36"/>
      <c r="Q153" s="36"/>
      <c r="R153" s="36"/>
      <c r="S153" s="36"/>
      <c r="T153" s="36"/>
      <c r="U153" s="36"/>
      <c r="V153" s="36"/>
      <c r="W153" s="36"/>
      <c r="X153" s="36"/>
      <c r="Y153" s="36"/>
      <c r="Z153" s="36"/>
    </row>
    <row r="154" ht="63.0" customHeight="1">
      <c r="A154" s="285"/>
      <c r="B154" s="85"/>
      <c r="C154" s="42" t="s">
        <v>3932</v>
      </c>
      <c r="D154" s="43">
        <v>0.0</v>
      </c>
      <c r="E154" s="24" t="s">
        <v>118</v>
      </c>
      <c r="F154" s="37"/>
      <c r="G154" s="37"/>
      <c r="H154" s="193"/>
      <c r="I154" s="193"/>
      <c r="J154" s="36"/>
      <c r="K154" s="36"/>
      <c r="L154" s="36"/>
      <c r="M154" s="36"/>
      <c r="N154" s="36"/>
      <c r="O154" s="36"/>
      <c r="P154" s="36"/>
      <c r="Q154" s="36"/>
      <c r="R154" s="36"/>
      <c r="S154" s="36"/>
      <c r="T154" s="36"/>
      <c r="U154" s="36"/>
      <c r="V154" s="36"/>
      <c r="W154" s="36"/>
      <c r="X154" s="36"/>
      <c r="Y154" s="36"/>
      <c r="Z154" s="36"/>
    </row>
    <row r="155" ht="60.0" customHeight="1">
      <c r="A155" s="285"/>
      <c r="B155" s="85"/>
      <c r="C155" s="42" t="s">
        <v>3933</v>
      </c>
      <c r="D155" s="43">
        <v>0.0</v>
      </c>
      <c r="E155" s="24" t="s">
        <v>118</v>
      </c>
      <c r="F155" s="42" t="s">
        <v>3934</v>
      </c>
      <c r="G155" s="37"/>
      <c r="H155" s="193"/>
      <c r="I155" s="193"/>
      <c r="J155" s="36"/>
      <c r="K155" s="36"/>
      <c r="L155" s="36"/>
      <c r="M155" s="36"/>
      <c r="N155" s="36"/>
      <c r="O155" s="36"/>
      <c r="P155" s="36"/>
      <c r="Q155" s="36"/>
      <c r="R155" s="36"/>
      <c r="S155" s="36"/>
      <c r="T155" s="36"/>
      <c r="U155" s="36"/>
      <c r="V155" s="36"/>
      <c r="W155" s="36"/>
      <c r="X155" s="36"/>
      <c r="Y155" s="36"/>
      <c r="Z155" s="36"/>
    </row>
    <row r="156" ht="63.0" customHeight="1">
      <c r="A156" s="18" t="s">
        <v>3876</v>
      </c>
      <c r="B156" s="85" t="s">
        <v>3877</v>
      </c>
      <c r="C156" s="42" t="s">
        <v>3936</v>
      </c>
      <c r="D156" s="43">
        <v>0.0</v>
      </c>
      <c r="E156" s="24" t="s">
        <v>114</v>
      </c>
      <c r="F156" s="37"/>
      <c r="G156" s="37"/>
      <c r="H156" s="193"/>
      <c r="I156" s="193"/>
      <c r="J156" s="36"/>
      <c r="K156" s="36"/>
      <c r="L156" s="36"/>
      <c r="M156" s="36"/>
      <c r="N156" s="36"/>
      <c r="O156" s="36"/>
      <c r="P156" s="36"/>
      <c r="Q156" s="36"/>
      <c r="R156" s="36"/>
      <c r="S156" s="36"/>
      <c r="T156" s="36"/>
      <c r="U156" s="36"/>
      <c r="V156" s="36"/>
      <c r="W156" s="36"/>
      <c r="X156" s="36"/>
      <c r="Y156" s="36"/>
      <c r="Z156" s="36"/>
    </row>
    <row r="157" ht="60.0" customHeight="1">
      <c r="A157" s="285"/>
      <c r="B157" s="85"/>
      <c r="C157" s="42" t="s">
        <v>3937</v>
      </c>
      <c r="D157" s="43">
        <v>0.0</v>
      </c>
      <c r="E157" s="24" t="s">
        <v>114</v>
      </c>
      <c r="F157" s="37"/>
      <c r="G157" s="37"/>
      <c r="H157" s="193"/>
      <c r="I157" s="193"/>
      <c r="J157" s="36"/>
      <c r="K157" s="36"/>
      <c r="L157" s="36"/>
      <c r="M157" s="36"/>
      <c r="N157" s="36"/>
      <c r="O157" s="36"/>
      <c r="P157" s="36"/>
      <c r="Q157" s="36"/>
      <c r="R157" s="36"/>
      <c r="S157" s="36"/>
      <c r="T157" s="36"/>
      <c r="U157" s="36"/>
      <c r="V157" s="36"/>
      <c r="W157" s="36"/>
      <c r="X157" s="36"/>
      <c r="Y157" s="36"/>
      <c r="Z157" s="36"/>
    </row>
    <row r="158" ht="75.0" customHeight="1">
      <c r="A158" s="285"/>
      <c r="B158" s="85"/>
      <c r="C158" s="42" t="s">
        <v>3939</v>
      </c>
      <c r="D158" s="43">
        <v>0.0</v>
      </c>
      <c r="E158" s="24" t="s">
        <v>118</v>
      </c>
      <c r="F158" s="37"/>
      <c r="G158" s="37"/>
      <c r="H158" s="193"/>
      <c r="I158" s="193"/>
      <c r="J158" s="36"/>
      <c r="K158" s="36"/>
      <c r="L158" s="36"/>
      <c r="M158" s="36"/>
      <c r="N158" s="36"/>
      <c r="O158" s="36"/>
      <c r="P158" s="36"/>
      <c r="Q158" s="36"/>
      <c r="R158" s="36"/>
      <c r="S158" s="36"/>
      <c r="T158" s="36"/>
      <c r="U158" s="36"/>
      <c r="V158" s="36"/>
      <c r="W158" s="36"/>
      <c r="X158" s="36"/>
      <c r="Y158" s="36"/>
      <c r="Z158" s="36"/>
    </row>
    <row r="159" ht="75.0" customHeight="1">
      <c r="A159" s="18" t="s">
        <v>1615</v>
      </c>
      <c r="B159" s="85" t="s">
        <v>3940</v>
      </c>
      <c r="C159" s="42" t="s">
        <v>3941</v>
      </c>
      <c r="D159" s="43">
        <v>0.0</v>
      </c>
      <c r="E159" s="24" t="s">
        <v>118</v>
      </c>
      <c r="F159" s="37"/>
      <c r="G159" s="37"/>
      <c r="H159" s="193"/>
      <c r="I159" s="193"/>
      <c r="J159" s="36"/>
      <c r="K159" s="36"/>
      <c r="L159" s="36"/>
      <c r="M159" s="36"/>
      <c r="N159" s="36"/>
      <c r="O159" s="36"/>
      <c r="P159" s="36"/>
      <c r="Q159" s="36"/>
      <c r="R159" s="36"/>
      <c r="S159" s="36"/>
      <c r="T159" s="36"/>
      <c r="U159" s="36"/>
      <c r="V159" s="36"/>
      <c r="W159" s="36"/>
      <c r="X159" s="36"/>
      <c r="Y159" s="36"/>
      <c r="Z159" s="36"/>
    </row>
    <row r="160" ht="36.75" customHeight="1">
      <c r="A160" s="285"/>
      <c r="B160" s="85"/>
      <c r="C160" s="42" t="s">
        <v>3942</v>
      </c>
      <c r="D160" s="43">
        <v>0.0</v>
      </c>
      <c r="E160" s="24" t="s">
        <v>105</v>
      </c>
      <c r="F160" s="37"/>
      <c r="G160" s="37"/>
      <c r="H160" s="193"/>
      <c r="I160" s="193"/>
      <c r="J160" s="36"/>
      <c r="K160" s="36"/>
      <c r="L160" s="36"/>
      <c r="M160" s="36"/>
      <c r="N160" s="36"/>
      <c r="O160" s="36"/>
      <c r="P160" s="36"/>
      <c r="Q160" s="36"/>
      <c r="R160" s="36"/>
      <c r="S160" s="36"/>
      <c r="T160" s="36"/>
      <c r="U160" s="36"/>
      <c r="V160" s="36"/>
      <c r="W160" s="36"/>
      <c r="X160" s="36"/>
      <c r="Y160" s="36"/>
      <c r="Z160" s="36"/>
    </row>
    <row r="161" ht="75.0" customHeight="1">
      <c r="A161" s="285"/>
      <c r="B161" s="85"/>
      <c r="C161" s="42" t="s">
        <v>3944</v>
      </c>
      <c r="D161" s="43">
        <v>0.0</v>
      </c>
      <c r="E161" s="24" t="s">
        <v>118</v>
      </c>
      <c r="F161" s="37"/>
      <c r="G161" s="37"/>
      <c r="H161" s="193"/>
      <c r="I161" s="193"/>
      <c r="J161" s="36"/>
      <c r="K161" s="36"/>
      <c r="L161" s="36"/>
      <c r="M161" s="36"/>
      <c r="N161" s="36"/>
      <c r="O161" s="36"/>
      <c r="P161" s="36"/>
      <c r="Q161" s="36"/>
      <c r="R161" s="36"/>
      <c r="S161" s="36"/>
      <c r="T161" s="36"/>
      <c r="U161" s="36"/>
      <c r="V161" s="36"/>
      <c r="W161" s="36"/>
      <c r="X161" s="36"/>
      <c r="Y161" s="36"/>
      <c r="Z161" s="36"/>
    </row>
    <row r="162" ht="60.0" customHeight="1">
      <c r="A162" s="285"/>
      <c r="B162" s="85"/>
      <c r="C162" s="42" t="s">
        <v>3946</v>
      </c>
      <c r="D162" s="186">
        <v>2.0</v>
      </c>
      <c r="E162" s="24" t="s">
        <v>118</v>
      </c>
      <c r="F162" s="37"/>
      <c r="G162" s="37"/>
      <c r="H162" s="193"/>
      <c r="I162" s="193"/>
      <c r="J162" s="36"/>
      <c r="K162" s="36"/>
      <c r="L162" s="36"/>
      <c r="M162" s="36"/>
      <c r="N162" s="36"/>
      <c r="O162" s="36"/>
      <c r="P162" s="36"/>
      <c r="Q162" s="36"/>
      <c r="R162" s="36"/>
      <c r="S162" s="36"/>
      <c r="T162" s="36"/>
      <c r="U162" s="36"/>
      <c r="V162" s="36"/>
      <c r="W162" s="36"/>
      <c r="X162" s="36"/>
      <c r="Y162" s="36"/>
      <c r="Z162" s="36"/>
    </row>
    <row r="163" ht="48.75" customHeight="1">
      <c r="A163" s="285"/>
      <c r="B163" s="85"/>
      <c r="C163" s="42" t="s">
        <v>3950</v>
      </c>
      <c r="D163" s="43">
        <v>0.0</v>
      </c>
      <c r="E163" s="24" t="s">
        <v>118</v>
      </c>
      <c r="F163" s="37"/>
      <c r="G163" s="37"/>
      <c r="H163" s="193"/>
      <c r="I163" s="193"/>
      <c r="J163" s="36"/>
      <c r="K163" s="36"/>
      <c r="L163" s="36"/>
      <c r="M163" s="36"/>
      <c r="N163" s="36"/>
      <c r="O163" s="36"/>
      <c r="P163" s="36"/>
      <c r="Q163" s="36"/>
      <c r="R163" s="36"/>
      <c r="S163" s="36"/>
      <c r="T163" s="36"/>
      <c r="U163" s="36"/>
      <c r="V163" s="36"/>
      <c r="W163" s="36"/>
      <c r="X163" s="36"/>
      <c r="Y163" s="36"/>
      <c r="Z163" s="36"/>
    </row>
    <row r="164" ht="75.0" customHeight="1">
      <c r="A164" s="285"/>
      <c r="B164" s="85"/>
      <c r="C164" s="42" t="s">
        <v>3954</v>
      </c>
      <c r="D164" s="43">
        <v>0.0</v>
      </c>
      <c r="E164" s="24" t="s">
        <v>118</v>
      </c>
      <c r="F164" s="37"/>
      <c r="G164" s="37"/>
      <c r="H164" s="193"/>
      <c r="I164" s="193"/>
      <c r="J164" s="36"/>
      <c r="K164" s="36"/>
      <c r="L164" s="36"/>
      <c r="M164" s="36"/>
      <c r="N164" s="36"/>
      <c r="O164" s="36"/>
      <c r="P164" s="36"/>
      <c r="Q164" s="36"/>
      <c r="R164" s="36"/>
      <c r="S164" s="36"/>
      <c r="T164" s="36"/>
      <c r="U164" s="36"/>
      <c r="V164" s="36"/>
      <c r="W164" s="36"/>
      <c r="X164" s="36"/>
      <c r="Y164" s="36"/>
      <c r="Z164" s="36"/>
    </row>
    <row r="165" ht="39.75" customHeight="1">
      <c r="A165" s="215" t="s">
        <v>1891</v>
      </c>
      <c r="B165" s="68" t="s">
        <v>1892</v>
      </c>
      <c r="C165" s="5"/>
      <c r="D165" s="5"/>
      <c r="E165" s="5"/>
      <c r="F165" s="5"/>
      <c r="G165" s="6"/>
      <c r="H165" s="193">
        <f>SUM(D166)</f>
        <v>2</v>
      </c>
      <c r="I165" s="193">
        <f>COUNT(D166)*2</f>
        <v>2</v>
      </c>
      <c r="J165" s="36"/>
      <c r="K165" s="36"/>
      <c r="L165" s="36"/>
      <c r="M165" s="36"/>
      <c r="N165" s="36"/>
      <c r="O165" s="36"/>
      <c r="P165" s="36"/>
      <c r="Q165" s="36"/>
      <c r="R165" s="36"/>
      <c r="S165" s="36"/>
      <c r="T165" s="36"/>
      <c r="U165" s="36"/>
      <c r="V165" s="36"/>
      <c r="W165" s="36"/>
      <c r="X165" s="36"/>
      <c r="Y165" s="36"/>
      <c r="Z165" s="36"/>
    </row>
    <row r="166" ht="63.0" customHeight="1">
      <c r="A166" s="18" t="s">
        <v>1966</v>
      </c>
      <c r="B166" s="85" t="s">
        <v>3967</v>
      </c>
      <c r="C166" s="67" t="s">
        <v>3968</v>
      </c>
      <c r="D166" s="264">
        <v>2.0</v>
      </c>
      <c r="E166" s="93" t="s">
        <v>327</v>
      </c>
      <c r="F166" s="37"/>
      <c r="G166" s="37"/>
      <c r="H166" s="193"/>
      <c r="I166" s="193"/>
      <c r="J166" s="36"/>
      <c r="K166" s="36"/>
      <c r="L166" s="36"/>
      <c r="M166" s="36"/>
      <c r="N166" s="36"/>
      <c r="O166" s="36"/>
      <c r="P166" s="36"/>
      <c r="Q166" s="36"/>
      <c r="R166" s="36"/>
      <c r="S166" s="36"/>
      <c r="T166" s="36"/>
      <c r="U166" s="36"/>
      <c r="V166" s="36"/>
      <c r="W166" s="36"/>
      <c r="X166" s="36"/>
      <c r="Y166" s="36"/>
      <c r="Z166" s="36"/>
    </row>
    <row r="167" ht="21.0" customHeight="1">
      <c r="A167" s="329"/>
      <c r="B167" s="15" t="s">
        <v>1159</v>
      </c>
      <c r="C167" s="5"/>
      <c r="D167" s="5"/>
      <c r="E167" s="5"/>
      <c r="F167" s="5"/>
      <c r="G167" s="66"/>
      <c r="H167" s="193">
        <f t="shared" ref="H167:I167" si="6">H168+H172+H183+H188+H195+H204</f>
        <v>12</v>
      </c>
      <c r="I167" s="193">
        <f t="shared" si="6"/>
        <v>94</v>
      </c>
      <c r="J167" s="36"/>
      <c r="K167" s="36"/>
      <c r="L167" s="36"/>
      <c r="M167" s="36"/>
      <c r="N167" s="36"/>
      <c r="O167" s="36"/>
      <c r="P167" s="36"/>
      <c r="Q167" s="36"/>
      <c r="R167" s="36"/>
      <c r="S167" s="36"/>
      <c r="T167" s="36"/>
      <c r="U167" s="36"/>
      <c r="V167" s="36"/>
      <c r="W167" s="36"/>
      <c r="X167" s="36"/>
      <c r="Y167" s="36"/>
      <c r="Z167" s="36"/>
    </row>
    <row r="168" ht="39.75" customHeight="1">
      <c r="A168" s="353" t="s">
        <v>1984</v>
      </c>
      <c r="B168" s="68" t="s">
        <v>1164</v>
      </c>
      <c r="C168" s="5"/>
      <c r="D168" s="5"/>
      <c r="E168" s="5"/>
      <c r="F168" s="5"/>
      <c r="G168" s="6"/>
      <c r="H168" s="193">
        <f>SUM(D169:D171)</f>
        <v>0</v>
      </c>
      <c r="I168" s="193">
        <f>COUNT(D169:D171)*2</f>
        <v>6</v>
      </c>
      <c r="J168" s="36"/>
      <c r="K168" s="36"/>
      <c r="L168" s="36"/>
      <c r="M168" s="36"/>
      <c r="N168" s="36"/>
      <c r="O168" s="36"/>
      <c r="P168" s="36"/>
      <c r="Q168" s="36"/>
      <c r="R168" s="36"/>
      <c r="S168" s="36"/>
      <c r="T168" s="36"/>
      <c r="U168" s="36"/>
      <c r="V168" s="36"/>
      <c r="W168" s="36"/>
      <c r="X168" s="36"/>
      <c r="Y168" s="36"/>
      <c r="Z168" s="36"/>
    </row>
    <row r="169" ht="63.0" customHeight="1">
      <c r="A169" s="154" t="s">
        <v>1986</v>
      </c>
      <c r="B169" s="85" t="s">
        <v>1169</v>
      </c>
      <c r="C169" s="23" t="s">
        <v>3275</v>
      </c>
      <c r="D169" s="26">
        <v>0.0</v>
      </c>
      <c r="E169" s="22" t="s">
        <v>327</v>
      </c>
      <c r="F169" s="25" t="s">
        <v>1989</v>
      </c>
      <c r="G169" s="209"/>
      <c r="H169" s="193"/>
      <c r="I169" s="193"/>
      <c r="J169" s="36"/>
      <c r="K169" s="36"/>
      <c r="L169" s="36"/>
      <c r="M169" s="36"/>
      <c r="N169" s="36"/>
      <c r="O169" s="36"/>
      <c r="P169" s="36"/>
      <c r="Q169" s="36"/>
      <c r="R169" s="36"/>
      <c r="S169" s="36"/>
      <c r="T169" s="36"/>
      <c r="U169" s="36"/>
      <c r="V169" s="36"/>
      <c r="W169" s="36"/>
      <c r="X169" s="36"/>
      <c r="Y169" s="36"/>
      <c r="Z169" s="36"/>
    </row>
    <row r="170" ht="45.0" customHeight="1">
      <c r="A170" s="154"/>
      <c r="B170" s="85"/>
      <c r="C170" s="23" t="s">
        <v>3983</v>
      </c>
      <c r="D170" s="26">
        <v>0.0</v>
      </c>
      <c r="E170" s="22" t="s">
        <v>327</v>
      </c>
      <c r="F170" s="22"/>
      <c r="G170" s="209"/>
      <c r="H170" s="193"/>
      <c r="I170" s="193"/>
      <c r="J170" s="36"/>
      <c r="K170" s="36"/>
      <c r="L170" s="36"/>
      <c r="M170" s="36"/>
      <c r="N170" s="36"/>
      <c r="O170" s="36"/>
      <c r="P170" s="36"/>
      <c r="Q170" s="36"/>
      <c r="R170" s="36"/>
      <c r="S170" s="36"/>
      <c r="T170" s="36"/>
      <c r="U170" s="36"/>
      <c r="V170" s="36"/>
      <c r="W170" s="36"/>
      <c r="X170" s="36"/>
      <c r="Y170" s="36"/>
      <c r="Z170" s="36"/>
    </row>
    <row r="171" ht="63.0" customHeight="1">
      <c r="A171" s="154" t="s">
        <v>1993</v>
      </c>
      <c r="B171" s="85" t="s">
        <v>1174</v>
      </c>
      <c r="C171" s="149" t="s">
        <v>1175</v>
      </c>
      <c r="D171" s="26">
        <v>0.0</v>
      </c>
      <c r="E171" s="22" t="s">
        <v>327</v>
      </c>
      <c r="F171" s="42" t="s">
        <v>1997</v>
      </c>
      <c r="G171" s="209"/>
      <c r="H171" s="193"/>
      <c r="I171" s="193"/>
      <c r="J171" s="36"/>
      <c r="K171" s="36"/>
      <c r="L171" s="36"/>
      <c r="M171" s="36"/>
      <c r="N171" s="36"/>
      <c r="O171" s="36"/>
      <c r="P171" s="36"/>
      <c r="Q171" s="36"/>
      <c r="R171" s="36"/>
      <c r="S171" s="36"/>
      <c r="T171" s="36"/>
      <c r="U171" s="36"/>
      <c r="V171" s="36"/>
      <c r="W171" s="36"/>
      <c r="X171" s="36"/>
      <c r="Y171" s="36"/>
      <c r="Z171" s="36"/>
    </row>
    <row r="172" ht="39.75" customHeight="1">
      <c r="A172" s="353" t="s">
        <v>2005</v>
      </c>
      <c r="B172" s="68" t="s">
        <v>1182</v>
      </c>
      <c r="C172" s="5"/>
      <c r="D172" s="5"/>
      <c r="E172" s="5"/>
      <c r="F172" s="5"/>
      <c r="G172" s="6"/>
      <c r="H172" s="193">
        <f>SUM(D173:D182)</f>
        <v>7</v>
      </c>
      <c r="I172" s="193">
        <f>COUNT(D173:D182)*2</f>
        <v>20</v>
      </c>
      <c r="J172" s="36"/>
      <c r="K172" s="36"/>
      <c r="L172" s="36"/>
      <c r="M172" s="36"/>
      <c r="N172" s="36"/>
      <c r="O172" s="36"/>
      <c r="P172" s="36"/>
      <c r="Q172" s="36"/>
      <c r="R172" s="36"/>
      <c r="S172" s="36"/>
      <c r="T172" s="36"/>
      <c r="U172" s="36"/>
      <c r="V172" s="36"/>
      <c r="W172" s="36"/>
      <c r="X172" s="36"/>
      <c r="Y172" s="36"/>
      <c r="Z172" s="36"/>
    </row>
    <row r="173" ht="47.25" customHeight="1">
      <c r="A173" s="154" t="s">
        <v>2018</v>
      </c>
      <c r="B173" s="85" t="s">
        <v>1185</v>
      </c>
      <c r="C173" s="23" t="s">
        <v>1186</v>
      </c>
      <c r="D173" s="43">
        <v>2.0</v>
      </c>
      <c r="E173" s="22" t="s">
        <v>87</v>
      </c>
      <c r="F173" s="39" t="s">
        <v>2019</v>
      </c>
      <c r="G173" s="209"/>
      <c r="H173" s="193"/>
      <c r="I173" s="193"/>
      <c r="J173" s="36"/>
      <c r="K173" s="36"/>
      <c r="L173" s="36"/>
      <c r="M173" s="36"/>
      <c r="N173" s="36"/>
      <c r="O173" s="36"/>
      <c r="P173" s="36"/>
      <c r="Q173" s="36"/>
      <c r="R173" s="36"/>
      <c r="S173" s="36"/>
      <c r="T173" s="36"/>
      <c r="U173" s="36"/>
      <c r="V173" s="36"/>
      <c r="W173" s="36"/>
      <c r="X173" s="36"/>
      <c r="Y173" s="36"/>
      <c r="Z173" s="36"/>
    </row>
    <row r="174" ht="30.0" customHeight="1">
      <c r="A174" s="285"/>
      <c r="B174" s="85"/>
      <c r="C174" s="23" t="s">
        <v>1187</v>
      </c>
      <c r="D174" s="43">
        <v>2.0</v>
      </c>
      <c r="E174" s="22" t="s">
        <v>116</v>
      </c>
      <c r="F174" s="39" t="s">
        <v>1188</v>
      </c>
      <c r="G174" s="209"/>
      <c r="H174" s="193"/>
      <c r="I174" s="193"/>
      <c r="J174" s="36"/>
      <c r="K174" s="36"/>
      <c r="L174" s="36"/>
      <c r="M174" s="36"/>
      <c r="N174" s="36"/>
      <c r="O174" s="36"/>
      <c r="P174" s="36"/>
      <c r="Q174" s="36"/>
      <c r="R174" s="36"/>
      <c r="S174" s="36"/>
      <c r="T174" s="36"/>
      <c r="U174" s="36"/>
      <c r="V174" s="36"/>
      <c r="W174" s="36"/>
      <c r="X174" s="36"/>
      <c r="Y174" s="36"/>
      <c r="Z174" s="36"/>
    </row>
    <row r="175" ht="45.0" customHeight="1">
      <c r="A175" s="285"/>
      <c r="B175" s="85"/>
      <c r="C175" s="23" t="s">
        <v>1189</v>
      </c>
      <c r="D175" s="43">
        <v>0.0</v>
      </c>
      <c r="E175" s="22" t="s">
        <v>116</v>
      </c>
      <c r="F175" s="39" t="s">
        <v>1190</v>
      </c>
      <c r="G175" s="281" t="s">
        <v>3988</v>
      </c>
      <c r="H175" s="193"/>
      <c r="I175" s="193"/>
      <c r="J175" s="36"/>
      <c r="K175" s="36"/>
      <c r="L175" s="36"/>
      <c r="M175" s="36"/>
      <c r="N175" s="36"/>
      <c r="O175" s="36"/>
      <c r="P175" s="36"/>
      <c r="Q175" s="36"/>
      <c r="R175" s="36"/>
      <c r="S175" s="36"/>
      <c r="T175" s="36"/>
      <c r="U175" s="36"/>
      <c r="V175" s="36"/>
      <c r="W175" s="36"/>
      <c r="X175" s="36"/>
      <c r="Y175" s="36"/>
      <c r="Z175" s="36"/>
    </row>
    <row r="176" ht="60.0" customHeight="1">
      <c r="A176" s="285"/>
      <c r="B176" s="85"/>
      <c r="C176" s="23" t="s">
        <v>1194</v>
      </c>
      <c r="D176" s="43">
        <v>0.0</v>
      </c>
      <c r="E176" s="22" t="s">
        <v>87</v>
      </c>
      <c r="F176" s="39" t="s">
        <v>1197</v>
      </c>
      <c r="G176" s="209"/>
      <c r="H176" s="193"/>
      <c r="I176" s="193"/>
      <c r="J176" s="36"/>
      <c r="K176" s="36"/>
      <c r="L176" s="36"/>
      <c r="M176" s="36"/>
      <c r="N176" s="36"/>
      <c r="O176" s="36"/>
      <c r="P176" s="36"/>
      <c r="Q176" s="36"/>
      <c r="R176" s="36"/>
      <c r="S176" s="36"/>
      <c r="T176" s="36"/>
      <c r="U176" s="36"/>
      <c r="V176" s="36"/>
      <c r="W176" s="36"/>
      <c r="X176" s="36"/>
      <c r="Y176" s="36"/>
      <c r="Z176" s="36"/>
    </row>
    <row r="177" ht="30.0" customHeight="1">
      <c r="A177" s="285"/>
      <c r="B177" s="85"/>
      <c r="C177" s="25" t="s">
        <v>2135</v>
      </c>
      <c r="D177" s="43">
        <v>0.0</v>
      </c>
      <c r="E177" s="22" t="s">
        <v>87</v>
      </c>
      <c r="F177" s="78"/>
      <c r="G177" s="209"/>
      <c r="H177" s="193"/>
      <c r="I177" s="193"/>
      <c r="J177" s="36"/>
      <c r="K177" s="36"/>
      <c r="L177" s="36"/>
      <c r="M177" s="36"/>
      <c r="N177" s="36"/>
      <c r="O177" s="36"/>
      <c r="P177" s="36"/>
      <c r="Q177" s="36"/>
      <c r="R177" s="36"/>
      <c r="S177" s="36"/>
      <c r="T177" s="36"/>
      <c r="U177" s="36"/>
      <c r="V177" s="36"/>
      <c r="W177" s="36"/>
      <c r="X177" s="36"/>
      <c r="Y177" s="36"/>
      <c r="Z177" s="36"/>
    </row>
    <row r="178" ht="60.0" customHeight="1">
      <c r="A178" s="285"/>
      <c r="B178" s="85"/>
      <c r="C178" s="25" t="s">
        <v>2136</v>
      </c>
      <c r="D178" s="43">
        <v>0.0</v>
      </c>
      <c r="E178" s="22" t="s">
        <v>87</v>
      </c>
      <c r="F178" s="78"/>
      <c r="G178" s="209"/>
      <c r="H178" s="193"/>
      <c r="I178" s="193"/>
      <c r="J178" s="36"/>
      <c r="K178" s="36"/>
      <c r="L178" s="36"/>
      <c r="M178" s="36"/>
      <c r="N178" s="36"/>
      <c r="O178" s="36"/>
      <c r="P178" s="36"/>
      <c r="Q178" s="36"/>
      <c r="R178" s="36"/>
      <c r="S178" s="36"/>
      <c r="T178" s="36"/>
      <c r="U178" s="36"/>
      <c r="V178" s="36"/>
      <c r="W178" s="36"/>
      <c r="X178" s="36"/>
      <c r="Y178" s="36"/>
      <c r="Z178" s="36"/>
    </row>
    <row r="179" ht="47.25" customHeight="1">
      <c r="A179" s="154" t="s">
        <v>2030</v>
      </c>
      <c r="B179" s="85" t="s">
        <v>1200</v>
      </c>
      <c r="C179" s="23" t="s">
        <v>1201</v>
      </c>
      <c r="D179" s="43">
        <v>0.0</v>
      </c>
      <c r="E179" s="22" t="s">
        <v>56</v>
      </c>
      <c r="F179" s="39" t="s">
        <v>2138</v>
      </c>
      <c r="G179" s="209"/>
      <c r="H179" s="193"/>
      <c r="I179" s="193"/>
      <c r="J179" s="36"/>
      <c r="K179" s="36"/>
      <c r="L179" s="36"/>
      <c r="M179" s="36"/>
      <c r="N179" s="36"/>
      <c r="O179" s="36"/>
      <c r="P179" s="36"/>
      <c r="Q179" s="36"/>
      <c r="R179" s="36"/>
      <c r="S179" s="36"/>
      <c r="T179" s="36"/>
      <c r="U179" s="36"/>
      <c r="V179" s="36"/>
      <c r="W179" s="36"/>
      <c r="X179" s="36"/>
      <c r="Y179" s="36"/>
      <c r="Z179" s="36"/>
    </row>
    <row r="180" ht="30.0" customHeight="1">
      <c r="A180" s="154"/>
      <c r="B180" s="85"/>
      <c r="C180" s="23" t="s">
        <v>3991</v>
      </c>
      <c r="D180" s="43">
        <v>1.0</v>
      </c>
      <c r="E180" s="22" t="s">
        <v>155</v>
      </c>
      <c r="F180" s="22"/>
      <c r="G180" s="209"/>
      <c r="H180" s="193"/>
      <c r="I180" s="193"/>
      <c r="J180" s="36"/>
      <c r="K180" s="36"/>
      <c r="L180" s="36"/>
      <c r="M180" s="36"/>
      <c r="N180" s="36"/>
      <c r="O180" s="36"/>
      <c r="P180" s="36"/>
      <c r="Q180" s="36"/>
      <c r="R180" s="36"/>
      <c r="S180" s="36"/>
      <c r="T180" s="36"/>
      <c r="U180" s="36"/>
      <c r="V180" s="36"/>
      <c r="W180" s="36"/>
      <c r="X180" s="36"/>
      <c r="Y180" s="36"/>
      <c r="Z180" s="36"/>
    </row>
    <row r="181" ht="47.25" customHeight="1">
      <c r="A181" s="168" t="s">
        <v>2034</v>
      </c>
      <c r="B181" s="274" t="s">
        <v>1210</v>
      </c>
      <c r="C181" s="119" t="s">
        <v>1211</v>
      </c>
      <c r="D181" s="43">
        <v>0.0</v>
      </c>
      <c r="E181" s="22" t="s">
        <v>87</v>
      </c>
      <c r="F181" s="104"/>
      <c r="G181" s="313"/>
      <c r="H181" s="193"/>
      <c r="I181" s="193"/>
      <c r="J181" s="36"/>
      <c r="K181" s="36"/>
      <c r="L181" s="36"/>
      <c r="M181" s="36"/>
      <c r="N181" s="36"/>
      <c r="O181" s="36"/>
      <c r="P181" s="36"/>
      <c r="Q181" s="36"/>
      <c r="R181" s="36"/>
      <c r="S181" s="36"/>
      <c r="T181" s="36"/>
      <c r="U181" s="36"/>
      <c r="V181" s="36"/>
      <c r="W181" s="36"/>
      <c r="X181" s="36"/>
      <c r="Y181" s="36"/>
      <c r="Z181" s="36"/>
    </row>
    <row r="182" ht="45.0" customHeight="1">
      <c r="A182" s="154"/>
      <c r="B182" s="85"/>
      <c r="C182" s="42" t="s">
        <v>3992</v>
      </c>
      <c r="D182" s="43">
        <v>2.0</v>
      </c>
      <c r="E182" s="22" t="s">
        <v>116</v>
      </c>
      <c r="F182" s="25" t="s">
        <v>3993</v>
      </c>
      <c r="G182" s="209"/>
      <c r="H182" s="193"/>
      <c r="I182" s="193"/>
      <c r="J182" s="36"/>
      <c r="K182" s="36"/>
      <c r="L182" s="36"/>
      <c r="M182" s="36"/>
      <c r="N182" s="36"/>
      <c r="O182" s="36"/>
      <c r="P182" s="36"/>
      <c r="Q182" s="36"/>
      <c r="R182" s="36"/>
      <c r="S182" s="36"/>
      <c r="T182" s="36"/>
      <c r="U182" s="36"/>
      <c r="V182" s="36"/>
      <c r="W182" s="36"/>
      <c r="X182" s="36"/>
      <c r="Y182" s="36"/>
      <c r="Z182" s="36"/>
    </row>
    <row r="183" ht="39.75" customHeight="1">
      <c r="A183" s="358" t="s">
        <v>2035</v>
      </c>
      <c r="B183" s="360" t="s">
        <v>1231</v>
      </c>
      <c r="C183" s="147"/>
      <c r="D183" s="147"/>
      <c r="E183" s="147"/>
      <c r="F183" s="147"/>
      <c r="G183" s="253"/>
      <c r="H183" s="193">
        <f>SUM(D184:D187)</f>
        <v>1</v>
      </c>
      <c r="I183" s="193">
        <f>COUNT(D184:D187)*2</f>
        <v>8</v>
      </c>
      <c r="J183" s="36"/>
      <c r="K183" s="36"/>
      <c r="L183" s="36"/>
      <c r="M183" s="36"/>
      <c r="N183" s="36"/>
      <c r="O183" s="36"/>
      <c r="P183" s="36"/>
      <c r="Q183" s="36"/>
      <c r="R183" s="36"/>
      <c r="S183" s="36"/>
      <c r="T183" s="36"/>
      <c r="U183" s="36"/>
      <c r="V183" s="36"/>
      <c r="W183" s="36"/>
      <c r="X183" s="36"/>
      <c r="Y183" s="36"/>
      <c r="Z183" s="36"/>
    </row>
    <row r="184" ht="63.0" customHeight="1">
      <c r="A184" s="154" t="s">
        <v>2045</v>
      </c>
      <c r="B184" s="90" t="s">
        <v>1244</v>
      </c>
      <c r="C184" s="42" t="s">
        <v>1245</v>
      </c>
      <c r="D184" s="43">
        <v>0.0</v>
      </c>
      <c r="E184" s="22" t="s">
        <v>116</v>
      </c>
      <c r="F184" s="78"/>
      <c r="G184" s="209"/>
      <c r="H184" s="193"/>
      <c r="I184" s="193"/>
      <c r="J184" s="36"/>
      <c r="K184" s="36"/>
      <c r="L184" s="36"/>
      <c r="M184" s="36"/>
      <c r="N184" s="36"/>
      <c r="O184" s="36"/>
      <c r="P184" s="36"/>
      <c r="Q184" s="36"/>
      <c r="R184" s="36"/>
      <c r="S184" s="36"/>
      <c r="T184" s="36"/>
      <c r="U184" s="36"/>
      <c r="V184" s="36"/>
      <c r="W184" s="36"/>
      <c r="X184" s="36"/>
      <c r="Y184" s="36"/>
      <c r="Z184" s="36"/>
    </row>
    <row r="185" ht="30.75" customHeight="1">
      <c r="A185" s="361"/>
      <c r="B185" s="90"/>
      <c r="C185" s="42" t="s">
        <v>4000</v>
      </c>
      <c r="D185" s="43">
        <v>1.0</v>
      </c>
      <c r="E185" s="22" t="s">
        <v>116</v>
      </c>
      <c r="F185" s="78"/>
      <c r="G185" s="209"/>
      <c r="H185" s="193"/>
      <c r="I185" s="193"/>
      <c r="J185" s="36"/>
      <c r="K185" s="36"/>
      <c r="L185" s="36"/>
      <c r="M185" s="36"/>
      <c r="N185" s="36"/>
      <c r="O185" s="36"/>
      <c r="P185" s="36"/>
      <c r="Q185" s="36"/>
      <c r="R185" s="36"/>
      <c r="S185" s="36"/>
      <c r="T185" s="36"/>
      <c r="U185" s="36"/>
      <c r="V185" s="36"/>
      <c r="W185" s="36"/>
      <c r="X185" s="36"/>
      <c r="Y185" s="36"/>
      <c r="Z185" s="36"/>
    </row>
    <row r="186" ht="15.75" customHeight="1">
      <c r="A186" s="361"/>
      <c r="B186" s="90"/>
      <c r="C186" s="42" t="s">
        <v>1247</v>
      </c>
      <c r="D186" s="43">
        <v>0.0</v>
      </c>
      <c r="E186" s="22" t="s">
        <v>116</v>
      </c>
      <c r="F186" s="78"/>
      <c r="G186" s="209"/>
      <c r="H186" s="193"/>
      <c r="I186" s="193"/>
      <c r="J186" s="36"/>
      <c r="K186" s="36"/>
      <c r="L186" s="36"/>
      <c r="M186" s="36"/>
      <c r="N186" s="36"/>
      <c r="O186" s="36"/>
      <c r="P186" s="36"/>
      <c r="Q186" s="36"/>
      <c r="R186" s="36"/>
      <c r="S186" s="36"/>
      <c r="T186" s="36"/>
      <c r="U186" s="36"/>
      <c r="V186" s="36"/>
      <c r="W186" s="36"/>
      <c r="X186" s="36"/>
      <c r="Y186" s="36"/>
      <c r="Z186" s="36"/>
    </row>
    <row r="187" ht="47.25" customHeight="1">
      <c r="A187" s="154" t="s">
        <v>2057</v>
      </c>
      <c r="B187" s="85" t="s">
        <v>4006</v>
      </c>
      <c r="C187" s="42" t="s">
        <v>4007</v>
      </c>
      <c r="D187" s="43">
        <v>0.0</v>
      </c>
      <c r="E187" s="22" t="s">
        <v>116</v>
      </c>
      <c r="F187" s="78"/>
      <c r="G187" s="209"/>
      <c r="H187" s="193"/>
      <c r="I187" s="193"/>
      <c r="J187" s="36"/>
      <c r="K187" s="36"/>
      <c r="L187" s="36"/>
      <c r="M187" s="36"/>
      <c r="N187" s="36"/>
      <c r="O187" s="36"/>
      <c r="P187" s="36"/>
      <c r="Q187" s="36"/>
      <c r="R187" s="36"/>
      <c r="S187" s="36"/>
      <c r="T187" s="36"/>
      <c r="U187" s="36"/>
      <c r="V187" s="36"/>
      <c r="W187" s="36"/>
      <c r="X187" s="36"/>
      <c r="Y187" s="36"/>
      <c r="Z187" s="36"/>
    </row>
    <row r="188" ht="39.75" customHeight="1">
      <c r="A188" s="353" t="s">
        <v>2058</v>
      </c>
      <c r="B188" s="68" t="s">
        <v>1259</v>
      </c>
      <c r="C188" s="5"/>
      <c r="D188" s="5"/>
      <c r="E188" s="5"/>
      <c r="F188" s="5"/>
      <c r="G188" s="6"/>
      <c r="H188" s="193">
        <f>SUM(D189:D194)</f>
        <v>2</v>
      </c>
      <c r="I188" s="193">
        <f>COUNT(D189:D194)*2</f>
        <v>12</v>
      </c>
      <c r="J188" s="36"/>
      <c r="K188" s="36"/>
      <c r="L188" s="36"/>
      <c r="M188" s="36"/>
      <c r="N188" s="36"/>
      <c r="O188" s="36"/>
      <c r="P188" s="36"/>
      <c r="Q188" s="36"/>
      <c r="R188" s="36"/>
      <c r="S188" s="36"/>
      <c r="T188" s="36"/>
      <c r="U188" s="36"/>
      <c r="V188" s="36"/>
      <c r="W188" s="36"/>
      <c r="X188" s="36"/>
      <c r="Y188" s="36"/>
      <c r="Z188" s="36"/>
    </row>
    <row r="189" ht="75.0" customHeight="1">
      <c r="A189" s="154" t="s">
        <v>2067</v>
      </c>
      <c r="B189" s="39" t="s">
        <v>4010</v>
      </c>
      <c r="C189" s="25" t="s">
        <v>1264</v>
      </c>
      <c r="D189" s="43">
        <v>0.0</v>
      </c>
      <c r="E189" s="22" t="s">
        <v>56</v>
      </c>
      <c r="F189" s="39" t="s">
        <v>1266</v>
      </c>
      <c r="G189" s="209"/>
      <c r="H189" s="193"/>
      <c r="I189" s="193"/>
      <c r="J189" s="36"/>
      <c r="K189" s="36"/>
      <c r="L189" s="36"/>
      <c r="M189" s="36"/>
      <c r="N189" s="36"/>
      <c r="O189" s="36"/>
      <c r="P189" s="36"/>
      <c r="Q189" s="36"/>
      <c r="R189" s="36"/>
      <c r="S189" s="36"/>
      <c r="T189" s="36"/>
      <c r="U189" s="36"/>
      <c r="V189" s="36"/>
      <c r="W189" s="36"/>
      <c r="X189" s="36"/>
      <c r="Y189" s="36"/>
      <c r="Z189" s="36"/>
    </row>
    <row r="190" ht="90.0" customHeight="1">
      <c r="A190" s="285"/>
      <c r="B190" s="39"/>
      <c r="C190" s="42" t="s">
        <v>1267</v>
      </c>
      <c r="D190" s="43">
        <v>0.0</v>
      </c>
      <c r="E190" s="22" t="s">
        <v>56</v>
      </c>
      <c r="F190" s="42" t="s">
        <v>1268</v>
      </c>
      <c r="G190" s="209"/>
      <c r="H190" s="193"/>
      <c r="I190" s="193"/>
      <c r="J190" s="36"/>
      <c r="K190" s="36"/>
      <c r="L190" s="36"/>
      <c r="M190" s="36"/>
      <c r="N190" s="36"/>
      <c r="O190" s="36"/>
      <c r="P190" s="36"/>
      <c r="Q190" s="36"/>
      <c r="R190" s="36"/>
      <c r="S190" s="36"/>
      <c r="T190" s="36"/>
      <c r="U190" s="36"/>
      <c r="V190" s="36"/>
      <c r="W190" s="36"/>
      <c r="X190" s="36"/>
      <c r="Y190" s="36"/>
      <c r="Z190" s="36"/>
    </row>
    <row r="191" ht="49.5" customHeight="1">
      <c r="A191" s="285"/>
      <c r="B191" s="39"/>
      <c r="C191" s="42" t="s">
        <v>1270</v>
      </c>
      <c r="D191" s="43">
        <v>0.0</v>
      </c>
      <c r="E191" s="22" t="s">
        <v>56</v>
      </c>
      <c r="F191" s="37" t="s">
        <v>1271</v>
      </c>
      <c r="G191" s="209"/>
      <c r="H191" s="193"/>
      <c r="I191" s="193"/>
      <c r="J191" s="36"/>
      <c r="K191" s="36"/>
      <c r="L191" s="36"/>
      <c r="M191" s="36"/>
      <c r="N191" s="36"/>
      <c r="O191" s="36"/>
      <c r="P191" s="36"/>
      <c r="Q191" s="36"/>
      <c r="R191" s="36"/>
      <c r="S191" s="36"/>
      <c r="T191" s="36"/>
      <c r="U191" s="36"/>
      <c r="V191" s="36"/>
      <c r="W191" s="36"/>
      <c r="X191" s="36"/>
      <c r="Y191" s="36"/>
      <c r="Z191" s="36"/>
    </row>
    <row r="192" ht="60.0" customHeight="1">
      <c r="A192" s="285"/>
      <c r="B192" s="39"/>
      <c r="C192" s="42" t="s">
        <v>1272</v>
      </c>
      <c r="D192" s="186">
        <v>2.0</v>
      </c>
      <c r="E192" s="22" t="s">
        <v>56</v>
      </c>
      <c r="F192" s="25" t="s">
        <v>1273</v>
      </c>
      <c r="G192" s="209"/>
      <c r="H192" s="193"/>
      <c r="I192" s="193"/>
      <c r="J192" s="36"/>
      <c r="K192" s="36"/>
      <c r="L192" s="36"/>
      <c r="M192" s="36"/>
      <c r="N192" s="36"/>
      <c r="O192" s="36"/>
      <c r="P192" s="36"/>
      <c r="Q192" s="36"/>
      <c r="R192" s="36"/>
      <c r="S192" s="36"/>
      <c r="T192" s="36"/>
      <c r="U192" s="36"/>
      <c r="V192" s="36"/>
      <c r="W192" s="36"/>
      <c r="X192" s="36"/>
      <c r="Y192" s="36"/>
      <c r="Z192" s="36"/>
    </row>
    <row r="193" ht="30.0" customHeight="1">
      <c r="A193" s="285"/>
      <c r="B193" s="39"/>
      <c r="C193" s="25" t="s">
        <v>1276</v>
      </c>
      <c r="D193" s="43">
        <v>0.0</v>
      </c>
      <c r="E193" s="22" t="s">
        <v>56</v>
      </c>
      <c r="F193" s="39"/>
      <c r="G193" s="209"/>
      <c r="H193" s="193"/>
      <c r="I193" s="193"/>
      <c r="J193" s="36"/>
      <c r="K193" s="36"/>
      <c r="L193" s="36"/>
      <c r="M193" s="36"/>
      <c r="N193" s="36"/>
      <c r="O193" s="36"/>
      <c r="P193" s="36"/>
      <c r="Q193" s="36"/>
      <c r="R193" s="36"/>
      <c r="S193" s="36"/>
      <c r="T193" s="36"/>
      <c r="U193" s="36"/>
      <c r="V193" s="36"/>
      <c r="W193" s="36"/>
      <c r="X193" s="36"/>
      <c r="Y193" s="36"/>
      <c r="Z193" s="36"/>
    </row>
    <row r="194" ht="75.0" customHeight="1">
      <c r="A194" s="154" t="s">
        <v>2080</v>
      </c>
      <c r="B194" s="39" t="s">
        <v>4015</v>
      </c>
      <c r="C194" s="23" t="s">
        <v>4016</v>
      </c>
      <c r="D194" s="43">
        <v>0.0</v>
      </c>
      <c r="E194" s="22" t="s">
        <v>56</v>
      </c>
      <c r="F194" s="42" t="s">
        <v>4018</v>
      </c>
      <c r="G194" s="209"/>
      <c r="H194" s="193"/>
      <c r="I194" s="193"/>
      <c r="J194" s="36"/>
      <c r="K194" s="36"/>
      <c r="L194" s="36"/>
      <c r="M194" s="36"/>
      <c r="N194" s="36"/>
      <c r="O194" s="36"/>
      <c r="P194" s="36"/>
      <c r="Q194" s="36"/>
      <c r="R194" s="36"/>
      <c r="S194" s="36"/>
      <c r="T194" s="36"/>
      <c r="U194" s="36"/>
      <c r="V194" s="36"/>
      <c r="W194" s="36"/>
      <c r="X194" s="36"/>
      <c r="Y194" s="36"/>
      <c r="Z194" s="36"/>
    </row>
    <row r="195" ht="39.75" customHeight="1">
      <c r="A195" s="367" t="s">
        <v>2092</v>
      </c>
      <c r="B195" s="68" t="s">
        <v>1296</v>
      </c>
      <c r="C195" s="5"/>
      <c r="D195" s="5"/>
      <c r="E195" s="5"/>
      <c r="F195" s="5"/>
      <c r="G195" s="6"/>
      <c r="H195" s="193">
        <f>SUM(D196:D203)</f>
        <v>1</v>
      </c>
      <c r="I195" s="193">
        <f>COUNT(D196:D203)*2</f>
        <v>16</v>
      </c>
      <c r="J195" s="36"/>
      <c r="K195" s="36"/>
      <c r="L195" s="36"/>
      <c r="M195" s="36"/>
      <c r="N195" s="36"/>
      <c r="O195" s="36"/>
      <c r="P195" s="36"/>
      <c r="Q195" s="36"/>
      <c r="R195" s="36"/>
      <c r="S195" s="36"/>
      <c r="T195" s="36"/>
      <c r="U195" s="36"/>
      <c r="V195" s="36"/>
      <c r="W195" s="36"/>
      <c r="X195" s="36"/>
      <c r="Y195" s="36"/>
      <c r="Z195" s="36"/>
    </row>
    <row r="196" ht="75.0" customHeight="1">
      <c r="A196" s="154" t="s">
        <v>2115</v>
      </c>
      <c r="B196" s="39" t="s">
        <v>4027</v>
      </c>
      <c r="C196" s="23" t="s">
        <v>1303</v>
      </c>
      <c r="D196" s="26">
        <v>0.0</v>
      </c>
      <c r="E196" s="22" t="s">
        <v>116</v>
      </c>
      <c r="F196" s="25" t="s">
        <v>4028</v>
      </c>
      <c r="G196" s="209"/>
      <c r="H196" s="193"/>
      <c r="I196" s="193"/>
      <c r="J196" s="36"/>
      <c r="K196" s="36"/>
      <c r="L196" s="36"/>
      <c r="M196" s="36"/>
      <c r="N196" s="36"/>
      <c r="O196" s="36"/>
      <c r="P196" s="36"/>
      <c r="Q196" s="36"/>
      <c r="R196" s="36"/>
      <c r="S196" s="36"/>
      <c r="T196" s="36"/>
      <c r="U196" s="36"/>
      <c r="V196" s="36"/>
      <c r="W196" s="36"/>
      <c r="X196" s="36"/>
      <c r="Y196" s="36"/>
      <c r="Z196" s="36"/>
    </row>
    <row r="197" ht="45.0" customHeight="1">
      <c r="A197" s="361"/>
      <c r="B197" s="39"/>
      <c r="C197" s="23" t="s">
        <v>1305</v>
      </c>
      <c r="D197" s="26">
        <v>1.0</v>
      </c>
      <c r="E197" s="22" t="s">
        <v>116</v>
      </c>
      <c r="F197" s="25" t="s">
        <v>1306</v>
      </c>
      <c r="G197" s="282" t="s">
        <v>4029</v>
      </c>
      <c r="H197" s="193"/>
      <c r="I197" s="193"/>
      <c r="J197" s="36"/>
      <c r="K197" s="36"/>
      <c r="L197" s="36"/>
      <c r="M197" s="36"/>
      <c r="N197" s="36"/>
      <c r="O197" s="36"/>
      <c r="P197" s="36"/>
      <c r="Q197" s="36"/>
      <c r="R197" s="36"/>
      <c r="S197" s="36"/>
      <c r="T197" s="36"/>
      <c r="U197" s="36"/>
      <c r="V197" s="36"/>
      <c r="W197" s="36"/>
      <c r="X197" s="36"/>
      <c r="Y197" s="36"/>
      <c r="Z197" s="36"/>
    </row>
    <row r="198" ht="60.0" customHeight="1">
      <c r="A198" s="154" t="s">
        <v>2118</v>
      </c>
      <c r="B198" s="39" t="s">
        <v>1308</v>
      </c>
      <c r="C198" s="23" t="s">
        <v>2119</v>
      </c>
      <c r="D198" s="26">
        <v>0.0</v>
      </c>
      <c r="E198" s="22" t="s">
        <v>327</v>
      </c>
      <c r="F198" s="22"/>
      <c r="G198" s="209"/>
      <c r="H198" s="193"/>
      <c r="I198" s="193"/>
      <c r="J198" s="36"/>
      <c r="K198" s="36"/>
      <c r="L198" s="36"/>
      <c r="M198" s="36"/>
      <c r="N198" s="36"/>
      <c r="O198" s="36"/>
      <c r="P198" s="36"/>
      <c r="Q198" s="36"/>
      <c r="R198" s="36"/>
      <c r="S198" s="36"/>
      <c r="T198" s="36"/>
      <c r="U198" s="36"/>
      <c r="V198" s="36"/>
      <c r="W198" s="36"/>
      <c r="X198" s="36"/>
      <c r="Y198" s="36"/>
      <c r="Z198" s="36"/>
    </row>
    <row r="199" ht="45.0" customHeight="1">
      <c r="A199" s="154"/>
      <c r="B199" s="39"/>
      <c r="C199" s="23" t="s">
        <v>2121</v>
      </c>
      <c r="D199" s="26">
        <v>0.0</v>
      </c>
      <c r="E199" s="22" t="s">
        <v>327</v>
      </c>
      <c r="F199" s="22"/>
      <c r="G199" s="209"/>
      <c r="H199" s="193"/>
      <c r="I199" s="193"/>
      <c r="J199" s="36"/>
      <c r="K199" s="36"/>
      <c r="L199" s="36"/>
      <c r="M199" s="36"/>
      <c r="N199" s="36"/>
      <c r="O199" s="36"/>
      <c r="P199" s="36"/>
      <c r="Q199" s="36"/>
      <c r="R199" s="36"/>
      <c r="S199" s="36"/>
      <c r="T199" s="36"/>
      <c r="U199" s="36"/>
      <c r="V199" s="36"/>
      <c r="W199" s="36"/>
      <c r="X199" s="36"/>
      <c r="Y199" s="36"/>
      <c r="Z199" s="36"/>
    </row>
    <row r="200" ht="60.0" customHeight="1">
      <c r="A200" s="154"/>
      <c r="B200" s="39"/>
      <c r="C200" s="42" t="s">
        <v>2123</v>
      </c>
      <c r="D200" s="26">
        <v>0.0</v>
      </c>
      <c r="E200" s="22" t="s">
        <v>327</v>
      </c>
      <c r="F200" s="22"/>
      <c r="G200" s="209"/>
      <c r="H200" s="193"/>
      <c r="I200" s="193"/>
      <c r="J200" s="36"/>
      <c r="K200" s="36"/>
      <c r="L200" s="36"/>
      <c r="M200" s="36"/>
      <c r="N200" s="36"/>
      <c r="O200" s="36"/>
      <c r="P200" s="36"/>
      <c r="Q200" s="36"/>
      <c r="R200" s="36"/>
      <c r="S200" s="36"/>
      <c r="T200" s="36"/>
      <c r="U200" s="36"/>
      <c r="V200" s="36"/>
      <c r="W200" s="36"/>
      <c r="X200" s="36"/>
      <c r="Y200" s="36"/>
      <c r="Z200" s="36"/>
    </row>
    <row r="201" ht="45.0" customHeight="1">
      <c r="A201" s="154"/>
      <c r="B201" s="39"/>
      <c r="C201" s="23" t="s">
        <v>1316</v>
      </c>
      <c r="D201" s="26">
        <v>0.0</v>
      </c>
      <c r="E201" s="22" t="s">
        <v>116</v>
      </c>
      <c r="F201" s="25" t="s">
        <v>1318</v>
      </c>
      <c r="G201" s="209"/>
      <c r="H201" s="193"/>
      <c r="I201" s="193"/>
      <c r="J201" s="36"/>
      <c r="K201" s="36"/>
      <c r="L201" s="36"/>
      <c r="M201" s="36"/>
      <c r="N201" s="36"/>
      <c r="O201" s="36"/>
      <c r="P201" s="36"/>
      <c r="Q201" s="36"/>
      <c r="R201" s="36"/>
      <c r="S201" s="36"/>
      <c r="T201" s="36"/>
      <c r="U201" s="36"/>
      <c r="V201" s="36"/>
      <c r="W201" s="36"/>
      <c r="X201" s="36"/>
      <c r="Y201" s="36"/>
      <c r="Z201" s="36"/>
    </row>
    <row r="202" ht="60.0" customHeight="1">
      <c r="A202" s="154"/>
      <c r="B202" s="39"/>
      <c r="C202" s="23" t="s">
        <v>4033</v>
      </c>
      <c r="D202" s="26">
        <v>0.0</v>
      </c>
      <c r="E202" s="22" t="s">
        <v>116</v>
      </c>
      <c r="F202" s="25" t="s">
        <v>1320</v>
      </c>
      <c r="G202" s="209"/>
      <c r="H202" s="193"/>
      <c r="I202" s="193"/>
      <c r="J202" s="36"/>
      <c r="K202" s="36"/>
      <c r="L202" s="36"/>
      <c r="M202" s="36"/>
      <c r="N202" s="36"/>
      <c r="O202" s="36"/>
      <c r="P202" s="36"/>
      <c r="Q202" s="36"/>
      <c r="R202" s="36"/>
      <c r="S202" s="36"/>
      <c r="T202" s="36"/>
      <c r="U202" s="36"/>
      <c r="V202" s="36"/>
      <c r="W202" s="36"/>
      <c r="X202" s="36"/>
      <c r="Y202" s="36"/>
      <c r="Z202" s="36"/>
    </row>
    <row r="203" ht="45.0" customHeight="1">
      <c r="A203" s="154" t="s">
        <v>2197</v>
      </c>
      <c r="B203" s="42" t="s">
        <v>1322</v>
      </c>
      <c r="C203" s="42" t="s">
        <v>4034</v>
      </c>
      <c r="D203" s="26">
        <v>0.0</v>
      </c>
      <c r="E203" s="22" t="s">
        <v>116</v>
      </c>
      <c r="F203" s="78"/>
      <c r="G203" s="209"/>
      <c r="H203" s="193"/>
      <c r="I203" s="193"/>
      <c r="J203" s="36"/>
      <c r="K203" s="36"/>
      <c r="L203" s="36"/>
      <c r="M203" s="36"/>
      <c r="N203" s="36"/>
      <c r="O203" s="36"/>
      <c r="P203" s="36"/>
      <c r="Q203" s="36"/>
      <c r="R203" s="36"/>
      <c r="S203" s="36"/>
      <c r="T203" s="36"/>
      <c r="U203" s="36"/>
      <c r="V203" s="36"/>
      <c r="W203" s="36"/>
      <c r="X203" s="36"/>
      <c r="Y203" s="36"/>
      <c r="Z203" s="36"/>
    </row>
    <row r="204" ht="39.75" customHeight="1">
      <c r="A204" s="215" t="s">
        <v>2129</v>
      </c>
      <c r="B204" s="68" t="s">
        <v>1328</v>
      </c>
      <c r="C204" s="5"/>
      <c r="D204" s="5"/>
      <c r="E204" s="5"/>
      <c r="F204" s="5"/>
      <c r="G204" s="6"/>
      <c r="H204" s="193">
        <f>SUM(D205:D220)</f>
        <v>1</v>
      </c>
      <c r="I204" s="193">
        <f>COUNT(D205:D220)*2</f>
        <v>32</v>
      </c>
      <c r="J204" s="36"/>
      <c r="K204" s="36"/>
      <c r="L204" s="36"/>
      <c r="M204" s="36"/>
      <c r="N204" s="36"/>
      <c r="O204" s="36"/>
      <c r="P204" s="36"/>
      <c r="Q204" s="36"/>
      <c r="R204" s="36"/>
      <c r="S204" s="36"/>
      <c r="T204" s="36"/>
      <c r="U204" s="36"/>
      <c r="V204" s="36"/>
      <c r="W204" s="36"/>
      <c r="X204" s="36"/>
      <c r="Y204" s="36"/>
      <c r="Z204" s="36"/>
    </row>
    <row r="205" ht="63.0" customHeight="1">
      <c r="A205" s="154" t="s">
        <v>2133</v>
      </c>
      <c r="B205" s="90" t="s">
        <v>1335</v>
      </c>
      <c r="C205" s="42" t="s">
        <v>1336</v>
      </c>
      <c r="D205" s="43">
        <v>0.0</v>
      </c>
      <c r="E205" s="22" t="s">
        <v>87</v>
      </c>
      <c r="F205" s="78"/>
      <c r="G205" s="209"/>
      <c r="H205" s="193"/>
      <c r="I205" s="193"/>
      <c r="J205" s="36"/>
      <c r="K205" s="36"/>
      <c r="L205" s="36"/>
      <c r="M205" s="36"/>
      <c r="N205" s="36"/>
      <c r="O205" s="36"/>
      <c r="P205" s="36"/>
      <c r="Q205" s="36"/>
      <c r="R205" s="36"/>
      <c r="S205" s="36"/>
      <c r="T205" s="36"/>
      <c r="U205" s="36"/>
      <c r="V205" s="36"/>
      <c r="W205" s="36"/>
      <c r="X205" s="36"/>
      <c r="Y205" s="36"/>
      <c r="Z205" s="36"/>
    </row>
    <row r="206" ht="30.0" customHeight="1">
      <c r="A206" s="285"/>
      <c r="B206" s="90"/>
      <c r="C206" s="42" t="s">
        <v>1337</v>
      </c>
      <c r="D206" s="43">
        <v>0.0</v>
      </c>
      <c r="E206" s="22" t="s">
        <v>87</v>
      </c>
      <c r="F206" s="78"/>
      <c r="G206" s="209"/>
      <c r="H206" s="193"/>
      <c r="I206" s="193"/>
      <c r="J206" s="36"/>
      <c r="K206" s="36"/>
      <c r="L206" s="36"/>
      <c r="M206" s="36"/>
      <c r="N206" s="36"/>
      <c r="O206" s="36"/>
      <c r="P206" s="36"/>
      <c r="Q206" s="36"/>
      <c r="R206" s="36"/>
      <c r="S206" s="36"/>
      <c r="T206" s="36"/>
      <c r="U206" s="36"/>
      <c r="V206" s="36"/>
      <c r="W206" s="36"/>
      <c r="X206" s="36"/>
      <c r="Y206" s="36"/>
      <c r="Z206" s="36"/>
    </row>
    <row r="207" ht="45.0" customHeight="1">
      <c r="A207" s="285"/>
      <c r="B207" s="90"/>
      <c r="C207" s="42" t="s">
        <v>1339</v>
      </c>
      <c r="D207" s="43">
        <v>0.0</v>
      </c>
      <c r="E207" s="22" t="s">
        <v>116</v>
      </c>
      <c r="F207" s="78"/>
      <c r="G207" s="209"/>
      <c r="H207" s="193"/>
      <c r="I207" s="193"/>
      <c r="J207" s="36"/>
      <c r="K207" s="36"/>
      <c r="L207" s="36"/>
      <c r="M207" s="36"/>
      <c r="N207" s="36"/>
      <c r="O207" s="36"/>
      <c r="P207" s="36"/>
      <c r="Q207" s="36"/>
      <c r="R207" s="36"/>
      <c r="S207" s="36"/>
      <c r="T207" s="36"/>
      <c r="U207" s="36"/>
      <c r="V207" s="36"/>
      <c r="W207" s="36"/>
      <c r="X207" s="36"/>
      <c r="Y207" s="36"/>
      <c r="Z207" s="36"/>
    </row>
    <row r="208" ht="60.0" customHeight="1">
      <c r="A208" s="285"/>
      <c r="B208" s="90"/>
      <c r="C208" s="42" t="s">
        <v>1340</v>
      </c>
      <c r="D208" s="43">
        <v>0.0</v>
      </c>
      <c r="E208" s="22" t="s">
        <v>87</v>
      </c>
      <c r="F208" s="78"/>
      <c r="G208" s="209"/>
      <c r="H208" s="193"/>
      <c r="I208" s="193"/>
      <c r="J208" s="36"/>
      <c r="K208" s="36"/>
      <c r="L208" s="36"/>
      <c r="M208" s="36"/>
      <c r="N208" s="36"/>
      <c r="O208" s="36"/>
      <c r="P208" s="36"/>
      <c r="Q208" s="36"/>
      <c r="R208" s="36"/>
      <c r="S208" s="36"/>
      <c r="T208" s="36"/>
      <c r="U208" s="36"/>
      <c r="V208" s="36"/>
      <c r="W208" s="36"/>
      <c r="X208" s="36"/>
      <c r="Y208" s="36"/>
      <c r="Z208" s="36"/>
    </row>
    <row r="209" ht="45.0" customHeight="1">
      <c r="A209" s="285"/>
      <c r="B209" s="90"/>
      <c r="C209" s="23" t="s">
        <v>1342</v>
      </c>
      <c r="D209" s="43">
        <v>0.0</v>
      </c>
      <c r="E209" s="22" t="s">
        <v>87</v>
      </c>
      <c r="F209" s="78"/>
      <c r="G209" s="209"/>
      <c r="H209" s="193"/>
      <c r="I209" s="193"/>
      <c r="J209" s="36"/>
      <c r="K209" s="36"/>
      <c r="L209" s="36"/>
      <c r="M209" s="36"/>
      <c r="N209" s="36"/>
      <c r="O209" s="36"/>
      <c r="P209" s="36"/>
      <c r="Q209" s="36"/>
      <c r="R209" s="36"/>
      <c r="S209" s="36"/>
      <c r="T209" s="36"/>
      <c r="U209" s="36"/>
      <c r="V209" s="36"/>
      <c r="W209" s="36"/>
      <c r="X209" s="36"/>
      <c r="Y209" s="36"/>
      <c r="Z209" s="36"/>
    </row>
    <row r="210" ht="47.25" customHeight="1">
      <c r="A210" s="154" t="s">
        <v>2143</v>
      </c>
      <c r="B210" s="90" t="s">
        <v>1344</v>
      </c>
      <c r="C210" s="23" t="s">
        <v>1345</v>
      </c>
      <c r="D210" s="43">
        <v>0.0</v>
      </c>
      <c r="E210" s="22" t="s">
        <v>87</v>
      </c>
      <c r="F210" s="39" t="s">
        <v>2144</v>
      </c>
      <c r="G210" s="209"/>
      <c r="H210" s="193"/>
      <c r="I210" s="193"/>
      <c r="J210" s="36"/>
      <c r="K210" s="36"/>
      <c r="L210" s="36"/>
      <c r="M210" s="36"/>
      <c r="N210" s="36"/>
      <c r="O210" s="36"/>
      <c r="P210" s="36"/>
      <c r="Q210" s="36"/>
      <c r="R210" s="36"/>
      <c r="S210" s="36"/>
      <c r="T210" s="36"/>
      <c r="U210" s="36"/>
      <c r="V210" s="36"/>
      <c r="W210" s="36"/>
      <c r="X210" s="36"/>
      <c r="Y210" s="36"/>
      <c r="Z210" s="36"/>
    </row>
    <row r="211" ht="60.0" customHeight="1">
      <c r="A211" s="285"/>
      <c r="B211" s="90"/>
      <c r="C211" s="23" t="s">
        <v>1347</v>
      </c>
      <c r="D211" s="43">
        <v>0.0</v>
      </c>
      <c r="E211" s="22" t="s">
        <v>87</v>
      </c>
      <c r="F211" s="39" t="s">
        <v>1350</v>
      </c>
      <c r="G211" s="209"/>
      <c r="H211" s="193"/>
      <c r="I211" s="193"/>
      <c r="J211" s="36"/>
      <c r="K211" s="36"/>
      <c r="L211" s="36"/>
      <c r="M211" s="36"/>
      <c r="N211" s="36"/>
      <c r="O211" s="36"/>
      <c r="P211" s="36"/>
      <c r="Q211" s="36"/>
      <c r="R211" s="36"/>
      <c r="S211" s="36"/>
      <c r="T211" s="36"/>
      <c r="U211" s="36"/>
      <c r="V211" s="36"/>
      <c r="W211" s="36"/>
      <c r="X211" s="36"/>
      <c r="Y211" s="36"/>
      <c r="Z211" s="36"/>
    </row>
    <row r="212" ht="30.0" customHeight="1">
      <c r="A212" s="285"/>
      <c r="B212" s="90"/>
      <c r="C212" s="23" t="s">
        <v>1351</v>
      </c>
      <c r="D212" s="43">
        <v>0.0</v>
      </c>
      <c r="E212" s="22" t="s">
        <v>116</v>
      </c>
      <c r="F212" s="23" t="s">
        <v>1352</v>
      </c>
      <c r="G212" s="209"/>
      <c r="H212" s="193"/>
      <c r="I212" s="193"/>
      <c r="J212" s="36"/>
      <c r="K212" s="36"/>
      <c r="L212" s="36"/>
      <c r="M212" s="36"/>
      <c r="N212" s="36"/>
      <c r="O212" s="36"/>
      <c r="P212" s="36"/>
      <c r="Q212" s="36"/>
      <c r="R212" s="36"/>
      <c r="S212" s="36"/>
      <c r="T212" s="36"/>
      <c r="U212" s="36"/>
      <c r="V212" s="36"/>
      <c r="W212" s="36"/>
      <c r="X212" s="36"/>
      <c r="Y212" s="36"/>
      <c r="Z212" s="36"/>
    </row>
    <row r="213" ht="45.0" customHeight="1">
      <c r="A213" s="285"/>
      <c r="B213" s="90"/>
      <c r="C213" s="67" t="s">
        <v>1353</v>
      </c>
      <c r="D213" s="43">
        <v>0.0</v>
      </c>
      <c r="E213" s="22" t="s">
        <v>155</v>
      </c>
      <c r="F213" s="23"/>
      <c r="G213" s="209"/>
      <c r="H213" s="193"/>
      <c r="I213" s="193"/>
      <c r="J213" s="36"/>
      <c r="K213" s="36"/>
      <c r="L213" s="36"/>
      <c r="M213" s="36"/>
      <c r="N213" s="36"/>
      <c r="O213" s="36"/>
      <c r="P213" s="36"/>
      <c r="Q213" s="36"/>
      <c r="R213" s="36"/>
      <c r="S213" s="36"/>
      <c r="T213" s="36"/>
      <c r="U213" s="36"/>
      <c r="V213" s="36"/>
      <c r="W213" s="36"/>
      <c r="X213" s="36"/>
      <c r="Y213" s="36"/>
      <c r="Z213" s="36"/>
    </row>
    <row r="214" ht="45.0" customHeight="1">
      <c r="A214" s="285"/>
      <c r="B214" s="90"/>
      <c r="C214" s="23" t="s">
        <v>1354</v>
      </c>
      <c r="D214" s="43">
        <v>0.0</v>
      </c>
      <c r="E214" s="22" t="s">
        <v>116</v>
      </c>
      <c r="F214" s="39" t="s">
        <v>1355</v>
      </c>
      <c r="G214" s="209"/>
      <c r="H214" s="193"/>
      <c r="I214" s="193"/>
      <c r="J214" s="36"/>
      <c r="K214" s="36"/>
      <c r="L214" s="36"/>
      <c r="M214" s="36"/>
      <c r="N214" s="36"/>
      <c r="O214" s="36"/>
      <c r="P214" s="36"/>
      <c r="Q214" s="36"/>
      <c r="R214" s="36"/>
      <c r="S214" s="36"/>
      <c r="T214" s="36"/>
      <c r="U214" s="36"/>
      <c r="V214" s="36"/>
      <c r="W214" s="36"/>
      <c r="X214" s="36"/>
      <c r="Y214" s="36"/>
      <c r="Z214" s="36"/>
    </row>
    <row r="215" ht="60.0" customHeight="1">
      <c r="A215" s="285"/>
      <c r="B215" s="90"/>
      <c r="C215" s="23" t="s">
        <v>2149</v>
      </c>
      <c r="D215" s="43">
        <v>0.0</v>
      </c>
      <c r="E215" s="22" t="s">
        <v>155</v>
      </c>
      <c r="F215" s="39" t="s">
        <v>3344</v>
      </c>
      <c r="G215" s="209"/>
      <c r="H215" s="193"/>
      <c r="I215" s="193"/>
      <c r="J215" s="36"/>
      <c r="K215" s="36"/>
      <c r="L215" s="36"/>
      <c r="M215" s="36"/>
      <c r="N215" s="36"/>
      <c r="O215" s="36"/>
      <c r="P215" s="36"/>
      <c r="Q215" s="36"/>
      <c r="R215" s="36"/>
      <c r="S215" s="36"/>
      <c r="T215" s="36"/>
      <c r="U215" s="36"/>
      <c r="V215" s="36"/>
      <c r="W215" s="36"/>
      <c r="X215" s="36"/>
      <c r="Y215" s="36"/>
      <c r="Z215" s="36"/>
    </row>
    <row r="216" ht="63.0" customHeight="1">
      <c r="A216" s="154" t="s">
        <v>2151</v>
      </c>
      <c r="B216" s="90" t="s">
        <v>1359</v>
      </c>
      <c r="C216" s="42" t="s">
        <v>1366</v>
      </c>
      <c r="D216" s="43">
        <v>0.0</v>
      </c>
      <c r="E216" s="104" t="s">
        <v>56</v>
      </c>
      <c r="F216" s="78"/>
      <c r="G216" s="209"/>
      <c r="H216" s="193"/>
      <c r="I216" s="193"/>
      <c r="J216" s="36"/>
      <c r="K216" s="36"/>
      <c r="L216" s="36"/>
      <c r="M216" s="36"/>
      <c r="N216" s="36"/>
      <c r="O216" s="36"/>
      <c r="P216" s="36"/>
      <c r="Q216" s="36"/>
      <c r="R216" s="36"/>
      <c r="S216" s="36"/>
      <c r="T216" s="36"/>
      <c r="U216" s="36"/>
      <c r="V216" s="36"/>
      <c r="W216" s="36"/>
      <c r="X216" s="36"/>
      <c r="Y216" s="36"/>
      <c r="Z216" s="36"/>
    </row>
    <row r="217" ht="30.0" customHeight="1">
      <c r="A217" s="154"/>
      <c r="B217" s="90"/>
      <c r="C217" s="42" t="s">
        <v>4035</v>
      </c>
      <c r="D217" s="186">
        <v>1.0</v>
      </c>
      <c r="E217" s="104" t="s">
        <v>56</v>
      </c>
      <c r="F217" s="78"/>
      <c r="G217" s="281" t="s">
        <v>4036</v>
      </c>
      <c r="H217" s="193"/>
      <c r="I217" s="193"/>
      <c r="J217" s="36"/>
      <c r="K217" s="36"/>
      <c r="L217" s="36"/>
      <c r="M217" s="36"/>
      <c r="N217" s="36"/>
      <c r="O217" s="36"/>
      <c r="P217" s="36"/>
      <c r="Q217" s="36"/>
      <c r="R217" s="36"/>
      <c r="S217" s="36"/>
      <c r="T217" s="36"/>
      <c r="U217" s="36"/>
      <c r="V217" s="36"/>
      <c r="W217" s="36"/>
      <c r="X217" s="36"/>
      <c r="Y217" s="36"/>
      <c r="Z217" s="36"/>
    </row>
    <row r="218" ht="35.25" customHeight="1">
      <c r="A218" s="154"/>
      <c r="B218" s="90"/>
      <c r="C218" s="52" t="s">
        <v>1363</v>
      </c>
      <c r="D218" s="43">
        <v>0.0</v>
      </c>
      <c r="E218" s="22" t="s">
        <v>155</v>
      </c>
      <c r="F218" s="78"/>
      <c r="G218" s="209"/>
      <c r="H218" s="193"/>
      <c r="I218" s="193"/>
      <c r="J218" s="36"/>
      <c r="K218" s="36"/>
      <c r="L218" s="36"/>
      <c r="M218" s="36"/>
      <c r="N218" s="36"/>
      <c r="O218" s="36"/>
      <c r="P218" s="36"/>
      <c r="Q218" s="36"/>
      <c r="R218" s="36"/>
      <c r="S218" s="36"/>
      <c r="T218" s="36"/>
      <c r="U218" s="36"/>
      <c r="V218" s="36"/>
      <c r="W218" s="36"/>
      <c r="X218" s="36"/>
      <c r="Y218" s="36"/>
      <c r="Z218" s="36"/>
    </row>
    <row r="219" ht="45.0" customHeight="1">
      <c r="A219" s="154"/>
      <c r="B219" s="368"/>
      <c r="C219" s="42" t="s">
        <v>1374</v>
      </c>
      <c r="D219" s="43">
        <v>0.0</v>
      </c>
      <c r="E219" s="22" t="s">
        <v>56</v>
      </c>
      <c r="F219" s="78"/>
      <c r="G219" s="209"/>
      <c r="H219" s="193"/>
      <c r="I219" s="193"/>
      <c r="J219" s="36"/>
      <c r="K219" s="36"/>
      <c r="L219" s="36"/>
      <c r="M219" s="36"/>
      <c r="N219" s="36"/>
      <c r="O219" s="36"/>
      <c r="P219" s="36"/>
      <c r="Q219" s="36"/>
      <c r="R219" s="36"/>
      <c r="S219" s="36"/>
      <c r="T219" s="36"/>
      <c r="U219" s="36"/>
      <c r="V219" s="36"/>
      <c r="W219" s="36"/>
      <c r="X219" s="36"/>
      <c r="Y219" s="36"/>
      <c r="Z219" s="36"/>
    </row>
    <row r="220" ht="34.5" customHeight="1">
      <c r="A220" s="369"/>
      <c r="B220" s="368"/>
      <c r="C220" s="119" t="s">
        <v>2155</v>
      </c>
      <c r="D220" s="43">
        <v>0.0</v>
      </c>
      <c r="E220" s="22" t="s">
        <v>327</v>
      </c>
      <c r="F220" s="78"/>
      <c r="G220" s="209"/>
      <c r="H220" s="193"/>
      <c r="I220" s="193"/>
      <c r="J220" s="36"/>
      <c r="K220" s="36"/>
      <c r="L220" s="36"/>
      <c r="M220" s="36"/>
      <c r="N220" s="36"/>
      <c r="O220" s="36"/>
      <c r="P220" s="36"/>
      <c r="Q220" s="36"/>
      <c r="R220" s="36"/>
      <c r="S220" s="36"/>
      <c r="T220" s="36"/>
      <c r="U220" s="36"/>
      <c r="V220" s="36"/>
      <c r="W220" s="36"/>
      <c r="X220" s="36"/>
      <c r="Y220" s="36"/>
      <c r="Z220" s="36"/>
    </row>
    <row r="221" ht="21.0" customHeight="1">
      <c r="A221" s="344"/>
      <c r="B221" s="15" t="s">
        <v>2157</v>
      </c>
      <c r="C221" s="5"/>
      <c r="D221" s="5"/>
      <c r="E221" s="5"/>
      <c r="F221" s="5"/>
      <c r="G221" s="66"/>
      <c r="H221" s="193">
        <f t="shared" ref="H221:I221" si="7">H222+H224+H226+H239+H265+H270+H274</f>
        <v>6</v>
      </c>
      <c r="I221" s="193">
        <f t="shared" si="7"/>
        <v>106</v>
      </c>
      <c r="J221" s="36"/>
      <c r="K221" s="36"/>
      <c r="L221" s="36"/>
      <c r="M221" s="36"/>
      <c r="N221" s="36"/>
      <c r="O221" s="36"/>
      <c r="P221" s="36"/>
      <c r="Q221" s="36"/>
      <c r="R221" s="36"/>
      <c r="S221" s="36"/>
      <c r="T221" s="36"/>
      <c r="U221" s="36"/>
      <c r="V221" s="36"/>
      <c r="W221" s="36"/>
      <c r="X221" s="36"/>
      <c r="Y221" s="36"/>
      <c r="Z221" s="36"/>
    </row>
    <row r="222" ht="39.75" customHeight="1">
      <c r="A222" s="18" t="s">
        <v>2165</v>
      </c>
      <c r="B222" s="68" t="s">
        <v>2166</v>
      </c>
      <c r="C222" s="5"/>
      <c r="D222" s="5"/>
      <c r="E222" s="5"/>
      <c r="F222" s="5"/>
      <c r="G222" s="6"/>
      <c r="H222" s="193">
        <f>SUM(D223)</f>
        <v>0</v>
      </c>
      <c r="I222" s="193">
        <f>COUNT(D223)*2</f>
        <v>2</v>
      </c>
      <c r="J222" s="36"/>
      <c r="K222" s="36"/>
      <c r="L222" s="36"/>
      <c r="M222" s="36"/>
      <c r="N222" s="36"/>
      <c r="O222" s="36"/>
      <c r="P222" s="36"/>
      <c r="Q222" s="36"/>
      <c r="R222" s="36"/>
      <c r="S222" s="36"/>
      <c r="T222" s="36"/>
      <c r="U222" s="36"/>
      <c r="V222" s="36"/>
      <c r="W222" s="36"/>
      <c r="X222" s="36"/>
      <c r="Y222" s="36"/>
      <c r="Z222" s="36"/>
    </row>
    <row r="223" ht="78.75" customHeight="1">
      <c r="A223" s="18" t="s">
        <v>2167</v>
      </c>
      <c r="B223" s="85" t="s">
        <v>2168</v>
      </c>
      <c r="C223" s="111" t="s">
        <v>2169</v>
      </c>
      <c r="D223" s="43">
        <v>0.0</v>
      </c>
      <c r="E223" s="24" t="s">
        <v>327</v>
      </c>
      <c r="F223" s="37"/>
      <c r="G223" s="37"/>
      <c r="H223" s="193"/>
      <c r="I223" s="193"/>
      <c r="J223" s="36"/>
      <c r="K223" s="36"/>
      <c r="L223" s="36"/>
      <c r="M223" s="36"/>
      <c r="N223" s="36"/>
      <c r="O223" s="36"/>
      <c r="P223" s="36"/>
      <c r="Q223" s="36"/>
      <c r="R223" s="36"/>
      <c r="S223" s="36"/>
      <c r="T223" s="36"/>
      <c r="U223" s="36"/>
      <c r="V223" s="36"/>
      <c r="W223" s="36"/>
      <c r="X223" s="36"/>
      <c r="Y223" s="36"/>
      <c r="Z223" s="36"/>
    </row>
    <row r="224" ht="39.75" customHeight="1">
      <c r="A224" s="215" t="s">
        <v>2171</v>
      </c>
      <c r="B224" s="68" t="s">
        <v>2172</v>
      </c>
      <c r="C224" s="5"/>
      <c r="D224" s="5"/>
      <c r="E224" s="5"/>
      <c r="F224" s="5"/>
      <c r="G224" s="6"/>
      <c r="H224" s="193">
        <f>SUM(D225)</f>
        <v>0</v>
      </c>
      <c r="I224" s="193">
        <f>COUNT(D225)*2</f>
        <v>2</v>
      </c>
      <c r="J224" s="36"/>
      <c r="K224" s="36"/>
      <c r="L224" s="36"/>
      <c r="M224" s="36"/>
      <c r="N224" s="36"/>
      <c r="O224" s="36"/>
      <c r="P224" s="36"/>
      <c r="Q224" s="36"/>
      <c r="R224" s="36"/>
      <c r="S224" s="36"/>
      <c r="T224" s="36"/>
      <c r="U224" s="36"/>
      <c r="V224" s="36"/>
      <c r="W224" s="36"/>
      <c r="X224" s="36"/>
      <c r="Y224" s="36"/>
      <c r="Z224" s="36"/>
    </row>
    <row r="225" ht="47.25" customHeight="1">
      <c r="A225" s="18" t="s">
        <v>2179</v>
      </c>
      <c r="B225" s="90" t="s">
        <v>2180</v>
      </c>
      <c r="C225" s="39" t="s">
        <v>3943</v>
      </c>
      <c r="D225" s="43">
        <v>0.0</v>
      </c>
      <c r="E225" s="24" t="s">
        <v>715</v>
      </c>
      <c r="F225" s="37"/>
      <c r="G225" s="37"/>
      <c r="H225" s="193"/>
      <c r="I225" s="193"/>
      <c r="J225" s="36"/>
      <c r="K225" s="36"/>
      <c r="L225" s="36"/>
      <c r="M225" s="36"/>
      <c r="N225" s="36"/>
      <c r="O225" s="36"/>
      <c r="P225" s="36"/>
      <c r="Q225" s="36"/>
      <c r="R225" s="36"/>
      <c r="S225" s="36"/>
      <c r="T225" s="36"/>
      <c r="U225" s="36"/>
      <c r="V225" s="36"/>
      <c r="W225" s="36"/>
      <c r="X225" s="36"/>
      <c r="Y225" s="36"/>
      <c r="Z225" s="36"/>
    </row>
    <row r="226" ht="39.75" customHeight="1">
      <c r="A226" s="215" t="s">
        <v>2183</v>
      </c>
      <c r="B226" s="68" t="s">
        <v>1396</v>
      </c>
      <c r="C226" s="5"/>
      <c r="D226" s="5"/>
      <c r="E226" s="5"/>
      <c r="F226" s="5"/>
      <c r="G226" s="6"/>
      <c r="H226" s="193">
        <f>SUM(D227:D238)</f>
        <v>6</v>
      </c>
      <c r="I226" s="193">
        <f>COUNT(D227:D238)*2</f>
        <v>24</v>
      </c>
      <c r="J226" s="36"/>
      <c r="K226" s="36"/>
      <c r="L226" s="36"/>
      <c r="M226" s="36"/>
      <c r="N226" s="36"/>
      <c r="O226" s="36"/>
      <c r="P226" s="36"/>
      <c r="Q226" s="36"/>
      <c r="R226" s="36"/>
      <c r="S226" s="36"/>
      <c r="T226" s="36"/>
      <c r="U226" s="36"/>
      <c r="V226" s="36"/>
      <c r="W226" s="36"/>
      <c r="X226" s="36"/>
      <c r="Y226" s="36"/>
      <c r="Z226" s="36"/>
    </row>
    <row r="227" ht="63.0" customHeight="1">
      <c r="A227" s="18" t="s">
        <v>2186</v>
      </c>
      <c r="B227" s="90" t="s">
        <v>1406</v>
      </c>
      <c r="C227" s="39" t="s">
        <v>4037</v>
      </c>
      <c r="D227" s="43">
        <v>0.0</v>
      </c>
      <c r="E227" s="24" t="s">
        <v>327</v>
      </c>
      <c r="F227" s="37"/>
      <c r="G227" s="37"/>
      <c r="H227" s="193"/>
      <c r="I227" s="193"/>
      <c r="J227" s="36"/>
      <c r="K227" s="36"/>
      <c r="L227" s="36"/>
      <c r="M227" s="36"/>
      <c r="N227" s="36"/>
      <c r="O227" s="36"/>
      <c r="P227" s="36"/>
      <c r="Q227" s="36"/>
      <c r="R227" s="36"/>
      <c r="S227" s="36"/>
      <c r="T227" s="36"/>
      <c r="U227" s="36"/>
      <c r="V227" s="36"/>
      <c r="W227" s="36"/>
      <c r="X227" s="36"/>
      <c r="Y227" s="36"/>
      <c r="Z227" s="36"/>
    </row>
    <row r="228" ht="30.0" customHeight="1">
      <c r="A228" s="372"/>
      <c r="B228" s="90"/>
      <c r="C228" s="39" t="s">
        <v>4038</v>
      </c>
      <c r="D228" s="43">
        <v>0.0</v>
      </c>
      <c r="E228" s="24" t="s">
        <v>327</v>
      </c>
      <c r="F228" s="37"/>
      <c r="G228" s="37"/>
      <c r="H228" s="193"/>
      <c r="I228" s="193"/>
      <c r="J228" s="36"/>
      <c r="K228" s="36"/>
      <c r="L228" s="36"/>
      <c r="M228" s="36"/>
      <c r="N228" s="36"/>
      <c r="O228" s="36"/>
      <c r="P228" s="36"/>
      <c r="Q228" s="36"/>
      <c r="R228" s="36"/>
      <c r="S228" s="36"/>
      <c r="T228" s="36"/>
      <c r="U228" s="36"/>
      <c r="V228" s="36"/>
      <c r="W228" s="36"/>
      <c r="X228" s="36"/>
      <c r="Y228" s="36"/>
      <c r="Z228" s="36"/>
    </row>
    <row r="229" ht="45.0" customHeight="1">
      <c r="A229" s="372"/>
      <c r="B229" s="90"/>
      <c r="C229" s="39" t="s">
        <v>4039</v>
      </c>
      <c r="D229" s="43">
        <v>0.0</v>
      </c>
      <c r="E229" s="24" t="s">
        <v>327</v>
      </c>
      <c r="F229" s="37"/>
      <c r="G229" s="37"/>
      <c r="H229" s="193"/>
      <c r="I229" s="193"/>
      <c r="J229" s="36"/>
      <c r="K229" s="36"/>
      <c r="L229" s="36"/>
      <c r="M229" s="36"/>
      <c r="N229" s="36"/>
      <c r="O229" s="36"/>
      <c r="P229" s="36"/>
      <c r="Q229" s="36"/>
      <c r="R229" s="36"/>
      <c r="S229" s="36"/>
      <c r="T229" s="36"/>
      <c r="U229" s="36"/>
      <c r="V229" s="36"/>
      <c r="W229" s="36"/>
      <c r="X229" s="36"/>
      <c r="Y229" s="36"/>
      <c r="Z229" s="36"/>
    </row>
    <row r="230" ht="30.0" customHeight="1">
      <c r="A230" s="372"/>
      <c r="B230" s="90"/>
      <c r="C230" s="39" t="s">
        <v>4040</v>
      </c>
      <c r="D230" s="186">
        <v>0.0</v>
      </c>
      <c r="E230" s="24" t="s">
        <v>327</v>
      </c>
      <c r="F230" s="37"/>
      <c r="G230" s="37"/>
      <c r="H230" s="193"/>
      <c r="I230" s="193"/>
      <c r="J230" s="36"/>
      <c r="K230" s="36"/>
      <c r="L230" s="36"/>
      <c r="M230" s="36"/>
      <c r="N230" s="36"/>
      <c r="O230" s="36"/>
      <c r="P230" s="36"/>
      <c r="Q230" s="36"/>
      <c r="R230" s="36"/>
      <c r="S230" s="36"/>
      <c r="T230" s="36"/>
      <c r="U230" s="36"/>
      <c r="V230" s="36"/>
      <c r="W230" s="36"/>
      <c r="X230" s="36"/>
      <c r="Y230" s="36"/>
      <c r="Z230" s="36"/>
    </row>
    <row r="231" ht="60.0" customHeight="1">
      <c r="A231" s="372"/>
      <c r="B231" s="90"/>
      <c r="C231" s="39" t="s">
        <v>4041</v>
      </c>
      <c r="D231" s="43">
        <v>2.0</v>
      </c>
      <c r="E231" s="24" t="s">
        <v>327</v>
      </c>
      <c r="F231" s="39" t="s">
        <v>4042</v>
      </c>
      <c r="G231" s="37"/>
      <c r="H231" s="193"/>
      <c r="I231" s="193"/>
      <c r="J231" s="36"/>
      <c r="K231" s="36"/>
      <c r="L231" s="36"/>
      <c r="M231" s="36"/>
      <c r="N231" s="36"/>
      <c r="O231" s="36"/>
      <c r="P231" s="36"/>
      <c r="Q231" s="36"/>
      <c r="R231" s="36"/>
      <c r="S231" s="36"/>
      <c r="T231" s="36"/>
      <c r="U231" s="36"/>
      <c r="V231" s="36"/>
      <c r="W231" s="36"/>
      <c r="X231" s="36"/>
      <c r="Y231" s="36"/>
      <c r="Z231" s="36"/>
    </row>
    <row r="232" ht="63.0" customHeight="1">
      <c r="A232" s="18" t="s">
        <v>2190</v>
      </c>
      <c r="B232" s="90" t="s">
        <v>1413</v>
      </c>
      <c r="C232" s="39" t="s">
        <v>4043</v>
      </c>
      <c r="D232" s="43">
        <v>0.0</v>
      </c>
      <c r="E232" s="24" t="s">
        <v>327</v>
      </c>
      <c r="F232" s="36"/>
      <c r="G232" s="37"/>
      <c r="H232" s="193"/>
      <c r="I232" s="193"/>
      <c r="J232" s="36"/>
      <c r="K232" s="36"/>
      <c r="L232" s="36"/>
      <c r="M232" s="36"/>
      <c r="N232" s="36"/>
      <c r="O232" s="36"/>
      <c r="P232" s="36"/>
      <c r="Q232" s="36"/>
      <c r="R232" s="36"/>
      <c r="S232" s="36"/>
      <c r="T232" s="36"/>
      <c r="U232" s="36"/>
      <c r="V232" s="36"/>
      <c r="W232" s="36"/>
      <c r="X232" s="36"/>
      <c r="Y232" s="36"/>
      <c r="Z232" s="36"/>
    </row>
    <row r="233" ht="30.0" customHeight="1">
      <c r="A233" s="372"/>
      <c r="B233" s="90"/>
      <c r="C233" s="39" t="s">
        <v>4044</v>
      </c>
      <c r="D233" s="43">
        <v>0.0</v>
      </c>
      <c r="E233" s="24" t="s">
        <v>327</v>
      </c>
      <c r="F233" s="78"/>
      <c r="G233" s="37"/>
      <c r="H233" s="193"/>
      <c r="I233" s="193"/>
      <c r="J233" s="36"/>
      <c r="K233" s="36"/>
      <c r="L233" s="36"/>
      <c r="M233" s="36"/>
      <c r="N233" s="36"/>
      <c r="O233" s="36"/>
      <c r="P233" s="36"/>
      <c r="Q233" s="36"/>
      <c r="R233" s="36"/>
      <c r="S233" s="36"/>
      <c r="T233" s="36"/>
      <c r="U233" s="36"/>
      <c r="V233" s="36"/>
      <c r="W233" s="36"/>
      <c r="X233" s="36"/>
      <c r="Y233" s="36"/>
      <c r="Z233" s="36"/>
    </row>
    <row r="234" ht="60.0" customHeight="1">
      <c r="A234" s="372"/>
      <c r="B234" s="90"/>
      <c r="C234" s="39" t="s">
        <v>4045</v>
      </c>
      <c r="D234" s="186">
        <v>2.0</v>
      </c>
      <c r="E234" s="24" t="s">
        <v>327</v>
      </c>
      <c r="F234" s="39" t="s">
        <v>4046</v>
      </c>
      <c r="G234" s="37"/>
      <c r="H234" s="193"/>
      <c r="I234" s="193"/>
      <c r="J234" s="36"/>
      <c r="K234" s="36"/>
      <c r="L234" s="36"/>
      <c r="M234" s="36"/>
      <c r="N234" s="36"/>
      <c r="O234" s="36"/>
      <c r="P234" s="36"/>
      <c r="Q234" s="36"/>
      <c r="R234" s="36"/>
      <c r="S234" s="36"/>
      <c r="T234" s="36"/>
      <c r="U234" s="36"/>
      <c r="V234" s="36"/>
      <c r="W234" s="36"/>
      <c r="X234" s="36"/>
      <c r="Y234" s="36"/>
      <c r="Z234" s="36"/>
    </row>
    <row r="235" ht="45.0" customHeight="1">
      <c r="A235" s="372"/>
      <c r="B235" s="90"/>
      <c r="C235" s="39" t="s">
        <v>4047</v>
      </c>
      <c r="D235" s="186">
        <v>2.0</v>
      </c>
      <c r="E235" s="24" t="s">
        <v>327</v>
      </c>
      <c r="F235" s="78"/>
      <c r="G235" s="162" t="s">
        <v>4048</v>
      </c>
      <c r="H235" s="193"/>
      <c r="I235" s="193"/>
      <c r="J235" s="36"/>
      <c r="K235" s="36"/>
      <c r="L235" s="36"/>
      <c r="M235" s="36"/>
      <c r="N235" s="36"/>
      <c r="O235" s="36"/>
      <c r="P235" s="36"/>
      <c r="Q235" s="36"/>
      <c r="R235" s="36"/>
      <c r="S235" s="36"/>
      <c r="T235" s="36"/>
      <c r="U235" s="36"/>
      <c r="V235" s="36"/>
      <c r="W235" s="36"/>
      <c r="X235" s="36"/>
      <c r="Y235" s="36"/>
      <c r="Z235" s="36"/>
    </row>
    <row r="236" ht="30.0" customHeight="1">
      <c r="A236" s="372"/>
      <c r="B236" s="90"/>
      <c r="C236" s="39" t="s">
        <v>4049</v>
      </c>
      <c r="D236" s="43">
        <v>0.0</v>
      </c>
      <c r="E236" s="24" t="s">
        <v>327</v>
      </c>
      <c r="F236" s="78"/>
      <c r="G236" s="37"/>
      <c r="H236" s="193"/>
      <c r="I236" s="193"/>
      <c r="J236" s="36"/>
      <c r="K236" s="36"/>
      <c r="L236" s="36"/>
      <c r="M236" s="36"/>
      <c r="N236" s="36"/>
      <c r="O236" s="36"/>
      <c r="P236" s="36"/>
      <c r="Q236" s="36"/>
      <c r="R236" s="36"/>
      <c r="S236" s="36"/>
      <c r="T236" s="36"/>
      <c r="U236" s="36"/>
      <c r="V236" s="36"/>
      <c r="W236" s="36"/>
      <c r="X236" s="36"/>
      <c r="Y236" s="36"/>
      <c r="Z236" s="36"/>
    </row>
    <row r="237" ht="63.0" customHeight="1">
      <c r="A237" s="18" t="s">
        <v>2193</v>
      </c>
      <c r="B237" s="85" t="s">
        <v>1417</v>
      </c>
      <c r="C237" s="90" t="s">
        <v>3311</v>
      </c>
      <c r="D237" s="43">
        <v>0.0</v>
      </c>
      <c r="E237" s="24" t="s">
        <v>327</v>
      </c>
      <c r="F237" s="37"/>
      <c r="G237" s="37"/>
      <c r="H237" s="193"/>
      <c r="I237" s="193"/>
      <c r="J237" s="36"/>
      <c r="K237" s="36"/>
      <c r="L237" s="36"/>
      <c r="M237" s="36"/>
      <c r="N237" s="36"/>
      <c r="O237" s="36"/>
      <c r="P237" s="36"/>
      <c r="Q237" s="36"/>
      <c r="R237" s="36"/>
      <c r="S237" s="36"/>
      <c r="T237" s="36"/>
      <c r="U237" s="36"/>
      <c r="V237" s="36"/>
      <c r="W237" s="36"/>
      <c r="X237" s="36"/>
      <c r="Y237" s="36"/>
      <c r="Z237" s="36"/>
    </row>
    <row r="238" ht="47.25" customHeight="1">
      <c r="A238" s="60"/>
      <c r="B238" s="36"/>
      <c r="C238" s="90" t="s">
        <v>1421</v>
      </c>
      <c r="D238" s="43">
        <v>0.0</v>
      </c>
      <c r="E238" s="24" t="s">
        <v>155</v>
      </c>
      <c r="F238" s="37"/>
      <c r="G238" s="37"/>
      <c r="H238" s="193"/>
      <c r="I238" s="193"/>
      <c r="J238" s="36"/>
      <c r="K238" s="36"/>
      <c r="L238" s="36"/>
      <c r="M238" s="36"/>
      <c r="N238" s="36"/>
      <c r="O238" s="36"/>
      <c r="P238" s="36"/>
      <c r="Q238" s="36"/>
      <c r="R238" s="36"/>
      <c r="S238" s="36"/>
      <c r="T238" s="36"/>
      <c r="U238" s="36"/>
      <c r="V238" s="36"/>
      <c r="W238" s="36"/>
      <c r="X238" s="36"/>
      <c r="Y238" s="36"/>
      <c r="Z238" s="36"/>
    </row>
    <row r="239" ht="39.75" customHeight="1">
      <c r="A239" s="215" t="s">
        <v>2201</v>
      </c>
      <c r="B239" s="68" t="s">
        <v>3938</v>
      </c>
      <c r="C239" s="5"/>
      <c r="D239" s="5"/>
      <c r="E239" s="5"/>
      <c r="F239" s="5"/>
      <c r="G239" s="6"/>
      <c r="H239" s="193">
        <f>SUM(D240:D264)</f>
        <v>0</v>
      </c>
      <c r="I239" s="193">
        <f>COUNT(D240:D264)*2</f>
        <v>50</v>
      </c>
      <c r="J239" s="36"/>
      <c r="K239" s="36"/>
      <c r="L239" s="36"/>
      <c r="M239" s="36"/>
      <c r="N239" s="36"/>
      <c r="O239" s="36"/>
      <c r="P239" s="36"/>
      <c r="Q239" s="36"/>
      <c r="R239" s="36"/>
      <c r="S239" s="36"/>
      <c r="T239" s="36"/>
      <c r="U239" s="36"/>
      <c r="V239" s="36"/>
      <c r="W239" s="36"/>
      <c r="X239" s="36"/>
      <c r="Y239" s="36"/>
      <c r="Z239" s="36"/>
    </row>
    <row r="240" ht="60.0" customHeight="1">
      <c r="A240" s="18" t="s">
        <v>2203</v>
      </c>
      <c r="B240" s="90" t="s">
        <v>1430</v>
      </c>
      <c r="C240" s="52" t="s">
        <v>1432</v>
      </c>
      <c r="D240" s="43">
        <v>0.0</v>
      </c>
      <c r="E240" s="24" t="s">
        <v>715</v>
      </c>
      <c r="F240" s="37"/>
      <c r="G240" s="37"/>
      <c r="H240" s="193"/>
      <c r="I240" s="193"/>
      <c r="J240" s="36"/>
      <c r="K240" s="36"/>
      <c r="L240" s="36"/>
      <c r="M240" s="36"/>
      <c r="N240" s="36"/>
      <c r="O240" s="36"/>
      <c r="P240" s="36"/>
      <c r="Q240" s="36"/>
      <c r="R240" s="36"/>
      <c r="S240" s="36"/>
      <c r="T240" s="36"/>
      <c r="U240" s="36"/>
      <c r="V240" s="36"/>
      <c r="W240" s="36"/>
      <c r="X240" s="36"/>
      <c r="Y240" s="36"/>
      <c r="Z240" s="36"/>
    </row>
    <row r="241" ht="45.0" customHeight="1">
      <c r="A241" s="372"/>
      <c r="B241" s="90"/>
      <c r="C241" s="23" t="s">
        <v>4050</v>
      </c>
      <c r="D241" s="43">
        <v>0.0</v>
      </c>
      <c r="E241" s="24" t="s">
        <v>114</v>
      </c>
      <c r="F241" s="37"/>
      <c r="G241" s="37"/>
      <c r="H241" s="193"/>
      <c r="I241" s="193"/>
      <c r="J241" s="36"/>
      <c r="K241" s="36"/>
      <c r="L241" s="36"/>
      <c r="M241" s="36"/>
      <c r="N241" s="36"/>
      <c r="O241" s="36"/>
      <c r="P241" s="36"/>
      <c r="Q241" s="36"/>
      <c r="R241" s="36"/>
      <c r="S241" s="36"/>
      <c r="T241" s="36"/>
      <c r="U241" s="36"/>
      <c r="V241" s="36"/>
      <c r="W241" s="36"/>
      <c r="X241" s="36"/>
      <c r="Y241" s="36"/>
      <c r="Z241" s="36"/>
    </row>
    <row r="242" ht="63.0" customHeight="1">
      <c r="A242" s="18" t="s">
        <v>2204</v>
      </c>
      <c r="B242" s="90" t="s">
        <v>1439</v>
      </c>
      <c r="C242" s="39" t="s">
        <v>4051</v>
      </c>
      <c r="D242" s="43">
        <v>0.0</v>
      </c>
      <c r="E242" s="24" t="s">
        <v>715</v>
      </c>
      <c r="F242" s="37"/>
      <c r="G242" s="37"/>
      <c r="H242" s="193"/>
      <c r="I242" s="193"/>
      <c r="J242" s="36"/>
      <c r="K242" s="36"/>
      <c r="L242" s="36"/>
      <c r="M242" s="36"/>
      <c r="N242" s="36"/>
      <c r="O242" s="36"/>
      <c r="P242" s="36"/>
      <c r="Q242" s="36"/>
      <c r="R242" s="36"/>
      <c r="S242" s="36"/>
      <c r="T242" s="36"/>
      <c r="U242" s="36"/>
      <c r="V242" s="36"/>
      <c r="W242" s="36"/>
      <c r="X242" s="36"/>
      <c r="Y242" s="36"/>
      <c r="Z242" s="36"/>
    </row>
    <row r="243" ht="93.75" customHeight="1">
      <c r="A243" s="372"/>
      <c r="B243" s="90"/>
      <c r="C243" s="39" t="s">
        <v>4052</v>
      </c>
      <c r="D243" s="43">
        <v>0.0</v>
      </c>
      <c r="E243" s="24" t="s">
        <v>715</v>
      </c>
      <c r="F243" s="37"/>
      <c r="G243" s="37"/>
      <c r="H243" s="193"/>
      <c r="I243" s="193"/>
      <c r="J243" s="36"/>
      <c r="K243" s="36"/>
      <c r="L243" s="36"/>
      <c r="M243" s="36"/>
      <c r="N243" s="36"/>
      <c r="O243" s="36"/>
      <c r="P243" s="36"/>
      <c r="Q243" s="36"/>
      <c r="R243" s="36"/>
      <c r="S243" s="36"/>
      <c r="T243" s="36"/>
      <c r="U243" s="36"/>
      <c r="V243" s="36"/>
      <c r="W243" s="36"/>
      <c r="X243" s="36"/>
      <c r="Y243" s="36"/>
      <c r="Z243" s="36"/>
    </row>
    <row r="244" ht="60.0" customHeight="1">
      <c r="A244" s="372"/>
      <c r="B244" s="90"/>
      <c r="C244" s="39" t="s">
        <v>4053</v>
      </c>
      <c r="D244" s="43">
        <v>0.0</v>
      </c>
      <c r="E244" s="24" t="s">
        <v>715</v>
      </c>
      <c r="F244" s="37"/>
      <c r="G244" s="37"/>
      <c r="H244" s="193"/>
      <c r="I244" s="193"/>
      <c r="J244" s="36"/>
      <c r="K244" s="36"/>
      <c r="L244" s="36"/>
      <c r="M244" s="36"/>
      <c r="N244" s="36"/>
      <c r="O244" s="36"/>
      <c r="P244" s="36"/>
      <c r="Q244" s="36"/>
      <c r="R244" s="36"/>
      <c r="S244" s="36"/>
      <c r="T244" s="36"/>
      <c r="U244" s="36"/>
      <c r="V244" s="36"/>
      <c r="W244" s="36"/>
      <c r="X244" s="36"/>
      <c r="Y244" s="36"/>
      <c r="Z244" s="36"/>
    </row>
    <row r="245" ht="75.0" customHeight="1">
      <c r="A245" s="372"/>
      <c r="B245" s="90"/>
      <c r="C245" s="39" t="s">
        <v>4054</v>
      </c>
      <c r="D245" s="43">
        <v>0.0</v>
      </c>
      <c r="E245" s="24" t="s">
        <v>715</v>
      </c>
      <c r="F245" s="37"/>
      <c r="G245" s="37"/>
      <c r="H245" s="193"/>
      <c r="I245" s="193"/>
      <c r="J245" s="36"/>
      <c r="K245" s="36"/>
      <c r="L245" s="36"/>
      <c r="M245" s="36"/>
      <c r="N245" s="36"/>
      <c r="O245" s="36"/>
      <c r="P245" s="36"/>
      <c r="Q245" s="36"/>
      <c r="R245" s="36"/>
      <c r="S245" s="36"/>
      <c r="T245" s="36"/>
      <c r="U245" s="36"/>
      <c r="V245" s="36"/>
      <c r="W245" s="36"/>
      <c r="X245" s="36"/>
      <c r="Y245" s="36"/>
      <c r="Z245" s="36"/>
    </row>
    <row r="246" ht="60.0" customHeight="1">
      <c r="A246" s="372"/>
      <c r="B246" s="90"/>
      <c r="C246" s="39" t="s">
        <v>4055</v>
      </c>
      <c r="D246" s="43">
        <v>0.0</v>
      </c>
      <c r="E246" s="24" t="s">
        <v>715</v>
      </c>
      <c r="F246" s="37"/>
      <c r="G246" s="37"/>
      <c r="H246" s="193"/>
      <c r="I246" s="193"/>
      <c r="J246" s="36"/>
      <c r="K246" s="36"/>
      <c r="L246" s="36"/>
      <c r="M246" s="36"/>
      <c r="N246" s="36"/>
      <c r="O246" s="36"/>
      <c r="P246" s="36"/>
      <c r="Q246" s="36"/>
      <c r="R246" s="36"/>
      <c r="S246" s="36"/>
      <c r="T246" s="36"/>
      <c r="U246" s="36"/>
      <c r="V246" s="36"/>
      <c r="W246" s="36"/>
      <c r="X246" s="36"/>
      <c r="Y246" s="36"/>
      <c r="Z246" s="36"/>
    </row>
    <row r="247" ht="60.0" customHeight="1">
      <c r="A247" s="372"/>
      <c r="B247" s="90"/>
      <c r="C247" s="39" t="s">
        <v>4056</v>
      </c>
      <c r="D247" s="43">
        <v>0.0</v>
      </c>
      <c r="E247" s="24" t="s">
        <v>715</v>
      </c>
      <c r="F247" s="37"/>
      <c r="G247" s="37"/>
      <c r="H247" s="193"/>
      <c r="I247" s="193"/>
      <c r="J247" s="36"/>
      <c r="K247" s="36"/>
      <c r="L247" s="36"/>
      <c r="M247" s="36"/>
      <c r="N247" s="36"/>
      <c r="O247" s="36"/>
      <c r="P247" s="36"/>
      <c r="Q247" s="36"/>
      <c r="R247" s="36"/>
      <c r="S247" s="36"/>
      <c r="T247" s="36"/>
      <c r="U247" s="36"/>
      <c r="V247" s="36"/>
      <c r="W247" s="36"/>
      <c r="X247" s="36"/>
      <c r="Y247" s="36"/>
      <c r="Z247" s="36"/>
    </row>
    <row r="248" ht="60.0" customHeight="1">
      <c r="A248" s="372"/>
      <c r="B248" s="90"/>
      <c r="C248" s="39" t="s">
        <v>4057</v>
      </c>
      <c r="D248" s="43">
        <v>0.0</v>
      </c>
      <c r="E248" s="24" t="s">
        <v>715</v>
      </c>
      <c r="F248" s="37"/>
      <c r="G248" s="37"/>
      <c r="H248" s="193"/>
      <c r="I248" s="193"/>
      <c r="J248" s="36"/>
      <c r="K248" s="36"/>
      <c r="L248" s="36"/>
      <c r="M248" s="36"/>
      <c r="N248" s="36"/>
      <c r="O248" s="36"/>
      <c r="P248" s="36"/>
      <c r="Q248" s="36"/>
      <c r="R248" s="36"/>
      <c r="S248" s="36"/>
      <c r="T248" s="36"/>
      <c r="U248" s="36"/>
      <c r="V248" s="36"/>
      <c r="W248" s="36"/>
      <c r="X248" s="36"/>
      <c r="Y248" s="36"/>
      <c r="Z248" s="36"/>
    </row>
    <row r="249" ht="45.0" customHeight="1">
      <c r="A249" s="372"/>
      <c r="B249" s="90"/>
      <c r="C249" s="39" t="s">
        <v>4058</v>
      </c>
      <c r="D249" s="43">
        <v>0.0</v>
      </c>
      <c r="E249" s="24" t="s">
        <v>715</v>
      </c>
      <c r="F249" s="37"/>
      <c r="G249" s="37"/>
      <c r="H249" s="193"/>
      <c r="I249" s="193"/>
      <c r="J249" s="36"/>
      <c r="K249" s="36"/>
      <c r="L249" s="36"/>
      <c r="M249" s="36"/>
      <c r="N249" s="36"/>
      <c r="O249" s="36"/>
      <c r="P249" s="36"/>
      <c r="Q249" s="36"/>
      <c r="R249" s="36"/>
      <c r="S249" s="36"/>
      <c r="T249" s="36"/>
      <c r="U249" s="36"/>
      <c r="V249" s="36"/>
      <c r="W249" s="36"/>
      <c r="X249" s="36"/>
      <c r="Y249" s="36"/>
      <c r="Z249" s="36"/>
    </row>
    <row r="250" ht="75.0" customHeight="1">
      <c r="A250" s="372"/>
      <c r="B250" s="90"/>
      <c r="C250" s="39" t="s">
        <v>4059</v>
      </c>
      <c r="D250" s="43">
        <v>0.0</v>
      </c>
      <c r="E250" s="24" t="s">
        <v>715</v>
      </c>
      <c r="F250" s="37"/>
      <c r="G250" s="37"/>
      <c r="H250" s="193"/>
      <c r="I250" s="193"/>
      <c r="J250" s="36"/>
      <c r="K250" s="36"/>
      <c r="L250" s="36"/>
      <c r="M250" s="36"/>
      <c r="N250" s="36"/>
      <c r="O250" s="36"/>
      <c r="P250" s="36"/>
      <c r="Q250" s="36"/>
      <c r="R250" s="36"/>
      <c r="S250" s="36"/>
      <c r="T250" s="36"/>
      <c r="U250" s="36"/>
      <c r="V250" s="36"/>
      <c r="W250" s="36"/>
      <c r="X250" s="36"/>
      <c r="Y250" s="36"/>
      <c r="Z250" s="36"/>
    </row>
    <row r="251" ht="120.0" customHeight="1">
      <c r="A251" s="372"/>
      <c r="B251" s="90"/>
      <c r="C251" s="39" t="s">
        <v>4060</v>
      </c>
      <c r="D251" s="43">
        <v>0.0</v>
      </c>
      <c r="E251" s="24" t="s">
        <v>715</v>
      </c>
      <c r="F251" s="37"/>
      <c r="G251" s="37"/>
      <c r="H251" s="193"/>
      <c r="I251" s="193"/>
      <c r="J251" s="36"/>
      <c r="K251" s="36"/>
      <c r="L251" s="36"/>
      <c r="M251" s="36"/>
      <c r="N251" s="36"/>
      <c r="O251" s="36"/>
      <c r="P251" s="36"/>
      <c r="Q251" s="36"/>
      <c r="R251" s="36"/>
      <c r="S251" s="36"/>
      <c r="T251" s="36"/>
      <c r="U251" s="36"/>
      <c r="V251" s="36"/>
      <c r="W251" s="36"/>
      <c r="X251" s="36"/>
      <c r="Y251" s="36"/>
      <c r="Z251" s="36"/>
    </row>
    <row r="252" ht="58.5" customHeight="1">
      <c r="A252" s="372"/>
      <c r="B252" s="90"/>
      <c r="C252" s="39" t="s">
        <v>4061</v>
      </c>
      <c r="D252" s="43">
        <v>0.0</v>
      </c>
      <c r="E252" s="24" t="s">
        <v>715</v>
      </c>
      <c r="F252" s="37"/>
      <c r="G252" s="37"/>
      <c r="H252" s="193"/>
      <c r="I252" s="193"/>
      <c r="J252" s="36"/>
      <c r="K252" s="36"/>
      <c r="L252" s="36"/>
      <c r="M252" s="36"/>
      <c r="N252" s="36"/>
      <c r="O252" s="36"/>
      <c r="P252" s="36"/>
      <c r="Q252" s="36"/>
      <c r="R252" s="36"/>
      <c r="S252" s="36"/>
      <c r="T252" s="36"/>
      <c r="U252" s="36"/>
      <c r="V252" s="36"/>
      <c r="W252" s="36"/>
      <c r="X252" s="36"/>
      <c r="Y252" s="36"/>
      <c r="Z252" s="36"/>
    </row>
    <row r="253" ht="45.0" customHeight="1">
      <c r="A253" s="372"/>
      <c r="B253" s="90"/>
      <c r="C253" s="39" t="s">
        <v>4062</v>
      </c>
      <c r="D253" s="43">
        <v>0.0</v>
      </c>
      <c r="E253" s="24" t="s">
        <v>715</v>
      </c>
      <c r="F253" s="37"/>
      <c r="G253" s="37"/>
      <c r="H253" s="193"/>
      <c r="I253" s="193"/>
      <c r="J253" s="36"/>
      <c r="K253" s="36"/>
      <c r="L253" s="36"/>
      <c r="M253" s="36"/>
      <c r="N253" s="36"/>
      <c r="O253" s="36"/>
      <c r="P253" s="36"/>
      <c r="Q253" s="36"/>
      <c r="R253" s="36"/>
      <c r="S253" s="36"/>
      <c r="T253" s="36"/>
      <c r="U253" s="36"/>
      <c r="V253" s="36"/>
      <c r="W253" s="36"/>
      <c r="X253" s="36"/>
      <c r="Y253" s="36"/>
      <c r="Z253" s="36"/>
    </row>
    <row r="254" ht="60.0" customHeight="1">
      <c r="A254" s="372"/>
      <c r="B254" s="90"/>
      <c r="C254" s="39" t="s">
        <v>4063</v>
      </c>
      <c r="D254" s="43">
        <v>0.0</v>
      </c>
      <c r="E254" s="24" t="s">
        <v>715</v>
      </c>
      <c r="F254" s="37"/>
      <c r="G254" s="37"/>
      <c r="H254" s="193"/>
      <c r="I254" s="193"/>
      <c r="J254" s="36"/>
      <c r="K254" s="36"/>
      <c r="L254" s="36"/>
      <c r="M254" s="36"/>
      <c r="N254" s="36"/>
      <c r="O254" s="36"/>
      <c r="P254" s="36"/>
      <c r="Q254" s="36"/>
      <c r="R254" s="36"/>
      <c r="S254" s="36"/>
      <c r="T254" s="36"/>
      <c r="U254" s="36"/>
      <c r="V254" s="36"/>
      <c r="W254" s="36"/>
      <c r="X254" s="36"/>
      <c r="Y254" s="36"/>
      <c r="Z254" s="36"/>
    </row>
    <row r="255" ht="90.0" customHeight="1">
      <c r="A255" s="372"/>
      <c r="B255" s="90"/>
      <c r="C255" s="39" t="s">
        <v>4064</v>
      </c>
      <c r="D255" s="43">
        <v>0.0</v>
      </c>
      <c r="E255" s="24" t="s">
        <v>715</v>
      </c>
      <c r="F255" s="37"/>
      <c r="G255" s="37"/>
      <c r="H255" s="193"/>
      <c r="I255" s="193"/>
      <c r="J255" s="36"/>
      <c r="K255" s="36"/>
      <c r="L255" s="36"/>
      <c r="M255" s="36"/>
      <c r="N255" s="36"/>
      <c r="O255" s="36"/>
      <c r="P255" s="36"/>
      <c r="Q255" s="36"/>
      <c r="R255" s="36"/>
      <c r="S255" s="36"/>
      <c r="T255" s="36"/>
      <c r="U255" s="36"/>
      <c r="V255" s="36"/>
      <c r="W255" s="36"/>
      <c r="X255" s="36"/>
      <c r="Y255" s="36"/>
      <c r="Z255" s="36"/>
    </row>
    <row r="256" ht="111.75" customHeight="1">
      <c r="A256" s="372"/>
      <c r="B256" s="90"/>
      <c r="C256" s="39" t="s">
        <v>4065</v>
      </c>
      <c r="D256" s="43">
        <v>0.0</v>
      </c>
      <c r="E256" s="24" t="s">
        <v>715</v>
      </c>
      <c r="F256" s="37"/>
      <c r="G256" s="37"/>
      <c r="H256" s="193"/>
      <c r="I256" s="193"/>
      <c r="J256" s="36"/>
      <c r="K256" s="36"/>
      <c r="L256" s="36"/>
      <c r="M256" s="36"/>
      <c r="N256" s="36"/>
      <c r="O256" s="36"/>
      <c r="P256" s="36"/>
      <c r="Q256" s="36"/>
      <c r="R256" s="36"/>
      <c r="S256" s="36"/>
      <c r="T256" s="36"/>
      <c r="U256" s="36"/>
      <c r="V256" s="36"/>
      <c r="W256" s="36"/>
      <c r="X256" s="36"/>
      <c r="Y256" s="36"/>
      <c r="Z256" s="36"/>
    </row>
    <row r="257" ht="60.0" customHeight="1">
      <c r="A257" s="372"/>
      <c r="B257" s="90"/>
      <c r="C257" s="39" t="s">
        <v>4066</v>
      </c>
      <c r="D257" s="43">
        <v>0.0</v>
      </c>
      <c r="E257" s="24" t="s">
        <v>715</v>
      </c>
      <c r="F257" s="37"/>
      <c r="G257" s="37"/>
      <c r="H257" s="193"/>
      <c r="I257" s="193"/>
      <c r="J257" s="36"/>
      <c r="K257" s="36"/>
      <c r="L257" s="36"/>
      <c r="M257" s="36"/>
      <c r="N257" s="36"/>
      <c r="O257" s="36"/>
      <c r="P257" s="36"/>
      <c r="Q257" s="36"/>
      <c r="R257" s="36"/>
      <c r="S257" s="36"/>
      <c r="T257" s="36"/>
      <c r="U257" s="36"/>
      <c r="V257" s="36"/>
      <c r="W257" s="36"/>
      <c r="X257" s="36"/>
      <c r="Y257" s="36"/>
      <c r="Z257" s="36"/>
    </row>
    <row r="258" ht="105.0" customHeight="1">
      <c r="A258" s="372"/>
      <c r="B258" s="90"/>
      <c r="C258" s="39" t="s">
        <v>4067</v>
      </c>
      <c r="D258" s="43">
        <v>0.0</v>
      </c>
      <c r="E258" s="24" t="s">
        <v>715</v>
      </c>
      <c r="F258" s="37"/>
      <c r="G258" s="37"/>
      <c r="H258" s="193"/>
      <c r="I258" s="193"/>
      <c r="J258" s="36"/>
      <c r="K258" s="36"/>
      <c r="L258" s="36"/>
      <c r="M258" s="36"/>
      <c r="N258" s="36"/>
      <c r="O258" s="36"/>
      <c r="P258" s="36"/>
      <c r="Q258" s="36"/>
      <c r="R258" s="36"/>
      <c r="S258" s="36"/>
      <c r="T258" s="36"/>
      <c r="U258" s="36"/>
      <c r="V258" s="36"/>
      <c r="W258" s="36"/>
      <c r="X258" s="36"/>
      <c r="Y258" s="36"/>
      <c r="Z258" s="36"/>
    </row>
    <row r="259" ht="45.0" customHeight="1">
      <c r="A259" s="372"/>
      <c r="B259" s="90"/>
      <c r="C259" s="39" t="s">
        <v>4068</v>
      </c>
      <c r="D259" s="43">
        <v>0.0</v>
      </c>
      <c r="E259" s="24" t="s">
        <v>715</v>
      </c>
      <c r="F259" s="42"/>
      <c r="G259" s="37"/>
      <c r="H259" s="193"/>
      <c r="I259" s="193"/>
      <c r="J259" s="36"/>
      <c r="K259" s="36"/>
      <c r="L259" s="36"/>
      <c r="M259" s="36"/>
      <c r="N259" s="36"/>
      <c r="O259" s="36"/>
      <c r="P259" s="36"/>
      <c r="Q259" s="36"/>
      <c r="R259" s="36"/>
      <c r="S259" s="36"/>
      <c r="T259" s="36"/>
      <c r="U259" s="36"/>
      <c r="V259" s="36"/>
      <c r="W259" s="36"/>
      <c r="X259" s="36"/>
      <c r="Y259" s="36"/>
      <c r="Z259" s="36"/>
    </row>
    <row r="260" ht="60.0" customHeight="1">
      <c r="A260" s="372"/>
      <c r="B260" s="90"/>
      <c r="C260" s="39" t="s">
        <v>4069</v>
      </c>
      <c r="D260" s="43">
        <v>0.0</v>
      </c>
      <c r="E260" s="24" t="s">
        <v>715</v>
      </c>
      <c r="F260" s="37"/>
      <c r="G260" s="37"/>
      <c r="H260" s="193"/>
      <c r="I260" s="193"/>
      <c r="J260" s="36"/>
      <c r="K260" s="36"/>
      <c r="L260" s="36"/>
      <c r="M260" s="36"/>
      <c r="N260" s="36"/>
      <c r="O260" s="36"/>
      <c r="P260" s="36"/>
      <c r="Q260" s="36"/>
      <c r="R260" s="36"/>
      <c r="S260" s="36"/>
      <c r="T260" s="36"/>
      <c r="U260" s="36"/>
      <c r="V260" s="36"/>
      <c r="W260" s="36"/>
      <c r="X260" s="36"/>
      <c r="Y260" s="36"/>
      <c r="Z260" s="36"/>
    </row>
    <row r="261" ht="53.25" customHeight="1">
      <c r="A261" s="372"/>
      <c r="B261" s="90"/>
      <c r="C261" s="39" t="s">
        <v>4070</v>
      </c>
      <c r="D261" s="43">
        <v>0.0</v>
      </c>
      <c r="E261" s="24" t="s">
        <v>715</v>
      </c>
      <c r="F261" s="37"/>
      <c r="G261" s="37"/>
      <c r="H261" s="193"/>
      <c r="I261" s="193"/>
      <c r="J261" s="36"/>
      <c r="K261" s="36"/>
      <c r="L261" s="36"/>
      <c r="M261" s="36"/>
      <c r="N261" s="36"/>
      <c r="O261" s="36"/>
      <c r="P261" s="36"/>
      <c r="Q261" s="36"/>
      <c r="R261" s="36"/>
      <c r="S261" s="36"/>
      <c r="T261" s="36"/>
      <c r="U261" s="36"/>
      <c r="V261" s="36"/>
      <c r="W261" s="36"/>
      <c r="X261" s="36"/>
      <c r="Y261" s="36"/>
      <c r="Z261" s="36"/>
    </row>
    <row r="262" ht="60.0" customHeight="1">
      <c r="A262" s="372"/>
      <c r="B262" s="90"/>
      <c r="C262" s="39" t="s">
        <v>4071</v>
      </c>
      <c r="D262" s="43">
        <v>0.0</v>
      </c>
      <c r="E262" s="24" t="s">
        <v>715</v>
      </c>
      <c r="F262" s="37"/>
      <c r="G262" s="37"/>
      <c r="H262" s="193"/>
      <c r="I262" s="193"/>
      <c r="J262" s="36"/>
      <c r="K262" s="36"/>
      <c r="L262" s="36"/>
      <c r="M262" s="36"/>
      <c r="N262" s="36"/>
      <c r="O262" s="36"/>
      <c r="P262" s="36"/>
      <c r="Q262" s="36"/>
      <c r="R262" s="36"/>
      <c r="S262" s="36"/>
      <c r="T262" s="36"/>
      <c r="U262" s="36"/>
      <c r="V262" s="36"/>
      <c r="W262" s="36"/>
      <c r="X262" s="36"/>
      <c r="Y262" s="36"/>
      <c r="Z262" s="36"/>
    </row>
    <row r="263" ht="63.0" customHeight="1">
      <c r="A263" s="18" t="s">
        <v>2220</v>
      </c>
      <c r="B263" s="90" t="s">
        <v>1474</v>
      </c>
      <c r="C263" s="39" t="s">
        <v>4072</v>
      </c>
      <c r="D263" s="43">
        <v>0.0</v>
      </c>
      <c r="E263" s="24" t="s">
        <v>327</v>
      </c>
      <c r="F263" s="37"/>
      <c r="G263" s="37"/>
      <c r="H263" s="193"/>
      <c r="I263" s="193"/>
      <c r="J263" s="36"/>
      <c r="K263" s="36"/>
      <c r="L263" s="36"/>
      <c r="M263" s="36"/>
      <c r="N263" s="36"/>
      <c r="O263" s="36"/>
      <c r="P263" s="36"/>
      <c r="Q263" s="36"/>
      <c r="R263" s="36"/>
      <c r="S263" s="36"/>
      <c r="T263" s="36"/>
      <c r="U263" s="36"/>
      <c r="V263" s="36"/>
      <c r="W263" s="36"/>
      <c r="X263" s="36"/>
      <c r="Y263" s="36"/>
      <c r="Z263" s="36"/>
    </row>
    <row r="264" ht="31.5" customHeight="1">
      <c r="A264" s="18" t="s">
        <v>2222</v>
      </c>
      <c r="B264" s="90" t="s">
        <v>1480</v>
      </c>
      <c r="C264" s="39" t="s">
        <v>1481</v>
      </c>
      <c r="D264" s="43">
        <v>0.0</v>
      </c>
      <c r="E264" s="24" t="s">
        <v>87</v>
      </c>
      <c r="F264" s="42" t="s">
        <v>4073</v>
      </c>
      <c r="G264" s="37"/>
      <c r="H264" s="193"/>
      <c r="I264" s="193"/>
      <c r="J264" s="36"/>
      <c r="K264" s="36"/>
      <c r="L264" s="36"/>
      <c r="M264" s="36"/>
      <c r="N264" s="36"/>
      <c r="O264" s="36"/>
      <c r="P264" s="36"/>
      <c r="Q264" s="36"/>
      <c r="R264" s="36"/>
      <c r="S264" s="36"/>
      <c r="T264" s="36"/>
      <c r="U264" s="36"/>
      <c r="V264" s="36"/>
      <c r="W264" s="36"/>
      <c r="X264" s="36"/>
      <c r="Y264" s="36"/>
      <c r="Z264" s="36"/>
    </row>
    <row r="265" ht="39.75" customHeight="1">
      <c r="A265" s="215" t="s">
        <v>2224</v>
      </c>
      <c r="B265" s="17" t="s">
        <v>2225</v>
      </c>
      <c r="C265" s="5"/>
      <c r="D265" s="5"/>
      <c r="E265" s="5"/>
      <c r="F265" s="5"/>
      <c r="G265" s="6"/>
      <c r="H265" s="193">
        <f>SUM(D266:D269)</f>
        <v>0</v>
      </c>
      <c r="I265" s="193">
        <f>COUNT(B266:G270)*2</f>
        <v>8</v>
      </c>
      <c r="J265" s="36"/>
      <c r="K265" s="36"/>
      <c r="L265" s="36"/>
      <c r="M265" s="36"/>
      <c r="N265" s="36"/>
      <c r="O265" s="36"/>
      <c r="P265" s="36"/>
      <c r="Q265" s="36"/>
      <c r="R265" s="36"/>
      <c r="S265" s="36"/>
      <c r="T265" s="36"/>
      <c r="U265" s="36"/>
      <c r="V265" s="36"/>
      <c r="W265" s="36"/>
      <c r="X265" s="36"/>
      <c r="Y265" s="36"/>
      <c r="Z265" s="36"/>
    </row>
    <row r="266" ht="47.25" customHeight="1">
      <c r="A266" s="18" t="s">
        <v>2228</v>
      </c>
      <c r="B266" s="19" t="s">
        <v>2229</v>
      </c>
      <c r="C266" s="25" t="s">
        <v>2230</v>
      </c>
      <c r="D266" s="43">
        <v>0.0</v>
      </c>
      <c r="E266" s="24" t="s">
        <v>118</v>
      </c>
      <c r="F266" s="37"/>
      <c r="G266" s="37"/>
      <c r="H266" s="193"/>
      <c r="I266" s="193"/>
      <c r="J266" s="36"/>
      <c r="K266" s="36"/>
      <c r="L266" s="36"/>
      <c r="M266" s="36"/>
      <c r="N266" s="36"/>
      <c r="O266" s="36"/>
      <c r="P266" s="36"/>
      <c r="Q266" s="36"/>
      <c r="R266" s="36"/>
      <c r="S266" s="36"/>
      <c r="T266" s="36"/>
      <c r="U266" s="36"/>
      <c r="V266" s="36"/>
      <c r="W266" s="36"/>
      <c r="X266" s="36"/>
      <c r="Y266" s="36"/>
      <c r="Z266" s="36"/>
    </row>
    <row r="267" ht="63.0" customHeight="1">
      <c r="A267" s="18" t="s">
        <v>2235</v>
      </c>
      <c r="B267" s="31" t="s">
        <v>2237</v>
      </c>
      <c r="C267" s="52" t="s">
        <v>2238</v>
      </c>
      <c r="D267" s="43">
        <v>0.0</v>
      </c>
      <c r="E267" s="24" t="s">
        <v>118</v>
      </c>
      <c r="F267" s="37"/>
      <c r="G267" s="37"/>
      <c r="H267" s="193"/>
      <c r="I267" s="193"/>
      <c r="J267" s="36"/>
      <c r="K267" s="36"/>
      <c r="L267" s="36"/>
      <c r="M267" s="36"/>
      <c r="N267" s="36"/>
      <c r="O267" s="36"/>
      <c r="P267" s="36"/>
      <c r="Q267" s="36"/>
      <c r="R267" s="36"/>
      <c r="S267" s="36"/>
      <c r="T267" s="36"/>
      <c r="U267" s="36"/>
      <c r="V267" s="36"/>
      <c r="W267" s="36"/>
      <c r="X267" s="36"/>
      <c r="Y267" s="36"/>
      <c r="Z267" s="36"/>
    </row>
    <row r="268" ht="63.0" customHeight="1">
      <c r="A268" s="18" t="s">
        <v>2239</v>
      </c>
      <c r="B268" s="19" t="s">
        <v>2240</v>
      </c>
      <c r="C268" s="39" t="s">
        <v>2242</v>
      </c>
      <c r="D268" s="43">
        <v>0.0</v>
      </c>
      <c r="E268" s="24" t="s">
        <v>118</v>
      </c>
      <c r="F268" s="37"/>
      <c r="G268" s="37"/>
      <c r="H268" s="193"/>
      <c r="I268" s="193"/>
      <c r="J268" s="36"/>
      <c r="K268" s="36"/>
      <c r="L268" s="36"/>
      <c r="M268" s="36"/>
      <c r="N268" s="36"/>
      <c r="O268" s="36"/>
      <c r="P268" s="36"/>
      <c r="Q268" s="36"/>
      <c r="R268" s="36"/>
      <c r="S268" s="36"/>
      <c r="T268" s="36"/>
      <c r="U268" s="36"/>
      <c r="V268" s="36"/>
      <c r="W268" s="36"/>
      <c r="X268" s="36"/>
      <c r="Y268" s="36"/>
      <c r="Z268" s="36"/>
    </row>
    <row r="269" ht="78.75" customHeight="1">
      <c r="A269" s="18" t="s">
        <v>2244</v>
      </c>
      <c r="B269" s="19" t="s">
        <v>4074</v>
      </c>
      <c r="C269" s="25" t="s">
        <v>2246</v>
      </c>
      <c r="D269" s="43">
        <v>0.0</v>
      </c>
      <c r="E269" s="24" t="s">
        <v>118</v>
      </c>
      <c r="F269" s="37"/>
      <c r="G269" s="37"/>
      <c r="H269" s="193"/>
      <c r="I269" s="193"/>
      <c r="J269" s="36"/>
      <c r="K269" s="36"/>
      <c r="L269" s="36"/>
      <c r="M269" s="36"/>
      <c r="N269" s="36"/>
      <c r="O269" s="36"/>
      <c r="P269" s="36"/>
      <c r="Q269" s="36"/>
      <c r="R269" s="36"/>
      <c r="S269" s="36"/>
      <c r="T269" s="36"/>
      <c r="U269" s="36"/>
      <c r="V269" s="36"/>
      <c r="W269" s="36"/>
      <c r="X269" s="36"/>
      <c r="Y269" s="36"/>
      <c r="Z269" s="36"/>
    </row>
    <row r="270" ht="39.75" customHeight="1">
      <c r="A270" s="215" t="s">
        <v>2248</v>
      </c>
      <c r="B270" s="17" t="s">
        <v>1487</v>
      </c>
      <c r="C270" s="5"/>
      <c r="D270" s="5"/>
      <c r="E270" s="5"/>
      <c r="F270" s="5"/>
      <c r="G270" s="6"/>
      <c r="H270" s="193">
        <f>SUM(D271:D273)</f>
        <v>0</v>
      </c>
      <c r="I270" s="193">
        <f>COUNT(D271:D273)*2</f>
        <v>6</v>
      </c>
      <c r="J270" s="36"/>
      <c r="K270" s="36"/>
      <c r="L270" s="36"/>
      <c r="M270" s="36"/>
      <c r="N270" s="36"/>
      <c r="O270" s="36"/>
      <c r="P270" s="36"/>
      <c r="Q270" s="36"/>
      <c r="R270" s="36"/>
      <c r="S270" s="36"/>
      <c r="T270" s="36"/>
      <c r="U270" s="36"/>
      <c r="V270" s="36"/>
      <c r="W270" s="36"/>
      <c r="X270" s="36"/>
      <c r="Y270" s="36"/>
      <c r="Z270" s="36"/>
    </row>
    <row r="271" ht="78.75" customHeight="1">
      <c r="A271" s="18" t="s">
        <v>2249</v>
      </c>
      <c r="B271" s="19" t="s">
        <v>1491</v>
      </c>
      <c r="C271" s="90" t="s">
        <v>4075</v>
      </c>
      <c r="D271" s="43">
        <v>0.0</v>
      </c>
      <c r="E271" s="24" t="s">
        <v>118</v>
      </c>
      <c r="F271" s="37"/>
      <c r="G271" s="37"/>
      <c r="H271" s="193"/>
      <c r="I271" s="193"/>
      <c r="J271" s="36"/>
      <c r="K271" s="36"/>
      <c r="L271" s="36"/>
      <c r="M271" s="36"/>
      <c r="N271" s="36"/>
      <c r="O271" s="36"/>
      <c r="P271" s="36"/>
      <c r="Q271" s="36"/>
      <c r="R271" s="36"/>
      <c r="S271" s="36"/>
      <c r="T271" s="36"/>
      <c r="U271" s="36"/>
      <c r="V271" s="36"/>
      <c r="W271" s="36"/>
      <c r="X271" s="36"/>
      <c r="Y271" s="36"/>
      <c r="Z271" s="36"/>
    </row>
    <row r="272" ht="63.0" customHeight="1">
      <c r="A272" s="18" t="s">
        <v>2253</v>
      </c>
      <c r="B272" s="19" t="s">
        <v>1496</v>
      </c>
      <c r="C272" s="39" t="s">
        <v>4076</v>
      </c>
      <c r="D272" s="43">
        <v>0.0</v>
      </c>
      <c r="E272" s="24" t="s">
        <v>155</v>
      </c>
      <c r="F272" s="37"/>
      <c r="G272" s="37"/>
      <c r="H272" s="193"/>
      <c r="I272" s="193"/>
      <c r="J272" s="36"/>
      <c r="K272" s="36"/>
      <c r="L272" s="36"/>
      <c r="M272" s="36"/>
      <c r="N272" s="36"/>
      <c r="O272" s="36"/>
      <c r="P272" s="36"/>
      <c r="Q272" s="36"/>
      <c r="R272" s="36"/>
      <c r="S272" s="36"/>
      <c r="T272" s="36"/>
      <c r="U272" s="36"/>
      <c r="V272" s="36"/>
      <c r="W272" s="36"/>
      <c r="X272" s="36"/>
      <c r="Y272" s="36"/>
      <c r="Z272" s="36"/>
    </row>
    <row r="273" ht="47.25" customHeight="1">
      <c r="A273" s="18" t="s">
        <v>1498</v>
      </c>
      <c r="B273" s="19" t="s">
        <v>1499</v>
      </c>
      <c r="C273" s="23" t="s">
        <v>1500</v>
      </c>
      <c r="D273" s="43">
        <v>0.0</v>
      </c>
      <c r="E273" s="24" t="s">
        <v>327</v>
      </c>
      <c r="F273" s="37"/>
      <c r="G273" s="37"/>
      <c r="H273" s="193"/>
      <c r="I273" s="193"/>
      <c r="J273" s="36"/>
      <c r="K273" s="36"/>
      <c r="L273" s="36"/>
      <c r="M273" s="36"/>
      <c r="N273" s="36"/>
      <c r="O273" s="36"/>
      <c r="P273" s="36"/>
      <c r="Q273" s="36"/>
      <c r="R273" s="36"/>
      <c r="S273" s="36"/>
      <c r="T273" s="36"/>
      <c r="U273" s="36"/>
      <c r="V273" s="36"/>
      <c r="W273" s="36"/>
      <c r="X273" s="36"/>
      <c r="Y273" s="36"/>
      <c r="Z273" s="36"/>
    </row>
    <row r="274" ht="37.5" customHeight="1">
      <c r="A274" s="215" t="s">
        <v>2259</v>
      </c>
      <c r="B274" s="68" t="s">
        <v>2269</v>
      </c>
      <c r="C274" s="5"/>
      <c r="D274" s="5"/>
      <c r="E274" s="5"/>
      <c r="F274" s="5"/>
      <c r="G274" s="6"/>
      <c r="H274" s="193">
        <f>SUM(D275:D281)</f>
        <v>0</v>
      </c>
      <c r="I274" s="193">
        <f>COUNT(D275:D281)*2</f>
        <v>14</v>
      </c>
      <c r="J274" s="36"/>
      <c r="K274" s="36"/>
      <c r="L274" s="36"/>
      <c r="M274" s="36"/>
      <c r="N274" s="36"/>
      <c r="O274" s="36"/>
      <c r="P274" s="36"/>
      <c r="Q274" s="36"/>
      <c r="R274" s="36"/>
      <c r="S274" s="36"/>
      <c r="T274" s="36"/>
      <c r="U274" s="36"/>
      <c r="V274" s="36"/>
      <c r="W274" s="36"/>
      <c r="X274" s="36"/>
      <c r="Y274" s="36"/>
      <c r="Z274" s="36"/>
    </row>
    <row r="275" ht="47.25" customHeight="1">
      <c r="A275" s="18" t="s">
        <v>2276</v>
      </c>
      <c r="B275" s="90" t="s">
        <v>2277</v>
      </c>
      <c r="C275" s="37" t="s">
        <v>2278</v>
      </c>
      <c r="D275" s="43">
        <v>0.0</v>
      </c>
      <c r="E275" s="24" t="s">
        <v>327</v>
      </c>
      <c r="F275" s="37"/>
      <c r="G275" s="37"/>
      <c r="H275" s="193"/>
      <c r="I275" s="193"/>
      <c r="J275" s="36"/>
      <c r="K275" s="36"/>
      <c r="L275" s="36"/>
      <c r="M275" s="36"/>
      <c r="N275" s="36"/>
      <c r="O275" s="36"/>
      <c r="P275" s="36"/>
      <c r="Q275" s="36"/>
      <c r="R275" s="36"/>
      <c r="S275" s="36"/>
      <c r="T275" s="36"/>
      <c r="U275" s="36"/>
      <c r="V275" s="36"/>
      <c r="W275" s="36"/>
      <c r="X275" s="36"/>
      <c r="Y275" s="36"/>
      <c r="Z275" s="36"/>
    </row>
    <row r="276" ht="15.75" customHeight="1">
      <c r="A276" s="18"/>
      <c r="B276" s="90"/>
      <c r="C276" s="37" t="s">
        <v>2279</v>
      </c>
      <c r="D276" s="43">
        <v>0.0</v>
      </c>
      <c r="E276" s="24" t="s">
        <v>56</v>
      </c>
      <c r="F276" s="37"/>
      <c r="G276" s="37"/>
      <c r="H276" s="193"/>
      <c r="I276" s="193"/>
      <c r="J276" s="36"/>
      <c r="K276" s="36"/>
      <c r="L276" s="36"/>
      <c r="M276" s="36"/>
      <c r="N276" s="36"/>
      <c r="O276" s="36"/>
      <c r="P276" s="36"/>
      <c r="Q276" s="36"/>
      <c r="R276" s="36"/>
      <c r="S276" s="36"/>
      <c r="T276" s="36"/>
      <c r="U276" s="36"/>
      <c r="V276" s="36"/>
      <c r="W276" s="36"/>
      <c r="X276" s="36"/>
      <c r="Y276" s="36"/>
      <c r="Z276" s="36"/>
    </row>
    <row r="277" ht="15.75" customHeight="1">
      <c r="A277" s="18"/>
      <c r="B277" s="90"/>
      <c r="C277" s="37" t="s">
        <v>2280</v>
      </c>
      <c r="D277" s="43">
        <v>0.0</v>
      </c>
      <c r="E277" s="24" t="s">
        <v>56</v>
      </c>
      <c r="F277" s="37"/>
      <c r="G277" s="37"/>
      <c r="H277" s="193"/>
      <c r="I277" s="193"/>
      <c r="J277" s="36"/>
      <c r="K277" s="36"/>
      <c r="L277" s="36"/>
      <c r="M277" s="36"/>
      <c r="N277" s="36"/>
      <c r="O277" s="36"/>
      <c r="P277" s="36"/>
      <c r="Q277" s="36"/>
      <c r="R277" s="36"/>
      <c r="S277" s="36"/>
      <c r="T277" s="36"/>
      <c r="U277" s="36"/>
      <c r="V277" s="36"/>
      <c r="W277" s="36"/>
      <c r="X277" s="36"/>
      <c r="Y277" s="36"/>
      <c r="Z277" s="36"/>
    </row>
    <row r="278" ht="15.75" customHeight="1">
      <c r="A278" s="18"/>
      <c r="B278" s="90"/>
      <c r="C278" s="37" t="s">
        <v>2282</v>
      </c>
      <c r="D278" s="43">
        <v>0.0</v>
      </c>
      <c r="E278" s="24" t="s">
        <v>327</v>
      </c>
      <c r="F278" s="37"/>
      <c r="G278" s="37"/>
      <c r="H278" s="193"/>
      <c r="I278" s="193"/>
      <c r="J278" s="36"/>
      <c r="K278" s="36"/>
      <c r="L278" s="36"/>
      <c r="M278" s="36"/>
      <c r="N278" s="36"/>
      <c r="O278" s="36"/>
      <c r="P278" s="36"/>
      <c r="Q278" s="36"/>
      <c r="R278" s="36"/>
      <c r="S278" s="36"/>
      <c r="T278" s="36"/>
      <c r="U278" s="36"/>
      <c r="V278" s="36"/>
      <c r="W278" s="36"/>
      <c r="X278" s="36"/>
      <c r="Y278" s="36"/>
      <c r="Z278" s="36"/>
    </row>
    <row r="279" ht="47.25" customHeight="1">
      <c r="A279" s="18" t="s">
        <v>2283</v>
      </c>
      <c r="B279" s="90" t="s">
        <v>2284</v>
      </c>
      <c r="C279" s="37" t="s">
        <v>2285</v>
      </c>
      <c r="D279" s="43">
        <v>0.0</v>
      </c>
      <c r="E279" s="97" t="s">
        <v>327</v>
      </c>
      <c r="F279" s="37"/>
      <c r="G279" s="37"/>
      <c r="H279" s="193"/>
      <c r="I279" s="193"/>
      <c r="J279" s="36"/>
      <c r="K279" s="36"/>
      <c r="L279" s="36"/>
      <c r="M279" s="36"/>
      <c r="N279" s="36"/>
      <c r="O279" s="36"/>
      <c r="P279" s="36"/>
      <c r="Q279" s="36"/>
      <c r="R279" s="36"/>
      <c r="S279" s="36"/>
      <c r="T279" s="36"/>
      <c r="U279" s="36"/>
      <c r="V279" s="36"/>
      <c r="W279" s="36"/>
      <c r="X279" s="36"/>
      <c r="Y279" s="36"/>
      <c r="Z279" s="36"/>
    </row>
    <row r="280" ht="15.75" customHeight="1">
      <c r="A280" s="18"/>
      <c r="B280" s="90"/>
      <c r="C280" s="37" t="s">
        <v>2286</v>
      </c>
      <c r="D280" s="43">
        <v>0.0</v>
      </c>
      <c r="E280" s="97" t="s">
        <v>327</v>
      </c>
      <c r="F280" s="37"/>
      <c r="G280" s="37"/>
      <c r="H280" s="193"/>
      <c r="I280" s="193"/>
      <c r="J280" s="36"/>
      <c r="K280" s="36"/>
      <c r="L280" s="36"/>
      <c r="M280" s="36"/>
      <c r="N280" s="36"/>
      <c r="O280" s="36"/>
      <c r="P280" s="36"/>
      <c r="Q280" s="36"/>
      <c r="R280" s="36"/>
      <c r="S280" s="36"/>
      <c r="T280" s="36"/>
      <c r="U280" s="36"/>
      <c r="V280" s="36"/>
      <c r="W280" s="36"/>
      <c r="X280" s="36"/>
      <c r="Y280" s="36"/>
      <c r="Z280" s="36"/>
    </row>
    <row r="281" ht="15.75" customHeight="1">
      <c r="A281" s="18"/>
      <c r="B281" s="90"/>
      <c r="C281" s="37" t="s">
        <v>4077</v>
      </c>
      <c r="D281" s="43">
        <v>0.0</v>
      </c>
      <c r="E281" s="97" t="s">
        <v>327</v>
      </c>
      <c r="F281" s="37"/>
      <c r="G281" s="37"/>
      <c r="H281" s="193"/>
      <c r="I281" s="193"/>
      <c r="J281" s="36"/>
      <c r="K281" s="36"/>
      <c r="L281" s="36"/>
      <c r="M281" s="36"/>
      <c r="N281" s="36"/>
      <c r="O281" s="36"/>
      <c r="P281" s="36"/>
      <c r="Q281" s="36"/>
      <c r="R281" s="36"/>
      <c r="S281" s="36"/>
      <c r="T281" s="36"/>
      <c r="U281" s="36"/>
      <c r="V281" s="36"/>
      <c r="W281" s="36"/>
      <c r="X281" s="36"/>
      <c r="Y281" s="36"/>
      <c r="Z281" s="36"/>
    </row>
    <row r="282" ht="21.0" customHeight="1">
      <c r="A282" s="344"/>
      <c r="B282" s="15" t="s">
        <v>1505</v>
      </c>
      <c r="C282" s="5"/>
      <c r="D282" s="5"/>
      <c r="E282" s="5"/>
      <c r="F282" s="5"/>
      <c r="G282" s="66"/>
      <c r="H282" s="193">
        <f t="shared" ref="H282:I282" si="8">H283+H292+H299+H304</f>
        <v>1</v>
      </c>
      <c r="I282" s="193">
        <f t="shared" si="8"/>
        <v>38</v>
      </c>
      <c r="J282" s="36"/>
      <c r="K282" s="36"/>
      <c r="L282" s="36"/>
      <c r="M282" s="36"/>
      <c r="N282" s="36"/>
      <c r="O282" s="36"/>
      <c r="P282" s="36"/>
      <c r="Q282" s="36"/>
      <c r="R282" s="36"/>
      <c r="S282" s="36"/>
      <c r="T282" s="36"/>
      <c r="U282" s="36"/>
      <c r="V282" s="36"/>
      <c r="W282" s="36"/>
      <c r="X282" s="36"/>
      <c r="Y282" s="36"/>
      <c r="Z282" s="36"/>
    </row>
    <row r="283" ht="39.75" customHeight="1">
      <c r="A283" s="215" t="s">
        <v>2288</v>
      </c>
      <c r="B283" s="68" t="s">
        <v>1517</v>
      </c>
      <c r="C283" s="5"/>
      <c r="D283" s="5"/>
      <c r="E283" s="5"/>
      <c r="F283" s="5"/>
      <c r="G283" s="6"/>
      <c r="H283" s="193">
        <f>SUM(D284:D291)</f>
        <v>1</v>
      </c>
      <c r="I283" s="193">
        <f>COUNT(D284:D291)*2</f>
        <v>14</v>
      </c>
      <c r="J283" s="36"/>
      <c r="K283" s="36"/>
      <c r="L283" s="36"/>
      <c r="M283" s="36"/>
      <c r="N283" s="36"/>
      <c r="O283" s="36"/>
      <c r="P283" s="36"/>
      <c r="Q283" s="36"/>
      <c r="R283" s="36"/>
      <c r="S283" s="36"/>
      <c r="T283" s="36"/>
      <c r="U283" s="36"/>
      <c r="V283" s="36"/>
      <c r="W283" s="36"/>
      <c r="X283" s="36"/>
      <c r="Y283" s="36"/>
      <c r="Z283" s="36"/>
    </row>
    <row r="284" ht="45.0" customHeight="1">
      <c r="A284" s="18" t="s">
        <v>2289</v>
      </c>
      <c r="B284" s="42" t="s">
        <v>1530</v>
      </c>
      <c r="C284" s="25" t="s">
        <v>4078</v>
      </c>
      <c r="D284" s="43">
        <v>0.0</v>
      </c>
      <c r="E284" s="22" t="s">
        <v>715</v>
      </c>
      <c r="F284" s="78"/>
      <c r="G284" s="209"/>
      <c r="H284" s="193"/>
      <c r="I284" s="193"/>
      <c r="J284" s="36"/>
      <c r="K284" s="36"/>
      <c r="L284" s="36"/>
      <c r="M284" s="36"/>
      <c r="N284" s="36"/>
      <c r="O284" s="36"/>
      <c r="P284" s="36"/>
      <c r="Q284" s="36"/>
      <c r="R284" s="36"/>
      <c r="S284" s="36"/>
      <c r="T284" s="36"/>
      <c r="U284" s="36"/>
      <c r="V284" s="36"/>
      <c r="W284" s="36"/>
      <c r="X284" s="36"/>
      <c r="Y284" s="36"/>
      <c r="Z284" s="36"/>
    </row>
    <row r="285" ht="30.0" customHeight="1">
      <c r="A285" s="18"/>
      <c r="B285" s="42"/>
      <c r="C285" s="25" t="s">
        <v>4079</v>
      </c>
      <c r="D285" s="43">
        <v>0.0</v>
      </c>
      <c r="E285" s="22" t="s">
        <v>715</v>
      </c>
      <c r="F285" s="78"/>
      <c r="G285" s="209"/>
      <c r="H285" s="193"/>
      <c r="I285" s="193"/>
      <c r="J285" s="36"/>
      <c r="K285" s="36"/>
      <c r="L285" s="36"/>
      <c r="M285" s="36"/>
      <c r="N285" s="36"/>
      <c r="O285" s="36"/>
      <c r="P285" s="36"/>
      <c r="Q285" s="36"/>
      <c r="R285" s="36"/>
      <c r="S285" s="36"/>
      <c r="T285" s="36"/>
      <c r="U285" s="36"/>
      <c r="V285" s="36"/>
      <c r="W285" s="36"/>
      <c r="X285" s="36"/>
      <c r="Y285" s="36"/>
      <c r="Z285" s="36"/>
    </row>
    <row r="286" ht="45.0" customHeight="1">
      <c r="A286" s="18"/>
      <c r="B286" s="42"/>
      <c r="C286" s="25" t="s">
        <v>4080</v>
      </c>
      <c r="D286" s="43">
        <v>0.0</v>
      </c>
      <c r="E286" s="22" t="s">
        <v>715</v>
      </c>
      <c r="F286" s="78"/>
      <c r="G286" s="209"/>
      <c r="H286" s="193"/>
      <c r="I286" s="193"/>
      <c r="J286" s="36"/>
      <c r="K286" s="36"/>
      <c r="L286" s="36"/>
      <c r="M286" s="36"/>
      <c r="N286" s="36"/>
      <c r="O286" s="36"/>
      <c r="P286" s="36"/>
      <c r="Q286" s="36"/>
      <c r="R286" s="36"/>
      <c r="S286" s="36"/>
      <c r="T286" s="36"/>
      <c r="U286" s="36"/>
      <c r="V286" s="36"/>
      <c r="W286" s="36"/>
      <c r="X286" s="36"/>
      <c r="Y286" s="36"/>
      <c r="Z286" s="36"/>
    </row>
    <row r="287" ht="30.0" customHeight="1">
      <c r="A287" s="18"/>
      <c r="B287" s="42"/>
      <c r="C287" s="373" t="s">
        <v>4081</v>
      </c>
      <c r="D287" s="43">
        <v>1.0</v>
      </c>
      <c r="E287" s="22" t="s">
        <v>715</v>
      </c>
      <c r="F287" s="78"/>
      <c r="G287" s="209"/>
      <c r="H287" s="193"/>
      <c r="I287" s="193"/>
      <c r="J287" s="36"/>
      <c r="K287" s="36"/>
      <c r="L287" s="36"/>
      <c r="M287" s="36"/>
      <c r="N287" s="36"/>
      <c r="O287" s="36"/>
      <c r="P287" s="36"/>
      <c r="Q287" s="36"/>
      <c r="R287" s="36"/>
      <c r="S287" s="36"/>
      <c r="T287" s="36"/>
      <c r="U287" s="36"/>
      <c r="V287" s="36"/>
      <c r="W287" s="36"/>
      <c r="X287" s="36"/>
      <c r="Y287" s="36"/>
      <c r="Z287" s="36"/>
    </row>
    <row r="288" ht="30.0" customHeight="1">
      <c r="A288" s="18"/>
      <c r="B288" s="42"/>
      <c r="C288" s="25" t="s">
        <v>4082</v>
      </c>
      <c r="D288" s="43">
        <v>0.0</v>
      </c>
      <c r="E288" s="22" t="s">
        <v>715</v>
      </c>
      <c r="F288" s="78"/>
      <c r="G288" s="209"/>
      <c r="H288" s="193"/>
      <c r="I288" s="193"/>
      <c r="J288" s="36"/>
      <c r="K288" s="36"/>
      <c r="L288" s="36"/>
      <c r="M288" s="36"/>
      <c r="N288" s="36"/>
      <c r="O288" s="36"/>
      <c r="P288" s="36"/>
      <c r="Q288" s="36"/>
      <c r="R288" s="36"/>
      <c r="S288" s="36"/>
      <c r="T288" s="36"/>
      <c r="U288" s="36"/>
      <c r="V288" s="36"/>
      <c r="W288" s="36"/>
      <c r="X288" s="36"/>
      <c r="Y288" s="36"/>
      <c r="Z288" s="36"/>
    </row>
    <row r="289" ht="30.0" customHeight="1">
      <c r="A289" s="18"/>
      <c r="B289" s="42"/>
      <c r="C289" s="373" t="s">
        <v>4083</v>
      </c>
      <c r="D289" s="43">
        <v>0.0</v>
      </c>
      <c r="E289" s="22" t="s">
        <v>715</v>
      </c>
      <c r="F289" s="78"/>
      <c r="G289" s="209"/>
      <c r="H289" s="193"/>
      <c r="I289" s="193"/>
      <c r="J289" s="36"/>
      <c r="K289" s="36"/>
      <c r="L289" s="36"/>
      <c r="M289" s="36"/>
      <c r="N289" s="36"/>
      <c r="O289" s="36"/>
      <c r="P289" s="36"/>
      <c r="Q289" s="36"/>
      <c r="R289" s="36"/>
      <c r="S289" s="36"/>
      <c r="T289" s="36"/>
      <c r="U289" s="36"/>
      <c r="V289" s="36"/>
      <c r="W289" s="36"/>
      <c r="X289" s="36"/>
      <c r="Y289" s="36"/>
      <c r="Z289" s="36"/>
    </row>
    <row r="290" ht="30.0" customHeight="1">
      <c r="A290" s="18"/>
      <c r="B290" s="42"/>
      <c r="C290" s="25" t="s">
        <v>4084</v>
      </c>
      <c r="D290" s="43"/>
      <c r="E290" s="22" t="s">
        <v>715</v>
      </c>
      <c r="F290" s="78"/>
      <c r="G290" s="209"/>
      <c r="H290" s="193"/>
      <c r="I290" s="193"/>
      <c r="J290" s="36"/>
      <c r="K290" s="36"/>
      <c r="L290" s="36"/>
      <c r="M290" s="36"/>
      <c r="N290" s="36"/>
      <c r="O290" s="36"/>
      <c r="P290" s="36"/>
      <c r="Q290" s="36"/>
      <c r="R290" s="36"/>
      <c r="S290" s="36"/>
      <c r="T290" s="36"/>
      <c r="U290" s="36"/>
      <c r="V290" s="36"/>
      <c r="W290" s="36"/>
      <c r="X290" s="36"/>
      <c r="Y290" s="36"/>
      <c r="Z290" s="36"/>
    </row>
    <row r="291" ht="75.0" customHeight="1">
      <c r="A291" s="18" t="s">
        <v>2301</v>
      </c>
      <c r="B291" s="42" t="s">
        <v>1549</v>
      </c>
      <c r="C291" s="25" t="s">
        <v>4085</v>
      </c>
      <c r="D291" s="43">
        <v>0.0</v>
      </c>
      <c r="E291" s="22" t="s">
        <v>715</v>
      </c>
      <c r="F291" s="78"/>
      <c r="G291" s="209"/>
      <c r="H291" s="193"/>
      <c r="I291" s="193"/>
      <c r="J291" s="36"/>
      <c r="K291" s="36"/>
      <c r="L291" s="36"/>
      <c r="M291" s="36"/>
      <c r="N291" s="36"/>
      <c r="O291" s="36"/>
      <c r="P291" s="36"/>
      <c r="Q291" s="36"/>
      <c r="R291" s="36"/>
      <c r="S291" s="36"/>
      <c r="T291" s="36"/>
      <c r="U291" s="36"/>
      <c r="V291" s="36"/>
      <c r="W291" s="36"/>
      <c r="X291" s="36"/>
      <c r="Y291" s="36"/>
      <c r="Z291" s="36"/>
    </row>
    <row r="292" ht="39.75" customHeight="1">
      <c r="A292" s="215" t="s">
        <v>2304</v>
      </c>
      <c r="B292" s="68" t="s">
        <v>1552</v>
      </c>
      <c r="C292" s="5"/>
      <c r="D292" s="5"/>
      <c r="E292" s="5"/>
      <c r="F292" s="5"/>
      <c r="G292" s="6"/>
      <c r="H292" s="193">
        <f>SUM(D293:E298)</f>
        <v>0</v>
      </c>
      <c r="I292" s="193">
        <f>COUNT(D293:D298)*2</f>
        <v>12</v>
      </c>
      <c r="J292" s="36"/>
      <c r="K292" s="36"/>
      <c r="L292" s="36"/>
      <c r="M292" s="36"/>
      <c r="N292" s="36"/>
      <c r="O292" s="36"/>
      <c r="P292" s="36"/>
      <c r="Q292" s="36"/>
      <c r="R292" s="36"/>
      <c r="S292" s="36"/>
      <c r="T292" s="36"/>
      <c r="U292" s="36"/>
      <c r="V292" s="36"/>
      <c r="W292" s="36"/>
      <c r="X292" s="36"/>
      <c r="Y292" s="36"/>
      <c r="Z292" s="36"/>
    </row>
    <row r="293" ht="45.0" customHeight="1">
      <c r="A293" s="18" t="s">
        <v>2307</v>
      </c>
      <c r="B293" s="42" t="s">
        <v>1559</v>
      </c>
      <c r="C293" s="25" t="s">
        <v>4086</v>
      </c>
      <c r="D293" s="43">
        <v>0.0</v>
      </c>
      <c r="E293" s="25" t="s">
        <v>715</v>
      </c>
      <c r="F293" s="78"/>
      <c r="G293" s="209"/>
      <c r="H293" s="193"/>
      <c r="I293" s="193"/>
      <c r="J293" s="36"/>
      <c r="K293" s="36"/>
      <c r="L293" s="36"/>
      <c r="M293" s="36"/>
      <c r="N293" s="36"/>
      <c r="O293" s="36"/>
      <c r="P293" s="36"/>
      <c r="Q293" s="36"/>
      <c r="R293" s="36"/>
      <c r="S293" s="36"/>
      <c r="T293" s="36"/>
      <c r="U293" s="36"/>
      <c r="V293" s="36"/>
      <c r="W293" s="36"/>
      <c r="X293" s="36"/>
      <c r="Y293" s="36"/>
      <c r="Z293" s="36"/>
    </row>
    <row r="294" ht="30.0" customHeight="1">
      <c r="A294" s="18"/>
      <c r="B294" s="42"/>
      <c r="C294" s="25" t="s">
        <v>4087</v>
      </c>
      <c r="D294" s="43">
        <v>0.0</v>
      </c>
      <c r="E294" s="25" t="s">
        <v>715</v>
      </c>
      <c r="F294" s="78"/>
      <c r="G294" s="209"/>
      <c r="H294" s="193"/>
      <c r="I294" s="193"/>
      <c r="J294" s="36"/>
      <c r="K294" s="36"/>
      <c r="L294" s="36"/>
      <c r="M294" s="36"/>
      <c r="N294" s="36"/>
      <c r="O294" s="36"/>
      <c r="P294" s="36"/>
      <c r="Q294" s="36"/>
      <c r="R294" s="36"/>
      <c r="S294" s="36"/>
      <c r="T294" s="36"/>
      <c r="U294" s="36"/>
      <c r="V294" s="36"/>
      <c r="W294" s="36"/>
      <c r="X294" s="36"/>
      <c r="Y294" s="36"/>
      <c r="Z294" s="36"/>
    </row>
    <row r="295" ht="30.0" customHeight="1">
      <c r="A295" s="18"/>
      <c r="B295" s="42"/>
      <c r="C295" s="25" t="s">
        <v>4088</v>
      </c>
      <c r="D295" s="43">
        <v>0.0</v>
      </c>
      <c r="E295" s="25" t="s">
        <v>715</v>
      </c>
      <c r="F295" s="78"/>
      <c r="G295" s="209"/>
      <c r="H295" s="193"/>
      <c r="I295" s="193"/>
      <c r="J295" s="36"/>
      <c r="K295" s="36"/>
      <c r="L295" s="36"/>
      <c r="M295" s="36"/>
      <c r="N295" s="36"/>
      <c r="O295" s="36"/>
      <c r="P295" s="36"/>
      <c r="Q295" s="36"/>
      <c r="R295" s="36"/>
      <c r="S295" s="36"/>
      <c r="T295" s="36"/>
      <c r="U295" s="36"/>
      <c r="V295" s="36"/>
      <c r="W295" s="36"/>
      <c r="X295" s="36"/>
      <c r="Y295" s="36"/>
      <c r="Z295" s="36"/>
    </row>
    <row r="296" ht="30.0" customHeight="1">
      <c r="A296" s="18"/>
      <c r="B296" s="42"/>
      <c r="C296" s="25" t="s">
        <v>4089</v>
      </c>
      <c r="D296" s="43">
        <v>0.0</v>
      </c>
      <c r="E296" s="25" t="s">
        <v>715</v>
      </c>
      <c r="F296" s="78"/>
      <c r="G296" s="209"/>
      <c r="H296" s="193"/>
      <c r="I296" s="193"/>
      <c r="J296" s="36"/>
      <c r="K296" s="36"/>
      <c r="L296" s="36"/>
      <c r="M296" s="36"/>
      <c r="N296" s="36"/>
      <c r="O296" s="36"/>
      <c r="P296" s="36"/>
      <c r="Q296" s="36"/>
      <c r="R296" s="36"/>
      <c r="S296" s="36"/>
      <c r="T296" s="36"/>
      <c r="U296" s="36"/>
      <c r="V296" s="36"/>
      <c r="W296" s="36"/>
      <c r="X296" s="36"/>
      <c r="Y296" s="36"/>
      <c r="Z296" s="36"/>
    </row>
    <row r="297" ht="30.0" customHeight="1">
      <c r="A297" s="18"/>
      <c r="B297" s="42"/>
      <c r="C297" s="25" t="s">
        <v>4090</v>
      </c>
      <c r="D297" s="43">
        <v>0.0</v>
      </c>
      <c r="E297" s="25" t="s">
        <v>715</v>
      </c>
      <c r="F297" s="78"/>
      <c r="G297" s="209"/>
      <c r="H297" s="193"/>
      <c r="I297" s="193"/>
      <c r="J297" s="36"/>
      <c r="K297" s="36"/>
      <c r="L297" s="36"/>
      <c r="M297" s="36"/>
      <c r="N297" s="36"/>
      <c r="O297" s="36"/>
      <c r="P297" s="36"/>
      <c r="Q297" s="36"/>
      <c r="R297" s="36"/>
      <c r="S297" s="36"/>
      <c r="T297" s="36"/>
      <c r="U297" s="36"/>
      <c r="V297" s="36"/>
      <c r="W297" s="36"/>
      <c r="X297" s="36"/>
      <c r="Y297" s="36"/>
      <c r="Z297" s="36"/>
    </row>
    <row r="298" ht="52.5" customHeight="1">
      <c r="A298" s="18"/>
      <c r="B298" s="42"/>
      <c r="C298" s="25" t="s">
        <v>4091</v>
      </c>
      <c r="D298" s="43">
        <v>0.0</v>
      </c>
      <c r="E298" s="25" t="s">
        <v>715</v>
      </c>
      <c r="F298" s="78"/>
      <c r="G298" s="209"/>
      <c r="H298" s="193"/>
      <c r="I298" s="193"/>
      <c r="J298" s="36"/>
      <c r="K298" s="36"/>
      <c r="L298" s="36"/>
      <c r="M298" s="36"/>
      <c r="N298" s="36"/>
      <c r="O298" s="36"/>
      <c r="P298" s="36"/>
      <c r="Q298" s="36"/>
      <c r="R298" s="36"/>
      <c r="S298" s="36"/>
      <c r="T298" s="36"/>
      <c r="U298" s="36"/>
      <c r="V298" s="36"/>
      <c r="W298" s="36"/>
      <c r="X298" s="36"/>
      <c r="Y298" s="36"/>
      <c r="Z298" s="36"/>
    </row>
    <row r="299" ht="39.75" customHeight="1">
      <c r="A299" s="215" t="s">
        <v>2315</v>
      </c>
      <c r="B299" s="68" t="s">
        <v>1584</v>
      </c>
      <c r="C299" s="5"/>
      <c r="D299" s="5"/>
      <c r="E299" s="5"/>
      <c r="F299" s="5"/>
      <c r="G299" s="6"/>
      <c r="H299" s="193">
        <f>SUM(D300:D303)</f>
        <v>0</v>
      </c>
      <c r="I299" s="193">
        <f>COUNT(D300:D303)*2</f>
        <v>8</v>
      </c>
      <c r="J299" s="36"/>
      <c r="K299" s="36"/>
      <c r="L299" s="36"/>
      <c r="M299" s="36"/>
      <c r="N299" s="36"/>
      <c r="O299" s="36"/>
      <c r="P299" s="36"/>
      <c r="Q299" s="36"/>
      <c r="R299" s="36"/>
      <c r="S299" s="36"/>
      <c r="T299" s="36"/>
      <c r="U299" s="36"/>
      <c r="V299" s="36"/>
      <c r="W299" s="36"/>
      <c r="X299" s="36"/>
      <c r="Y299" s="36"/>
      <c r="Z299" s="36"/>
    </row>
    <row r="300" ht="45.0" customHeight="1">
      <c r="A300" s="18" t="s">
        <v>2319</v>
      </c>
      <c r="B300" s="42" t="s">
        <v>1594</v>
      </c>
      <c r="C300" s="373" t="s">
        <v>4092</v>
      </c>
      <c r="D300" s="43">
        <v>0.0</v>
      </c>
      <c r="E300" s="25" t="s">
        <v>715</v>
      </c>
      <c r="F300" s="78"/>
      <c r="G300" s="209"/>
      <c r="H300" s="193"/>
      <c r="I300" s="193"/>
      <c r="J300" s="36"/>
      <c r="K300" s="36"/>
      <c r="L300" s="36"/>
      <c r="M300" s="36"/>
      <c r="N300" s="36"/>
      <c r="O300" s="36"/>
      <c r="P300" s="36"/>
      <c r="Q300" s="36"/>
      <c r="R300" s="36"/>
      <c r="S300" s="36"/>
      <c r="T300" s="36"/>
      <c r="U300" s="36"/>
      <c r="V300" s="36"/>
      <c r="W300" s="36"/>
      <c r="X300" s="36"/>
      <c r="Y300" s="36"/>
      <c r="Z300" s="36"/>
    </row>
    <row r="301" ht="30.0" customHeight="1">
      <c r="A301" s="18"/>
      <c r="B301" s="42"/>
      <c r="C301" s="42" t="s">
        <v>1596</v>
      </c>
      <c r="D301" s="43">
        <v>0.0</v>
      </c>
      <c r="E301" s="25" t="s">
        <v>715</v>
      </c>
      <c r="F301" s="78"/>
      <c r="G301" s="209"/>
      <c r="H301" s="193"/>
      <c r="I301" s="193"/>
      <c r="J301" s="36"/>
      <c r="K301" s="36"/>
      <c r="L301" s="36"/>
      <c r="M301" s="36"/>
      <c r="N301" s="36"/>
      <c r="O301" s="36"/>
      <c r="P301" s="36"/>
      <c r="Q301" s="36"/>
      <c r="R301" s="36"/>
      <c r="S301" s="36"/>
      <c r="T301" s="36"/>
      <c r="U301" s="36"/>
      <c r="V301" s="36"/>
      <c r="W301" s="36"/>
      <c r="X301" s="36"/>
      <c r="Y301" s="36"/>
      <c r="Z301" s="36"/>
    </row>
    <row r="302" ht="45.0" customHeight="1">
      <c r="A302" s="18"/>
      <c r="B302" s="42"/>
      <c r="C302" s="42" t="s">
        <v>4093</v>
      </c>
      <c r="D302" s="43">
        <v>0.0</v>
      </c>
      <c r="E302" s="25" t="s">
        <v>715</v>
      </c>
      <c r="F302" s="39" t="s">
        <v>4094</v>
      </c>
      <c r="G302" s="209"/>
      <c r="H302" s="193"/>
      <c r="I302" s="193"/>
      <c r="J302" s="36"/>
      <c r="K302" s="36"/>
      <c r="L302" s="36"/>
      <c r="M302" s="36"/>
      <c r="N302" s="36"/>
      <c r="O302" s="36"/>
      <c r="P302" s="36"/>
      <c r="Q302" s="36"/>
      <c r="R302" s="36"/>
      <c r="S302" s="36"/>
      <c r="T302" s="36"/>
      <c r="U302" s="36"/>
      <c r="V302" s="36"/>
      <c r="W302" s="36"/>
      <c r="X302" s="36"/>
      <c r="Y302" s="36"/>
      <c r="Z302" s="36"/>
    </row>
    <row r="303" ht="30.0" customHeight="1">
      <c r="A303" s="18"/>
      <c r="B303" s="42"/>
      <c r="C303" s="182" t="s">
        <v>4095</v>
      </c>
      <c r="D303" s="43">
        <v>0.0</v>
      </c>
      <c r="E303" s="25" t="s">
        <v>715</v>
      </c>
      <c r="F303" s="108" t="s">
        <v>4096</v>
      </c>
      <c r="G303" s="209"/>
      <c r="H303" s="193"/>
      <c r="I303" s="193"/>
      <c r="J303" s="36"/>
      <c r="K303" s="36"/>
      <c r="L303" s="36"/>
      <c r="M303" s="36"/>
      <c r="N303" s="36"/>
      <c r="O303" s="36"/>
      <c r="P303" s="36"/>
      <c r="Q303" s="36"/>
      <c r="R303" s="36"/>
      <c r="S303" s="36"/>
      <c r="T303" s="36"/>
      <c r="U303" s="36"/>
      <c r="V303" s="36"/>
      <c r="W303" s="36"/>
      <c r="X303" s="36"/>
      <c r="Y303" s="36"/>
      <c r="Z303" s="36"/>
    </row>
    <row r="304" ht="39.75" customHeight="1">
      <c r="A304" s="215" t="s">
        <v>2330</v>
      </c>
      <c r="B304" s="68" t="s">
        <v>1601</v>
      </c>
      <c r="C304" s="5"/>
      <c r="D304" s="5"/>
      <c r="E304" s="5"/>
      <c r="F304" s="5"/>
      <c r="G304" s="6"/>
      <c r="H304" s="193">
        <f>SUM(D305:D306)</f>
        <v>0</v>
      </c>
      <c r="I304" s="193">
        <f>COUNT(D305:D306)*2</f>
        <v>4</v>
      </c>
      <c r="J304" s="36"/>
      <c r="K304" s="36"/>
      <c r="L304" s="36"/>
      <c r="M304" s="36"/>
      <c r="N304" s="36"/>
      <c r="O304" s="36"/>
      <c r="P304" s="36"/>
      <c r="Q304" s="36"/>
      <c r="R304" s="36"/>
      <c r="S304" s="36"/>
      <c r="T304" s="36"/>
      <c r="U304" s="36"/>
      <c r="V304" s="36"/>
      <c r="W304" s="36"/>
      <c r="X304" s="36"/>
      <c r="Y304" s="36"/>
      <c r="Z304" s="36"/>
    </row>
    <row r="305" ht="45.0" customHeight="1">
      <c r="A305" s="18" t="s">
        <v>2332</v>
      </c>
      <c r="B305" s="42" t="s">
        <v>1603</v>
      </c>
      <c r="C305" s="25" t="s">
        <v>4097</v>
      </c>
      <c r="D305" s="43">
        <v>0.0</v>
      </c>
      <c r="E305" s="22" t="s">
        <v>715</v>
      </c>
      <c r="F305" s="78"/>
      <c r="G305" s="209"/>
      <c r="H305" s="193"/>
      <c r="I305" s="193"/>
      <c r="J305" s="36"/>
      <c r="K305" s="36"/>
      <c r="L305" s="36"/>
      <c r="M305" s="36"/>
      <c r="N305" s="36"/>
      <c r="O305" s="36"/>
      <c r="P305" s="36"/>
      <c r="Q305" s="36"/>
      <c r="R305" s="36"/>
      <c r="S305" s="36"/>
      <c r="T305" s="36"/>
      <c r="U305" s="36"/>
      <c r="V305" s="36"/>
      <c r="W305" s="36"/>
      <c r="X305" s="36"/>
      <c r="Y305" s="36"/>
      <c r="Z305" s="36"/>
    </row>
    <row r="306" ht="30.0" customHeight="1">
      <c r="A306" s="18"/>
      <c r="B306" s="42"/>
      <c r="C306" s="39" t="s">
        <v>4098</v>
      </c>
      <c r="D306" s="43">
        <v>0.0</v>
      </c>
      <c r="E306" s="22" t="s">
        <v>715</v>
      </c>
      <c r="F306" s="78"/>
      <c r="G306" s="209"/>
      <c r="H306" s="193"/>
      <c r="I306" s="193"/>
      <c r="J306" s="36"/>
      <c r="K306" s="36"/>
      <c r="L306" s="36"/>
      <c r="M306" s="36"/>
      <c r="N306" s="36"/>
      <c r="O306" s="36"/>
      <c r="P306" s="36"/>
      <c r="Q306" s="36"/>
      <c r="R306" s="36"/>
      <c r="S306" s="36"/>
      <c r="T306" s="36"/>
      <c r="U306" s="36"/>
      <c r="V306" s="36"/>
      <c r="W306" s="36"/>
      <c r="X306" s="36"/>
      <c r="Y306" s="36"/>
      <c r="Z306" s="36"/>
    </row>
    <row r="307">
      <c r="A307" s="52"/>
      <c r="B307" s="36"/>
      <c r="C307" s="36"/>
      <c r="D307" s="116"/>
      <c r="E307" s="173"/>
      <c r="F307" s="36"/>
      <c r="G307" s="36"/>
      <c r="H307" s="193"/>
      <c r="I307" s="193"/>
      <c r="J307" s="36"/>
      <c r="K307" s="36"/>
      <c r="L307" s="36"/>
      <c r="M307" s="36"/>
      <c r="N307" s="36"/>
      <c r="O307" s="36"/>
      <c r="P307" s="36"/>
      <c r="Q307" s="36"/>
      <c r="R307" s="36"/>
      <c r="S307" s="36"/>
      <c r="T307" s="36"/>
      <c r="U307" s="36"/>
      <c r="V307" s="36"/>
      <c r="W307" s="36"/>
      <c r="X307" s="36"/>
      <c r="Y307" s="36"/>
      <c r="Z307" s="36"/>
    </row>
    <row r="308" ht="46.5" customHeight="1">
      <c r="A308" s="181" t="s">
        <v>4099</v>
      </c>
      <c r="B308" s="5"/>
      <c r="C308" s="6"/>
      <c r="D308" s="116"/>
      <c r="E308" s="173"/>
      <c r="F308" s="36"/>
      <c r="G308" s="36"/>
      <c r="H308" s="193"/>
      <c r="I308" s="193"/>
      <c r="J308" s="36"/>
      <c r="K308" s="36"/>
      <c r="L308" s="36"/>
      <c r="M308" s="36"/>
      <c r="N308" s="36"/>
      <c r="O308" s="36"/>
      <c r="P308" s="36"/>
      <c r="Q308" s="36"/>
      <c r="R308" s="36"/>
      <c r="S308" s="36"/>
      <c r="T308" s="36"/>
      <c r="U308" s="36"/>
      <c r="V308" s="36"/>
      <c r="W308" s="36"/>
      <c r="X308" s="36"/>
      <c r="Y308" s="36"/>
      <c r="Z308" s="36"/>
    </row>
    <row r="309" ht="63.0" customHeight="1">
      <c r="A309" s="228"/>
      <c r="B309" s="185" t="s">
        <v>4100</v>
      </c>
      <c r="C309" s="229">
        <f>D329</f>
        <v>23.67346939</v>
      </c>
      <c r="D309" s="116"/>
      <c r="E309" s="173"/>
      <c r="F309" s="36"/>
      <c r="G309" s="36"/>
      <c r="H309" s="193"/>
      <c r="I309" s="193"/>
      <c r="J309" s="36"/>
      <c r="K309" s="36"/>
      <c r="L309" s="36"/>
      <c r="M309" s="36"/>
      <c r="N309" s="36"/>
      <c r="O309" s="36"/>
      <c r="P309" s="36"/>
      <c r="Q309" s="36"/>
      <c r="R309" s="36"/>
      <c r="S309" s="36"/>
      <c r="T309" s="36"/>
      <c r="U309" s="36"/>
      <c r="V309" s="36"/>
      <c r="W309" s="36"/>
      <c r="X309" s="36"/>
      <c r="Y309" s="36"/>
      <c r="Z309" s="36"/>
    </row>
    <row r="310" ht="26.25" customHeight="1">
      <c r="A310" s="228"/>
      <c r="B310" s="230" t="s">
        <v>1620</v>
      </c>
      <c r="C310" s="6"/>
      <c r="D310" s="116"/>
      <c r="E310" s="173"/>
      <c r="F310" s="36"/>
      <c r="G310" s="36"/>
      <c r="H310" s="193"/>
      <c r="I310" s="193"/>
      <c r="J310" s="36"/>
      <c r="K310" s="36"/>
      <c r="L310" s="36"/>
      <c r="M310" s="36"/>
      <c r="N310" s="36"/>
      <c r="O310" s="36"/>
      <c r="P310" s="36"/>
      <c r="Q310" s="36"/>
      <c r="R310" s="36"/>
      <c r="S310" s="36"/>
      <c r="T310" s="36"/>
      <c r="U310" s="36"/>
      <c r="V310" s="36"/>
      <c r="W310" s="36"/>
      <c r="X310" s="36"/>
      <c r="Y310" s="36"/>
      <c r="Z310" s="36"/>
    </row>
    <row r="311" ht="21.0" customHeight="1">
      <c r="A311" s="18" t="s">
        <v>1631</v>
      </c>
      <c r="B311" s="191" t="s">
        <v>1632</v>
      </c>
      <c r="C311" s="198">
        <f t="shared" ref="C311:C318" si="9">D321</f>
        <v>42.85714286</v>
      </c>
      <c r="D311" s="116"/>
      <c r="E311" s="173"/>
      <c r="F311" s="36"/>
      <c r="G311" s="36"/>
      <c r="H311" s="193"/>
      <c r="I311" s="193"/>
      <c r="J311" s="36"/>
      <c r="K311" s="36"/>
      <c r="L311" s="36"/>
      <c r="M311" s="36"/>
      <c r="N311" s="36"/>
      <c r="O311" s="36"/>
      <c r="P311" s="36"/>
      <c r="Q311" s="36"/>
      <c r="R311" s="36"/>
      <c r="S311" s="36"/>
      <c r="T311" s="36"/>
      <c r="U311" s="36"/>
      <c r="V311" s="36"/>
      <c r="W311" s="36"/>
      <c r="X311" s="36"/>
      <c r="Y311" s="36"/>
      <c r="Z311" s="36"/>
    </row>
    <row r="312" ht="21.0" customHeight="1">
      <c r="A312" s="18" t="s">
        <v>1646</v>
      </c>
      <c r="B312" s="191" t="s">
        <v>1647</v>
      </c>
      <c r="C312" s="198">
        <f t="shared" si="9"/>
        <v>43.33333333</v>
      </c>
      <c r="D312" s="116"/>
      <c r="E312" s="173"/>
      <c r="F312" s="36"/>
      <c r="G312" s="36"/>
      <c r="H312" s="193"/>
      <c r="I312" s="193"/>
      <c r="J312" s="36"/>
      <c r="K312" s="36"/>
      <c r="L312" s="36"/>
      <c r="M312" s="36"/>
      <c r="N312" s="36"/>
      <c r="O312" s="36"/>
      <c r="P312" s="36"/>
      <c r="Q312" s="36"/>
      <c r="R312" s="36"/>
      <c r="S312" s="36"/>
      <c r="T312" s="36"/>
      <c r="U312" s="36"/>
      <c r="V312" s="36"/>
      <c r="W312" s="36"/>
      <c r="X312" s="36"/>
      <c r="Y312" s="36"/>
      <c r="Z312" s="36"/>
    </row>
    <row r="313" ht="21.0" customHeight="1">
      <c r="A313" s="18" t="s">
        <v>1649</v>
      </c>
      <c r="B313" s="191" t="s">
        <v>1650</v>
      </c>
      <c r="C313" s="198">
        <f t="shared" si="9"/>
        <v>41.89189189</v>
      </c>
      <c r="D313" s="116"/>
      <c r="E313" s="173"/>
      <c r="F313" s="36"/>
      <c r="G313" s="36"/>
      <c r="H313" s="193"/>
      <c r="I313" s="193"/>
      <c r="J313" s="36"/>
      <c r="K313" s="36"/>
      <c r="L313" s="36"/>
      <c r="M313" s="36"/>
      <c r="N313" s="36"/>
      <c r="O313" s="36"/>
      <c r="P313" s="36"/>
      <c r="Q313" s="36"/>
      <c r="R313" s="36"/>
      <c r="S313" s="36"/>
      <c r="T313" s="36"/>
      <c r="U313" s="36"/>
      <c r="V313" s="36"/>
      <c r="W313" s="36"/>
      <c r="X313" s="36"/>
      <c r="Y313" s="36"/>
      <c r="Z313" s="36"/>
    </row>
    <row r="314" ht="21.0" customHeight="1">
      <c r="A314" s="18" t="s">
        <v>1653</v>
      </c>
      <c r="B314" s="191" t="s">
        <v>1654</v>
      </c>
      <c r="C314" s="198">
        <f t="shared" si="9"/>
        <v>42.42424242</v>
      </c>
      <c r="D314" s="116"/>
      <c r="E314" s="173"/>
      <c r="F314" s="36"/>
      <c r="G314" s="36"/>
      <c r="H314" s="193"/>
      <c r="I314" s="193"/>
      <c r="J314" s="36"/>
      <c r="K314" s="36"/>
      <c r="L314" s="36"/>
      <c r="M314" s="36"/>
      <c r="N314" s="36"/>
      <c r="O314" s="36"/>
      <c r="P314" s="36"/>
      <c r="Q314" s="36"/>
      <c r="R314" s="36"/>
      <c r="S314" s="36"/>
      <c r="T314" s="36"/>
      <c r="U314" s="36"/>
      <c r="V314" s="36"/>
      <c r="W314" s="36"/>
      <c r="X314" s="36"/>
      <c r="Y314" s="36"/>
      <c r="Z314" s="36"/>
    </row>
    <row r="315" ht="21.0" customHeight="1">
      <c r="A315" s="18" t="s">
        <v>1659</v>
      </c>
      <c r="B315" s="191" t="s">
        <v>1661</v>
      </c>
      <c r="C315" s="198">
        <f t="shared" si="9"/>
        <v>24.07407407</v>
      </c>
      <c r="D315" s="116"/>
      <c r="E315" s="173"/>
      <c r="F315" s="36"/>
      <c r="G315" s="36"/>
      <c r="H315" s="193"/>
      <c r="I315" s="193"/>
      <c r="J315" s="36"/>
      <c r="K315" s="36"/>
      <c r="L315" s="36"/>
      <c r="M315" s="36"/>
      <c r="N315" s="36"/>
      <c r="O315" s="36"/>
      <c r="P315" s="36"/>
      <c r="Q315" s="36"/>
      <c r="R315" s="36"/>
      <c r="S315" s="36"/>
      <c r="T315" s="36"/>
      <c r="U315" s="36"/>
      <c r="V315" s="36"/>
      <c r="W315" s="36"/>
      <c r="X315" s="36"/>
      <c r="Y315" s="36"/>
      <c r="Z315" s="36"/>
    </row>
    <row r="316" ht="21.0" customHeight="1">
      <c r="A316" s="18" t="s">
        <v>1666</v>
      </c>
      <c r="B316" s="191" t="s">
        <v>1667</v>
      </c>
      <c r="C316" s="198">
        <f t="shared" si="9"/>
        <v>12.76595745</v>
      </c>
      <c r="D316" s="116"/>
      <c r="E316" s="173"/>
      <c r="F316" s="36"/>
      <c r="G316" s="36"/>
      <c r="H316" s="193"/>
      <c r="I316" s="193"/>
      <c r="J316" s="36"/>
      <c r="K316" s="36"/>
      <c r="L316" s="36"/>
      <c r="M316" s="36"/>
      <c r="N316" s="36"/>
      <c r="O316" s="36"/>
      <c r="P316" s="36"/>
      <c r="Q316" s="36"/>
      <c r="R316" s="36"/>
      <c r="S316" s="36"/>
      <c r="T316" s="36"/>
      <c r="U316" s="36"/>
      <c r="V316" s="36"/>
      <c r="W316" s="36"/>
      <c r="X316" s="36"/>
      <c r="Y316" s="36"/>
      <c r="Z316" s="36"/>
    </row>
    <row r="317" ht="42.0" customHeight="1">
      <c r="A317" s="18" t="s">
        <v>1671</v>
      </c>
      <c r="B317" s="191" t="s">
        <v>1673</v>
      </c>
      <c r="C317" s="198">
        <f t="shared" si="9"/>
        <v>5.660377358</v>
      </c>
      <c r="D317" s="116"/>
      <c r="E317" s="173"/>
      <c r="F317" s="36"/>
      <c r="G317" s="36"/>
      <c r="H317" s="193"/>
      <c r="I317" s="193"/>
      <c r="J317" s="36"/>
      <c r="K317" s="36"/>
      <c r="L317" s="36"/>
      <c r="M317" s="36"/>
      <c r="N317" s="36"/>
      <c r="O317" s="36"/>
      <c r="P317" s="36"/>
      <c r="Q317" s="36"/>
      <c r="R317" s="36"/>
      <c r="S317" s="36"/>
      <c r="T317" s="36"/>
      <c r="U317" s="36"/>
      <c r="V317" s="36"/>
      <c r="W317" s="36"/>
      <c r="X317" s="36"/>
      <c r="Y317" s="36"/>
      <c r="Z317" s="36"/>
    </row>
    <row r="318" ht="21.0" customHeight="1">
      <c r="A318" s="18" t="s">
        <v>1676</v>
      </c>
      <c r="B318" s="191" t="s">
        <v>1678</v>
      </c>
      <c r="C318" s="198">
        <f t="shared" si="9"/>
        <v>2.631578947</v>
      </c>
      <c r="D318" s="116"/>
      <c r="E318" s="173"/>
      <c r="F318" s="36"/>
      <c r="G318" s="36"/>
      <c r="H318" s="193"/>
      <c r="I318" s="193"/>
      <c r="J318" s="36"/>
      <c r="K318" s="36"/>
      <c r="L318" s="36"/>
      <c r="M318" s="36"/>
      <c r="N318" s="36"/>
      <c r="O318" s="36"/>
      <c r="P318" s="36"/>
      <c r="Q318" s="36"/>
      <c r="R318" s="36"/>
      <c r="S318" s="36"/>
      <c r="T318" s="36"/>
      <c r="U318" s="36"/>
      <c r="V318" s="36"/>
      <c r="W318" s="36"/>
      <c r="X318" s="36"/>
      <c r="Y318" s="36"/>
      <c r="Z318" s="36"/>
    </row>
    <row r="319">
      <c r="A319" s="52"/>
      <c r="B319" s="36"/>
      <c r="C319" s="36"/>
      <c r="D319" s="116"/>
      <c r="E319" s="173"/>
      <c r="F319" s="36"/>
      <c r="G319" s="36"/>
      <c r="H319" s="193"/>
      <c r="I319" s="193"/>
      <c r="J319" s="36"/>
      <c r="K319" s="36"/>
      <c r="L319" s="36"/>
      <c r="M319" s="36"/>
      <c r="N319" s="36"/>
      <c r="O319" s="36"/>
      <c r="P319" s="36"/>
      <c r="Q319" s="36"/>
      <c r="R319" s="36"/>
      <c r="S319" s="36"/>
      <c r="T319" s="36"/>
      <c r="U319" s="36"/>
      <c r="V319" s="36"/>
      <c r="W319" s="36"/>
      <c r="X319" s="36"/>
      <c r="Y319" s="36"/>
      <c r="Z319" s="36"/>
    </row>
    <row r="320">
      <c r="A320" s="179"/>
      <c r="B320" s="193" t="s">
        <v>4101</v>
      </c>
      <c r="C320" s="193" t="s">
        <v>2353</v>
      </c>
      <c r="D320" s="194" t="s">
        <v>3243</v>
      </c>
      <c r="E320" s="173"/>
      <c r="F320" s="36"/>
      <c r="G320" s="36"/>
      <c r="H320" s="193"/>
      <c r="I320" s="193"/>
      <c r="J320" s="36"/>
      <c r="K320" s="36"/>
      <c r="L320" s="36"/>
      <c r="M320" s="36"/>
      <c r="N320" s="36"/>
      <c r="O320" s="36"/>
      <c r="P320" s="36"/>
      <c r="Q320" s="36"/>
      <c r="R320" s="36"/>
      <c r="S320" s="36"/>
      <c r="T320" s="36"/>
      <c r="U320" s="36"/>
      <c r="V320" s="36"/>
      <c r="W320" s="36"/>
      <c r="X320" s="36"/>
      <c r="Y320" s="36"/>
      <c r="Z320" s="36"/>
    </row>
    <row r="321">
      <c r="A321" s="179" t="s">
        <v>1631</v>
      </c>
      <c r="B321" s="193">
        <f t="shared" ref="B321:C321" si="10">H4</f>
        <v>12</v>
      </c>
      <c r="C321" s="193">
        <f t="shared" si="10"/>
        <v>28</v>
      </c>
      <c r="D321" s="194">
        <f t="shared" ref="D321:D329" si="12">B321*100/C321</f>
        <v>42.85714286</v>
      </c>
      <c r="E321" s="173"/>
      <c r="F321" s="36"/>
      <c r="G321" s="36"/>
      <c r="H321" s="193"/>
      <c r="I321" s="193"/>
      <c r="J321" s="36"/>
      <c r="K321" s="36"/>
      <c r="L321" s="36"/>
      <c r="M321" s="36"/>
      <c r="N321" s="36"/>
      <c r="O321" s="36"/>
      <c r="P321" s="36"/>
      <c r="Q321" s="36"/>
      <c r="R321" s="36"/>
      <c r="S321" s="36"/>
      <c r="T321" s="36"/>
      <c r="U321" s="36"/>
      <c r="V321" s="36"/>
      <c r="W321" s="36"/>
      <c r="X321" s="36"/>
      <c r="Y321" s="36"/>
      <c r="Z321" s="36"/>
    </row>
    <row r="322">
      <c r="A322" s="179" t="s">
        <v>1646</v>
      </c>
      <c r="B322" s="193">
        <f t="shared" ref="B322:C322" si="11">H22</f>
        <v>13</v>
      </c>
      <c r="C322" s="193">
        <f t="shared" si="11"/>
        <v>30</v>
      </c>
      <c r="D322" s="194">
        <f t="shared" si="12"/>
        <v>43.33333333</v>
      </c>
      <c r="E322" s="173"/>
      <c r="F322" s="36"/>
      <c r="G322" s="36"/>
      <c r="H322" s="193"/>
      <c r="I322" s="193"/>
      <c r="J322" s="36"/>
      <c r="K322" s="36"/>
      <c r="L322" s="36"/>
      <c r="M322" s="36"/>
      <c r="N322" s="36"/>
      <c r="O322" s="36"/>
      <c r="P322" s="36"/>
      <c r="Q322" s="36"/>
      <c r="R322" s="36"/>
      <c r="S322" s="36"/>
      <c r="T322" s="36"/>
      <c r="U322" s="36"/>
      <c r="V322" s="36"/>
      <c r="W322" s="36"/>
      <c r="X322" s="36"/>
      <c r="Y322" s="36"/>
      <c r="Z322" s="36"/>
    </row>
    <row r="323">
      <c r="A323" s="179" t="s">
        <v>1649</v>
      </c>
      <c r="B323" s="193">
        <f t="shared" ref="B323:C323" si="13">H46</f>
        <v>31</v>
      </c>
      <c r="C323" s="193">
        <f t="shared" si="13"/>
        <v>74</v>
      </c>
      <c r="D323" s="194">
        <f t="shared" si="12"/>
        <v>41.89189189</v>
      </c>
      <c r="E323" s="173"/>
      <c r="F323" s="36"/>
      <c r="G323" s="36"/>
      <c r="H323" s="193"/>
      <c r="I323" s="193"/>
      <c r="J323" s="36"/>
      <c r="K323" s="36"/>
      <c r="L323" s="36"/>
      <c r="M323" s="36"/>
      <c r="N323" s="36"/>
      <c r="O323" s="36"/>
      <c r="P323" s="36"/>
      <c r="Q323" s="36"/>
      <c r="R323" s="36"/>
      <c r="S323" s="36"/>
      <c r="T323" s="36"/>
      <c r="U323" s="36"/>
      <c r="V323" s="36"/>
      <c r="W323" s="36"/>
      <c r="X323" s="36"/>
      <c r="Y323" s="36"/>
      <c r="Z323" s="36"/>
    </row>
    <row r="324">
      <c r="A324" s="179" t="s">
        <v>1653</v>
      </c>
      <c r="B324" s="193">
        <f t="shared" ref="B324:C324" si="14">H92</f>
        <v>28</v>
      </c>
      <c r="C324" s="193">
        <f t="shared" si="14"/>
        <v>66</v>
      </c>
      <c r="D324" s="194">
        <f t="shared" si="12"/>
        <v>42.42424242</v>
      </c>
      <c r="E324" s="173"/>
      <c r="F324" s="36"/>
      <c r="G324" s="36"/>
      <c r="H324" s="193"/>
      <c r="I324" s="193"/>
      <c r="J324" s="36"/>
      <c r="K324" s="36"/>
      <c r="L324" s="36"/>
      <c r="M324" s="36"/>
      <c r="N324" s="36"/>
      <c r="O324" s="36"/>
      <c r="P324" s="36"/>
      <c r="Q324" s="36"/>
      <c r="R324" s="36"/>
      <c r="S324" s="36"/>
      <c r="T324" s="36"/>
      <c r="U324" s="36"/>
      <c r="V324" s="36"/>
      <c r="W324" s="36"/>
      <c r="X324" s="36"/>
      <c r="Y324" s="36"/>
      <c r="Z324" s="36"/>
    </row>
    <row r="325">
      <c r="A325" s="179" t="s">
        <v>1659</v>
      </c>
      <c r="B325" s="193">
        <f t="shared" ref="B325:C325" si="15">H133</f>
        <v>13</v>
      </c>
      <c r="C325" s="193">
        <f t="shared" si="15"/>
        <v>54</v>
      </c>
      <c r="D325" s="194">
        <f t="shared" si="12"/>
        <v>24.07407407</v>
      </c>
      <c r="E325" s="173"/>
      <c r="F325" s="36"/>
      <c r="G325" s="36"/>
      <c r="H325" s="193"/>
      <c r="I325" s="193"/>
      <c r="J325" s="36"/>
      <c r="K325" s="36"/>
      <c r="L325" s="36"/>
      <c r="M325" s="36"/>
      <c r="N325" s="36"/>
      <c r="O325" s="36"/>
      <c r="P325" s="36"/>
      <c r="Q325" s="36"/>
      <c r="R325" s="36"/>
      <c r="S325" s="36"/>
      <c r="T325" s="36"/>
      <c r="U325" s="36"/>
      <c r="V325" s="36"/>
      <c r="W325" s="36"/>
      <c r="X325" s="36"/>
      <c r="Y325" s="36"/>
      <c r="Z325" s="36"/>
    </row>
    <row r="326">
      <c r="A326" s="179" t="s">
        <v>1666</v>
      </c>
      <c r="B326" s="193">
        <f t="shared" ref="B326:C326" si="16">H167</f>
        <v>12</v>
      </c>
      <c r="C326" s="193">
        <f t="shared" si="16"/>
        <v>94</v>
      </c>
      <c r="D326" s="194">
        <f t="shared" si="12"/>
        <v>12.76595745</v>
      </c>
      <c r="E326" s="173"/>
      <c r="F326" s="36"/>
      <c r="G326" s="36"/>
      <c r="H326" s="193"/>
      <c r="I326" s="193"/>
      <c r="J326" s="36"/>
      <c r="K326" s="36"/>
      <c r="L326" s="36"/>
      <c r="M326" s="36"/>
      <c r="N326" s="36"/>
      <c r="O326" s="36"/>
      <c r="P326" s="36"/>
      <c r="Q326" s="36"/>
      <c r="R326" s="36"/>
      <c r="S326" s="36"/>
      <c r="T326" s="36"/>
      <c r="U326" s="36"/>
      <c r="V326" s="36"/>
      <c r="W326" s="36"/>
      <c r="X326" s="36"/>
      <c r="Y326" s="36"/>
      <c r="Z326" s="36"/>
    </row>
    <row r="327">
      <c r="A327" s="179" t="s">
        <v>1671</v>
      </c>
      <c r="B327" s="193">
        <f t="shared" ref="B327:C327" si="17">H221</f>
        <v>6</v>
      </c>
      <c r="C327" s="193">
        <f t="shared" si="17"/>
        <v>106</v>
      </c>
      <c r="D327" s="194">
        <f t="shared" si="12"/>
        <v>5.660377358</v>
      </c>
      <c r="E327" s="173"/>
      <c r="F327" s="36"/>
      <c r="G327" s="36"/>
      <c r="H327" s="193"/>
      <c r="I327" s="193"/>
      <c r="J327" s="36"/>
      <c r="K327" s="36"/>
      <c r="L327" s="36"/>
      <c r="M327" s="36"/>
      <c r="N327" s="36"/>
      <c r="O327" s="36"/>
      <c r="P327" s="36"/>
      <c r="Q327" s="36"/>
      <c r="R327" s="36"/>
      <c r="S327" s="36"/>
      <c r="T327" s="36"/>
      <c r="U327" s="36"/>
      <c r="V327" s="36"/>
      <c r="W327" s="36"/>
      <c r="X327" s="36"/>
      <c r="Y327" s="36"/>
      <c r="Z327" s="36"/>
    </row>
    <row r="328">
      <c r="A328" s="179" t="s">
        <v>1676</v>
      </c>
      <c r="B328" s="193">
        <f t="shared" ref="B328:C328" si="18">H282</f>
        <v>1</v>
      </c>
      <c r="C328" s="193">
        <f t="shared" si="18"/>
        <v>38</v>
      </c>
      <c r="D328" s="194">
        <f t="shared" si="12"/>
        <v>2.631578947</v>
      </c>
      <c r="E328" s="173"/>
      <c r="F328" s="36"/>
      <c r="G328" s="36"/>
      <c r="H328" s="193"/>
      <c r="I328" s="193"/>
      <c r="J328" s="36"/>
      <c r="K328" s="36"/>
      <c r="L328" s="36"/>
      <c r="M328" s="36"/>
      <c r="N328" s="36"/>
      <c r="O328" s="36"/>
      <c r="P328" s="36"/>
      <c r="Q328" s="36"/>
      <c r="R328" s="36"/>
      <c r="S328" s="36"/>
      <c r="T328" s="36"/>
      <c r="U328" s="36"/>
      <c r="V328" s="36"/>
      <c r="W328" s="36"/>
      <c r="X328" s="36"/>
      <c r="Y328" s="36"/>
      <c r="Z328" s="36"/>
    </row>
    <row r="329">
      <c r="A329" s="179" t="s">
        <v>1735</v>
      </c>
      <c r="B329" s="193">
        <f t="shared" ref="B329:C329" si="19">SUM(B321:B328)</f>
        <v>116</v>
      </c>
      <c r="C329" s="193">
        <f t="shared" si="19"/>
        <v>490</v>
      </c>
      <c r="D329" s="194">
        <f t="shared" si="12"/>
        <v>23.67346939</v>
      </c>
      <c r="E329" s="173"/>
      <c r="F329" s="36"/>
      <c r="G329" s="36"/>
      <c r="H329" s="193"/>
      <c r="I329" s="193"/>
      <c r="J329" s="36"/>
      <c r="K329" s="36"/>
      <c r="L329" s="36"/>
      <c r="M329" s="36"/>
      <c r="N329" s="36"/>
      <c r="O329" s="36"/>
      <c r="P329" s="36"/>
      <c r="Q329" s="36"/>
      <c r="R329" s="36"/>
      <c r="S329" s="36"/>
      <c r="T329" s="36"/>
      <c r="U329" s="36"/>
      <c r="V329" s="36"/>
      <c r="W329" s="36"/>
      <c r="X329" s="36"/>
      <c r="Y329" s="36"/>
      <c r="Z329" s="36"/>
    </row>
    <row r="330">
      <c r="A330" s="179"/>
      <c r="B330" s="193"/>
      <c r="C330" s="193"/>
      <c r="D330" s="194"/>
      <c r="E330" s="173"/>
      <c r="F330" s="36"/>
      <c r="G330" s="36"/>
      <c r="H330" s="193"/>
      <c r="I330" s="193"/>
      <c r="J330" s="36"/>
      <c r="K330" s="36"/>
      <c r="L330" s="36"/>
      <c r="M330" s="36"/>
      <c r="N330" s="36"/>
      <c r="O330" s="36"/>
      <c r="P330" s="36"/>
      <c r="Q330" s="36"/>
      <c r="R330" s="36"/>
      <c r="S330" s="36"/>
      <c r="T330" s="36"/>
      <c r="U330" s="36"/>
      <c r="V330" s="36"/>
      <c r="W330" s="36"/>
      <c r="X330" s="36"/>
      <c r="Y330" s="36"/>
      <c r="Z330" s="36"/>
    </row>
    <row r="331">
      <c r="A331" s="179"/>
      <c r="B331" s="193"/>
      <c r="C331" s="193"/>
      <c r="D331" s="194"/>
      <c r="E331" s="173"/>
      <c r="F331" s="36"/>
      <c r="G331" s="36"/>
      <c r="H331" s="193"/>
      <c r="I331" s="193"/>
      <c r="J331" s="36"/>
      <c r="K331" s="36"/>
      <c r="L331" s="36"/>
      <c r="M331" s="36"/>
      <c r="N331" s="36"/>
      <c r="O331" s="36"/>
      <c r="P331" s="36"/>
      <c r="Q331" s="36"/>
      <c r="R331" s="36"/>
      <c r="S331" s="36"/>
      <c r="T331" s="36"/>
      <c r="U331" s="36"/>
      <c r="V331" s="36"/>
      <c r="W331" s="36"/>
      <c r="X331" s="36"/>
      <c r="Y331" s="36"/>
      <c r="Z331" s="36"/>
    </row>
    <row r="332">
      <c r="A332" s="179"/>
      <c r="B332" s="193"/>
      <c r="C332" s="193"/>
      <c r="D332" s="194"/>
      <c r="E332" s="173"/>
      <c r="F332" s="36"/>
      <c r="G332" s="36"/>
      <c r="H332" s="193"/>
      <c r="I332" s="193"/>
      <c r="J332" s="36"/>
      <c r="K332" s="36"/>
      <c r="L332" s="36"/>
      <c r="M332" s="36"/>
      <c r="N332" s="36"/>
      <c r="O332" s="36"/>
      <c r="P332" s="36"/>
      <c r="Q332" s="36"/>
      <c r="R332" s="36"/>
      <c r="S332" s="36"/>
      <c r="T332" s="36"/>
      <c r="U332" s="36"/>
      <c r="V332" s="36"/>
      <c r="W332" s="36"/>
      <c r="X332" s="36"/>
      <c r="Y332" s="36"/>
      <c r="Z332" s="36"/>
    </row>
    <row r="333">
      <c r="A333" s="179"/>
      <c r="B333" s="193"/>
      <c r="C333" s="193"/>
      <c r="D333" s="194"/>
      <c r="E333" s="173"/>
      <c r="F333" s="36"/>
      <c r="G333" s="36"/>
      <c r="H333" s="193"/>
      <c r="I333" s="193"/>
      <c r="J333" s="36"/>
      <c r="K333" s="36"/>
      <c r="L333" s="36"/>
      <c r="M333" s="36"/>
      <c r="N333" s="36"/>
      <c r="O333" s="36"/>
      <c r="P333" s="36"/>
      <c r="Q333" s="36"/>
      <c r="R333" s="36"/>
      <c r="S333" s="36"/>
      <c r="T333" s="36"/>
      <c r="U333" s="36"/>
      <c r="V333" s="36"/>
      <c r="W333" s="36"/>
      <c r="X333" s="36"/>
      <c r="Y333" s="36"/>
      <c r="Z333" s="36"/>
    </row>
    <row r="334">
      <c r="A334" s="52"/>
      <c r="B334" s="36"/>
      <c r="C334" s="36"/>
      <c r="D334" s="116"/>
      <c r="E334" s="173"/>
      <c r="F334" s="36"/>
      <c r="G334" s="36"/>
      <c r="H334" s="193"/>
      <c r="I334" s="193"/>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mergeCells count="54">
    <mergeCell ref="B4:G4"/>
    <mergeCell ref="B5:G5"/>
    <mergeCell ref="B20:G20"/>
    <mergeCell ref="B14:G14"/>
    <mergeCell ref="B22:G22"/>
    <mergeCell ref="B23:G23"/>
    <mergeCell ref="B30:G30"/>
    <mergeCell ref="B47:G47"/>
    <mergeCell ref="B46:G46"/>
    <mergeCell ref="B33:G33"/>
    <mergeCell ref="B37:G37"/>
    <mergeCell ref="B40:G40"/>
    <mergeCell ref="B78:G78"/>
    <mergeCell ref="B82:G82"/>
    <mergeCell ref="B58:G58"/>
    <mergeCell ref="B69:G69"/>
    <mergeCell ref="B140:G140"/>
    <mergeCell ref="B150:G150"/>
    <mergeCell ref="B146:G146"/>
    <mergeCell ref="B167:G167"/>
    <mergeCell ref="B172:G172"/>
    <mergeCell ref="B168:G168"/>
    <mergeCell ref="B134:G134"/>
    <mergeCell ref="B137:G137"/>
    <mergeCell ref="B133:G133"/>
    <mergeCell ref="B165:G165"/>
    <mergeCell ref="B283:G283"/>
    <mergeCell ref="B282:G282"/>
    <mergeCell ref="B292:G292"/>
    <mergeCell ref="B299:G299"/>
    <mergeCell ref="B310:C310"/>
    <mergeCell ref="A308:C308"/>
    <mergeCell ref="B270:G270"/>
    <mergeCell ref="B274:G274"/>
    <mergeCell ref="B304:G304"/>
    <mergeCell ref="B265:G265"/>
    <mergeCell ref="B226:G226"/>
    <mergeCell ref="B239:G239"/>
    <mergeCell ref="B222:G222"/>
    <mergeCell ref="B224:G224"/>
    <mergeCell ref="B221:G221"/>
    <mergeCell ref="B188:G188"/>
    <mergeCell ref="B183:G183"/>
    <mergeCell ref="B195:G195"/>
    <mergeCell ref="B204:G204"/>
    <mergeCell ref="A1:G1"/>
    <mergeCell ref="A2:G2"/>
    <mergeCell ref="B104:G104"/>
    <mergeCell ref="B113:G113"/>
    <mergeCell ref="B93:G93"/>
    <mergeCell ref="B92:G92"/>
    <mergeCell ref="B129:G129"/>
    <mergeCell ref="B124:G124"/>
    <mergeCell ref="B127:G127"/>
  </mergeCells>
  <dataValidations>
    <dataValidation type="decimal" allowBlank="1" showErrorMessage="1" sqref="D3 D6:D13 D15:D19 D21 D24:D29 D31:D32 D34:D36 D38:D39 D41:D45 D48:D57 D59:D68 D70:D77 D79:D81 D83:D91 D94:D103 D105:D112 D114:D123 D125:D126 D128 D130:D132 D135:D136 D138:D139 D141:D145 D147:D149 D151:D164 D166 D169:D171 D173:D182 D184:D187 D189:D194 D196:D203 D205:D220 D223 D225 D227:D238 D240:D264 D266:D269 D271:D273 D275:D281 D284:D291 D293:D298 D300:D303 D305:D1000">
      <formula1>0.0</formula1>
      <formula2>2.0</formula2>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25"/>
    <col customWidth="1" min="2" max="2" width="25.5"/>
    <col customWidth="1" min="3" max="3" width="25.38"/>
    <col customWidth="1" min="4" max="4" width="9.88"/>
    <col customWidth="1" min="5" max="5" width="14.13"/>
    <col customWidth="1" min="6" max="6" width="19.75"/>
    <col customWidth="1" min="7" max="7" width="15.5"/>
    <col customWidth="1" min="8" max="26" width="7.75"/>
  </cols>
  <sheetData>
    <row r="1" ht="33.75" customHeight="1">
      <c r="A1" s="2" t="s">
        <v>0</v>
      </c>
      <c r="B1" s="5"/>
      <c r="C1" s="5"/>
      <c r="D1" s="5"/>
      <c r="E1" s="5"/>
      <c r="F1" s="5"/>
      <c r="G1" s="6"/>
      <c r="H1" s="8"/>
      <c r="I1" s="8"/>
    </row>
    <row r="2" ht="26.25" customHeight="1">
      <c r="A2" s="10" t="s">
        <v>3444</v>
      </c>
      <c r="B2" s="5"/>
      <c r="C2" s="5"/>
      <c r="D2" s="5"/>
      <c r="E2" s="5"/>
      <c r="F2" s="5"/>
      <c r="G2" s="6"/>
      <c r="H2" s="8"/>
      <c r="I2" s="8"/>
    </row>
    <row r="3" ht="45.0" customHeight="1">
      <c r="A3" s="219" t="s">
        <v>2600</v>
      </c>
      <c r="B3" s="219" t="s">
        <v>8</v>
      </c>
      <c r="C3" s="58" t="s">
        <v>9</v>
      </c>
      <c r="D3" s="58" t="s">
        <v>10</v>
      </c>
      <c r="E3" s="59" t="s">
        <v>11</v>
      </c>
      <c r="F3" s="58" t="s">
        <v>12</v>
      </c>
      <c r="G3" s="58" t="s">
        <v>13</v>
      </c>
      <c r="H3" s="8"/>
      <c r="I3" s="8"/>
    </row>
    <row r="4" ht="21.0" customHeight="1">
      <c r="A4" s="208"/>
      <c r="B4" s="15" t="s">
        <v>15</v>
      </c>
      <c r="C4" s="5"/>
      <c r="D4" s="5"/>
      <c r="E4" s="5"/>
      <c r="F4" s="5"/>
      <c r="G4" s="6"/>
      <c r="H4" s="8">
        <f t="shared" ref="H4:I4" si="1">H5</f>
        <v>2</v>
      </c>
      <c r="I4" s="8">
        <f t="shared" si="1"/>
        <v>6</v>
      </c>
    </row>
    <row r="5" ht="30.75" customHeight="1">
      <c r="A5" s="18" t="s">
        <v>379</v>
      </c>
      <c r="B5" s="68" t="s">
        <v>51</v>
      </c>
      <c r="C5" s="5"/>
      <c r="D5" s="5"/>
      <c r="E5" s="5"/>
      <c r="F5" s="5"/>
      <c r="G5" s="6"/>
      <c r="H5" s="8">
        <f>SUM(D6:D8)</f>
        <v>2</v>
      </c>
      <c r="I5" s="8">
        <f>COUNT(D6:D8)*2</f>
        <v>6</v>
      </c>
    </row>
    <row r="6" ht="31.5" customHeight="1">
      <c r="A6" s="18" t="s">
        <v>927</v>
      </c>
      <c r="B6" s="85" t="s">
        <v>53</v>
      </c>
      <c r="C6" s="39" t="s">
        <v>3452</v>
      </c>
      <c r="D6" s="72">
        <v>2.0</v>
      </c>
      <c r="E6" s="22" t="s">
        <v>56</v>
      </c>
      <c r="F6" s="108" t="s">
        <v>3453</v>
      </c>
      <c r="G6" s="37"/>
      <c r="H6" s="8"/>
      <c r="I6" s="8"/>
    </row>
    <row r="7" ht="30.0" customHeight="1">
      <c r="A7" s="18"/>
      <c r="B7" s="85"/>
      <c r="C7" s="39" t="s">
        <v>3455</v>
      </c>
      <c r="D7" s="72">
        <v>0.0</v>
      </c>
      <c r="E7" s="22" t="s">
        <v>56</v>
      </c>
      <c r="F7" s="39" t="s">
        <v>3456</v>
      </c>
      <c r="G7" s="37"/>
      <c r="H7" s="8"/>
      <c r="I7" s="8"/>
    </row>
    <row r="8" ht="45.0" customHeight="1">
      <c r="A8" s="18"/>
      <c r="B8" s="85"/>
      <c r="C8" s="294" t="s">
        <v>3457</v>
      </c>
      <c r="D8" s="72">
        <v>0.0</v>
      </c>
      <c r="E8" s="22" t="s">
        <v>56</v>
      </c>
      <c r="F8" s="39" t="s">
        <v>3459</v>
      </c>
      <c r="G8" s="37"/>
      <c r="H8" s="8"/>
      <c r="I8" s="8"/>
    </row>
    <row r="9" ht="21.0" customHeight="1">
      <c r="A9" s="208"/>
      <c r="B9" s="15" t="s">
        <v>81</v>
      </c>
      <c r="C9" s="5"/>
      <c r="D9" s="5"/>
      <c r="E9" s="5"/>
      <c r="F9" s="5"/>
      <c r="G9" s="66"/>
      <c r="H9" s="8">
        <f t="shared" ref="H9:I9" si="2">H10+H18+H21+H26+H28</f>
        <v>12</v>
      </c>
      <c r="I9" s="8">
        <f t="shared" si="2"/>
        <v>26</v>
      </c>
    </row>
    <row r="10" ht="43.5" customHeight="1">
      <c r="A10" s="30" t="s">
        <v>487</v>
      </c>
      <c r="B10" s="68" t="s">
        <v>83</v>
      </c>
      <c r="C10" s="5"/>
      <c r="D10" s="5"/>
      <c r="E10" s="5"/>
      <c r="F10" s="5"/>
      <c r="G10" s="6"/>
      <c r="H10" s="8">
        <f>SUM(D11:D17)</f>
        <v>4</v>
      </c>
      <c r="I10" s="8">
        <f>COUNT(D11:D17)*2</f>
        <v>14</v>
      </c>
    </row>
    <row r="11" ht="60.0" customHeight="1">
      <c r="A11" s="18" t="s">
        <v>490</v>
      </c>
      <c r="B11" s="31" t="s">
        <v>85</v>
      </c>
      <c r="C11" s="105" t="s">
        <v>3463</v>
      </c>
      <c r="D11" s="43">
        <v>2.0</v>
      </c>
      <c r="E11" s="24" t="s">
        <v>87</v>
      </c>
      <c r="F11" s="42" t="s">
        <v>3464</v>
      </c>
      <c r="G11" s="37"/>
      <c r="H11" s="8"/>
      <c r="I11" s="8"/>
    </row>
    <row r="12" ht="195.0" customHeight="1">
      <c r="A12" s="18"/>
      <c r="B12" s="31"/>
      <c r="C12" s="108" t="s">
        <v>3465</v>
      </c>
      <c r="D12" s="43">
        <v>0.0</v>
      </c>
      <c r="E12" s="24" t="s">
        <v>87</v>
      </c>
      <c r="F12" s="42" t="s">
        <v>3467</v>
      </c>
      <c r="G12" s="37"/>
      <c r="H12" s="8"/>
      <c r="I12" s="8"/>
    </row>
    <row r="13" ht="60.0" customHeight="1">
      <c r="A13" s="18"/>
      <c r="B13" s="31"/>
      <c r="C13" s="77" t="s">
        <v>3468</v>
      </c>
      <c r="D13" s="43">
        <v>0.0</v>
      </c>
      <c r="E13" s="24" t="s">
        <v>87</v>
      </c>
      <c r="F13" s="42" t="s">
        <v>3469</v>
      </c>
      <c r="G13" s="37"/>
      <c r="H13" s="8"/>
      <c r="I13" s="8"/>
    </row>
    <row r="14" ht="60.0" customHeight="1">
      <c r="A14" s="18" t="s">
        <v>496</v>
      </c>
      <c r="B14" s="31" t="s">
        <v>94</v>
      </c>
      <c r="C14" s="42" t="s">
        <v>3470</v>
      </c>
      <c r="D14" s="43">
        <v>0.0</v>
      </c>
      <c r="E14" s="24" t="s">
        <v>87</v>
      </c>
      <c r="F14" s="37"/>
      <c r="G14" s="37"/>
      <c r="H14" s="8"/>
      <c r="I14" s="8"/>
    </row>
    <row r="15" ht="47.25" customHeight="1">
      <c r="A15" s="18" t="s">
        <v>523</v>
      </c>
      <c r="B15" s="31" t="s">
        <v>524</v>
      </c>
      <c r="C15" s="42" t="s">
        <v>3472</v>
      </c>
      <c r="D15" s="43">
        <v>0.0</v>
      </c>
      <c r="E15" s="24" t="s">
        <v>87</v>
      </c>
      <c r="F15" s="37"/>
      <c r="G15" s="37"/>
      <c r="H15" s="8"/>
      <c r="I15" s="8"/>
    </row>
    <row r="16" ht="47.25" customHeight="1">
      <c r="A16" s="18" t="s">
        <v>529</v>
      </c>
      <c r="B16" s="31" t="s">
        <v>100</v>
      </c>
      <c r="C16" s="32" t="s">
        <v>101</v>
      </c>
      <c r="D16" s="43">
        <v>2.0</v>
      </c>
      <c r="E16" s="24" t="s">
        <v>87</v>
      </c>
      <c r="F16" s="37"/>
      <c r="G16" s="37"/>
      <c r="H16" s="8"/>
      <c r="I16" s="8"/>
    </row>
    <row r="17" ht="47.25" customHeight="1">
      <c r="A17" s="18" t="s">
        <v>102</v>
      </c>
      <c r="B17" s="31" t="s">
        <v>103</v>
      </c>
      <c r="C17" s="105" t="s">
        <v>3475</v>
      </c>
      <c r="D17" s="186">
        <v>0.0</v>
      </c>
      <c r="E17" s="24" t="s">
        <v>87</v>
      </c>
      <c r="F17" s="37"/>
      <c r="G17" s="37"/>
      <c r="H17" s="8"/>
      <c r="I17" s="8"/>
    </row>
    <row r="18" ht="56.25" customHeight="1">
      <c r="A18" s="18" t="s">
        <v>547</v>
      </c>
      <c r="B18" s="27" t="s">
        <v>2730</v>
      </c>
      <c r="C18" s="5"/>
      <c r="D18" s="5"/>
      <c r="E18" s="5"/>
      <c r="F18" s="5"/>
      <c r="G18" s="6"/>
      <c r="H18" s="8">
        <f>SUM(D19:D20)</f>
        <v>2</v>
      </c>
      <c r="I18" s="8">
        <f>COUNT(D19:D20)*2</f>
        <v>2</v>
      </c>
    </row>
    <row r="19" ht="47.25" customHeight="1">
      <c r="A19" s="18" t="s">
        <v>562</v>
      </c>
      <c r="B19" s="19" t="s">
        <v>109</v>
      </c>
      <c r="C19" s="42" t="s">
        <v>3482</v>
      </c>
      <c r="D19" s="43"/>
      <c r="E19" s="24" t="s">
        <v>551</v>
      </c>
      <c r="F19" s="36"/>
      <c r="G19" s="37"/>
      <c r="H19" s="8"/>
      <c r="I19" s="8"/>
    </row>
    <row r="20" ht="63.0" customHeight="1">
      <c r="A20" s="18" t="s">
        <v>567</v>
      </c>
      <c r="B20" s="109" t="s">
        <v>569</v>
      </c>
      <c r="C20" s="42" t="s">
        <v>3484</v>
      </c>
      <c r="D20" s="43">
        <v>2.0</v>
      </c>
      <c r="E20" s="24" t="s">
        <v>87</v>
      </c>
      <c r="F20" s="37"/>
      <c r="G20" s="37"/>
      <c r="H20" s="8"/>
      <c r="I20" s="8"/>
    </row>
    <row r="21" ht="39.75" customHeight="1">
      <c r="A21" s="18" t="s">
        <v>578</v>
      </c>
      <c r="B21" s="68" t="s">
        <v>127</v>
      </c>
      <c r="C21" s="5"/>
      <c r="D21" s="5"/>
      <c r="E21" s="5"/>
      <c r="F21" s="5"/>
      <c r="G21" s="6"/>
      <c r="H21" s="8">
        <f>SUM(D22:D25)</f>
        <v>0</v>
      </c>
      <c r="I21" s="8">
        <f>COUNT(D22:D25)*2</f>
        <v>2</v>
      </c>
    </row>
    <row r="22" ht="47.25" customHeight="1">
      <c r="A22" s="18" t="s">
        <v>595</v>
      </c>
      <c r="B22" s="19" t="s">
        <v>129</v>
      </c>
      <c r="C22" s="42" t="s">
        <v>3490</v>
      </c>
      <c r="D22" s="43"/>
      <c r="E22" s="24" t="s">
        <v>87</v>
      </c>
      <c r="F22" s="37"/>
      <c r="G22" s="37"/>
      <c r="H22" s="8"/>
      <c r="I22" s="8"/>
    </row>
    <row r="23" ht="45.0" customHeight="1">
      <c r="A23" s="18"/>
      <c r="B23" s="19"/>
      <c r="C23" s="42" t="s">
        <v>3493</v>
      </c>
      <c r="D23" s="43">
        <v>0.0</v>
      </c>
      <c r="E23" s="24" t="s">
        <v>87</v>
      </c>
      <c r="F23" s="42" t="s">
        <v>3495</v>
      </c>
      <c r="G23" s="37"/>
      <c r="H23" s="8"/>
      <c r="I23" s="8"/>
    </row>
    <row r="24" ht="75.0" customHeight="1">
      <c r="A24" s="18" t="s">
        <v>612</v>
      </c>
      <c r="B24" s="19" t="s">
        <v>133</v>
      </c>
      <c r="C24" s="42" t="s">
        <v>3499</v>
      </c>
      <c r="D24" s="43"/>
      <c r="E24" s="24" t="s">
        <v>118</v>
      </c>
      <c r="F24" s="42" t="s">
        <v>3500</v>
      </c>
      <c r="G24" s="37"/>
      <c r="H24" s="8"/>
      <c r="I24" s="8"/>
    </row>
    <row r="25" ht="63.0" customHeight="1">
      <c r="A25" s="18" t="s">
        <v>618</v>
      </c>
      <c r="B25" s="19" t="s">
        <v>137</v>
      </c>
      <c r="C25" s="23" t="s">
        <v>138</v>
      </c>
      <c r="D25" s="43"/>
      <c r="E25" s="24" t="s">
        <v>159</v>
      </c>
      <c r="F25" s="37"/>
      <c r="G25" s="37"/>
      <c r="H25" s="8"/>
      <c r="I25" s="8"/>
    </row>
    <row r="26" ht="63.0" customHeight="1">
      <c r="A26" s="18" t="s">
        <v>627</v>
      </c>
      <c r="B26" s="68" t="s">
        <v>3501</v>
      </c>
      <c r="C26" s="5"/>
      <c r="D26" s="5"/>
      <c r="E26" s="5"/>
      <c r="F26" s="5"/>
      <c r="G26" s="6"/>
      <c r="H26" s="8">
        <f>SUM(D27)</f>
        <v>0</v>
      </c>
      <c r="I26" s="8">
        <f>COUNT(D27)*2</f>
        <v>2</v>
      </c>
    </row>
    <row r="27" ht="63.0" customHeight="1">
      <c r="A27" s="18" t="s">
        <v>638</v>
      </c>
      <c r="B27" s="85" t="s">
        <v>146</v>
      </c>
      <c r="C27" s="42" t="s">
        <v>3513</v>
      </c>
      <c r="D27" s="43">
        <v>0.0</v>
      </c>
      <c r="E27" s="24" t="s">
        <v>715</v>
      </c>
      <c r="F27" s="37"/>
      <c r="G27" s="37"/>
      <c r="H27" s="8"/>
      <c r="I27" s="8"/>
    </row>
    <row r="28" ht="48.75" customHeight="1">
      <c r="A28" s="18" t="s">
        <v>663</v>
      </c>
      <c r="B28" s="115" t="s">
        <v>664</v>
      </c>
      <c r="C28" s="5"/>
      <c r="D28" s="5"/>
      <c r="E28" s="5"/>
      <c r="F28" s="5"/>
      <c r="G28" s="6"/>
      <c r="H28" s="8">
        <f>SUM(D29:D32)</f>
        <v>6</v>
      </c>
      <c r="I28" s="8">
        <f>COUNT(D29:D32)*2</f>
        <v>6</v>
      </c>
    </row>
    <row r="29" ht="78.75" customHeight="1">
      <c r="A29" s="18" t="s">
        <v>167</v>
      </c>
      <c r="B29" s="19" t="s">
        <v>168</v>
      </c>
      <c r="C29" s="105" t="s">
        <v>3521</v>
      </c>
      <c r="D29" s="43">
        <v>2.0</v>
      </c>
      <c r="E29" s="24" t="s">
        <v>170</v>
      </c>
      <c r="F29" s="37" t="s">
        <v>3523</v>
      </c>
      <c r="G29" s="37"/>
      <c r="H29" s="8"/>
      <c r="I29" s="8"/>
    </row>
    <row r="30" ht="60.0" customHeight="1">
      <c r="A30" s="18" t="s">
        <v>681</v>
      </c>
      <c r="B30" s="19" t="s">
        <v>175</v>
      </c>
      <c r="C30" s="23" t="s">
        <v>3524</v>
      </c>
      <c r="D30" s="43"/>
      <c r="E30" s="24" t="s">
        <v>170</v>
      </c>
      <c r="F30" s="37"/>
      <c r="G30" s="37"/>
      <c r="H30" s="8"/>
      <c r="I30" s="8"/>
    </row>
    <row r="31" ht="63.0" customHeight="1">
      <c r="A31" s="18" t="s">
        <v>685</v>
      </c>
      <c r="B31" s="19" t="s">
        <v>2424</v>
      </c>
      <c r="C31" s="105" t="s">
        <v>3525</v>
      </c>
      <c r="D31" s="43">
        <v>2.0</v>
      </c>
      <c r="E31" s="24" t="s">
        <v>170</v>
      </c>
      <c r="F31" s="37"/>
      <c r="G31" s="37"/>
      <c r="H31" s="8"/>
      <c r="I31" s="8"/>
    </row>
    <row r="32" ht="78.75" customHeight="1">
      <c r="A32" s="18" t="s">
        <v>692</v>
      </c>
      <c r="B32" s="19" t="s">
        <v>694</v>
      </c>
      <c r="C32" s="105" t="s">
        <v>3527</v>
      </c>
      <c r="D32" s="43">
        <v>2.0</v>
      </c>
      <c r="E32" s="24" t="s">
        <v>689</v>
      </c>
      <c r="F32" s="105" t="s">
        <v>3528</v>
      </c>
      <c r="G32" s="37"/>
      <c r="H32" s="8"/>
      <c r="I32" s="8"/>
    </row>
    <row r="33" ht="21.0" customHeight="1">
      <c r="A33" s="208"/>
      <c r="B33" s="15" t="s">
        <v>177</v>
      </c>
      <c r="C33" s="5"/>
      <c r="D33" s="5"/>
      <c r="E33" s="5"/>
      <c r="F33" s="5"/>
      <c r="G33" s="66"/>
      <c r="H33" s="8">
        <f t="shared" ref="H33:I33" si="3">H34+H46+H57+H63+H67</f>
        <v>10</v>
      </c>
      <c r="I33" s="8">
        <f t="shared" si="3"/>
        <v>26</v>
      </c>
    </row>
    <row r="34" ht="46.5" customHeight="1">
      <c r="A34" s="16" t="s">
        <v>698</v>
      </c>
      <c r="B34" s="17" t="s">
        <v>179</v>
      </c>
      <c r="C34" s="5"/>
      <c r="D34" s="5"/>
      <c r="E34" s="5"/>
      <c r="F34" s="5"/>
      <c r="G34" s="6"/>
      <c r="H34" s="8">
        <f>SUM(D35:D45)</f>
        <v>4</v>
      </c>
      <c r="I34" s="8">
        <f>COUNT(D35:D45)*2</f>
        <v>8</v>
      </c>
    </row>
    <row r="35" ht="60.0" customHeight="1">
      <c r="A35" s="18" t="s">
        <v>701</v>
      </c>
      <c r="B35" s="40" t="s">
        <v>181</v>
      </c>
      <c r="C35" s="39" t="s">
        <v>3541</v>
      </c>
      <c r="D35" s="43"/>
      <c r="E35" s="22" t="s">
        <v>87</v>
      </c>
      <c r="F35" s="39" t="s">
        <v>3543</v>
      </c>
      <c r="G35" s="37"/>
      <c r="H35" s="8"/>
      <c r="I35" s="8"/>
    </row>
    <row r="36" ht="90.0" customHeight="1">
      <c r="A36" s="18" t="s">
        <v>733</v>
      </c>
      <c r="B36" s="40" t="s">
        <v>190</v>
      </c>
      <c r="C36" s="39" t="s">
        <v>3544</v>
      </c>
      <c r="D36" s="43"/>
      <c r="E36" s="22" t="s">
        <v>87</v>
      </c>
      <c r="F36" s="39" t="s">
        <v>3548</v>
      </c>
      <c r="G36" s="37"/>
      <c r="H36" s="8"/>
      <c r="I36" s="8"/>
    </row>
    <row r="37" ht="150.0" customHeight="1">
      <c r="A37" s="18"/>
      <c r="B37" s="40"/>
      <c r="C37" s="39" t="s">
        <v>3549</v>
      </c>
      <c r="D37" s="43"/>
      <c r="E37" s="22" t="s">
        <v>87</v>
      </c>
      <c r="F37" s="39" t="s">
        <v>3550</v>
      </c>
      <c r="G37" s="37"/>
      <c r="H37" s="8"/>
      <c r="I37" s="8"/>
    </row>
    <row r="38" ht="60.0" customHeight="1">
      <c r="A38" s="18"/>
      <c r="B38" s="40"/>
      <c r="C38" s="39" t="s">
        <v>3551</v>
      </c>
      <c r="D38" s="43"/>
      <c r="E38" s="199" t="s">
        <v>87</v>
      </c>
      <c r="F38" s="39" t="s">
        <v>3552</v>
      </c>
      <c r="G38" s="37"/>
      <c r="H38" s="8"/>
      <c r="I38" s="8"/>
    </row>
    <row r="39" ht="75.0" customHeight="1">
      <c r="A39" s="18"/>
      <c r="B39" s="40"/>
      <c r="C39" s="39" t="s">
        <v>3553</v>
      </c>
      <c r="D39" s="43"/>
      <c r="E39" s="22" t="s">
        <v>87</v>
      </c>
      <c r="F39" s="39" t="s">
        <v>3554</v>
      </c>
      <c r="G39" s="37"/>
      <c r="H39" s="8"/>
      <c r="I39" s="8"/>
    </row>
    <row r="40" ht="60.0" customHeight="1">
      <c r="A40" s="18"/>
      <c r="B40" s="40"/>
      <c r="C40" s="39" t="s">
        <v>3555</v>
      </c>
      <c r="D40" s="43">
        <v>2.0</v>
      </c>
      <c r="E40" s="22" t="s">
        <v>87</v>
      </c>
      <c r="F40" s="39" t="s">
        <v>3557</v>
      </c>
      <c r="G40" s="37"/>
      <c r="H40" s="8"/>
      <c r="I40" s="8"/>
    </row>
    <row r="41" ht="30.0" customHeight="1">
      <c r="A41" s="18"/>
      <c r="B41" s="40"/>
      <c r="C41" s="39" t="s">
        <v>3558</v>
      </c>
      <c r="D41" s="43"/>
      <c r="E41" s="22" t="s">
        <v>87</v>
      </c>
      <c r="F41" s="39"/>
      <c r="G41" s="37"/>
      <c r="H41" s="8"/>
      <c r="I41" s="8"/>
    </row>
    <row r="42" ht="75.0" customHeight="1">
      <c r="A42" s="18"/>
      <c r="B42" s="40"/>
      <c r="C42" s="39" t="s">
        <v>3560</v>
      </c>
      <c r="D42" s="43"/>
      <c r="E42" s="22" t="s">
        <v>87</v>
      </c>
      <c r="F42" s="39"/>
      <c r="G42" s="37"/>
      <c r="H42" s="8"/>
      <c r="I42" s="8"/>
    </row>
    <row r="43" ht="63.0" customHeight="1">
      <c r="A43" s="18" t="s">
        <v>759</v>
      </c>
      <c r="B43" s="19" t="s">
        <v>208</v>
      </c>
      <c r="C43" s="42" t="s">
        <v>3561</v>
      </c>
      <c r="D43" s="43">
        <v>0.0</v>
      </c>
      <c r="E43" s="22" t="s">
        <v>87</v>
      </c>
      <c r="F43" s="39" t="s">
        <v>3562</v>
      </c>
      <c r="G43" s="37"/>
      <c r="H43" s="8"/>
      <c r="I43" s="8"/>
    </row>
    <row r="44" ht="47.25" customHeight="1">
      <c r="A44" s="18" t="s">
        <v>764</v>
      </c>
      <c r="B44" s="40" t="s">
        <v>212</v>
      </c>
      <c r="C44" s="39" t="s">
        <v>765</v>
      </c>
      <c r="D44" s="43">
        <v>0.0</v>
      </c>
      <c r="E44" s="22" t="s">
        <v>87</v>
      </c>
      <c r="F44" s="314"/>
      <c r="G44" s="37"/>
      <c r="H44" s="8"/>
      <c r="I44" s="8"/>
    </row>
    <row r="45" ht="94.5" customHeight="1">
      <c r="A45" s="18" t="s">
        <v>772</v>
      </c>
      <c r="B45" s="40" t="s">
        <v>221</v>
      </c>
      <c r="C45" s="39" t="s">
        <v>3564</v>
      </c>
      <c r="D45" s="43">
        <v>2.0</v>
      </c>
      <c r="E45" s="22" t="s">
        <v>87</v>
      </c>
      <c r="F45" s="39" t="s">
        <v>3565</v>
      </c>
      <c r="G45" s="37"/>
      <c r="H45" s="8"/>
      <c r="I45" s="8"/>
    </row>
    <row r="46" ht="41.25" customHeight="1">
      <c r="A46" s="18" t="s">
        <v>783</v>
      </c>
      <c r="B46" s="68" t="s">
        <v>229</v>
      </c>
      <c r="C46" s="5"/>
      <c r="D46" s="5"/>
      <c r="E46" s="5"/>
      <c r="F46" s="5"/>
      <c r="G46" s="6"/>
      <c r="H46" s="8">
        <f>SUM(D47:D56)</f>
        <v>4</v>
      </c>
      <c r="I46" s="8">
        <f>COUNT(D47:D56)*2</f>
        <v>10</v>
      </c>
    </row>
    <row r="47" ht="105.0" customHeight="1">
      <c r="A47" s="18" t="s">
        <v>231</v>
      </c>
      <c r="B47" s="130" t="s">
        <v>232</v>
      </c>
      <c r="C47" s="23" t="s">
        <v>233</v>
      </c>
      <c r="D47" s="26"/>
      <c r="E47" s="24" t="s">
        <v>87</v>
      </c>
      <c r="F47" s="23" t="s">
        <v>234</v>
      </c>
      <c r="G47" s="37"/>
      <c r="H47" s="8"/>
      <c r="I47" s="8"/>
    </row>
    <row r="48" ht="45.0" customHeight="1">
      <c r="A48" s="18" t="s">
        <v>793</v>
      </c>
      <c r="B48" s="41" t="s">
        <v>236</v>
      </c>
      <c r="C48" s="57" t="s">
        <v>3571</v>
      </c>
      <c r="D48" s="26"/>
      <c r="E48" s="22" t="s">
        <v>87</v>
      </c>
      <c r="F48" s="39" t="s">
        <v>3574</v>
      </c>
      <c r="G48" s="37"/>
      <c r="H48" s="8"/>
      <c r="I48" s="8"/>
    </row>
    <row r="49" ht="30.0" customHeight="1">
      <c r="A49" s="18"/>
      <c r="B49" s="64"/>
      <c r="C49" s="39" t="s">
        <v>3576</v>
      </c>
      <c r="D49" s="26"/>
      <c r="E49" s="22" t="s">
        <v>87</v>
      </c>
      <c r="F49" s="39"/>
      <c r="G49" s="37"/>
      <c r="H49" s="8"/>
      <c r="I49" s="8"/>
    </row>
    <row r="50" ht="47.25" customHeight="1">
      <c r="A50" s="18" t="s">
        <v>238</v>
      </c>
      <c r="B50" s="76" t="s">
        <v>2849</v>
      </c>
      <c r="C50" s="67" t="s">
        <v>3579</v>
      </c>
      <c r="D50" s="26">
        <v>2.0</v>
      </c>
      <c r="E50" s="22" t="s">
        <v>87</v>
      </c>
      <c r="F50" s="39"/>
      <c r="G50" s="37"/>
      <c r="H50" s="8"/>
      <c r="I50" s="8"/>
    </row>
    <row r="51" ht="45.0" customHeight="1">
      <c r="A51" s="18"/>
      <c r="B51" s="243"/>
      <c r="C51" s="52" t="s">
        <v>3580</v>
      </c>
      <c r="D51" s="26"/>
      <c r="E51" s="22" t="s">
        <v>87</v>
      </c>
      <c r="F51" s="37"/>
      <c r="G51" s="37"/>
      <c r="H51" s="8"/>
      <c r="I51" s="8"/>
    </row>
    <row r="52" ht="30.0" customHeight="1">
      <c r="A52" s="18"/>
      <c r="B52" s="76"/>
      <c r="C52" s="42" t="s">
        <v>3581</v>
      </c>
      <c r="D52" s="26"/>
      <c r="E52" s="22" t="s">
        <v>87</v>
      </c>
      <c r="F52" s="37"/>
      <c r="G52" s="201"/>
      <c r="H52" s="8"/>
      <c r="I52" s="8"/>
    </row>
    <row r="53" ht="45.0" customHeight="1">
      <c r="A53" s="18"/>
      <c r="B53" s="76"/>
      <c r="C53" s="42" t="s">
        <v>3583</v>
      </c>
      <c r="D53" s="26">
        <v>2.0</v>
      </c>
      <c r="E53" s="22" t="s">
        <v>87</v>
      </c>
      <c r="F53" s="37"/>
      <c r="G53" s="201"/>
      <c r="H53" s="8"/>
      <c r="I53" s="8"/>
    </row>
    <row r="54" ht="45.0" customHeight="1">
      <c r="A54" s="18" t="s">
        <v>819</v>
      </c>
      <c r="B54" s="133" t="s">
        <v>251</v>
      </c>
      <c r="C54" s="39" t="s">
        <v>3584</v>
      </c>
      <c r="D54" s="43">
        <v>0.0</v>
      </c>
      <c r="E54" s="24" t="s">
        <v>87</v>
      </c>
      <c r="F54" s="37"/>
      <c r="G54" s="37"/>
      <c r="H54" s="8"/>
      <c r="I54" s="8"/>
    </row>
    <row r="55" ht="75.0" customHeight="1">
      <c r="A55" s="18"/>
      <c r="B55" s="133"/>
      <c r="C55" s="42" t="s">
        <v>3585</v>
      </c>
      <c r="D55" s="43">
        <v>0.0</v>
      </c>
      <c r="E55" s="24" t="s">
        <v>114</v>
      </c>
      <c r="F55" s="37"/>
      <c r="G55" s="37"/>
      <c r="H55" s="8"/>
      <c r="I55" s="8"/>
    </row>
    <row r="56" ht="78.75" customHeight="1">
      <c r="A56" s="18" t="s">
        <v>825</v>
      </c>
      <c r="B56" s="130" t="s">
        <v>256</v>
      </c>
      <c r="C56" s="23" t="s">
        <v>258</v>
      </c>
      <c r="D56" s="43">
        <v>0.0</v>
      </c>
      <c r="E56" s="24" t="s">
        <v>44</v>
      </c>
      <c r="F56" s="37"/>
      <c r="G56" s="37"/>
      <c r="H56" s="8"/>
      <c r="I56" s="8"/>
    </row>
    <row r="57" ht="47.25" customHeight="1">
      <c r="A57" s="18" t="s">
        <v>259</v>
      </c>
      <c r="B57" s="17" t="s">
        <v>260</v>
      </c>
      <c r="C57" s="5"/>
      <c r="D57" s="5"/>
      <c r="E57" s="5"/>
      <c r="F57" s="5"/>
      <c r="G57" s="6"/>
      <c r="H57" s="8">
        <f>SUM(D58:D62)</f>
        <v>2</v>
      </c>
      <c r="I57" s="8">
        <f>COUNT(D58:D62)*2</f>
        <v>2</v>
      </c>
    </row>
    <row r="58" ht="47.25" customHeight="1">
      <c r="A58" s="18" t="s">
        <v>848</v>
      </c>
      <c r="B58" s="106" t="s">
        <v>310</v>
      </c>
      <c r="C58" s="39" t="s">
        <v>3591</v>
      </c>
      <c r="D58" s="43">
        <v>2.0</v>
      </c>
      <c r="E58" s="22" t="s">
        <v>327</v>
      </c>
      <c r="F58" s="39" t="s">
        <v>3592</v>
      </c>
      <c r="G58" s="37"/>
      <c r="H58" s="8"/>
      <c r="I58" s="8"/>
    </row>
    <row r="59" ht="31.5" customHeight="1">
      <c r="A59" s="18" t="s">
        <v>322</v>
      </c>
      <c r="B59" s="106" t="s">
        <v>323</v>
      </c>
      <c r="C59" s="39" t="s">
        <v>3593</v>
      </c>
      <c r="D59" s="43"/>
      <c r="E59" s="22" t="s">
        <v>327</v>
      </c>
      <c r="F59" s="37"/>
      <c r="G59" s="37"/>
      <c r="H59" s="8"/>
      <c r="I59" s="8"/>
    </row>
    <row r="60" ht="30.0" customHeight="1">
      <c r="A60" s="18"/>
      <c r="B60" s="106"/>
      <c r="C60" s="39" t="s">
        <v>3596</v>
      </c>
      <c r="D60" s="43"/>
      <c r="E60" s="22" t="s">
        <v>327</v>
      </c>
      <c r="F60" s="37"/>
      <c r="G60" s="37"/>
      <c r="H60" s="8"/>
      <c r="I60" s="8"/>
    </row>
    <row r="61" ht="30.0" customHeight="1">
      <c r="A61" s="18"/>
      <c r="B61" s="106"/>
      <c r="C61" s="42" t="s">
        <v>2784</v>
      </c>
      <c r="D61" s="43"/>
      <c r="E61" s="22" t="s">
        <v>327</v>
      </c>
      <c r="F61" s="37"/>
      <c r="G61" s="37"/>
      <c r="H61" s="8"/>
      <c r="I61" s="8"/>
    </row>
    <row r="62" ht="31.5" customHeight="1">
      <c r="A62" s="18" t="s">
        <v>347</v>
      </c>
      <c r="B62" s="106" t="s">
        <v>348</v>
      </c>
      <c r="C62" s="42" t="s">
        <v>3598</v>
      </c>
      <c r="D62" s="43"/>
      <c r="E62" s="22" t="s">
        <v>327</v>
      </c>
      <c r="F62" s="37"/>
      <c r="G62" s="37"/>
      <c r="H62" s="8"/>
      <c r="I62" s="8"/>
    </row>
    <row r="63" ht="47.25" customHeight="1">
      <c r="A63" s="18" t="s">
        <v>908</v>
      </c>
      <c r="B63" s="68" t="s">
        <v>363</v>
      </c>
      <c r="C63" s="5"/>
      <c r="D63" s="5"/>
      <c r="E63" s="5"/>
      <c r="F63" s="5"/>
      <c r="G63" s="6"/>
      <c r="H63" s="8">
        <f>SUM(D64:D66)</f>
        <v>0</v>
      </c>
      <c r="I63" s="8">
        <f>COUNT(D64:D66)*2</f>
        <v>2</v>
      </c>
    </row>
    <row r="64" ht="45.0" customHeight="1">
      <c r="A64" s="18" t="s">
        <v>936</v>
      </c>
      <c r="B64" s="106"/>
      <c r="C64" s="39" t="s">
        <v>3607</v>
      </c>
      <c r="D64" s="43"/>
      <c r="E64" s="22" t="s">
        <v>114</v>
      </c>
      <c r="F64" s="39" t="s">
        <v>3609</v>
      </c>
      <c r="G64" s="37"/>
      <c r="H64" s="8"/>
      <c r="I64" s="8"/>
    </row>
    <row r="65" ht="30.0" customHeight="1">
      <c r="A65" s="18"/>
      <c r="B65" s="106"/>
      <c r="C65" s="39" t="s">
        <v>2913</v>
      </c>
      <c r="D65" s="43"/>
      <c r="E65" s="22" t="s">
        <v>114</v>
      </c>
      <c r="F65" s="39" t="s">
        <v>3611</v>
      </c>
      <c r="G65" s="37"/>
      <c r="H65" s="8"/>
      <c r="I65" s="8"/>
    </row>
    <row r="66" ht="135.0" customHeight="1">
      <c r="A66" s="18" t="s">
        <v>942</v>
      </c>
      <c r="B66" s="41" t="s">
        <v>402</v>
      </c>
      <c r="C66" s="42" t="s">
        <v>1489</v>
      </c>
      <c r="D66" s="43">
        <v>0.0</v>
      </c>
      <c r="E66" s="22" t="s">
        <v>114</v>
      </c>
      <c r="F66" s="42" t="s">
        <v>3614</v>
      </c>
      <c r="G66" s="37"/>
      <c r="H66" s="8"/>
      <c r="I66" s="8"/>
    </row>
    <row r="67" ht="29.25" customHeight="1">
      <c r="A67" s="18" t="s">
        <v>947</v>
      </c>
      <c r="B67" s="68" t="s">
        <v>405</v>
      </c>
      <c r="C67" s="5"/>
      <c r="D67" s="5"/>
      <c r="E67" s="5"/>
      <c r="F67" s="5"/>
      <c r="G67" s="6"/>
      <c r="H67" s="8">
        <f>SUM(D68:D75)</f>
        <v>0</v>
      </c>
      <c r="I67" s="8">
        <f>COUNT(D68:D75)*2</f>
        <v>4</v>
      </c>
    </row>
    <row r="68" ht="47.25" customHeight="1">
      <c r="A68" s="18" t="s">
        <v>955</v>
      </c>
      <c r="B68" s="106" t="s">
        <v>418</v>
      </c>
      <c r="C68" s="19" t="s">
        <v>958</v>
      </c>
      <c r="D68" s="43"/>
      <c r="E68" s="22" t="s">
        <v>87</v>
      </c>
      <c r="F68" s="39" t="s">
        <v>3620</v>
      </c>
      <c r="G68" s="37"/>
      <c r="H68" s="8"/>
      <c r="I68" s="8"/>
    </row>
    <row r="69" ht="63.0" customHeight="1">
      <c r="A69" s="18" t="s">
        <v>1531</v>
      </c>
      <c r="B69" s="85" t="s">
        <v>436</v>
      </c>
      <c r="C69" s="85" t="s">
        <v>3622</v>
      </c>
      <c r="D69" s="43"/>
      <c r="E69" s="22" t="s">
        <v>87</v>
      </c>
      <c r="F69" s="39" t="s">
        <v>3624</v>
      </c>
      <c r="G69" s="37"/>
      <c r="H69" s="8"/>
      <c r="I69" s="8"/>
    </row>
    <row r="70" ht="31.5" customHeight="1">
      <c r="A70" s="18"/>
      <c r="B70" s="85"/>
      <c r="C70" s="85" t="s">
        <v>3625</v>
      </c>
      <c r="D70" s="43">
        <v>0.0</v>
      </c>
      <c r="E70" s="22" t="s">
        <v>87</v>
      </c>
      <c r="F70" s="39" t="s">
        <v>3626</v>
      </c>
      <c r="G70" s="37"/>
      <c r="H70" s="8"/>
      <c r="I70" s="8"/>
    </row>
    <row r="71" ht="60.0" customHeight="1">
      <c r="A71" s="18"/>
      <c r="B71" s="85"/>
      <c r="C71" s="85" t="s">
        <v>3627</v>
      </c>
      <c r="D71" s="43">
        <v>0.0</v>
      </c>
      <c r="E71" s="22" t="s">
        <v>87</v>
      </c>
      <c r="F71" s="39" t="s">
        <v>3629</v>
      </c>
      <c r="G71" s="37"/>
      <c r="H71" s="8"/>
      <c r="I71" s="8"/>
    </row>
    <row r="72" ht="75.0" customHeight="1">
      <c r="A72" s="18"/>
      <c r="B72" s="85"/>
      <c r="C72" s="85" t="s">
        <v>3630</v>
      </c>
      <c r="D72" s="43"/>
      <c r="E72" s="22" t="s">
        <v>87</v>
      </c>
      <c r="F72" s="39" t="s">
        <v>3631</v>
      </c>
      <c r="G72" s="37"/>
      <c r="H72" s="8"/>
      <c r="I72" s="8"/>
    </row>
    <row r="73" ht="47.25" customHeight="1">
      <c r="A73" s="18" t="s">
        <v>1000</v>
      </c>
      <c r="B73" s="106" t="s">
        <v>463</v>
      </c>
      <c r="C73" s="25" t="s">
        <v>3633</v>
      </c>
      <c r="D73" s="43"/>
      <c r="E73" s="24" t="s">
        <v>87</v>
      </c>
      <c r="F73" s="39" t="s">
        <v>3634</v>
      </c>
      <c r="G73" s="37"/>
      <c r="H73" s="8"/>
      <c r="I73" s="8"/>
    </row>
    <row r="74" ht="45.0" customHeight="1">
      <c r="A74" s="18"/>
      <c r="B74" s="106"/>
      <c r="C74" s="39" t="s">
        <v>3637</v>
      </c>
      <c r="D74" s="43"/>
      <c r="E74" s="24" t="s">
        <v>87</v>
      </c>
      <c r="F74" s="39" t="s">
        <v>3638</v>
      </c>
      <c r="G74" s="37"/>
      <c r="H74" s="8"/>
      <c r="I74" s="8"/>
    </row>
    <row r="75" ht="30.0" customHeight="1">
      <c r="A75" s="18"/>
      <c r="B75" s="85"/>
      <c r="C75" s="39" t="s">
        <v>3639</v>
      </c>
      <c r="D75" s="43"/>
      <c r="E75" s="24" t="s">
        <v>87</v>
      </c>
      <c r="F75" s="39" t="s">
        <v>3641</v>
      </c>
      <c r="G75" s="37"/>
      <c r="H75" s="8"/>
      <c r="I75" s="8"/>
    </row>
    <row r="76" ht="21.0" customHeight="1">
      <c r="A76" s="208"/>
      <c r="B76" s="15" t="s">
        <v>489</v>
      </c>
      <c r="C76" s="5"/>
      <c r="D76" s="5"/>
      <c r="E76" s="5"/>
      <c r="F76" s="5"/>
      <c r="G76" s="66"/>
      <c r="H76" s="8">
        <f t="shared" ref="H76:I76" si="4">H77+H85+H92+H110+H113+H121</f>
        <v>12</v>
      </c>
      <c r="I76" s="8">
        <f t="shared" si="4"/>
        <v>28</v>
      </c>
    </row>
    <row r="77" ht="45.0" customHeight="1">
      <c r="A77" s="18" t="s">
        <v>1062</v>
      </c>
      <c r="B77" s="68" t="s">
        <v>493</v>
      </c>
      <c r="C77" s="5"/>
      <c r="D77" s="5"/>
      <c r="E77" s="5"/>
      <c r="F77" s="5"/>
      <c r="G77" s="6"/>
      <c r="H77" s="8">
        <f>SUM(D78:D84)</f>
        <v>0</v>
      </c>
      <c r="I77" s="8">
        <f>COUNT(D78:D84)*2</f>
        <v>6</v>
      </c>
    </row>
    <row r="78" ht="47.25" customHeight="1">
      <c r="A78" s="18" t="s">
        <v>1074</v>
      </c>
      <c r="B78" s="76" t="s">
        <v>498</v>
      </c>
      <c r="C78" s="23" t="s">
        <v>499</v>
      </c>
      <c r="D78" s="43">
        <v>0.0</v>
      </c>
      <c r="E78" s="24" t="s">
        <v>327</v>
      </c>
      <c r="F78" s="37"/>
      <c r="G78" s="37"/>
      <c r="H78" s="8"/>
      <c r="I78" s="8"/>
    </row>
    <row r="79" ht="60.0" customHeight="1">
      <c r="A79" s="18"/>
      <c r="B79" s="76"/>
      <c r="C79" s="25" t="s">
        <v>501</v>
      </c>
      <c r="D79" s="43">
        <v>0.0</v>
      </c>
      <c r="E79" s="24" t="s">
        <v>327</v>
      </c>
      <c r="F79" s="37"/>
      <c r="G79" s="37"/>
      <c r="H79" s="8"/>
      <c r="I79" s="8"/>
    </row>
    <row r="80" ht="45.0" customHeight="1">
      <c r="A80" s="18"/>
      <c r="B80" s="76"/>
      <c r="C80" s="94" t="s">
        <v>2979</v>
      </c>
      <c r="D80" s="43">
        <v>0.0</v>
      </c>
      <c r="E80" s="93" t="s">
        <v>327</v>
      </c>
      <c r="F80" s="265"/>
      <c r="G80" s="37"/>
      <c r="H80" s="8"/>
      <c r="I80" s="8"/>
    </row>
    <row r="81" ht="60.0" customHeight="1">
      <c r="A81" s="18"/>
      <c r="B81" s="76"/>
      <c r="C81" s="42" t="s">
        <v>2980</v>
      </c>
      <c r="D81" s="43"/>
      <c r="E81" s="24" t="s">
        <v>327</v>
      </c>
      <c r="F81" s="37"/>
      <c r="G81" s="37"/>
      <c r="H81" s="8"/>
      <c r="I81" s="8"/>
    </row>
    <row r="82" ht="63.0" customHeight="1">
      <c r="A82" s="18" t="s">
        <v>1082</v>
      </c>
      <c r="B82" s="85" t="s">
        <v>506</v>
      </c>
      <c r="C82" s="23" t="s">
        <v>508</v>
      </c>
      <c r="D82" s="43"/>
      <c r="E82" s="24" t="s">
        <v>510</v>
      </c>
      <c r="F82" s="37"/>
      <c r="G82" s="37"/>
      <c r="H82" s="8"/>
      <c r="I82" s="8"/>
    </row>
    <row r="83" ht="75.0" customHeight="1">
      <c r="A83" s="18"/>
      <c r="B83" s="85"/>
      <c r="C83" s="39" t="s">
        <v>2983</v>
      </c>
      <c r="D83" s="43"/>
      <c r="E83" s="24" t="s">
        <v>510</v>
      </c>
      <c r="F83" s="37"/>
      <c r="G83" s="37"/>
      <c r="H83" s="8"/>
      <c r="I83" s="8"/>
    </row>
    <row r="84" ht="47.25" customHeight="1">
      <c r="A84" s="18" t="s">
        <v>1618</v>
      </c>
      <c r="B84" s="85" t="s">
        <v>513</v>
      </c>
      <c r="C84" s="42" t="s">
        <v>3655</v>
      </c>
      <c r="D84" s="43"/>
      <c r="E84" s="24" t="s">
        <v>116</v>
      </c>
      <c r="F84" s="37"/>
      <c r="G84" s="37"/>
      <c r="H84" s="8"/>
      <c r="I84" s="8"/>
    </row>
    <row r="85" ht="42.0" customHeight="1">
      <c r="A85" s="18" t="s">
        <v>1091</v>
      </c>
      <c r="B85" s="68" t="s">
        <v>522</v>
      </c>
      <c r="C85" s="5"/>
      <c r="D85" s="5"/>
      <c r="E85" s="5"/>
      <c r="F85" s="5"/>
      <c r="G85" s="6"/>
      <c r="H85" s="8">
        <f>SUM(D86:D91)</f>
        <v>0</v>
      </c>
      <c r="I85" s="8">
        <f>COUNT(D86:D91)*2</f>
        <v>0</v>
      </c>
    </row>
    <row r="86" ht="75.0" customHeight="1">
      <c r="A86" s="18" t="s">
        <v>1104</v>
      </c>
      <c r="B86" s="85" t="s">
        <v>1105</v>
      </c>
      <c r="C86" s="39" t="s">
        <v>3661</v>
      </c>
      <c r="D86" s="26"/>
      <c r="E86" s="24" t="s">
        <v>327</v>
      </c>
      <c r="F86" s="39" t="s">
        <v>1623</v>
      </c>
      <c r="G86" s="37"/>
      <c r="H86" s="8"/>
      <c r="I86" s="8"/>
    </row>
    <row r="87" ht="75.0" customHeight="1">
      <c r="A87" s="18" t="s">
        <v>1108</v>
      </c>
      <c r="B87" s="85" t="s">
        <v>531</v>
      </c>
      <c r="C87" s="42" t="s">
        <v>3663</v>
      </c>
      <c r="D87" s="26"/>
      <c r="E87" s="22" t="s">
        <v>114</v>
      </c>
      <c r="F87" s="37"/>
      <c r="G87" s="37"/>
      <c r="H87" s="8"/>
      <c r="I87" s="8"/>
    </row>
    <row r="88" ht="90.0" customHeight="1">
      <c r="A88" s="18"/>
      <c r="B88" s="85"/>
      <c r="C88" s="42" t="s">
        <v>3665</v>
      </c>
      <c r="D88" s="26"/>
      <c r="E88" s="22" t="s">
        <v>114</v>
      </c>
      <c r="F88" s="42" t="s">
        <v>3666</v>
      </c>
      <c r="G88" s="37"/>
      <c r="H88" s="8"/>
      <c r="I88" s="8"/>
    </row>
    <row r="89" ht="47.25" customHeight="1">
      <c r="A89" s="18" t="s">
        <v>1128</v>
      </c>
      <c r="B89" s="76" t="s">
        <v>543</v>
      </c>
      <c r="C89" s="42" t="s">
        <v>3668</v>
      </c>
      <c r="D89" s="26"/>
      <c r="E89" s="24" t="s">
        <v>118</v>
      </c>
      <c r="F89" s="37"/>
      <c r="G89" s="37"/>
      <c r="H89" s="8"/>
      <c r="I89" s="8"/>
    </row>
    <row r="90" ht="45.0" customHeight="1">
      <c r="A90" s="18" t="s">
        <v>1139</v>
      </c>
      <c r="B90" s="42" t="s">
        <v>546</v>
      </c>
      <c r="C90" s="23" t="s">
        <v>3674</v>
      </c>
      <c r="D90" s="26"/>
      <c r="E90" s="24" t="s">
        <v>327</v>
      </c>
      <c r="F90" s="37"/>
      <c r="G90" s="37"/>
      <c r="H90" s="8"/>
      <c r="I90" s="8"/>
    </row>
    <row r="91" ht="30.0" customHeight="1">
      <c r="A91" s="18"/>
      <c r="B91" s="42"/>
      <c r="C91" s="39" t="s">
        <v>3678</v>
      </c>
      <c r="D91" s="26"/>
      <c r="E91" s="24" t="s">
        <v>118</v>
      </c>
      <c r="F91" s="37"/>
      <c r="G91" s="37"/>
      <c r="H91" s="8"/>
      <c r="I91" s="8"/>
    </row>
    <row r="92" ht="40.5" customHeight="1">
      <c r="A92" s="18" t="s">
        <v>1157</v>
      </c>
      <c r="B92" s="115" t="s">
        <v>561</v>
      </c>
      <c r="C92" s="5"/>
      <c r="D92" s="5"/>
      <c r="E92" s="5"/>
      <c r="F92" s="5"/>
      <c r="G92" s="6"/>
      <c r="H92" s="8">
        <f>SUM(D93:D109)</f>
        <v>6</v>
      </c>
      <c r="I92" s="8">
        <f>COUNT(D93:D109)*2</f>
        <v>12</v>
      </c>
    </row>
    <row r="93" ht="51.0" customHeight="1">
      <c r="A93" s="18" t="s">
        <v>1167</v>
      </c>
      <c r="B93" s="19" t="s">
        <v>570</v>
      </c>
      <c r="C93" s="110" t="s">
        <v>3007</v>
      </c>
      <c r="D93" s="43">
        <v>2.0</v>
      </c>
      <c r="E93" s="24" t="s">
        <v>87</v>
      </c>
      <c r="F93" s="37"/>
      <c r="G93" s="37"/>
      <c r="H93" s="8"/>
      <c r="I93" s="8"/>
    </row>
    <row r="94" ht="63.75" customHeight="1">
      <c r="A94" s="18"/>
      <c r="B94" s="19"/>
      <c r="C94" s="39" t="s">
        <v>575</v>
      </c>
      <c r="D94" s="43"/>
      <c r="E94" s="24" t="s">
        <v>87</v>
      </c>
      <c r="F94" s="37"/>
      <c r="G94" s="37"/>
      <c r="H94" s="8"/>
      <c r="I94" s="8"/>
    </row>
    <row r="95" ht="77.25" customHeight="1">
      <c r="A95" s="18" t="s">
        <v>3697</v>
      </c>
      <c r="B95" s="19" t="s">
        <v>581</v>
      </c>
      <c r="C95" s="39" t="s">
        <v>1183</v>
      </c>
      <c r="D95" s="43"/>
      <c r="E95" s="24" t="s">
        <v>87</v>
      </c>
      <c r="F95" s="39" t="s">
        <v>583</v>
      </c>
      <c r="G95" s="37"/>
      <c r="H95" s="8"/>
      <c r="I95" s="8"/>
    </row>
    <row r="96" ht="63.75" customHeight="1">
      <c r="A96" s="18"/>
      <c r="B96" s="19"/>
      <c r="C96" s="23" t="s">
        <v>584</v>
      </c>
      <c r="D96" s="43"/>
      <c r="E96" s="24" t="s">
        <v>87</v>
      </c>
      <c r="F96" s="23"/>
      <c r="G96" s="37"/>
      <c r="H96" s="8"/>
      <c r="I96" s="8"/>
    </row>
    <row r="97" ht="63.75" customHeight="1">
      <c r="A97" s="18" t="s">
        <v>585</v>
      </c>
      <c r="B97" s="19" t="s">
        <v>586</v>
      </c>
      <c r="C97" s="39" t="s">
        <v>3702</v>
      </c>
      <c r="D97" s="43"/>
      <c r="E97" s="24" t="s">
        <v>87</v>
      </c>
      <c r="F97" s="37"/>
      <c r="G97" s="37"/>
      <c r="H97" s="8"/>
      <c r="I97" s="8"/>
    </row>
    <row r="98" ht="63.75" customHeight="1">
      <c r="A98" s="18" t="s">
        <v>1212</v>
      </c>
      <c r="B98" s="19" t="s">
        <v>589</v>
      </c>
      <c r="C98" s="25" t="s">
        <v>3704</v>
      </c>
      <c r="D98" s="43"/>
      <c r="E98" s="24" t="s">
        <v>87</v>
      </c>
      <c r="F98" s="37"/>
      <c r="G98" s="37"/>
      <c r="H98" s="8"/>
      <c r="I98" s="8"/>
    </row>
    <row r="99" ht="47.25" customHeight="1">
      <c r="A99" s="18" t="s">
        <v>1220</v>
      </c>
      <c r="B99" s="85" t="s">
        <v>592</v>
      </c>
      <c r="C99" s="105" t="s">
        <v>3708</v>
      </c>
      <c r="D99" s="43">
        <v>2.0</v>
      </c>
      <c r="E99" s="24" t="s">
        <v>87</v>
      </c>
      <c r="F99" s="37"/>
      <c r="G99" s="37"/>
      <c r="H99" s="8"/>
      <c r="I99" s="8"/>
    </row>
    <row r="100" ht="30.0" customHeight="1">
      <c r="A100" s="18"/>
      <c r="B100" s="85"/>
      <c r="C100" s="105" t="s">
        <v>3710</v>
      </c>
      <c r="D100" s="43">
        <v>0.0</v>
      </c>
      <c r="E100" s="24" t="s">
        <v>87</v>
      </c>
      <c r="F100" s="37"/>
      <c r="G100" s="37"/>
      <c r="H100" s="8"/>
      <c r="I100" s="8"/>
    </row>
    <row r="101" ht="47.25" customHeight="1">
      <c r="A101" s="18" t="s">
        <v>1233</v>
      </c>
      <c r="B101" s="85" t="s">
        <v>597</v>
      </c>
      <c r="C101" s="52" t="s">
        <v>3712</v>
      </c>
      <c r="D101" s="43">
        <v>2.0</v>
      </c>
      <c r="E101" s="24" t="s">
        <v>87</v>
      </c>
      <c r="F101" s="39"/>
      <c r="G101" s="37"/>
      <c r="H101" s="8"/>
      <c r="I101" s="8"/>
    </row>
    <row r="102" ht="60.0" customHeight="1">
      <c r="A102" s="18"/>
      <c r="B102" s="85"/>
      <c r="C102" s="39" t="s">
        <v>3713</v>
      </c>
      <c r="D102" s="43">
        <v>0.0</v>
      </c>
      <c r="E102" s="24" t="s">
        <v>551</v>
      </c>
      <c r="F102" s="39"/>
      <c r="G102" s="37"/>
      <c r="H102" s="8"/>
      <c r="I102" s="8"/>
    </row>
    <row r="103" ht="90.0" customHeight="1">
      <c r="A103" s="18" t="s">
        <v>601</v>
      </c>
      <c r="B103" s="85" t="s">
        <v>602</v>
      </c>
      <c r="C103" s="39" t="s">
        <v>3715</v>
      </c>
      <c r="D103" s="43"/>
      <c r="E103" s="24" t="s">
        <v>551</v>
      </c>
      <c r="F103" s="37"/>
      <c r="G103" s="37"/>
      <c r="H103" s="8"/>
      <c r="I103" s="8"/>
    </row>
    <row r="104" ht="45.0" customHeight="1">
      <c r="A104" s="18"/>
      <c r="B104" s="85"/>
      <c r="C104" s="39" t="s">
        <v>3717</v>
      </c>
      <c r="D104" s="43"/>
      <c r="E104" s="24" t="s">
        <v>87</v>
      </c>
      <c r="F104" s="37"/>
      <c r="G104" s="37"/>
      <c r="H104" s="8"/>
      <c r="I104" s="8"/>
    </row>
    <row r="105" ht="60.0" customHeight="1">
      <c r="A105" s="18"/>
      <c r="B105" s="85"/>
      <c r="C105" s="39" t="s">
        <v>3719</v>
      </c>
      <c r="D105" s="43"/>
      <c r="E105" s="24" t="s">
        <v>87</v>
      </c>
      <c r="F105" s="37"/>
      <c r="G105" s="37"/>
      <c r="H105" s="8"/>
      <c r="I105" s="8"/>
    </row>
    <row r="106" ht="75.0" customHeight="1">
      <c r="A106" s="18"/>
      <c r="B106" s="85"/>
      <c r="C106" s="39" t="s">
        <v>3721</v>
      </c>
      <c r="D106" s="43"/>
      <c r="E106" s="24" t="s">
        <v>87</v>
      </c>
      <c r="F106" s="37"/>
      <c r="G106" s="37"/>
      <c r="H106" s="8"/>
      <c r="I106" s="8"/>
    </row>
    <row r="107" ht="90.0" customHeight="1">
      <c r="A107" s="18"/>
      <c r="B107" s="85"/>
      <c r="C107" s="23" t="s">
        <v>3723</v>
      </c>
      <c r="D107" s="43"/>
      <c r="E107" s="22" t="s">
        <v>327</v>
      </c>
      <c r="F107" s="23" t="s">
        <v>606</v>
      </c>
      <c r="G107" s="37"/>
      <c r="H107" s="8"/>
      <c r="I107" s="8"/>
    </row>
    <row r="108" ht="30.0" customHeight="1">
      <c r="A108" s="18"/>
      <c r="B108" s="85"/>
      <c r="C108" s="23" t="s">
        <v>3724</v>
      </c>
      <c r="D108" s="43"/>
      <c r="E108" s="22" t="s">
        <v>327</v>
      </c>
      <c r="F108" s="23" t="s">
        <v>3725</v>
      </c>
      <c r="G108" s="37"/>
      <c r="H108" s="8"/>
      <c r="I108" s="8"/>
    </row>
    <row r="109" ht="90.0" customHeight="1">
      <c r="A109" s="18"/>
      <c r="B109" s="85"/>
      <c r="C109" s="23" t="s">
        <v>3726</v>
      </c>
      <c r="D109" s="43">
        <v>0.0</v>
      </c>
      <c r="E109" s="22" t="s">
        <v>327</v>
      </c>
      <c r="F109" s="23" t="s">
        <v>606</v>
      </c>
      <c r="G109" s="37"/>
      <c r="H109" s="8"/>
      <c r="I109" s="8"/>
    </row>
    <row r="110" ht="46.5" customHeight="1">
      <c r="A110" s="18" t="s">
        <v>619</v>
      </c>
      <c r="B110" s="17" t="s">
        <v>621</v>
      </c>
      <c r="C110" s="5"/>
      <c r="D110" s="5"/>
      <c r="E110" s="5"/>
      <c r="F110" s="5"/>
      <c r="G110" s="6"/>
      <c r="H110" s="8">
        <f>SUM(D111:D112)</f>
        <v>2</v>
      </c>
      <c r="I110" s="8">
        <f>COUNT(D111:D112)*2</f>
        <v>2</v>
      </c>
    </row>
    <row r="111" ht="63.0" customHeight="1">
      <c r="A111" s="18" t="s">
        <v>1269</v>
      </c>
      <c r="B111" s="19" t="s">
        <v>628</v>
      </c>
      <c r="C111" s="23" t="s">
        <v>629</v>
      </c>
      <c r="D111" s="43">
        <v>2.0</v>
      </c>
      <c r="E111" s="24" t="s">
        <v>116</v>
      </c>
      <c r="F111" s="37"/>
      <c r="G111" s="37"/>
      <c r="H111" s="8"/>
      <c r="I111" s="8"/>
    </row>
    <row r="112" ht="47.25" customHeight="1">
      <c r="A112" s="18" t="s">
        <v>1277</v>
      </c>
      <c r="B112" s="19" t="s">
        <v>632</v>
      </c>
      <c r="C112" s="42" t="s">
        <v>3734</v>
      </c>
      <c r="D112" s="43"/>
      <c r="E112" s="24" t="s">
        <v>116</v>
      </c>
      <c r="F112" s="37"/>
      <c r="G112" s="37"/>
      <c r="H112" s="8"/>
      <c r="I112" s="8"/>
    </row>
    <row r="113" ht="36.75" customHeight="1">
      <c r="A113" s="18" t="s">
        <v>3737</v>
      </c>
      <c r="B113" s="68" t="s">
        <v>659</v>
      </c>
      <c r="C113" s="5"/>
      <c r="D113" s="5"/>
      <c r="E113" s="5"/>
      <c r="F113" s="5"/>
      <c r="G113" s="6"/>
      <c r="H113" s="8">
        <f>SUM(D114:D120)</f>
        <v>0</v>
      </c>
      <c r="I113" s="8">
        <f>COUNT(D114:D120)*2</f>
        <v>4</v>
      </c>
    </row>
    <row r="114" ht="63.0" customHeight="1">
      <c r="A114" s="18" t="s">
        <v>3739</v>
      </c>
      <c r="B114" s="85" t="s">
        <v>666</v>
      </c>
      <c r="C114" s="39" t="s">
        <v>3740</v>
      </c>
      <c r="D114" s="43"/>
      <c r="E114" s="24" t="s">
        <v>715</v>
      </c>
      <c r="F114" s="37"/>
      <c r="G114" s="37"/>
      <c r="H114" s="8"/>
      <c r="I114" s="8"/>
    </row>
    <row r="115" ht="30.0" customHeight="1">
      <c r="A115" s="18"/>
      <c r="B115" s="85"/>
      <c r="C115" s="39" t="s">
        <v>3743</v>
      </c>
      <c r="D115" s="43"/>
      <c r="E115" s="24" t="s">
        <v>715</v>
      </c>
      <c r="F115" s="37"/>
      <c r="G115" s="37"/>
      <c r="H115" s="8"/>
      <c r="I115" s="8"/>
    </row>
    <row r="116" ht="60.0" customHeight="1">
      <c r="A116" s="18"/>
      <c r="B116" s="85"/>
      <c r="C116" s="39" t="s">
        <v>3745</v>
      </c>
      <c r="D116" s="43"/>
      <c r="E116" s="24" t="s">
        <v>715</v>
      </c>
      <c r="F116" s="37"/>
      <c r="G116" s="37"/>
      <c r="H116" s="8"/>
      <c r="I116" s="8"/>
    </row>
    <row r="117" ht="30.0" customHeight="1">
      <c r="A117" s="18"/>
      <c r="B117" s="85"/>
      <c r="C117" s="39" t="s">
        <v>3747</v>
      </c>
      <c r="D117" s="43">
        <v>0.0</v>
      </c>
      <c r="E117" s="24" t="s">
        <v>715</v>
      </c>
      <c r="F117" s="37"/>
      <c r="G117" s="37"/>
      <c r="H117" s="8"/>
      <c r="I117" s="8"/>
    </row>
    <row r="118" ht="60.0" customHeight="1">
      <c r="A118" s="18"/>
      <c r="B118" s="85"/>
      <c r="C118" s="108" t="s">
        <v>3748</v>
      </c>
      <c r="D118" s="43"/>
      <c r="E118" s="97" t="s">
        <v>87</v>
      </c>
      <c r="F118" s="100"/>
      <c r="G118" s="37"/>
      <c r="H118" s="8"/>
      <c r="I118" s="8"/>
    </row>
    <row r="119" ht="47.25" customHeight="1">
      <c r="A119" s="18" t="s">
        <v>3750</v>
      </c>
      <c r="B119" s="76" t="s">
        <v>669</v>
      </c>
      <c r="C119" s="39" t="s">
        <v>3751</v>
      </c>
      <c r="D119" s="43">
        <v>0.0</v>
      </c>
      <c r="E119" s="24" t="s">
        <v>715</v>
      </c>
      <c r="F119" s="37"/>
      <c r="G119" s="37"/>
      <c r="H119" s="8"/>
      <c r="I119" s="8"/>
    </row>
    <row r="120" ht="45.0" customHeight="1">
      <c r="A120" s="18"/>
      <c r="B120" s="76"/>
      <c r="C120" s="39" t="s">
        <v>3753</v>
      </c>
      <c r="D120" s="43"/>
      <c r="E120" s="22" t="s">
        <v>715</v>
      </c>
      <c r="F120" s="39"/>
      <c r="G120" s="37"/>
      <c r="H120" s="8"/>
      <c r="I120" s="8"/>
    </row>
    <row r="121" ht="42.0" customHeight="1">
      <c r="A121" s="18" t="s">
        <v>1297</v>
      </c>
      <c r="B121" s="68" t="s">
        <v>672</v>
      </c>
      <c r="C121" s="5"/>
      <c r="D121" s="5"/>
      <c r="E121" s="5"/>
      <c r="F121" s="5"/>
      <c r="G121" s="6"/>
      <c r="H121" s="8">
        <f>SUM(D122:D124)</f>
        <v>4</v>
      </c>
      <c r="I121" s="8">
        <f>COUNT(D122:D124)*2</f>
        <v>4</v>
      </c>
    </row>
    <row r="122" ht="47.25" customHeight="1">
      <c r="A122" s="18" t="s">
        <v>1311</v>
      </c>
      <c r="B122" s="85" t="s">
        <v>679</v>
      </c>
      <c r="C122" s="85" t="s">
        <v>3767</v>
      </c>
      <c r="D122" s="79">
        <v>2.0</v>
      </c>
      <c r="E122" s="24" t="s">
        <v>155</v>
      </c>
      <c r="F122" s="37"/>
      <c r="G122" s="37"/>
      <c r="H122" s="8"/>
      <c r="I122" s="8"/>
    </row>
    <row r="123" ht="75.0" customHeight="1">
      <c r="A123" s="18" t="s">
        <v>1317</v>
      </c>
      <c r="B123" s="85" t="s">
        <v>684</v>
      </c>
      <c r="C123" s="23" t="s">
        <v>3772</v>
      </c>
      <c r="D123" s="79">
        <v>2.0</v>
      </c>
      <c r="E123" s="24" t="s">
        <v>118</v>
      </c>
      <c r="F123" s="23" t="s">
        <v>690</v>
      </c>
      <c r="G123" s="37"/>
      <c r="H123" s="8"/>
      <c r="I123" s="8"/>
    </row>
    <row r="124" ht="78.75" customHeight="1">
      <c r="A124" s="18" t="s">
        <v>1329</v>
      </c>
      <c r="B124" s="85" t="s">
        <v>693</v>
      </c>
      <c r="C124" s="39" t="s">
        <v>3776</v>
      </c>
      <c r="D124" s="79"/>
      <c r="E124" s="24" t="s">
        <v>87</v>
      </c>
      <c r="F124" s="37"/>
      <c r="G124" s="37"/>
      <c r="H124" s="8"/>
      <c r="I124" s="8"/>
    </row>
    <row r="125" ht="21.0" customHeight="1">
      <c r="A125" s="208"/>
      <c r="B125" s="15" t="s">
        <v>697</v>
      </c>
      <c r="C125" s="5"/>
      <c r="D125" s="5"/>
      <c r="E125" s="5"/>
      <c r="F125" s="5"/>
      <c r="G125" s="66"/>
      <c r="H125" s="8">
        <f t="shared" ref="H125:I125" si="5">H126+H129+H131+H133+H137+H141</f>
        <v>4</v>
      </c>
      <c r="I125" s="8">
        <f t="shared" si="5"/>
        <v>16</v>
      </c>
    </row>
    <row r="126" ht="38.25" customHeight="1">
      <c r="A126" s="18" t="s">
        <v>1348</v>
      </c>
      <c r="B126" s="17" t="s">
        <v>1349</v>
      </c>
      <c r="C126" s="5"/>
      <c r="D126" s="5"/>
      <c r="E126" s="5"/>
      <c r="F126" s="5"/>
      <c r="G126" s="6"/>
      <c r="H126" s="8">
        <f>SUM(D127:D128)</f>
        <v>2</v>
      </c>
      <c r="I126" s="8">
        <f>COUNT(D127:D128)*2</f>
        <v>4</v>
      </c>
    </row>
    <row r="127" ht="47.25" customHeight="1">
      <c r="A127" s="18" t="s">
        <v>1362</v>
      </c>
      <c r="B127" s="19" t="s">
        <v>711</v>
      </c>
      <c r="C127" s="23" t="s">
        <v>3801</v>
      </c>
      <c r="D127" s="116">
        <v>2.0</v>
      </c>
      <c r="E127" s="24" t="s">
        <v>715</v>
      </c>
      <c r="F127" s="36"/>
      <c r="G127" s="37"/>
      <c r="H127" s="8"/>
      <c r="I127" s="8"/>
    </row>
    <row r="128" ht="60.0" customHeight="1">
      <c r="A128" s="18"/>
      <c r="B128" s="19"/>
      <c r="C128" s="23" t="s">
        <v>3804</v>
      </c>
      <c r="D128" s="43">
        <v>0.0</v>
      </c>
      <c r="E128" s="24" t="s">
        <v>715</v>
      </c>
      <c r="F128" s="23" t="s">
        <v>3806</v>
      </c>
      <c r="G128" s="37"/>
      <c r="H128" s="8"/>
      <c r="I128" s="8"/>
    </row>
    <row r="129" ht="38.25" customHeight="1">
      <c r="A129" s="18" t="s">
        <v>1423</v>
      </c>
      <c r="B129" s="68" t="s">
        <v>756</v>
      </c>
      <c r="C129" s="5"/>
      <c r="D129" s="5"/>
      <c r="E129" s="5"/>
      <c r="F129" s="5"/>
      <c r="G129" s="6"/>
      <c r="H129" s="8">
        <f>SUM(D130)</f>
        <v>2</v>
      </c>
      <c r="I129" s="8">
        <f>COUNT(D130)*2</f>
        <v>2</v>
      </c>
    </row>
    <row r="130" ht="75.0" customHeight="1">
      <c r="A130" s="18" t="s">
        <v>1441</v>
      </c>
      <c r="B130" s="42" t="s">
        <v>771</v>
      </c>
      <c r="C130" s="85" t="s">
        <v>3816</v>
      </c>
      <c r="D130" s="43">
        <v>2.0</v>
      </c>
      <c r="E130" s="25" t="s">
        <v>118</v>
      </c>
      <c r="F130" s="37"/>
      <c r="G130" s="37"/>
      <c r="H130" s="8"/>
      <c r="I130" s="8"/>
    </row>
    <row r="131" ht="27.0" customHeight="1">
      <c r="A131" s="18" t="s">
        <v>1460</v>
      </c>
      <c r="B131" s="17" t="s">
        <v>834</v>
      </c>
      <c r="C131" s="5"/>
      <c r="D131" s="5"/>
      <c r="E131" s="5"/>
      <c r="F131" s="5"/>
      <c r="G131" s="6"/>
      <c r="H131" s="8">
        <f>SUM(D132)</f>
        <v>0</v>
      </c>
      <c r="I131" s="8">
        <f>COUNT(D132)*2</f>
        <v>0</v>
      </c>
    </row>
    <row r="132" ht="120.0" customHeight="1">
      <c r="A132" s="18" t="s">
        <v>1850</v>
      </c>
      <c r="B132" s="23" t="s">
        <v>838</v>
      </c>
      <c r="C132" s="52" t="s">
        <v>3829</v>
      </c>
      <c r="D132" s="43"/>
      <c r="E132" s="24" t="s">
        <v>3314</v>
      </c>
      <c r="F132" s="42" t="s">
        <v>3830</v>
      </c>
      <c r="G132" s="37"/>
      <c r="H132" s="8"/>
      <c r="I132" s="8"/>
    </row>
    <row r="133" ht="43.5" customHeight="1">
      <c r="A133" s="18" t="s">
        <v>1554</v>
      </c>
      <c r="B133" s="68" t="s">
        <v>940</v>
      </c>
      <c r="C133" s="5"/>
      <c r="D133" s="5"/>
      <c r="E133" s="5"/>
      <c r="F133" s="5"/>
      <c r="G133" s="6"/>
      <c r="H133" s="8">
        <f>SUM(D134:D136)</f>
        <v>0</v>
      </c>
      <c r="I133" s="8">
        <f>COUNT(D134:D136)*2</f>
        <v>0</v>
      </c>
    </row>
    <row r="134" ht="45.0" customHeight="1">
      <c r="A134" s="18" t="s">
        <v>1587</v>
      </c>
      <c r="B134" s="19" t="s">
        <v>971</v>
      </c>
      <c r="C134" s="39" t="s">
        <v>1929</v>
      </c>
      <c r="D134" s="43"/>
      <c r="E134" s="24" t="s">
        <v>105</v>
      </c>
      <c r="F134" s="42" t="s">
        <v>3839</v>
      </c>
      <c r="G134" s="37"/>
      <c r="H134" s="8"/>
      <c r="I134" s="8"/>
    </row>
    <row r="135" ht="31.5" customHeight="1">
      <c r="A135" s="18" t="s">
        <v>1589</v>
      </c>
      <c r="B135" s="19" t="s">
        <v>977</v>
      </c>
      <c r="C135" s="42" t="s">
        <v>3842</v>
      </c>
      <c r="D135" s="43"/>
      <c r="E135" s="24" t="s">
        <v>715</v>
      </c>
      <c r="F135" s="37"/>
      <c r="G135" s="37"/>
      <c r="H135" s="8"/>
      <c r="I135" s="8"/>
    </row>
    <row r="136" ht="47.25" customHeight="1">
      <c r="A136" s="18" t="s">
        <v>1592</v>
      </c>
      <c r="B136" s="19" t="s">
        <v>987</v>
      </c>
      <c r="C136" s="42" t="s">
        <v>3844</v>
      </c>
      <c r="D136" s="43"/>
      <c r="E136" s="24" t="s">
        <v>87</v>
      </c>
      <c r="F136" s="37"/>
      <c r="G136" s="37"/>
      <c r="H136" s="8"/>
      <c r="I136" s="8"/>
    </row>
    <row r="137" ht="37.5" customHeight="1">
      <c r="A137" s="18" t="s">
        <v>1597</v>
      </c>
      <c r="B137" s="17" t="s">
        <v>1027</v>
      </c>
      <c r="C137" s="5"/>
      <c r="D137" s="5"/>
      <c r="E137" s="5"/>
      <c r="F137" s="5"/>
      <c r="G137" s="6"/>
      <c r="H137" s="8">
        <f>SUM(D138:D140)</f>
        <v>0</v>
      </c>
      <c r="I137" s="8">
        <f>COUNT(D138:D140)*2</f>
        <v>0</v>
      </c>
    </row>
    <row r="138" ht="31.5" customHeight="1">
      <c r="A138" s="18" t="s">
        <v>1609</v>
      </c>
      <c r="B138" s="19" t="s">
        <v>1053</v>
      </c>
      <c r="C138" s="23" t="s">
        <v>1063</v>
      </c>
      <c r="D138" s="43"/>
      <c r="E138" s="173" t="s">
        <v>327</v>
      </c>
      <c r="F138" s="37"/>
      <c r="G138" s="37"/>
      <c r="H138" s="8"/>
      <c r="I138" s="8"/>
    </row>
    <row r="139" ht="30.0" customHeight="1">
      <c r="A139" s="343"/>
      <c r="B139" s="19"/>
      <c r="C139" s="23" t="s">
        <v>1060</v>
      </c>
      <c r="D139" s="43"/>
      <c r="E139" s="24" t="s">
        <v>327</v>
      </c>
      <c r="F139" s="37"/>
      <c r="G139" s="37"/>
      <c r="H139" s="8"/>
      <c r="I139" s="8"/>
    </row>
    <row r="140" ht="75.0" customHeight="1">
      <c r="A140" s="18" t="s">
        <v>3854</v>
      </c>
      <c r="B140" s="19" t="s">
        <v>1076</v>
      </c>
      <c r="C140" s="42" t="s">
        <v>3855</v>
      </c>
      <c r="D140" s="43"/>
      <c r="E140" s="24" t="s">
        <v>327</v>
      </c>
      <c r="F140" s="42" t="s">
        <v>3856</v>
      </c>
      <c r="G140" s="37"/>
      <c r="H140" s="8"/>
      <c r="I140" s="8"/>
    </row>
    <row r="141" ht="37.5" customHeight="1">
      <c r="A141" s="18" t="s">
        <v>1611</v>
      </c>
      <c r="B141" s="68" t="s">
        <v>1090</v>
      </c>
      <c r="C141" s="5"/>
      <c r="D141" s="5"/>
      <c r="E141" s="5"/>
      <c r="F141" s="5"/>
      <c r="G141" s="6"/>
      <c r="H141" s="8">
        <f>SUM(D142:D153)</f>
        <v>0</v>
      </c>
      <c r="I141" s="8">
        <f>COUNT(D142:D153)*2</f>
        <v>10</v>
      </c>
    </row>
    <row r="142" ht="195.0" customHeight="1">
      <c r="A142" s="18" t="s">
        <v>1613</v>
      </c>
      <c r="B142" s="85" t="s">
        <v>1097</v>
      </c>
      <c r="C142" s="42" t="s">
        <v>3862</v>
      </c>
      <c r="D142" s="43"/>
      <c r="E142" s="24" t="s">
        <v>105</v>
      </c>
      <c r="F142" s="42" t="s">
        <v>3865</v>
      </c>
      <c r="G142" s="37"/>
      <c r="H142" s="8"/>
      <c r="I142" s="8"/>
    </row>
    <row r="143" ht="30.0" customHeight="1">
      <c r="A143" s="18"/>
      <c r="B143" s="85"/>
      <c r="C143" s="42" t="s">
        <v>3867</v>
      </c>
      <c r="D143" s="43"/>
      <c r="E143" s="24" t="s">
        <v>118</v>
      </c>
      <c r="F143" s="42"/>
      <c r="G143" s="37"/>
      <c r="H143" s="8"/>
      <c r="I143" s="8"/>
    </row>
    <row r="144" ht="30.0" customHeight="1">
      <c r="A144" s="18"/>
      <c r="B144" s="85"/>
      <c r="C144" s="42" t="s">
        <v>3870</v>
      </c>
      <c r="D144" s="43"/>
      <c r="E144" s="24" t="s">
        <v>118</v>
      </c>
      <c r="F144" s="42"/>
      <c r="G144" s="37"/>
      <c r="H144" s="8"/>
      <c r="I144" s="8"/>
    </row>
    <row r="145" ht="45.0" customHeight="1">
      <c r="A145" s="18"/>
      <c r="B145" s="85"/>
      <c r="C145" s="42" t="s">
        <v>3871</v>
      </c>
      <c r="D145" s="43">
        <v>0.0</v>
      </c>
      <c r="E145" s="24" t="s">
        <v>105</v>
      </c>
      <c r="F145" s="42"/>
      <c r="G145" s="37"/>
      <c r="H145" s="8"/>
      <c r="I145" s="8"/>
    </row>
    <row r="146" ht="45.0" customHeight="1">
      <c r="A146" s="18"/>
      <c r="B146" s="85"/>
      <c r="C146" s="42" t="s">
        <v>3872</v>
      </c>
      <c r="D146" s="43">
        <v>0.0</v>
      </c>
      <c r="E146" s="24" t="s">
        <v>118</v>
      </c>
      <c r="F146" s="42"/>
      <c r="G146" s="37"/>
      <c r="H146" s="8"/>
      <c r="I146" s="8"/>
    </row>
    <row r="147" ht="30.0" customHeight="1">
      <c r="A147" s="18"/>
      <c r="B147" s="85"/>
      <c r="C147" s="42" t="s">
        <v>3873</v>
      </c>
      <c r="D147" s="43"/>
      <c r="E147" s="24" t="s">
        <v>118</v>
      </c>
      <c r="F147" s="42"/>
      <c r="G147" s="37"/>
      <c r="H147" s="8"/>
      <c r="I147" s="8"/>
    </row>
    <row r="148" ht="45.0" customHeight="1">
      <c r="A148" s="18"/>
      <c r="B148" s="85"/>
      <c r="C148" s="42" t="s">
        <v>3874</v>
      </c>
      <c r="D148" s="43">
        <v>0.0</v>
      </c>
      <c r="E148" s="24" t="s">
        <v>118</v>
      </c>
      <c r="F148" s="42"/>
      <c r="G148" s="37"/>
      <c r="H148" s="8"/>
      <c r="I148" s="8"/>
    </row>
    <row r="149" ht="60.0" customHeight="1">
      <c r="A149" s="18" t="s">
        <v>3876</v>
      </c>
      <c r="B149" s="85" t="s">
        <v>3877</v>
      </c>
      <c r="C149" s="42" t="s">
        <v>3878</v>
      </c>
      <c r="D149" s="43"/>
      <c r="E149" s="24" t="s">
        <v>114</v>
      </c>
      <c r="F149" s="37"/>
      <c r="G149" s="37"/>
      <c r="H149" s="8"/>
      <c r="I149" s="8"/>
    </row>
    <row r="150" ht="30.0" customHeight="1">
      <c r="A150" s="18"/>
      <c r="B150" s="85"/>
      <c r="C150" s="172" t="s">
        <v>3881</v>
      </c>
      <c r="D150" s="43"/>
      <c r="E150" s="24" t="s">
        <v>118</v>
      </c>
      <c r="F150" s="37"/>
      <c r="G150" s="37"/>
      <c r="H150" s="8"/>
      <c r="I150" s="8"/>
    </row>
    <row r="151" ht="30.0" customHeight="1">
      <c r="A151" s="18"/>
      <c r="B151" s="85"/>
      <c r="C151" s="42" t="s">
        <v>3883</v>
      </c>
      <c r="D151" s="43">
        <v>0.0</v>
      </c>
      <c r="E151" s="24" t="s">
        <v>114</v>
      </c>
      <c r="F151" s="37"/>
      <c r="G151" s="37"/>
      <c r="H151" s="8"/>
      <c r="I151" s="8"/>
    </row>
    <row r="152" ht="47.25" customHeight="1">
      <c r="A152" s="18" t="s">
        <v>1615</v>
      </c>
      <c r="B152" s="85" t="s">
        <v>1100</v>
      </c>
      <c r="C152" s="42" t="s">
        <v>3886</v>
      </c>
      <c r="D152" s="43"/>
      <c r="E152" s="24" t="s">
        <v>105</v>
      </c>
      <c r="F152" s="37"/>
      <c r="G152" s="37"/>
      <c r="H152" s="8"/>
      <c r="I152" s="8"/>
    </row>
    <row r="153" ht="30.0" customHeight="1">
      <c r="A153" s="18"/>
      <c r="B153" s="85"/>
      <c r="C153" s="42" t="s">
        <v>3887</v>
      </c>
      <c r="D153" s="43">
        <v>0.0</v>
      </c>
      <c r="E153" s="24" t="s">
        <v>105</v>
      </c>
      <c r="F153" s="37"/>
      <c r="G153" s="37"/>
      <c r="H153" s="8"/>
      <c r="I153" s="8"/>
    </row>
    <row r="154" ht="21.0" customHeight="1">
      <c r="A154" s="345"/>
      <c r="B154" s="15" t="s">
        <v>1159</v>
      </c>
      <c r="C154" s="5"/>
      <c r="D154" s="5"/>
      <c r="E154" s="5"/>
      <c r="F154" s="5"/>
      <c r="G154" s="66"/>
      <c r="H154" s="8">
        <f t="shared" ref="H154:I154" si="6">H155+H158+H166+H171</f>
        <v>0</v>
      </c>
      <c r="I154" s="8">
        <f t="shared" si="6"/>
        <v>4</v>
      </c>
    </row>
    <row r="155" ht="44.25" customHeight="1">
      <c r="A155" s="303" t="s">
        <v>1984</v>
      </c>
      <c r="B155" s="68" t="s">
        <v>1164</v>
      </c>
      <c r="C155" s="5"/>
      <c r="D155" s="5"/>
      <c r="E155" s="5"/>
      <c r="F155" s="5"/>
      <c r="G155" s="6"/>
      <c r="H155" s="8">
        <f>SUM(D156:D157)</f>
        <v>0</v>
      </c>
      <c r="I155" s="8">
        <f>COUNT(D156:D157)*2</f>
        <v>4</v>
      </c>
    </row>
    <row r="156" ht="47.25" customHeight="1">
      <c r="A156" s="154" t="s">
        <v>1986</v>
      </c>
      <c r="B156" s="85" t="s">
        <v>1169</v>
      </c>
      <c r="C156" s="23" t="s">
        <v>3275</v>
      </c>
      <c r="D156" s="26">
        <v>0.0</v>
      </c>
      <c r="E156" s="22" t="s">
        <v>327</v>
      </c>
      <c r="F156" s="25" t="s">
        <v>1989</v>
      </c>
      <c r="G156" s="78"/>
      <c r="H156" s="8"/>
      <c r="I156" s="8"/>
    </row>
    <row r="157" ht="45.0" customHeight="1">
      <c r="A157" s="154"/>
      <c r="B157" s="85"/>
      <c r="C157" s="23" t="s">
        <v>1992</v>
      </c>
      <c r="D157" s="26">
        <v>0.0</v>
      </c>
      <c r="E157" s="22" t="s">
        <v>327</v>
      </c>
      <c r="F157" s="25" t="s">
        <v>3902</v>
      </c>
      <c r="G157" s="78"/>
      <c r="H157" s="8"/>
      <c r="I157" s="8"/>
    </row>
    <row r="158" ht="42.75" customHeight="1">
      <c r="A158" s="154" t="s">
        <v>2005</v>
      </c>
      <c r="B158" s="68" t="s">
        <v>1182</v>
      </c>
      <c r="C158" s="5"/>
      <c r="D158" s="5"/>
      <c r="E158" s="5"/>
      <c r="F158" s="5"/>
      <c r="G158" s="6"/>
      <c r="H158" s="8">
        <f>SUM(D159:D165)</f>
        <v>0</v>
      </c>
      <c r="I158" s="8">
        <f>COUNT(D159:D165)*2</f>
        <v>0</v>
      </c>
    </row>
    <row r="159" ht="68.25" customHeight="1">
      <c r="A159" s="154" t="s">
        <v>2018</v>
      </c>
      <c r="B159" s="85" t="s">
        <v>1185</v>
      </c>
      <c r="C159" s="23" t="s">
        <v>1186</v>
      </c>
      <c r="D159" s="43"/>
      <c r="E159" s="22" t="s">
        <v>87</v>
      </c>
      <c r="F159" s="39" t="s">
        <v>2019</v>
      </c>
      <c r="G159" s="78"/>
      <c r="H159" s="8"/>
      <c r="I159" s="8"/>
    </row>
    <row r="160" ht="45.0" customHeight="1">
      <c r="A160" s="154"/>
      <c r="B160" s="85"/>
      <c r="C160" s="23" t="s">
        <v>1187</v>
      </c>
      <c r="D160" s="43"/>
      <c r="E160" s="22" t="s">
        <v>116</v>
      </c>
      <c r="F160" s="39" t="s">
        <v>3904</v>
      </c>
      <c r="G160" s="78"/>
      <c r="H160" s="8"/>
      <c r="I160" s="8"/>
    </row>
    <row r="161" ht="60.0" customHeight="1">
      <c r="A161" s="154"/>
      <c r="B161" s="85"/>
      <c r="C161" s="23" t="s">
        <v>1189</v>
      </c>
      <c r="D161" s="43"/>
      <c r="E161" s="22" t="s">
        <v>116</v>
      </c>
      <c r="F161" s="39" t="s">
        <v>1190</v>
      </c>
      <c r="G161" s="78"/>
      <c r="H161" s="8"/>
      <c r="I161" s="8"/>
    </row>
    <row r="162" ht="45.0" customHeight="1">
      <c r="A162" s="154"/>
      <c r="B162" s="85"/>
      <c r="C162" s="23" t="s">
        <v>1191</v>
      </c>
      <c r="D162" s="43"/>
      <c r="E162" s="22" t="s">
        <v>116</v>
      </c>
      <c r="F162" s="39" t="s">
        <v>2026</v>
      </c>
      <c r="G162" s="78"/>
      <c r="H162" s="8"/>
      <c r="I162" s="8"/>
    </row>
    <row r="163" ht="75.0" customHeight="1">
      <c r="A163" s="154"/>
      <c r="B163" s="85"/>
      <c r="C163" s="23" t="s">
        <v>1194</v>
      </c>
      <c r="D163" s="43"/>
      <c r="E163" s="22" t="s">
        <v>87</v>
      </c>
      <c r="F163" s="39" t="s">
        <v>1197</v>
      </c>
      <c r="G163" s="78"/>
      <c r="H163" s="8"/>
      <c r="I163" s="8"/>
    </row>
    <row r="164" ht="47.25" customHeight="1">
      <c r="A164" s="154" t="s">
        <v>2030</v>
      </c>
      <c r="B164" s="85" t="s">
        <v>1200</v>
      </c>
      <c r="C164" s="23" t="s">
        <v>1201</v>
      </c>
      <c r="D164" s="43"/>
      <c r="E164" s="22" t="s">
        <v>56</v>
      </c>
      <c r="F164" s="39" t="s">
        <v>2138</v>
      </c>
      <c r="G164" s="78"/>
      <c r="H164" s="8"/>
      <c r="I164" s="8"/>
    </row>
    <row r="165" ht="30.0" customHeight="1">
      <c r="A165" s="154"/>
      <c r="B165" s="85"/>
      <c r="C165" s="23" t="s">
        <v>3910</v>
      </c>
      <c r="D165" s="43"/>
      <c r="E165" s="22" t="s">
        <v>155</v>
      </c>
      <c r="F165" s="22"/>
      <c r="G165" s="78"/>
      <c r="H165" s="8"/>
      <c r="I165" s="8"/>
    </row>
    <row r="166" ht="44.25" customHeight="1">
      <c r="A166" s="164" t="s">
        <v>2092</v>
      </c>
      <c r="B166" s="68" t="s">
        <v>1296</v>
      </c>
      <c r="C166" s="5"/>
      <c r="D166" s="5"/>
      <c r="E166" s="5"/>
      <c r="F166" s="5"/>
      <c r="G166" s="6"/>
      <c r="H166" s="8">
        <f>SUM(D167:D170)</f>
        <v>0</v>
      </c>
      <c r="I166" s="8">
        <f>COUNT(D167:D170)*2</f>
        <v>0</v>
      </c>
    </row>
    <row r="167" ht="60.0" customHeight="1">
      <c r="A167" s="154" t="s">
        <v>2115</v>
      </c>
      <c r="B167" s="39" t="s">
        <v>1302</v>
      </c>
      <c r="C167" s="23" t="s">
        <v>1305</v>
      </c>
      <c r="D167" s="26"/>
      <c r="E167" s="22" t="s">
        <v>116</v>
      </c>
      <c r="F167" s="25" t="s">
        <v>1306</v>
      </c>
      <c r="G167" s="78"/>
      <c r="H167" s="8"/>
      <c r="I167" s="8"/>
    </row>
    <row r="168" ht="60.0" customHeight="1">
      <c r="A168" s="154" t="s">
        <v>2118</v>
      </c>
      <c r="B168" s="39" t="s">
        <v>1308</v>
      </c>
      <c r="C168" s="23" t="s">
        <v>2119</v>
      </c>
      <c r="D168" s="26"/>
      <c r="E168" s="22" t="s">
        <v>327</v>
      </c>
      <c r="F168" s="22"/>
      <c r="G168" s="78"/>
      <c r="H168" s="8"/>
      <c r="I168" s="8"/>
    </row>
    <row r="169" ht="30.0" customHeight="1">
      <c r="A169" s="154"/>
      <c r="B169" s="39"/>
      <c r="C169" s="23" t="s">
        <v>2121</v>
      </c>
      <c r="D169" s="26"/>
      <c r="E169" s="22" t="s">
        <v>327</v>
      </c>
      <c r="F169" s="22"/>
      <c r="G169" s="78"/>
      <c r="H169" s="8"/>
      <c r="I169" s="8"/>
    </row>
    <row r="170" ht="30.0" customHeight="1">
      <c r="A170" s="154"/>
      <c r="B170" s="39"/>
      <c r="C170" s="23" t="s">
        <v>1316</v>
      </c>
      <c r="D170" s="26"/>
      <c r="E170" s="22" t="s">
        <v>116</v>
      </c>
      <c r="F170" s="25" t="s">
        <v>1318</v>
      </c>
      <c r="G170" s="78"/>
      <c r="H170" s="8"/>
      <c r="I170" s="8"/>
    </row>
    <row r="171" ht="48.0" customHeight="1">
      <c r="A171" s="18" t="s">
        <v>2129</v>
      </c>
      <c r="B171" s="68" t="s">
        <v>1328</v>
      </c>
      <c r="C171" s="5"/>
      <c r="D171" s="5"/>
      <c r="E171" s="5"/>
      <c r="F171" s="5"/>
      <c r="G171" s="6"/>
      <c r="H171" s="8">
        <f>SUM(D172:D177)</f>
        <v>0</v>
      </c>
      <c r="I171" s="8">
        <f>COUNT(D172:D177)*2</f>
        <v>0</v>
      </c>
    </row>
    <row r="172" ht="47.25" customHeight="1">
      <c r="A172" s="154" t="s">
        <v>2133</v>
      </c>
      <c r="B172" s="90" t="s">
        <v>1335</v>
      </c>
      <c r="C172" s="42" t="s">
        <v>1336</v>
      </c>
      <c r="D172" s="43"/>
      <c r="E172" s="22" t="s">
        <v>87</v>
      </c>
      <c r="F172" s="78"/>
      <c r="G172" s="78"/>
      <c r="H172" s="8"/>
      <c r="I172" s="8"/>
    </row>
    <row r="173" ht="30.0" customHeight="1">
      <c r="A173" s="154"/>
      <c r="B173" s="90"/>
      <c r="C173" s="42" t="s">
        <v>1337</v>
      </c>
      <c r="D173" s="43"/>
      <c r="E173" s="22" t="s">
        <v>87</v>
      </c>
      <c r="F173" s="78"/>
      <c r="G173" s="78"/>
      <c r="H173" s="8"/>
      <c r="I173" s="8"/>
    </row>
    <row r="174" ht="45.0" customHeight="1">
      <c r="A174" s="154"/>
      <c r="B174" s="90"/>
      <c r="C174" s="42" t="s">
        <v>1339</v>
      </c>
      <c r="D174" s="43"/>
      <c r="E174" s="22" t="s">
        <v>116</v>
      </c>
      <c r="F174" s="78"/>
      <c r="G174" s="78"/>
      <c r="H174" s="8"/>
      <c r="I174" s="8"/>
    </row>
    <row r="175" ht="45.0" customHeight="1">
      <c r="A175" s="154"/>
      <c r="B175" s="90"/>
      <c r="C175" s="42" t="s">
        <v>1340</v>
      </c>
      <c r="D175" s="43"/>
      <c r="E175" s="22" t="s">
        <v>87</v>
      </c>
      <c r="F175" s="78"/>
      <c r="G175" s="78"/>
      <c r="H175" s="8"/>
      <c r="I175" s="8"/>
    </row>
    <row r="176" ht="30.0" customHeight="1">
      <c r="A176" s="154"/>
      <c r="B176" s="90"/>
      <c r="C176" s="23" t="s">
        <v>1342</v>
      </c>
      <c r="D176" s="43"/>
      <c r="E176" s="22" t="s">
        <v>87</v>
      </c>
      <c r="F176" s="78"/>
      <c r="G176" s="78"/>
      <c r="H176" s="8"/>
      <c r="I176" s="8"/>
    </row>
    <row r="177" ht="47.25" customHeight="1">
      <c r="A177" s="154" t="s">
        <v>2151</v>
      </c>
      <c r="B177" s="90" t="s">
        <v>1359</v>
      </c>
      <c r="C177" s="42" t="s">
        <v>3930</v>
      </c>
      <c r="D177" s="43"/>
      <c r="E177" s="104" t="s">
        <v>1083</v>
      </c>
      <c r="F177" s="78"/>
      <c r="G177" s="78"/>
      <c r="H177" s="8"/>
      <c r="I177" s="8"/>
    </row>
    <row r="178" ht="21.0" customHeight="1">
      <c r="A178" s="208"/>
      <c r="B178" s="15" t="s">
        <v>2157</v>
      </c>
      <c r="C178" s="5"/>
      <c r="D178" s="5"/>
      <c r="E178" s="5"/>
      <c r="F178" s="5"/>
      <c r="G178" s="66"/>
      <c r="H178" s="8">
        <f t="shared" ref="H178:I178" si="7">H179+H181+H185+H201+H206</f>
        <v>0</v>
      </c>
      <c r="I178" s="8">
        <f t="shared" si="7"/>
        <v>50</v>
      </c>
    </row>
    <row r="179" ht="32.25" customHeight="1">
      <c r="A179" s="18" t="s">
        <v>2171</v>
      </c>
      <c r="B179" s="68" t="s">
        <v>2172</v>
      </c>
      <c r="C179" s="5"/>
      <c r="D179" s="5"/>
      <c r="E179" s="5"/>
      <c r="F179" s="5"/>
      <c r="G179" s="6"/>
      <c r="H179" s="8">
        <f>SUM(D180)</f>
        <v>0</v>
      </c>
      <c r="I179" s="8">
        <f>COUNT(D180)*2</f>
        <v>2</v>
      </c>
    </row>
    <row r="180" ht="47.25" customHeight="1">
      <c r="A180" s="18" t="s">
        <v>2179</v>
      </c>
      <c r="B180" s="90" t="s">
        <v>2180</v>
      </c>
      <c r="C180" s="39" t="s">
        <v>3943</v>
      </c>
      <c r="D180" s="43">
        <v>0.0</v>
      </c>
      <c r="E180" s="24" t="s">
        <v>715</v>
      </c>
      <c r="F180" s="37"/>
      <c r="G180" s="37"/>
      <c r="H180" s="8"/>
      <c r="I180" s="8"/>
    </row>
    <row r="181" ht="40.5" customHeight="1">
      <c r="A181" s="18" t="s">
        <v>2183</v>
      </c>
      <c r="B181" s="68" t="s">
        <v>1396</v>
      </c>
      <c r="C181" s="5"/>
      <c r="D181" s="5"/>
      <c r="E181" s="5"/>
      <c r="F181" s="5"/>
      <c r="G181" s="6"/>
      <c r="H181" s="8">
        <f>SUM(D183:D184)</f>
        <v>0</v>
      </c>
      <c r="I181" s="8">
        <f>COUNT(D183:D184)*2</f>
        <v>4</v>
      </c>
    </row>
    <row r="182" ht="67.5" customHeight="1">
      <c r="A182" s="18" t="s">
        <v>2190</v>
      </c>
      <c r="B182" s="85" t="s">
        <v>3958</v>
      </c>
      <c r="C182" s="42" t="s">
        <v>3959</v>
      </c>
      <c r="D182" s="338">
        <v>0.0</v>
      </c>
      <c r="E182" s="209" t="s">
        <v>327</v>
      </c>
      <c r="F182" s="209"/>
      <c r="G182" s="209"/>
      <c r="H182" s="8"/>
      <c r="I182" s="8"/>
    </row>
    <row r="183" ht="63.0" customHeight="1">
      <c r="A183" s="18" t="s">
        <v>2193</v>
      </c>
      <c r="B183" s="85" t="s">
        <v>1417</v>
      </c>
      <c r="C183" s="90" t="s">
        <v>3311</v>
      </c>
      <c r="D183" s="43">
        <v>0.0</v>
      </c>
      <c r="E183" s="24" t="s">
        <v>327</v>
      </c>
      <c r="F183" s="37"/>
      <c r="G183" s="37"/>
      <c r="H183" s="8"/>
      <c r="I183" s="8"/>
    </row>
    <row r="184" ht="47.25" customHeight="1">
      <c r="A184" s="18"/>
      <c r="B184" s="36"/>
      <c r="C184" s="90" t="s">
        <v>1421</v>
      </c>
      <c r="D184" s="43">
        <v>0.0</v>
      </c>
      <c r="E184" s="24" t="s">
        <v>155</v>
      </c>
      <c r="F184" s="37"/>
      <c r="G184" s="37"/>
      <c r="H184" s="8"/>
      <c r="I184" s="8"/>
    </row>
    <row r="185" ht="48.0" customHeight="1">
      <c r="A185" s="18" t="s">
        <v>2201</v>
      </c>
      <c r="B185" s="68" t="s">
        <v>1424</v>
      </c>
      <c r="C185" s="5"/>
      <c r="D185" s="5"/>
      <c r="E185" s="5"/>
      <c r="F185" s="5"/>
      <c r="G185" s="6"/>
      <c r="H185" s="8">
        <f>SUM(D186:D200)</f>
        <v>0</v>
      </c>
      <c r="I185" s="8">
        <f>COUNT(D186:D200)*2</f>
        <v>30</v>
      </c>
    </row>
    <row r="186" ht="47.25" customHeight="1">
      <c r="A186" s="18" t="s">
        <v>2203</v>
      </c>
      <c r="B186" s="90" t="s">
        <v>1430</v>
      </c>
      <c r="C186" s="52" t="s">
        <v>1432</v>
      </c>
      <c r="D186" s="43">
        <v>0.0</v>
      </c>
      <c r="E186" s="24" t="s">
        <v>715</v>
      </c>
      <c r="F186" s="37"/>
      <c r="G186" s="37"/>
      <c r="H186" s="8"/>
      <c r="I186" s="8"/>
    </row>
    <row r="187" ht="30.0" customHeight="1">
      <c r="A187" s="18"/>
      <c r="B187" s="90"/>
      <c r="C187" s="23" t="s">
        <v>1435</v>
      </c>
      <c r="D187" s="43">
        <v>0.0</v>
      </c>
      <c r="E187" s="24" t="s">
        <v>114</v>
      </c>
      <c r="F187" s="37"/>
      <c r="G187" s="37"/>
      <c r="H187" s="8"/>
      <c r="I187" s="8"/>
    </row>
    <row r="188" ht="63.0" customHeight="1">
      <c r="A188" s="18" t="s">
        <v>2204</v>
      </c>
      <c r="B188" s="90" t="s">
        <v>1439</v>
      </c>
      <c r="C188" s="42" t="s">
        <v>3969</v>
      </c>
      <c r="D188" s="43">
        <v>0.0</v>
      </c>
      <c r="E188" s="24" t="s">
        <v>715</v>
      </c>
      <c r="F188" s="42"/>
      <c r="G188" s="37"/>
      <c r="H188" s="8"/>
      <c r="I188" s="8"/>
    </row>
    <row r="189" ht="60.0" customHeight="1">
      <c r="A189" s="18"/>
      <c r="B189" s="90"/>
      <c r="C189" s="42" t="s">
        <v>3970</v>
      </c>
      <c r="D189" s="43">
        <v>0.0</v>
      </c>
      <c r="E189" s="24" t="s">
        <v>715</v>
      </c>
      <c r="F189" s="42"/>
      <c r="G189" s="37"/>
      <c r="H189" s="8"/>
      <c r="I189" s="8"/>
    </row>
    <row r="190" ht="60.0" customHeight="1">
      <c r="A190" s="18"/>
      <c r="B190" s="90"/>
      <c r="C190" s="42" t="s">
        <v>3971</v>
      </c>
      <c r="D190" s="43">
        <v>0.0</v>
      </c>
      <c r="E190" s="24" t="s">
        <v>715</v>
      </c>
      <c r="F190" s="42"/>
      <c r="G190" s="37"/>
      <c r="H190" s="8"/>
      <c r="I190" s="8"/>
    </row>
    <row r="191" ht="60.0" customHeight="1">
      <c r="A191" s="18"/>
      <c r="B191" s="90"/>
      <c r="C191" s="42" t="s">
        <v>3972</v>
      </c>
      <c r="D191" s="43">
        <v>0.0</v>
      </c>
      <c r="E191" s="24" t="s">
        <v>715</v>
      </c>
      <c r="F191" s="42"/>
      <c r="G191" s="37"/>
      <c r="H191" s="8"/>
      <c r="I191" s="8"/>
    </row>
    <row r="192" ht="60.0" customHeight="1">
      <c r="A192" s="18"/>
      <c r="B192" s="90"/>
      <c r="C192" s="42" t="s">
        <v>3974</v>
      </c>
      <c r="D192" s="43">
        <v>0.0</v>
      </c>
      <c r="E192" s="24" t="s">
        <v>715</v>
      </c>
      <c r="F192" s="42"/>
      <c r="G192" s="37"/>
      <c r="H192" s="8"/>
      <c r="I192" s="8"/>
    </row>
    <row r="193" ht="45.0" customHeight="1">
      <c r="A193" s="18"/>
      <c r="B193" s="90"/>
      <c r="C193" s="39" t="s">
        <v>3975</v>
      </c>
      <c r="D193" s="43">
        <v>0.0</v>
      </c>
      <c r="E193" s="24" t="s">
        <v>715</v>
      </c>
      <c r="F193" s="42"/>
      <c r="G193" s="37"/>
      <c r="H193" s="8"/>
      <c r="I193" s="8"/>
    </row>
    <row r="194" ht="75.0" customHeight="1">
      <c r="A194" s="18"/>
      <c r="B194" s="90"/>
      <c r="C194" s="42" t="s">
        <v>3976</v>
      </c>
      <c r="D194" s="43">
        <v>0.0</v>
      </c>
      <c r="E194" s="24" t="s">
        <v>715</v>
      </c>
      <c r="F194" s="42"/>
      <c r="G194" s="37"/>
      <c r="H194" s="8"/>
      <c r="I194" s="8"/>
    </row>
    <row r="195" ht="60.0" customHeight="1">
      <c r="A195" s="18"/>
      <c r="B195" s="90"/>
      <c r="C195" s="42" t="s">
        <v>3977</v>
      </c>
      <c r="D195" s="43">
        <v>0.0</v>
      </c>
      <c r="E195" s="24" t="s">
        <v>715</v>
      </c>
      <c r="F195" s="42"/>
      <c r="G195" s="37"/>
      <c r="H195" s="8"/>
      <c r="I195" s="8"/>
    </row>
    <row r="196" ht="60.0" customHeight="1">
      <c r="A196" s="18"/>
      <c r="B196" s="90"/>
      <c r="C196" s="42" t="s">
        <v>3978</v>
      </c>
      <c r="D196" s="43">
        <v>0.0</v>
      </c>
      <c r="E196" s="24" t="s">
        <v>715</v>
      </c>
      <c r="F196" s="42"/>
      <c r="G196" s="37"/>
      <c r="H196" s="8"/>
      <c r="I196" s="8"/>
    </row>
    <row r="197" ht="45.0" customHeight="1">
      <c r="A197" s="18"/>
      <c r="B197" s="90"/>
      <c r="C197" s="42" t="s">
        <v>3979</v>
      </c>
      <c r="D197" s="43">
        <v>0.0</v>
      </c>
      <c r="E197" s="24" t="s">
        <v>715</v>
      </c>
      <c r="F197" s="42"/>
      <c r="G197" s="37"/>
      <c r="H197" s="8"/>
      <c r="I197" s="8"/>
    </row>
    <row r="198" ht="60.0" customHeight="1">
      <c r="A198" s="18"/>
      <c r="B198" s="90"/>
      <c r="C198" s="52" t="s">
        <v>3980</v>
      </c>
      <c r="D198" s="43">
        <v>0.0</v>
      </c>
      <c r="E198" s="24" t="s">
        <v>715</v>
      </c>
      <c r="F198" s="42"/>
      <c r="G198" s="37"/>
      <c r="H198" s="8"/>
      <c r="I198" s="8"/>
    </row>
    <row r="199" ht="47.25" customHeight="1">
      <c r="A199" s="18" t="s">
        <v>2220</v>
      </c>
      <c r="B199" s="90" t="s">
        <v>1474</v>
      </c>
      <c r="C199" s="39" t="s">
        <v>1475</v>
      </c>
      <c r="D199" s="43">
        <v>0.0</v>
      </c>
      <c r="E199" s="24" t="s">
        <v>327</v>
      </c>
      <c r="F199" s="36"/>
      <c r="G199" s="37"/>
      <c r="H199" s="8"/>
      <c r="I199" s="8"/>
    </row>
    <row r="200" ht="45.0" customHeight="1">
      <c r="A200" s="18" t="s">
        <v>2222</v>
      </c>
      <c r="B200" s="90" t="s">
        <v>1480</v>
      </c>
      <c r="C200" s="42" t="s">
        <v>3981</v>
      </c>
      <c r="D200" s="43">
        <v>0.0</v>
      </c>
      <c r="E200" s="24" t="s">
        <v>87</v>
      </c>
      <c r="F200" s="77" t="s">
        <v>3982</v>
      </c>
      <c r="G200" s="37"/>
      <c r="H200" s="8"/>
      <c r="I200" s="8"/>
    </row>
    <row r="201" ht="46.5" customHeight="1">
      <c r="A201" s="18" t="s">
        <v>2224</v>
      </c>
      <c r="B201" s="17" t="s">
        <v>2225</v>
      </c>
      <c r="C201" s="5"/>
      <c r="D201" s="5"/>
      <c r="E201" s="5"/>
      <c r="F201" s="5"/>
      <c r="G201" s="6"/>
      <c r="H201" s="8">
        <f>SUM(D202:D205)</f>
        <v>0</v>
      </c>
      <c r="I201" s="8">
        <f>COUNT(D202:D205)*2</f>
        <v>8</v>
      </c>
    </row>
    <row r="202" ht="31.5" customHeight="1">
      <c r="A202" s="18" t="s">
        <v>2228</v>
      </c>
      <c r="B202" s="19" t="s">
        <v>2229</v>
      </c>
      <c r="C202" s="25" t="s">
        <v>2230</v>
      </c>
      <c r="D202" s="43">
        <v>0.0</v>
      </c>
      <c r="E202" s="24" t="s">
        <v>118</v>
      </c>
      <c r="F202" s="37"/>
      <c r="G202" s="37"/>
      <c r="H202" s="8"/>
      <c r="I202" s="8"/>
    </row>
    <row r="203" ht="47.25" customHeight="1">
      <c r="A203" s="18" t="s">
        <v>2235</v>
      </c>
      <c r="B203" s="31" t="s">
        <v>2237</v>
      </c>
      <c r="C203" s="52" t="s">
        <v>2238</v>
      </c>
      <c r="D203" s="43">
        <v>0.0</v>
      </c>
      <c r="E203" s="24" t="s">
        <v>118</v>
      </c>
      <c r="F203" s="37"/>
      <c r="G203" s="37"/>
      <c r="H203" s="8"/>
      <c r="I203" s="8"/>
    </row>
    <row r="204" ht="47.25" customHeight="1">
      <c r="A204" s="18" t="s">
        <v>2239</v>
      </c>
      <c r="B204" s="19" t="s">
        <v>2240</v>
      </c>
      <c r="C204" s="37" t="s">
        <v>3093</v>
      </c>
      <c r="D204" s="43">
        <v>0.0</v>
      </c>
      <c r="E204" s="24" t="s">
        <v>118</v>
      </c>
      <c r="F204" s="37"/>
      <c r="G204" s="37"/>
      <c r="H204" s="8"/>
      <c r="I204" s="8"/>
    </row>
    <row r="205" ht="63.0" customHeight="1">
      <c r="A205" s="18" t="s">
        <v>2244</v>
      </c>
      <c r="B205" s="19" t="s">
        <v>2245</v>
      </c>
      <c r="C205" s="25" t="s">
        <v>3987</v>
      </c>
      <c r="D205" s="43">
        <v>0.0</v>
      </c>
      <c r="E205" s="24" t="s">
        <v>118</v>
      </c>
      <c r="F205" s="37"/>
      <c r="G205" s="37"/>
      <c r="H205" s="8"/>
      <c r="I205" s="8"/>
    </row>
    <row r="206" ht="36.0" customHeight="1">
      <c r="A206" s="18" t="s">
        <v>2248</v>
      </c>
      <c r="B206" s="17">
        <v>0.0</v>
      </c>
      <c r="C206" s="5"/>
      <c r="D206" s="5"/>
      <c r="E206" s="5"/>
      <c r="F206" s="5"/>
      <c r="G206" s="6"/>
      <c r="H206" s="8">
        <f>SUM(D207:D209)</f>
        <v>0</v>
      </c>
      <c r="I206" s="8">
        <f>COUNT(D207:D209)*2</f>
        <v>6</v>
      </c>
    </row>
    <row r="207" ht="63.0" customHeight="1">
      <c r="A207" s="18" t="s">
        <v>2249</v>
      </c>
      <c r="B207" s="19" t="s">
        <v>1491</v>
      </c>
      <c r="C207" s="39" t="s">
        <v>3990</v>
      </c>
      <c r="D207" s="43">
        <v>0.0</v>
      </c>
      <c r="E207" s="24" t="s">
        <v>118</v>
      </c>
      <c r="F207" s="37"/>
      <c r="G207" s="37"/>
      <c r="H207" s="8"/>
      <c r="I207" s="8"/>
    </row>
    <row r="208" ht="47.25" customHeight="1">
      <c r="A208" s="18" t="s">
        <v>2253</v>
      </c>
      <c r="B208" s="19" t="s">
        <v>1496</v>
      </c>
      <c r="C208" s="25" t="s">
        <v>2255</v>
      </c>
      <c r="D208" s="43">
        <v>0.0</v>
      </c>
      <c r="E208" s="24" t="s">
        <v>155</v>
      </c>
      <c r="F208" s="37"/>
      <c r="G208" s="37"/>
      <c r="H208" s="8"/>
      <c r="I208" s="8"/>
    </row>
    <row r="209" ht="47.25" customHeight="1">
      <c r="A209" s="18" t="s">
        <v>1498</v>
      </c>
      <c r="B209" s="19" t="s">
        <v>1499</v>
      </c>
      <c r="C209" s="23" t="s">
        <v>1500</v>
      </c>
      <c r="D209" s="43">
        <v>0.0</v>
      </c>
      <c r="E209" s="24" t="s">
        <v>327</v>
      </c>
      <c r="F209" s="37"/>
      <c r="G209" s="37"/>
      <c r="H209" s="8"/>
      <c r="I209" s="8"/>
    </row>
    <row r="210" ht="21.0" customHeight="1">
      <c r="A210" s="208"/>
      <c r="B210" s="15" t="s">
        <v>1505</v>
      </c>
      <c r="C210" s="5"/>
      <c r="D210" s="5"/>
      <c r="E210" s="5"/>
      <c r="F210" s="5"/>
      <c r="G210" s="6"/>
      <c r="H210" s="8">
        <f t="shared" ref="H210:I210" si="8">H211+H217+H222+H225</f>
        <v>0</v>
      </c>
      <c r="I210" s="8">
        <f t="shared" si="8"/>
        <v>14</v>
      </c>
    </row>
    <row r="211" ht="39.75" customHeight="1">
      <c r="A211" s="16" t="s">
        <v>2288</v>
      </c>
      <c r="B211" s="68" t="s">
        <v>1517</v>
      </c>
      <c r="C211" s="5"/>
      <c r="D211" s="5"/>
      <c r="E211" s="5"/>
      <c r="F211" s="5"/>
      <c r="G211" s="6"/>
      <c r="H211" s="8">
        <f>SUM(D212:D216)</f>
        <v>0</v>
      </c>
      <c r="I211" s="8">
        <f>COUNT(D212:D216)*2</f>
        <v>2</v>
      </c>
    </row>
    <row r="212" ht="30.0" customHeight="1">
      <c r="A212" s="18" t="s">
        <v>2289</v>
      </c>
      <c r="B212" s="42" t="s">
        <v>1530</v>
      </c>
      <c r="C212" s="42" t="s">
        <v>3994</v>
      </c>
      <c r="D212" s="43"/>
      <c r="E212" s="22" t="s">
        <v>715</v>
      </c>
      <c r="F212" s="78"/>
      <c r="G212" s="78"/>
      <c r="H212" s="8"/>
      <c r="I212" s="8"/>
    </row>
    <row r="213" ht="30.0" customHeight="1">
      <c r="A213" s="18"/>
      <c r="B213" s="42"/>
      <c r="C213" s="42" t="s">
        <v>3995</v>
      </c>
      <c r="D213" s="43"/>
      <c r="E213" s="22" t="s">
        <v>715</v>
      </c>
      <c r="F213" s="78"/>
      <c r="G213" s="78"/>
      <c r="H213" s="8"/>
      <c r="I213" s="8"/>
    </row>
    <row r="214" ht="30.0" customHeight="1">
      <c r="A214" s="18"/>
      <c r="B214" s="42"/>
      <c r="C214" s="42" t="s">
        <v>3996</v>
      </c>
      <c r="D214" s="43">
        <v>0.0</v>
      </c>
      <c r="E214" s="22" t="s">
        <v>715</v>
      </c>
      <c r="F214" s="78"/>
      <c r="G214" s="78"/>
      <c r="H214" s="8"/>
      <c r="I214" s="8"/>
    </row>
    <row r="215" ht="30.0" customHeight="1">
      <c r="A215" s="18"/>
      <c r="B215" s="42"/>
      <c r="C215" s="42" t="s">
        <v>3997</v>
      </c>
      <c r="D215" s="43"/>
      <c r="E215" s="22" t="s">
        <v>715</v>
      </c>
      <c r="F215" s="78"/>
      <c r="G215" s="78"/>
      <c r="H215" s="8"/>
      <c r="I215" s="8"/>
    </row>
    <row r="216" ht="30.0" customHeight="1">
      <c r="A216" s="18" t="s">
        <v>2301</v>
      </c>
      <c r="B216" s="42" t="s">
        <v>1549</v>
      </c>
      <c r="C216" s="108" t="s">
        <v>3998</v>
      </c>
      <c r="D216" s="43"/>
      <c r="E216" s="22" t="s">
        <v>715</v>
      </c>
      <c r="F216" s="78"/>
      <c r="G216" s="78"/>
      <c r="H216" s="8"/>
      <c r="I216" s="8"/>
    </row>
    <row r="217" ht="39.0" customHeight="1">
      <c r="A217" s="18" t="s">
        <v>2304</v>
      </c>
      <c r="B217" s="68" t="s">
        <v>1552</v>
      </c>
      <c r="C217" s="5"/>
      <c r="D217" s="5"/>
      <c r="E217" s="5"/>
      <c r="F217" s="5"/>
      <c r="G217" s="6"/>
      <c r="H217" s="8">
        <f>SUM(D218:D221)</f>
        <v>0</v>
      </c>
      <c r="I217" s="8">
        <f>COUNT(D218:D221)*2</f>
        <v>4</v>
      </c>
    </row>
    <row r="218" ht="30.0" customHeight="1">
      <c r="A218" s="18" t="s">
        <v>2307</v>
      </c>
      <c r="B218" s="42" t="s">
        <v>1559</v>
      </c>
      <c r="C218" s="42" t="s">
        <v>3999</v>
      </c>
      <c r="D218" s="43">
        <v>0.0</v>
      </c>
      <c r="E218" s="22" t="s">
        <v>715</v>
      </c>
      <c r="F218" s="78"/>
      <c r="G218" s="78"/>
      <c r="H218" s="8"/>
      <c r="I218" s="8"/>
    </row>
    <row r="219" ht="30.0" customHeight="1">
      <c r="A219" s="18"/>
      <c r="B219" s="42"/>
      <c r="C219" s="42" t="s">
        <v>4001</v>
      </c>
      <c r="D219" s="43"/>
      <c r="E219" s="22" t="s">
        <v>715</v>
      </c>
      <c r="F219" s="78"/>
      <c r="G219" s="78"/>
      <c r="H219" s="8"/>
      <c r="I219" s="8"/>
    </row>
    <row r="220">
      <c r="A220" s="18"/>
      <c r="B220" s="42"/>
      <c r="C220" s="42" t="s">
        <v>4003</v>
      </c>
      <c r="D220" s="43"/>
      <c r="E220" s="22" t="s">
        <v>715</v>
      </c>
      <c r="F220" s="78"/>
      <c r="G220" s="78"/>
      <c r="H220" s="8"/>
      <c r="I220" s="8"/>
    </row>
    <row r="221" ht="30.0" customHeight="1">
      <c r="A221" s="18"/>
      <c r="B221" s="42"/>
      <c r="C221" s="42" t="s">
        <v>4005</v>
      </c>
      <c r="D221" s="43">
        <v>0.0</v>
      </c>
      <c r="E221" s="22" t="s">
        <v>715</v>
      </c>
      <c r="F221" s="78"/>
      <c r="G221" s="78"/>
      <c r="H221" s="8"/>
      <c r="I221" s="8"/>
    </row>
    <row r="222" ht="37.5" customHeight="1">
      <c r="A222" s="18" t="s">
        <v>2315</v>
      </c>
      <c r="B222" s="68" t="s">
        <v>1584</v>
      </c>
      <c r="C222" s="5"/>
      <c r="D222" s="5"/>
      <c r="E222" s="5"/>
      <c r="F222" s="5"/>
      <c r="G222" s="6"/>
      <c r="H222" s="8">
        <f>SUM(D223:D224)</f>
        <v>0</v>
      </c>
      <c r="I222" s="8">
        <f>COUNT(D223:D224)*2</f>
        <v>2</v>
      </c>
    </row>
    <row r="223" ht="45.0" customHeight="1">
      <c r="A223" s="18" t="s">
        <v>2319</v>
      </c>
      <c r="B223" s="42" t="s">
        <v>1594</v>
      </c>
      <c r="C223" s="42" t="s">
        <v>4008</v>
      </c>
      <c r="D223" s="43">
        <v>0.0</v>
      </c>
      <c r="E223" s="22" t="s">
        <v>715</v>
      </c>
      <c r="F223" s="78"/>
      <c r="G223" s="78"/>
      <c r="H223" s="8"/>
      <c r="I223" s="8"/>
    </row>
    <row r="224" ht="30.0" customHeight="1">
      <c r="A224" s="18"/>
      <c r="B224" s="42"/>
      <c r="C224" s="42" t="s">
        <v>4009</v>
      </c>
      <c r="D224" s="43"/>
      <c r="E224" s="22" t="s">
        <v>715</v>
      </c>
      <c r="F224" s="78"/>
      <c r="G224" s="78"/>
      <c r="H224" s="8"/>
      <c r="I224" s="8"/>
    </row>
    <row r="225" ht="36.0" customHeight="1">
      <c r="A225" s="18" t="s">
        <v>2330</v>
      </c>
      <c r="B225" s="68" t="s">
        <v>1601</v>
      </c>
      <c r="C225" s="5"/>
      <c r="D225" s="5"/>
      <c r="E225" s="5"/>
      <c r="F225" s="5"/>
      <c r="G225" s="6"/>
      <c r="H225" s="8">
        <f>SUM(D226:D228)</f>
        <v>0</v>
      </c>
      <c r="I225" s="8">
        <f>COUNT(D226:D228)*2</f>
        <v>6</v>
      </c>
    </row>
    <row r="226" ht="45.0" customHeight="1">
      <c r="A226" s="18" t="s">
        <v>2332</v>
      </c>
      <c r="B226" s="42" t="s">
        <v>1603</v>
      </c>
      <c r="C226" s="39" t="s">
        <v>4013</v>
      </c>
      <c r="D226" s="43">
        <v>0.0</v>
      </c>
      <c r="E226" s="22" t="s">
        <v>715</v>
      </c>
      <c r="F226" s="78"/>
      <c r="G226" s="78"/>
      <c r="H226" s="8"/>
      <c r="I226" s="8"/>
    </row>
    <row r="227">
      <c r="A227" s="18"/>
      <c r="B227" s="42"/>
      <c r="C227" s="39" t="s">
        <v>4014</v>
      </c>
      <c r="D227" s="43">
        <v>0.0</v>
      </c>
      <c r="E227" s="22" t="s">
        <v>715</v>
      </c>
      <c r="F227" s="78"/>
      <c r="G227" s="78"/>
      <c r="H227" s="8"/>
      <c r="I227" s="8"/>
    </row>
    <row r="228" ht="30.0" customHeight="1">
      <c r="A228" s="18"/>
      <c r="B228" s="42"/>
      <c r="C228" s="39" t="s">
        <v>4017</v>
      </c>
      <c r="D228" s="43">
        <v>0.0</v>
      </c>
      <c r="E228" s="22" t="s">
        <v>715</v>
      </c>
      <c r="F228" s="78"/>
      <c r="G228" s="78"/>
      <c r="H228" s="8"/>
      <c r="I228" s="8"/>
    </row>
    <row r="229">
      <c r="A229" s="52"/>
      <c r="B229" s="36"/>
      <c r="C229" s="36"/>
      <c r="D229" s="116"/>
      <c r="E229" s="173"/>
      <c r="F229" s="36"/>
      <c r="G229" s="36"/>
      <c r="H229" s="8"/>
      <c r="I229" s="8"/>
    </row>
    <row r="230">
      <c r="A230" s="52"/>
      <c r="B230" s="36"/>
      <c r="C230" s="36"/>
      <c r="D230" s="116"/>
      <c r="E230" s="173"/>
      <c r="F230" s="36"/>
      <c r="G230" s="36"/>
      <c r="H230" s="8"/>
      <c r="I230" s="8"/>
    </row>
    <row r="231" ht="46.5" customHeight="1">
      <c r="A231" s="181" t="s">
        <v>4020</v>
      </c>
      <c r="B231" s="5"/>
      <c r="C231" s="6"/>
      <c r="D231" s="116"/>
      <c r="E231" s="173"/>
      <c r="F231" s="36"/>
      <c r="G231" s="36"/>
      <c r="H231" s="8"/>
      <c r="I231" s="8"/>
    </row>
    <row r="232" ht="63.0" customHeight="1">
      <c r="A232" s="228"/>
      <c r="B232" s="185" t="s">
        <v>4021</v>
      </c>
      <c r="C232" s="229">
        <f>D252</f>
        <v>23.52941176</v>
      </c>
      <c r="D232" s="116"/>
      <c r="E232" s="173"/>
      <c r="F232" s="36"/>
      <c r="G232" s="36"/>
      <c r="H232" s="8"/>
      <c r="I232" s="8"/>
    </row>
    <row r="233" ht="26.25" customHeight="1">
      <c r="A233" s="228"/>
      <c r="B233" s="230" t="s">
        <v>1620</v>
      </c>
      <c r="C233" s="6"/>
      <c r="D233" s="116"/>
      <c r="E233" s="173"/>
      <c r="F233" s="36"/>
      <c r="G233" s="36"/>
      <c r="H233" s="8"/>
      <c r="I233" s="8"/>
    </row>
    <row r="234" ht="21.0" customHeight="1">
      <c r="A234" s="18" t="s">
        <v>1631</v>
      </c>
      <c r="B234" s="191" t="s">
        <v>1632</v>
      </c>
      <c r="C234" s="198">
        <f t="shared" ref="C234:C241" si="9">D244</f>
        <v>33.33333333</v>
      </c>
      <c r="D234" s="116"/>
      <c r="E234" s="173"/>
      <c r="F234" s="36"/>
      <c r="G234" s="36"/>
      <c r="H234" s="8"/>
      <c r="I234" s="8"/>
    </row>
    <row r="235" ht="21.0" customHeight="1">
      <c r="A235" s="18" t="s">
        <v>1646</v>
      </c>
      <c r="B235" s="191" t="s">
        <v>1647</v>
      </c>
      <c r="C235" s="198">
        <f t="shared" si="9"/>
        <v>46.15384615</v>
      </c>
      <c r="D235" s="116"/>
      <c r="E235" s="173"/>
      <c r="F235" s="36"/>
      <c r="G235" s="36"/>
      <c r="H235" s="8"/>
      <c r="I235" s="8"/>
    </row>
    <row r="236" ht="21.0" customHeight="1">
      <c r="A236" s="18" t="s">
        <v>1649</v>
      </c>
      <c r="B236" s="191" t="s">
        <v>1650</v>
      </c>
      <c r="C236" s="198">
        <f t="shared" si="9"/>
        <v>38.46153846</v>
      </c>
      <c r="D236" s="116"/>
      <c r="E236" s="173"/>
      <c r="F236" s="36"/>
      <c r="G236" s="36"/>
      <c r="H236" s="8"/>
      <c r="I236" s="8"/>
    </row>
    <row r="237" ht="21.0" customHeight="1">
      <c r="A237" s="18" t="s">
        <v>1653</v>
      </c>
      <c r="B237" s="191" t="s">
        <v>1654</v>
      </c>
      <c r="C237" s="198">
        <f t="shared" si="9"/>
        <v>42.85714286</v>
      </c>
      <c r="D237" s="116"/>
      <c r="E237" s="173"/>
      <c r="F237" s="36"/>
      <c r="G237" s="36"/>
      <c r="H237" s="8"/>
      <c r="I237" s="8"/>
    </row>
    <row r="238" ht="21.0" customHeight="1">
      <c r="A238" s="18" t="s">
        <v>1659</v>
      </c>
      <c r="B238" s="191" t="s">
        <v>1661</v>
      </c>
      <c r="C238" s="198">
        <f t="shared" si="9"/>
        <v>25</v>
      </c>
      <c r="D238" s="116"/>
      <c r="E238" s="173"/>
      <c r="F238" s="36"/>
      <c r="G238" s="36"/>
      <c r="H238" s="8"/>
      <c r="I238" s="8"/>
    </row>
    <row r="239" ht="21.0" customHeight="1">
      <c r="A239" s="18" t="s">
        <v>1666</v>
      </c>
      <c r="B239" s="191" t="s">
        <v>1667</v>
      </c>
      <c r="C239" s="198">
        <f t="shared" si="9"/>
        <v>0</v>
      </c>
      <c r="D239" s="116"/>
      <c r="E239" s="173"/>
      <c r="F239" s="36"/>
      <c r="G239" s="36"/>
      <c r="H239" s="8"/>
      <c r="I239" s="8"/>
    </row>
    <row r="240" ht="21.0" customHeight="1">
      <c r="A240" s="18" t="s">
        <v>1671</v>
      </c>
      <c r="B240" s="191" t="s">
        <v>1673</v>
      </c>
      <c r="C240" s="198">
        <f t="shared" si="9"/>
        <v>0</v>
      </c>
      <c r="D240" s="116"/>
      <c r="E240" s="173"/>
      <c r="F240" s="36"/>
      <c r="G240" s="36"/>
      <c r="H240" s="8"/>
      <c r="I240" s="8"/>
    </row>
    <row r="241" ht="21.0" customHeight="1">
      <c r="A241" s="18" t="s">
        <v>1676</v>
      </c>
      <c r="B241" s="191" t="s">
        <v>1678</v>
      </c>
      <c r="C241" s="198">
        <f t="shared" si="9"/>
        <v>0</v>
      </c>
      <c r="D241" s="116"/>
      <c r="E241" s="173"/>
      <c r="F241" s="36"/>
      <c r="G241" s="36"/>
      <c r="H241" s="8"/>
      <c r="I241" s="8"/>
    </row>
    <row r="242">
      <c r="A242" s="52"/>
      <c r="B242" s="36"/>
      <c r="C242" s="36"/>
      <c r="D242" s="116"/>
      <c r="E242" s="173"/>
      <c r="F242" s="36"/>
      <c r="G242" s="36"/>
      <c r="H242" s="8"/>
      <c r="I242" s="8"/>
    </row>
    <row r="243">
      <c r="A243" s="179"/>
      <c r="B243" s="193" t="s">
        <v>1682</v>
      </c>
      <c r="C243" s="193" t="s">
        <v>2353</v>
      </c>
      <c r="D243" s="194" t="s">
        <v>3243</v>
      </c>
      <c r="E243" s="173"/>
      <c r="F243" s="36"/>
      <c r="G243" s="36"/>
      <c r="H243" s="8"/>
      <c r="I243" s="8"/>
    </row>
    <row r="244">
      <c r="A244" s="179" t="s">
        <v>1631</v>
      </c>
      <c r="B244" s="193">
        <f t="shared" ref="B244:C244" si="10">H4</f>
        <v>2</v>
      </c>
      <c r="C244" s="193">
        <f t="shared" si="10"/>
        <v>6</v>
      </c>
      <c r="D244" s="194">
        <f t="shared" ref="D244:D252" si="12">B244*100/C244</f>
        <v>33.33333333</v>
      </c>
      <c r="E244" s="173"/>
      <c r="F244" s="36"/>
      <c r="G244" s="36"/>
      <c r="H244" s="8"/>
      <c r="I244" s="8"/>
    </row>
    <row r="245">
      <c r="A245" s="179" t="s">
        <v>1646</v>
      </c>
      <c r="B245" s="193">
        <f t="shared" ref="B245:C245" si="11">H9</f>
        <v>12</v>
      </c>
      <c r="C245" s="193">
        <f t="shared" si="11"/>
        <v>26</v>
      </c>
      <c r="D245" s="194">
        <f t="shared" si="12"/>
        <v>46.15384615</v>
      </c>
      <c r="E245" s="173"/>
      <c r="F245" s="36"/>
      <c r="G245" s="36"/>
      <c r="H245" s="8"/>
      <c r="I245" s="8"/>
    </row>
    <row r="246">
      <c r="A246" s="179" t="s">
        <v>1649</v>
      </c>
      <c r="B246" s="193">
        <f t="shared" ref="B246:C246" si="13">H33</f>
        <v>10</v>
      </c>
      <c r="C246" s="193">
        <f t="shared" si="13"/>
        <v>26</v>
      </c>
      <c r="D246" s="194">
        <f t="shared" si="12"/>
        <v>38.46153846</v>
      </c>
      <c r="E246" s="173"/>
      <c r="F246" s="36"/>
      <c r="G246" s="36"/>
      <c r="H246" s="8"/>
      <c r="I246" s="8"/>
    </row>
    <row r="247">
      <c r="A247" s="179" t="s">
        <v>1653</v>
      </c>
      <c r="B247" s="193">
        <f t="shared" ref="B247:C247" si="14">H76</f>
        <v>12</v>
      </c>
      <c r="C247" s="193">
        <f t="shared" si="14"/>
        <v>28</v>
      </c>
      <c r="D247" s="194">
        <f t="shared" si="12"/>
        <v>42.85714286</v>
      </c>
      <c r="E247" s="173"/>
      <c r="F247" s="36"/>
      <c r="G247" s="36"/>
      <c r="H247" s="8"/>
      <c r="I247" s="8"/>
    </row>
    <row r="248">
      <c r="A248" s="179" t="s">
        <v>1659</v>
      </c>
      <c r="B248" s="193">
        <f t="shared" ref="B248:C248" si="15">H125</f>
        <v>4</v>
      </c>
      <c r="C248" s="193">
        <f t="shared" si="15"/>
        <v>16</v>
      </c>
      <c r="D248" s="194">
        <f t="shared" si="12"/>
        <v>25</v>
      </c>
      <c r="E248" s="173"/>
      <c r="F248" s="36"/>
      <c r="G248" s="36"/>
      <c r="H248" s="8"/>
      <c r="I248" s="8"/>
    </row>
    <row r="249">
      <c r="A249" s="179" t="s">
        <v>1666</v>
      </c>
      <c r="B249" s="193">
        <f t="shared" ref="B249:C249" si="16">H154</f>
        <v>0</v>
      </c>
      <c r="C249" s="193">
        <f t="shared" si="16"/>
        <v>4</v>
      </c>
      <c r="D249" s="194">
        <f t="shared" si="12"/>
        <v>0</v>
      </c>
      <c r="E249" s="173"/>
      <c r="F249" s="36"/>
      <c r="G249" s="36"/>
      <c r="H249" s="8"/>
      <c r="I249" s="8"/>
    </row>
    <row r="250">
      <c r="A250" s="179" t="s">
        <v>1671</v>
      </c>
      <c r="B250" s="193">
        <f t="shared" ref="B250:C250" si="17">H178</f>
        <v>0</v>
      </c>
      <c r="C250" s="193">
        <f t="shared" si="17"/>
        <v>50</v>
      </c>
      <c r="D250" s="194">
        <f t="shared" si="12"/>
        <v>0</v>
      </c>
      <c r="E250" s="173"/>
      <c r="F250" s="36"/>
      <c r="G250" s="36"/>
      <c r="H250" s="8"/>
      <c r="I250" s="8"/>
    </row>
    <row r="251">
      <c r="A251" s="179" t="s">
        <v>1676</v>
      </c>
      <c r="B251" s="193">
        <f t="shared" ref="B251:C251" si="18">H210</f>
        <v>0</v>
      </c>
      <c r="C251" s="193">
        <f t="shared" si="18"/>
        <v>14</v>
      </c>
      <c r="D251" s="194">
        <f t="shared" si="12"/>
        <v>0</v>
      </c>
      <c r="E251" s="173"/>
      <c r="F251" s="36"/>
      <c r="G251" s="36"/>
      <c r="H251" s="8"/>
      <c r="I251" s="8"/>
    </row>
    <row r="252">
      <c r="A252" s="179" t="s">
        <v>1735</v>
      </c>
      <c r="B252" s="193">
        <f t="shared" ref="B252:C252" si="19">SUM(B244:B251)</f>
        <v>40</v>
      </c>
      <c r="C252" s="193">
        <f t="shared" si="19"/>
        <v>170</v>
      </c>
      <c r="D252" s="194">
        <f t="shared" si="12"/>
        <v>23.52941176</v>
      </c>
      <c r="E252" s="173"/>
      <c r="F252" s="36"/>
      <c r="G252" s="36"/>
      <c r="H252" s="8"/>
      <c r="I252" s="8"/>
    </row>
    <row r="253">
      <c r="A253" s="179"/>
      <c r="B253" s="193"/>
      <c r="C253" s="193"/>
      <c r="D253" s="194"/>
      <c r="E253" s="173"/>
      <c r="F253" s="36"/>
      <c r="G253" s="36"/>
      <c r="H253" s="8"/>
      <c r="I253" s="8"/>
    </row>
    <row r="254">
      <c r="A254" s="52"/>
      <c r="B254" s="36"/>
      <c r="C254" s="36"/>
      <c r="D254" s="116"/>
      <c r="E254" s="173"/>
      <c r="F254" s="36"/>
      <c r="G254" s="36"/>
      <c r="H254" s="8"/>
      <c r="I254" s="8"/>
    </row>
    <row r="255">
      <c r="A255" s="7"/>
      <c r="B255" s="1"/>
      <c r="C255" s="1"/>
      <c r="D255" s="196"/>
      <c r="E255" s="1"/>
      <c r="F255" s="1"/>
      <c r="G255" s="1"/>
      <c r="H255" s="8"/>
      <c r="I255" s="8"/>
    </row>
    <row r="256">
      <c r="A256" s="7"/>
      <c r="B256" s="1"/>
      <c r="C256" s="1"/>
      <c r="D256" s="196"/>
      <c r="E256" s="1"/>
      <c r="F256" s="1"/>
      <c r="G256" s="1"/>
      <c r="H256" s="8"/>
      <c r="I256" s="8"/>
    </row>
    <row r="257">
      <c r="A257" s="7"/>
      <c r="B257" s="1"/>
      <c r="C257" s="1"/>
      <c r="D257" s="196"/>
      <c r="E257" s="1"/>
      <c r="F257" s="1"/>
      <c r="G257" s="1"/>
      <c r="H257" s="8"/>
      <c r="I257" s="8"/>
    </row>
    <row r="258">
      <c r="A258" s="7"/>
      <c r="B258" s="1"/>
      <c r="C258" s="1"/>
      <c r="D258" s="196"/>
      <c r="E258" s="1"/>
      <c r="F258" s="1"/>
      <c r="G258" s="1"/>
      <c r="H258" s="8"/>
      <c r="I258" s="8"/>
    </row>
    <row r="259">
      <c r="A259" s="7"/>
      <c r="B259" s="1"/>
      <c r="C259" s="1"/>
      <c r="D259" s="196"/>
      <c r="E259" s="1"/>
      <c r="F259" s="1"/>
      <c r="G259" s="1"/>
      <c r="H259" s="8"/>
      <c r="I259" s="8"/>
    </row>
    <row r="260">
      <c r="A260" s="7"/>
      <c r="B260" s="1"/>
      <c r="C260" s="1"/>
      <c r="D260" s="196"/>
      <c r="E260" s="1"/>
      <c r="F260" s="1"/>
      <c r="G260" s="1"/>
      <c r="H260" s="8"/>
      <c r="I260" s="8"/>
    </row>
    <row r="261">
      <c r="A261" s="7"/>
      <c r="B261" s="1"/>
      <c r="C261" s="1"/>
      <c r="D261" s="196"/>
      <c r="E261" s="1"/>
      <c r="F261" s="1"/>
      <c r="G261" s="1"/>
      <c r="H261" s="8"/>
      <c r="I261" s="8"/>
    </row>
    <row r="262">
      <c r="A262" s="7"/>
      <c r="B262" s="1"/>
      <c r="C262" s="1"/>
      <c r="D262" s="196"/>
      <c r="E262" s="1"/>
      <c r="F262" s="1"/>
      <c r="G262" s="1"/>
      <c r="H262" s="8"/>
      <c r="I262" s="8"/>
    </row>
    <row r="263">
      <c r="A263" s="7"/>
      <c r="B263" s="1"/>
      <c r="C263" s="1"/>
      <c r="D263" s="196"/>
      <c r="E263" s="1"/>
      <c r="F263" s="1"/>
      <c r="G263" s="1"/>
      <c r="H263" s="8"/>
      <c r="I263" s="8"/>
    </row>
    <row r="264">
      <c r="A264" s="7"/>
      <c r="B264" s="1"/>
      <c r="C264" s="1"/>
      <c r="D264" s="196"/>
      <c r="E264" s="1"/>
      <c r="F264" s="1"/>
      <c r="G264" s="1"/>
      <c r="H264" s="8"/>
      <c r="I264" s="8"/>
    </row>
    <row r="265">
      <c r="A265" s="7"/>
      <c r="B265" s="1"/>
      <c r="C265" s="1"/>
      <c r="D265" s="196"/>
      <c r="E265" s="1"/>
      <c r="F265" s="1"/>
      <c r="G265" s="1"/>
      <c r="H265" s="8"/>
      <c r="I265" s="8"/>
    </row>
    <row r="266">
      <c r="A266" s="7"/>
      <c r="B266" s="1"/>
      <c r="C266" s="1"/>
      <c r="D266" s="196"/>
      <c r="E266" s="1"/>
      <c r="F266" s="1"/>
      <c r="G266" s="1"/>
      <c r="H266" s="8"/>
      <c r="I266" s="8"/>
    </row>
    <row r="267">
      <c r="A267" s="7"/>
      <c r="B267" s="1"/>
      <c r="C267" s="1"/>
      <c r="D267" s="196"/>
      <c r="E267" s="1"/>
      <c r="F267" s="1"/>
      <c r="G267" s="1"/>
      <c r="H267" s="8"/>
      <c r="I267" s="8"/>
    </row>
    <row r="268">
      <c r="A268" s="7"/>
      <c r="B268" s="1"/>
      <c r="C268" s="1"/>
      <c r="D268" s="196"/>
      <c r="E268" s="1"/>
      <c r="F268" s="1"/>
      <c r="G268" s="1"/>
      <c r="H268" s="8"/>
      <c r="I268" s="8"/>
    </row>
    <row r="269">
      <c r="A269" s="7"/>
      <c r="B269" s="1"/>
      <c r="C269" s="1"/>
      <c r="D269" s="196"/>
      <c r="E269" s="1"/>
      <c r="F269" s="1"/>
      <c r="G269" s="1"/>
      <c r="H269" s="8"/>
      <c r="I269" s="8"/>
    </row>
    <row r="270">
      <c r="A270" s="7"/>
      <c r="B270" s="1"/>
      <c r="C270" s="1"/>
      <c r="D270" s="196"/>
      <c r="E270" s="1"/>
      <c r="F270" s="1"/>
      <c r="G270" s="1"/>
      <c r="H270" s="8"/>
      <c r="I270" s="8"/>
    </row>
    <row r="271">
      <c r="A271" s="7"/>
      <c r="B271" s="1"/>
      <c r="C271" s="1"/>
      <c r="D271" s="196"/>
      <c r="E271" s="1"/>
      <c r="F271" s="1"/>
      <c r="G271" s="1"/>
      <c r="H271" s="8"/>
      <c r="I271" s="8"/>
    </row>
    <row r="272">
      <c r="A272" s="7"/>
      <c r="B272" s="1"/>
      <c r="C272" s="1"/>
      <c r="D272" s="196"/>
      <c r="E272" s="1"/>
      <c r="F272" s="1"/>
      <c r="G272" s="1"/>
      <c r="H272" s="8"/>
      <c r="I272" s="8"/>
    </row>
    <row r="273">
      <c r="A273" s="7"/>
      <c r="B273" s="1"/>
      <c r="C273" s="1"/>
      <c r="D273" s="196"/>
      <c r="E273" s="1"/>
      <c r="F273" s="1"/>
      <c r="G273" s="1"/>
      <c r="H273" s="8"/>
      <c r="I273" s="8"/>
    </row>
    <row r="274">
      <c r="A274" s="7"/>
      <c r="B274" s="1"/>
      <c r="C274" s="1"/>
      <c r="D274" s="196"/>
      <c r="E274" s="1"/>
      <c r="F274" s="1"/>
      <c r="G274" s="1"/>
      <c r="H274" s="8"/>
      <c r="I274" s="8"/>
    </row>
    <row r="275">
      <c r="A275" s="7"/>
      <c r="B275" s="1"/>
      <c r="C275" s="1"/>
      <c r="D275" s="196"/>
      <c r="E275" s="1"/>
      <c r="F275" s="1"/>
      <c r="G275" s="1"/>
      <c r="H275" s="8"/>
      <c r="I275" s="8"/>
    </row>
    <row r="276">
      <c r="A276" s="7"/>
      <c r="B276" s="1"/>
      <c r="C276" s="1"/>
      <c r="D276" s="196"/>
      <c r="E276" s="1"/>
      <c r="F276" s="1"/>
      <c r="G276" s="1"/>
      <c r="H276" s="8"/>
      <c r="I276" s="8"/>
    </row>
    <row r="277">
      <c r="A277" s="7"/>
      <c r="B277" s="1"/>
      <c r="C277" s="1"/>
      <c r="D277" s="196"/>
      <c r="E277" s="1"/>
      <c r="F277" s="1"/>
      <c r="G277" s="1"/>
      <c r="H277" s="8"/>
      <c r="I277" s="8"/>
    </row>
    <row r="278">
      <c r="A278" s="7"/>
      <c r="B278" s="1"/>
      <c r="C278" s="1"/>
      <c r="D278" s="196"/>
      <c r="E278" s="1"/>
      <c r="F278" s="1"/>
      <c r="G278" s="1"/>
      <c r="H278" s="8"/>
      <c r="I278" s="8"/>
    </row>
    <row r="279">
      <c r="A279" s="7"/>
      <c r="B279" s="1"/>
      <c r="C279" s="1"/>
      <c r="D279" s="196"/>
      <c r="E279" s="1"/>
      <c r="F279" s="1"/>
      <c r="G279" s="1"/>
      <c r="H279" s="8"/>
      <c r="I279" s="8"/>
    </row>
    <row r="280">
      <c r="A280" s="7"/>
      <c r="B280" s="1"/>
      <c r="C280" s="1"/>
      <c r="D280" s="196"/>
      <c r="E280" s="1"/>
      <c r="F280" s="1"/>
      <c r="G280" s="1"/>
      <c r="H280" s="8"/>
      <c r="I280" s="8"/>
    </row>
    <row r="281">
      <c r="A281" s="7"/>
      <c r="B281" s="1"/>
      <c r="C281" s="1"/>
      <c r="D281" s="196"/>
      <c r="E281" s="1"/>
      <c r="F281" s="1"/>
      <c r="G281" s="1"/>
      <c r="H281" s="8"/>
      <c r="I281" s="8"/>
    </row>
    <row r="282">
      <c r="A282" s="7"/>
      <c r="B282" s="1"/>
      <c r="C282" s="1"/>
      <c r="D282" s="196"/>
      <c r="E282" s="1"/>
      <c r="F282" s="1"/>
      <c r="G282" s="1"/>
      <c r="H282" s="8"/>
      <c r="I282" s="8"/>
    </row>
    <row r="283">
      <c r="A283" s="7"/>
      <c r="B283" s="1"/>
      <c r="C283" s="1"/>
      <c r="D283" s="196"/>
      <c r="E283" s="1"/>
      <c r="F283" s="1"/>
      <c r="G283" s="1"/>
      <c r="H283" s="8"/>
      <c r="I283" s="8"/>
    </row>
    <row r="284">
      <c r="A284" s="7"/>
      <c r="B284" s="1"/>
      <c r="C284" s="1"/>
      <c r="D284" s="196"/>
      <c r="E284" s="1"/>
      <c r="F284" s="1"/>
      <c r="G284" s="1"/>
      <c r="H284" s="8"/>
      <c r="I284" s="8"/>
    </row>
    <row r="285">
      <c r="A285" s="7"/>
      <c r="B285" s="1"/>
      <c r="C285" s="1"/>
      <c r="D285" s="196"/>
      <c r="E285" s="1"/>
      <c r="F285" s="1"/>
      <c r="G285" s="1"/>
      <c r="H285" s="8"/>
      <c r="I285" s="8"/>
    </row>
    <row r="286">
      <c r="A286" s="7"/>
      <c r="B286" s="1"/>
      <c r="C286" s="1"/>
      <c r="D286" s="196"/>
      <c r="E286" s="1"/>
      <c r="F286" s="1"/>
      <c r="G286" s="1"/>
      <c r="H286" s="8"/>
      <c r="I286" s="8"/>
    </row>
    <row r="287">
      <c r="A287" s="7"/>
      <c r="B287" s="1"/>
      <c r="C287" s="1"/>
      <c r="D287" s="196"/>
      <c r="E287" s="1"/>
      <c r="F287" s="1"/>
      <c r="G287" s="1"/>
      <c r="H287" s="8"/>
      <c r="I287" s="8"/>
    </row>
    <row r="288">
      <c r="A288" s="7"/>
      <c r="B288" s="1"/>
      <c r="C288" s="1"/>
      <c r="D288" s="196"/>
      <c r="E288" s="1"/>
      <c r="F288" s="1"/>
      <c r="G288" s="1"/>
      <c r="H288" s="8"/>
      <c r="I288" s="8"/>
    </row>
    <row r="289">
      <c r="A289" s="7"/>
      <c r="B289" s="1"/>
      <c r="C289" s="1"/>
      <c r="D289" s="196"/>
      <c r="E289" s="1"/>
      <c r="F289" s="1"/>
      <c r="G289" s="1"/>
      <c r="H289" s="8"/>
      <c r="I289" s="8"/>
    </row>
    <row r="290">
      <c r="A290" s="7"/>
      <c r="B290" s="1"/>
      <c r="C290" s="1"/>
      <c r="D290" s="196"/>
      <c r="E290" s="1"/>
      <c r="F290" s="1"/>
      <c r="G290" s="1"/>
      <c r="H290" s="8"/>
      <c r="I290" s="8"/>
    </row>
    <row r="291">
      <c r="A291" s="7"/>
      <c r="B291" s="1"/>
      <c r="C291" s="1"/>
      <c r="D291" s="196"/>
      <c r="E291" s="1"/>
      <c r="F291" s="1"/>
      <c r="G291" s="1"/>
      <c r="H291" s="8"/>
      <c r="I291" s="8"/>
    </row>
    <row r="292">
      <c r="A292" s="7"/>
      <c r="B292" s="1"/>
      <c r="C292" s="1"/>
      <c r="D292" s="196"/>
      <c r="E292" s="1"/>
      <c r="F292" s="1"/>
      <c r="G292" s="1"/>
      <c r="H292" s="8"/>
      <c r="I292" s="8"/>
    </row>
    <row r="293">
      <c r="A293" s="7"/>
      <c r="B293" s="1"/>
      <c r="C293" s="1"/>
      <c r="D293" s="196"/>
      <c r="E293" s="1"/>
      <c r="F293" s="1"/>
      <c r="G293" s="1"/>
      <c r="H293" s="8"/>
      <c r="I293" s="8"/>
    </row>
    <row r="294">
      <c r="A294" s="7"/>
      <c r="B294" s="1"/>
      <c r="C294" s="1"/>
      <c r="D294" s="196"/>
      <c r="E294" s="1"/>
      <c r="F294" s="1"/>
      <c r="G294" s="1"/>
      <c r="H294" s="8"/>
      <c r="I294" s="8"/>
    </row>
    <row r="295">
      <c r="A295" s="7"/>
      <c r="B295" s="1"/>
      <c r="C295" s="1"/>
      <c r="D295" s="196"/>
      <c r="E295" s="1"/>
      <c r="F295" s="1"/>
      <c r="G295" s="1"/>
      <c r="H295" s="8"/>
      <c r="I295" s="8"/>
    </row>
    <row r="296">
      <c r="A296" s="7"/>
      <c r="B296" s="1"/>
      <c r="C296" s="1"/>
      <c r="D296" s="196"/>
      <c r="E296" s="1"/>
      <c r="F296" s="1"/>
      <c r="G296" s="1"/>
      <c r="H296" s="8"/>
      <c r="I296" s="8"/>
    </row>
    <row r="297">
      <c r="A297" s="7"/>
      <c r="B297" s="1"/>
      <c r="C297" s="1"/>
      <c r="D297" s="196"/>
      <c r="E297" s="1"/>
      <c r="F297" s="1"/>
      <c r="G297" s="1"/>
      <c r="H297" s="8"/>
      <c r="I297" s="8"/>
    </row>
    <row r="298">
      <c r="A298" s="7"/>
      <c r="B298" s="1"/>
      <c r="C298" s="1"/>
      <c r="D298" s="196"/>
      <c r="E298" s="1"/>
      <c r="F298" s="1"/>
      <c r="G298" s="1"/>
      <c r="H298" s="8"/>
      <c r="I298" s="8"/>
    </row>
    <row r="299">
      <c r="A299" s="7"/>
      <c r="B299" s="1"/>
      <c r="C299" s="1"/>
      <c r="D299" s="196"/>
      <c r="E299" s="1"/>
      <c r="F299" s="1"/>
      <c r="G299" s="1"/>
      <c r="H299" s="8"/>
      <c r="I299" s="8"/>
    </row>
    <row r="300">
      <c r="A300" s="7"/>
      <c r="B300" s="1"/>
      <c r="C300" s="1"/>
      <c r="D300" s="196"/>
      <c r="E300" s="1"/>
      <c r="F300" s="1"/>
      <c r="G300" s="1"/>
      <c r="H300" s="8"/>
      <c r="I300" s="8"/>
    </row>
    <row r="301">
      <c r="A301" s="7"/>
      <c r="B301" s="1"/>
      <c r="C301" s="1"/>
      <c r="D301" s="196"/>
      <c r="E301" s="1"/>
      <c r="F301" s="1"/>
      <c r="G301" s="1"/>
      <c r="H301" s="8"/>
      <c r="I301" s="8"/>
    </row>
    <row r="302">
      <c r="A302" s="7"/>
      <c r="B302" s="1"/>
      <c r="C302" s="1"/>
      <c r="D302" s="196"/>
      <c r="E302" s="1"/>
      <c r="F302" s="1"/>
      <c r="G302" s="1"/>
      <c r="H302" s="8"/>
      <c r="I302" s="8"/>
    </row>
    <row r="303">
      <c r="A303" s="7"/>
      <c r="B303" s="1"/>
      <c r="C303" s="1"/>
      <c r="D303" s="196"/>
      <c r="E303" s="1"/>
      <c r="F303" s="1"/>
      <c r="G303" s="1"/>
      <c r="H303" s="8"/>
      <c r="I303" s="8"/>
    </row>
    <row r="304">
      <c r="A304" s="7"/>
      <c r="B304" s="1"/>
      <c r="C304" s="1"/>
      <c r="D304" s="196"/>
      <c r="E304" s="1"/>
      <c r="F304" s="1"/>
      <c r="G304" s="1"/>
      <c r="H304" s="8"/>
      <c r="I304" s="8"/>
    </row>
    <row r="305">
      <c r="A305" s="7"/>
      <c r="B305" s="1"/>
      <c r="C305" s="1"/>
      <c r="D305" s="196"/>
      <c r="E305" s="1"/>
      <c r="F305" s="1"/>
      <c r="G305" s="1"/>
      <c r="H305" s="8"/>
      <c r="I305" s="8"/>
    </row>
    <row r="306">
      <c r="A306" s="7"/>
      <c r="B306" s="1"/>
      <c r="C306" s="1"/>
      <c r="D306" s="196"/>
      <c r="E306" s="1"/>
      <c r="F306" s="1"/>
      <c r="G306" s="1"/>
      <c r="H306" s="8"/>
      <c r="I306" s="8"/>
    </row>
    <row r="307">
      <c r="A307" s="7"/>
      <c r="B307" s="1"/>
      <c r="C307" s="1"/>
      <c r="D307" s="196"/>
      <c r="E307" s="1"/>
      <c r="F307" s="1"/>
      <c r="G307" s="1"/>
      <c r="H307" s="8"/>
      <c r="I307" s="8"/>
    </row>
    <row r="308">
      <c r="A308" s="7"/>
      <c r="B308" s="1"/>
      <c r="C308" s="1"/>
      <c r="D308" s="196"/>
      <c r="E308" s="1"/>
      <c r="F308" s="1"/>
      <c r="G308" s="1"/>
      <c r="H308" s="8"/>
      <c r="I308" s="8"/>
    </row>
    <row r="309">
      <c r="A309" s="7"/>
      <c r="B309" s="1"/>
      <c r="C309" s="1"/>
      <c r="D309" s="196"/>
      <c r="E309" s="1"/>
      <c r="F309" s="1"/>
      <c r="G309" s="1"/>
      <c r="H309" s="8"/>
      <c r="I309" s="8"/>
    </row>
    <row r="310">
      <c r="A310" s="7"/>
      <c r="B310" s="1"/>
      <c r="C310" s="1"/>
      <c r="D310" s="196"/>
      <c r="E310" s="1"/>
      <c r="F310" s="1"/>
      <c r="G310" s="1"/>
      <c r="H310" s="8"/>
      <c r="I310" s="8"/>
    </row>
    <row r="311">
      <c r="A311" s="7"/>
      <c r="B311" s="1"/>
      <c r="C311" s="1"/>
      <c r="D311" s="196"/>
      <c r="E311" s="1"/>
      <c r="F311" s="1"/>
      <c r="G311" s="1"/>
      <c r="H311" s="8"/>
      <c r="I311" s="8"/>
    </row>
    <row r="312">
      <c r="A312" s="7"/>
      <c r="B312" s="1"/>
      <c r="C312" s="1"/>
      <c r="D312" s="196"/>
      <c r="E312" s="1"/>
      <c r="F312" s="1"/>
      <c r="G312" s="1"/>
      <c r="H312" s="8"/>
      <c r="I312" s="8"/>
    </row>
    <row r="313">
      <c r="A313" s="7"/>
      <c r="B313" s="1"/>
      <c r="C313" s="1"/>
      <c r="D313" s="196"/>
      <c r="E313" s="1"/>
      <c r="F313" s="1"/>
      <c r="G313" s="1"/>
      <c r="H313" s="8"/>
      <c r="I313" s="8"/>
    </row>
    <row r="314">
      <c r="A314" s="7"/>
      <c r="B314" s="1"/>
      <c r="C314" s="1"/>
      <c r="D314" s="196"/>
      <c r="E314" s="1"/>
      <c r="F314" s="1"/>
      <c r="G314" s="1"/>
      <c r="H314" s="8"/>
      <c r="I314" s="8"/>
    </row>
    <row r="315">
      <c r="A315" s="7"/>
      <c r="B315" s="1"/>
      <c r="C315" s="1"/>
      <c r="D315" s="196"/>
      <c r="E315" s="1"/>
      <c r="F315" s="1"/>
      <c r="G315" s="1"/>
      <c r="H315" s="8"/>
      <c r="I315" s="8"/>
    </row>
    <row r="316">
      <c r="A316" s="7"/>
      <c r="B316" s="1"/>
      <c r="C316" s="1"/>
      <c r="D316" s="196"/>
      <c r="E316" s="1"/>
      <c r="F316" s="1"/>
      <c r="G316" s="1"/>
      <c r="H316" s="8"/>
      <c r="I316" s="8"/>
    </row>
    <row r="317">
      <c r="A317" s="7"/>
      <c r="B317" s="1"/>
      <c r="C317" s="1"/>
      <c r="D317" s="196"/>
      <c r="E317" s="1"/>
      <c r="F317" s="1"/>
      <c r="G317" s="1"/>
      <c r="H317" s="8"/>
      <c r="I317" s="8"/>
    </row>
    <row r="318">
      <c r="A318" s="7"/>
      <c r="B318" s="1"/>
      <c r="C318" s="1"/>
      <c r="D318" s="196"/>
      <c r="E318" s="1"/>
      <c r="F318" s="1"/>
      <c r="G318" s="1"/>
      <c r="H318" s="8"/>
      <c r="I318" s="8"/>
    </row>
    <row r="319">
      <c r="A319" s="7"/>
      <c r="B319" s="1"/>
      <c r="C319" s="1"/>
      <c r="D319" s="196"/>
      <c r="E319" s="1"/>
      <c r="F319" s="1"/>
      <c r="G319" s="1"/>
      <c r="H319" s="8"/>
      <c r="I319" s="8"/>
    </row>
    <row r="320">
      <c r="A320" s="7"/>
      <c r="B320" s="1"/>
      <c r="C320" s="1"/>
      <c r="D320" s="196"/>
      <c r="E320" s="1"/>
      <c r="F320" s="1"/>
      <c r="G320" s="1"/>
      <c r="H320" s="8"/>
      <c r="I320" s="8"/>
    </row>
    <row r="321">
      <c r="A321" s="7"/>
      <c r="B321" s="1"/>
      <c r="C321" s="1"/>
      <c r="D321" s="196"/>
      <c r="E321" s="1"/>
      <c r="F321" s="1"/>
      <c r="G321" s="1"/>
      <c r="H321" s="8"/>
      <c r="I321" s="8"/>
    </row>
    <row r="322">
      <c r="A322" s="7"/>
      <c r="B322" s="1"/>
      <c r="C322" s="1"/>
      <c r="D322" s="196"/>
      <c r="E322" s="1"/>
      <c r="F322" s="1"/>
      <c r="G322" s="1"/>
      <c r="H322" s="8"/>
      <c r="I322" s="8"/>
    </row>
    <row r="323">
      <c r="A323" s="7"/>
      <c r="B323" s="1"/>
      <c r="C323" s="1"/>
      <c r="D323" s="196"/>
      <c r="E323" s="1"/>
      <c r="F323" s="1"/>
      <c r="G323" s="1"/>
      <c r="H323" s="8"/>
      <c r="I323" s="8"/>
    </row>
    <row r="324">
      <c r="A324" s="7"/>
      <c r="B324" s="1"/>
      <c r="C324" s="1"/>
      <c r="D324" s="196"/>
      <c r="E324" s="1"/>
      <c r="F324" s="1"/>
      <c r="G324" s="1"/>
      <c r="H324" s="8"/>
      <c r="I324" s="8"/>
    </row>
    <row r="325">
      <c r="A325" s="7"/>
      <c r="B325" s="1"/>
      <c r="C325" s="1"/>
      <c r="D325" s="196"/>
      <c r="E325" s="1"/>
      <c r="F325" s="1"/>
      <c r="G325" s="1"/>
      <c r="H325" s="8"/>
      <c r="I325" s="8"/>
    </row>
    <row r="326">
      <c r="A326" s="7"/>
      <c r="B326" s="1"/>
      <c r="C326" s="1"/>
      <c r="D326" s="196"/>
      <c r="E326" s="1"/>
      <c r="F326" s="1"/>
      <c r="G326" s="1"/>
      <c r="H326" s="8"/>
      <c r="I326" s="8"/>
    </row>
    <row r="327">
      <c r="A327" s="7"/>
      <c r="B327" s="1"/>
      <c r="C327" s="1"/>
      <c r="D327" s="196"/>
      <c r="E327" s="1"/>
      <c r="F327" s="1"/>
      <c r="G327" s="1"/>
      <c r="H327" s="8"/>
      <c r="I327" s="8"/>
    </row>
    <row r="328">
      <c r="A328" s="7"/>
      <c r="B328" s="1"/>
      <c r="C328" s="1"/>
      <c r="D328" s="196"/>
      <c r="E328" s="1"/>
      <c r="F328" s="1"/>
      <c r="G328" s="1"/>
      <c r="H328" s="8"/>
      <c r="I328" s="8"/>
    </row>
    <row r="329">
      <c r="A329" s="7"/>
      <c r="B329" s="1"/>
      <c r="C329" s="1"/>
      <c r="D329" s="196"/>
      <c r="E329" s="1"/>
      <c r="F329" s="1"/>
      <c r="G329" s="1"/>
      <c r="H329" s="8"/>
      <c r="I329" s="8"/>
    </row>
    <row r="330">
      <c r="A330" s="7"/>
      <c r="B330" s="1"/>
      <c r="C330" s="1"/>
      <c r="D330" s="196"/>
      <c r="E330" s="1"/>
      <c r="F330" s="1"/>
      <c r="G330" s="1"/>
      <c r="H330" s="8"/>
      <c r="I330" s="8"/>
    </row>
    <row r="331">
      <c r="A331" s="7"/>
      <c r="B331" s="1"/>
      <c r="C331" s="1"/>
      <c r="D331" s="196"/>
      <c r="E331" s="1"/>
      <c r="F331" s="1"/>
      <c r="G331" s="1"/>
      <c r="H331" s="8"/>
      <c r="I331" s="8"/>
    </row>
    <row r="332">
      <c r="A332" s="7"/>
      <c r="B332" s="1"/>
      <c r="C332" s="1"/>
      <c r="D332" s="196"/>
      <c r="E332" s="1"/>
      <c r="F332" s="1"/>
      <c r="G332" s="1"/>
      <c r="H332" s="8"/>
      <c r="I332" s="8"/>
    </row>
    <row r="333">
      <c r="A333" s="7"/>
      <c r="B333" s="1"/>
      <c r="C333" s="1"/>
      <c r="D333" s="196"/>
      <c r="E333" s="1"/>
      <c r="F333" s="1"/>
      <c r="G333" s="1"/>
      <c r="H333" s="8"/>
      <c r="I333" s="8"/>
    </row>
    <row r="334">
      <c r="A334" s="7"/>
      <c r="B334" s="1"/>
      <c r="C334" s="1"/>
      <c r="D334" s="196"/>
      <c r="E334" s="1"/>
      <c r="F334" s="1"/>
      <c r="G334" s="1"/>
      <c r="H334" s="8"/>
      <c r="I334" s="8"/>
    </row>
    <row r="335">
      <c r="A335" s="7"/>
      <c r="B335" s="1"/>
      <c r="C335" s="1"/>
      <c r="D335" s="196"/>
      <c r="E335" s="1"/>
      <c r="F335" s="1"/>
      <c r="G335" s="1"/>
      <c r="H335" s="8"/>
      <c r="I335" s="8"/>
    </row>
    <row r="336">
      <c r="A336" s="7"/>
      <c r="B336" s="1"/>
      <c r="C336" s="1"/>
      <c r="D336" s="196"/>
      <c r="E336" s="1"/>
      <c r="F336" s="1"/>
      <c r="G336" s="1"/>
      <c r="H336" s="8"/>
      <c r="I336" s="8"/>
    </row>
    <row r="337">
      <c r="A337" s="7"/>
      <c r="B337" s="1"/>
      <c r="C337" s="1"/>
      <c r="D337" s="196"/>
      <c r="E337" s="1"/>
      <c r="F337" s="1"/>
      <c r="G337" s="1"/>
      <c r="H337" s="8"/>
      <c r="I337" s="8"/>
    </row>
    <row r="338">
      <c r="A338" s="7"/>
      <c r="B338" s="1"/>
      <c r="C338" s="1"/>
      <c r="D338" s="196"/>
      <c r="E338" s="1"/>
      <c r="F338" s="1"/>
      <c r="G338" s="1"/>
      <c r="H338" s="8"/>
      <c r="I338" s="8"/>
    </row>
    <row r="339">
      <c r="A339" s="7"/>
      <c r="B339" s="1"/>
      <c r="C339" s="1"/>
      <c r="D339" s="196"/>
      <c r="E339" s="1"/>
      <c r="F339" s="1"/>
      <c r="G339" s="1"/>
      <c r="H339" s="8"/>
      <c r="I339" s="8"/>
    </row>
    <row r="340">
      <c r="A340" s="7"/>
      <c r="B340" s="1"/>
      <c r="C340" s="1"/>
      <c r="D340" s="196"/>
      <c r="E340" s="1"/>
      <c r="F340" s="1"/>
      <c r="G340" s="1"/>
      <c r="H340" s="8"/>
      <c r="I340" s="8"/>
    </row>
    <row r="341">
      <c r="A341" s="7"/>
      <c r="B341" s="1"/>
      <c r="C341" s="1"/>
      <c r="D341" s="196"/>
      <c r="E341" s="1"/>
      <c r="F341" s="1"/>
      <c r="G341" s="1"/>
      <c r="H341" s="8"/>
      <c r="I341" s="8"/>
    </row>
    <row r="342">
      <c r="A342" s="7"/>
      <c r="B342" s="1"/>
      <c r="C342" s="1"/>
      <c r="D342" s="196"/>
      <c r="E342" s="1"/>
      <c r="F342" s="1"/>
      <c r="G342" s="1"/>
      <c r="H342" s="8"/>
      <c r="I342" s="8"/>
    </row>
    <row r="343">
      <c r="A343" s="7"/>
      <c r="B343" s="1"/>
      <c r="C343" s="1"/>
      <c r="D343" s="196"/>
      <c r="E343" s="1"/>
      <c r="F343" s="1"/>
      <c r="G343" s="1"/>
      <c r="H343" s="8"/>
      <c r="I343" s="8"/>
    </row>
    <row r="344">
      <c r="A344" s="7"/>
      <c r="B344" s="1"/>
      <c r="C344" s="1"/>
      <c r="D344" s="196"/>
      <c r="E344" s="1"/>
      <c r="F344" s="1"/>
      <c r="G344" s="1"/>
      <c r="H344" s="8"/>
      <c r="I344" s="8"/>
    </row>
    <row r="345">
      <c r="A345" s="7"/>
      <c r="B345" s="1"/>
      <c r="C345" s="1"/>
      <c r="D345" s="196"/>
      <c r="E345" s="1"/>
      <c r="F345" s="1"/>
      <c r="G345" s="1"/>
      <c r="H345" s="8"/>
      <c r="I345" s="8"/>
    </row>
    <row r="346">
      <c r="A346" s="7"/>
      <c r="B346" s="1"/>
      <c r="C346" s="1"/>
      <c r="D346" s="196"/>
      <c r="E346" s="1"/>
      <c r="F346" s="1"/>
      <c r="G346" s="1"/>
      <c r="H346" s="8"/>
      <c r="I346" s="8"/>
    </row>
    <row r="347">
      <c r="A347" s="7"/>
      <c r="B347" s="1"/>
      <c r="C347" s="1"/>
      <c r="D347" s="196"/>
      <c r="E347" s="1"/>
      <c r="F347" s="1"/>
      <c r="G347" s="1"/>
      <c r="H347" s="8"/>
      <c r="I347" s="8"/>
    </row>
    <row r="348">
      <c r="A348" s="7"/>
      <c r="B348" s="1"/>
      <c r="C348" s="1"/>
      <c r="D348" s="196"/>
      <c r="E348" s="1"/>
      <c r="F348" s="1"/>
      <c r="G348" s="1"/>
      <c r="H348" s="8"/>
      <c r="I348" s="8"/>
    </row>
    <row r="349">
      <c r="A349" s="7"/>
      <c r="B349" s="1"/>
      <c r="C349" s="1"/>
      <c r="D349" s="196"/>
      <c r="E349" s="1"/>
      <c r="F349" s="1"/>
      <c r="G349" s="1"/>
      <c r="H349" s="8"/>
      <c r="I349" s="8"/>
    </row>
    <row r="350">
      <c r="A350" s="7"/>
      <c r="B350" s="1"/>
      <c r="C350" s="1"/>
      <c r="D350" s="196"/>
      <c r="E350" s="1"/>
      <c r="F350" s="1"/>
      <c r="G350" s="1"/>
      <c r="H350" s="8"/>
      <c r="I350" s="8"/>
    </row>
    <row r="351">
      <c r="A351" s="7"/>
      <c r="B351" s="1"/>
      <c r="C351" s="1"/>
      <c r="D351" s="196"/>
      <c r="E351" s="1"/>
      <c r="F351" s="1"/>
      <c r="G351" s="1"/>
      <c r="H351" s="8"/>
      <c r="I351" s="8"/>
    </row>
    <row r="352">
      <c r="A352" s="7"/>
      <c r="B352" s="1"/>
      <c r="C352" s="1"/>
      <c r="D352" s="196"/>
      <c r="E352" s="1"/>
      <c r="F352" s="1"/>
      <c r="G352" s="1"/>
      <c r="H352" s="8"/>
      <c r="I352" s="8"/>
    </row>
    <row r="353">
      <c r="A353" s="7"/>
      <c r="B353" s="1"/>
      <c r="C353" s="1"/>
      <c r="D353" s="196"/>
      <c r="E353" s="1"/>
      <c r="F353" s="1"/>
      <c r="G353" s="1"/>
      <c r="H353" s="8"/>
      <c r="I353" s="8"/>
    </row>
    <row r="354">
      <c r="A354" s="7"/>
      <c r="B354" s="1"/>
      <c r="C354" s="1"/>
      <c r="D354" s="196"/>
      <c r="E354" s="1"/>
      <c r="F354" s="1"/>
      <c r="G354" s="1"/>
      <c r="H354" s="8"/>
      <c r="I354" s="8"/>
    </row>
    <row r="355">
      <c r="A355" s="7"/>
      <c r="B355" s="1"/>
      <c r="C355" s="1"/>
      <c r="D355" s="196"/>
      <c r="E355" s="1"/>
      <c r="F355" s="1"/>
      <c r="G355" s="1"/>
      <c r="H355" s="8"/>
      <c r="I355" s="8"/>
    </row>
    <row r="356">
      <c r="A356" s="7"/>
      <c r="B356" s="1"/>
      <c r="C356" s="1"/>
      <c r="D356" s="196"/>
      <c r="E356" s="1"/>
      <c r="F356" s="1"/>
      <c r="G356" s="1"/>
      <c r="H356" s="8"/>
      <c r="I356" s="8"/>
    </row>
    <row r="357">
      <c r="A357" s="7"/>
      <c r="B357" s="1"/>
      <c r="C357" s="1"/>
      <c r="D357" s="196"/>
      <c r="E357" s="1"/>
      <c r="F357" s="1"/>
      <c r="G357" s="1"/>
      <c r="H357" s="8"/>
      <c r="I357" s="8"/>
    </row>
    <row r="358">
      <c r="A358" s="7"/>
      <c r="B358" s="1"/>
      <c r="C358" s="1"/>
      <c r="D358" s="196"/>
      <c r="E358" s="1"/>
      <c r="F358" s="1"/>
      <c r="G358" s="1"/>
      <c r="H358" s="8"/>
      <c r="I358" s="8"/>
    </row>
    <row r="359">
      <c r="A359" s="7"/>
      <c r="B359" s="1"/>
      <c r="C359" s="1"/>
      <c r="D359" s="196"/>
      <c r="E359" s="1"/>
      <c r="F359" s="1"/>
      <c r="G359" s="1"/>
      <c r="H359" s="8"/>
      <c r="I359" s="8"/>
    </row>
    <row r="360">
      <c r="A360" s="7"/>
      <c r="B360" s="1"/>
      <c r="C360" s="1"/>
      <c r="D360" s="196"/>
      <c r="E360" s="1"/>
      <c r="F360" s="1"/>
      <c r="G360" s="1"/>
      <c r="H360" s="8"/>
      <c r="I360" s="8"/>
    </row>
    <row r="361">
      <c r="A361" s="7"/>
      <c r="B361" s="1"/>
      <c r="C361" s="1"/>
      <c r="D361" s="196"/>
      <c r="E361" s="1"/>
      <c r="F361" s="1"/>
      <c r="G361" s="1"/>
      <c r="H361" s="8"/>
      <c r="I361" s="8"/>
    </row>
    <row r="362">
      <c r="A362" s="7"/>
      <c r="B362" s="1"/>
      <c r="C362" s="1"/>
      <c r="D362" s="196"/>
      <c r="E362" s="1"/>
      <c r="F362" s="1"/>
      <c r="G362" s="1"/>
      <c r="H362" s="8"/>
      <c r="I362" s="8"/>
    </row>
    <row r="363">
      <c r="A363" s="7"/>
      <c r="B363" s="1"/>
      <c r="C363" s="1"/>
      <c r="D363" s="196"/>
      <c r="E363" s="1"/>
      <c r="F363" s="1"/>
      <c r="G363" s="1"/>
      <c r="H363" s="8"/>
      <c r="I363" s="8"/>
    </row>
    <row r="364">
      <c r="A364" s="7"/>
      <c r="B364" s="1"/>
      <c r="C364" s="1"/>
      <c r="D364" s="196"/>
      <c r="E364" s="1"/>
      <c r="F364" s="1"/>
      <c r="G364" s="1"/>
      <c r="H364" s="8"/>
      <c r="I364" s="8"/>
    </row>
    <row r="365">
      <c r="A365" s="7"/>
      <c r="B365" s="1"/>
      <c r="C365" s="1"/>
      <c r="D365" s="196"/>
      <c r="E365" s="1"/>
      <c r="F365" s="1"/>
      <c r="G365" s="1"/>
      <c r="H365" s="8"/>
      <c r="I365" s="8"/>
    </row>
    <row r="366">
      <c r="A366" s="7"/>
      <c r="B366" s="1"/>
      <c r="C366" s="1"/>
      <c r="D366" s="196"/>
      <c r="E366" s="1"/>
      <c r="F366" s="1"/>
      <c r="G366" s="1"/>
      <c r="H366" s="8"/>
      <c r="I366" s="8"/>
    </row>
    <row r="367">
      <c r="A367" s="7"/>
      <c r="B367" s="1"/>
      <c r="C367" s="1"/>
      <c r="D367" s="196"/>
      <c r="E367" s="1"/>
      <c r="F367" s="1"/>
      <c r="G367" s="1"/>
      <c r="H367" s="8"/>
      <c r="I367" s="8"/>
    </row>
    <row r="368">
      <c r="A368" s="7"/>
      <c r="B368" s="1"/>
      <c r="C368" s="1"/>
      <c r="D368" s="196"/>
      <c r="E368" s="1"/>
      <c r="F368" s="1"/>
      <c r="G368" s="1"/>
      <c r="H368" s="8"/>
      <c r="I368" s="8"/>
    </row>
    <row r="369">
      <c r="A369" s="7"/>
      <c r="B369" s="1"/>
      <c r="C369" s="1"/>
      <c r="D369" s="196"/>
      <c r="E369" s="1"/>
      <c r="F369" s="1"/>
      <c r="G369" s="1"/>
      <c r="H369" s="8"/>
      <c r="I369" s="8"/>
    </row>
    <row r="370">
      <c r="A370" s="7"/>
      <c r="B370" s="1"/>
      <c r="C370" s="1"/>
      <c r="D370" s="196"/>
      <c r="E370" s="1"/>
      <c r="F370" s="1"/>
      <c r="G370" s="1"/>
      <c r="H370" s="8"/>
      <c r="I370" s="8"/>
    </row>
    <row r="371">
      <c r="A371" s="7"/>
      <c r="B371" s="1"/>
      <c r="C371" s="1"/>
      <c r="D371" s="196"/>
      <c r="E371" s="1"/>
      <c r="F371" s="1"/>
      <c r="G371" s="1"/>
      <c r="H371" s="8"/>
      <c r="I371" s="8"/>
    </row>
    <row r="372">
      <c r="A372" s="7"/>
      <c r="B372" s="1"/>
      <c r="C372" s="1"/>
      <c r="D372" s="196"/>
      <c r="E372" s="1"/>
      <c r="F372" s="1"/>
      <c r="G372" s="1"/>
      <c r="H372" s="8"/>
      <c r="I372" s="8"/>
    </row>
    <row r="373">
      <c r="A373" s="7"/>
      <c r="B373" s="1"/>
      <c r="C373" s="1"/>
      <c r="D373" s="196"/>
      <c r="E373" s="1"/>
      <c r="F373" s="1"/>
      <c r="G373" s="1"/>
      <c r="H373" s="8"/>
      <c r="I373" s="8"/>
    </row>
    <row r="374">
      <c r="A374" s="7"/>
      <c r="B374" s="1"/>
      <c r="C374" s="1"/>
      <c r="D374" s="196"/>
      <c r="E374" s="1"/>
      <c r="F374" s="1"/>
      <c r="G374" s="1"/>
      <c r="H374" s="8"/>
      <c r="I374" s="8"/>
    </row>
    <row r="375">
      <c r="A375" s="7"/>
      <c r="B375" s="1"/>
      <c r="C375" s="1"/>
      <c r="D375" s="196"/>
      <c r="E375" s="1"/>
      <c r="F375" s="1"/>
      <c r="G375" s="1"/>
      <c r="H375" s="8"/>
      <c r="I375" s="8"/>
    </row>
    <row r="376">
      <c r="A376" s="7"/>
      <c r="B376" s="1"/>
      <c r="C376" s="1"/>
      <c r="D376" s="196"/>
      <c r="E376" s="1"/>
      <c r="F376" s="1"/>
      <c r="G376" s="1"/>
      <c r="H376" s="8"/>
      <c r="I376" s="8"/>
    </row>
    <row r="377">
      <c r="A377" s="7"/>
      <c r="B377" s="1"/>
      <c r="C377" s="1"/>
      <c r="D377" s="196"/>
      <c r="E377" s="1"/>
      <c r="F377" s="1"/>
      <c r="G377" s="1"/>
      <c r="H377" s="8"/>
      <c r="I377" s="8"/>
    </row>
    <row r="378">
      <c r="A378" s="7"/>
      <c r="B378" s="1"/>
      <c r="C378" s="1"/>
      <c r="D378" s="196"/>
      <c r="E378" s="1"/>
      <c r="F378" s="1"/>
      <c r="G378" s="1"/>
      <c r="H378" s="8"/>
      <c r="I378" s="8"/>
    </row>
    <row r="379">
      <c r="A379" s="7"/>
      <c r="B379" s="1"/>
      <c r="C379" s="1"/>
      <c r="D379" s="196"/>
      <c r="E379" s="1"/>
      <c r="F379" s="1"/>
      <c r="G379" s="1"/>
      <c r="H379" s="8"/>
      <c r="I379" s="8"/>
    </row>
    <row r="380">
      <c r="A380" s="7"/>
      <c r="B380" s="1"/>
      <c r="C380" s="1"/>
      <c r="D380" s="196"/>
      <c r="E380" s="1"/>
      <c r="F380" s="1"/>
      <c r="G380" s="1"/>
      <c r="H380" s="8"/>
      <c r="I380" s="8"/>
    </row>
    <row r="381">
      <c r="A381" s="7"/>
      <c r="B381" s="1"/>
      <c r="C381" s="1"/>
      <c r="D381" s="196"/>
      <c r="E381" s="1"/>
      <c r="F381" s="1"/>
      <c r="G381" s="1"/>
      <c r="H381" s="8"/>
      <c r="I381" s="8"/>
    </row>
    <row r="382">
      <c r="A382" s="7"/>
      <c r="B382" s="1"/>
      <c r="C382" s="1"/>
      <c r="D382" s="196"/>
      <c r="E382" s="1"/>
      <c r="F382" s="1"/>
      <c r="G382" s="1"/>
      <c r="H382" s="8"/>
      <c r="I382" s="8"/>
    </row>
    <row r="383">
      <c r="A383" s="7"/>
      <c r="B383" s="1"/>
      <c r="C383" s="1"/>
      <c r="D383" s="196"/>
      <c r="E383" s="1"/>
      <c r="F383" s="1"/>
      <c r="G383" s="1"/>
      <c r="H383" s="8"/>
      <c r="I383" s="8"/>
    </row>
    <row r="384">
      <c r="A384" s="7"/>
      <c r="B384" s="1"/>
      <c r="C384" s="1"/>
      <c r="D384" s="196"/>
      <c r="E384" s="1"/>
      <c r="F384" s="1"/>
      <c r="G384" s="1"/>
      <c r="H384" s="8"/>
      <c r="I384" s="8"/>
    </row>
    <row r="385">
      <c r="A385" s="7"/>
      <c r="B385" s="1"/>
      <c r="C385" s="1"/>
      <c r="D385" s="196"/>
      <c r="E385" s="1"/>
      <c r="F385" s="1"/>
      <c r="G385" s="1"/>
      <c r="H385" s="8"/>
      <c r="I385" s="8"/>
    </row>
    <row r="386">
      <c r="A386" s="7"/>
      <c r="B386" s="1"/>
      <c r="C386" s="1"/>
      <c r="D386" s="196"/>
      <c r="E386" s="1"/>
      <c r="F386" s="1"/>
      <c r="G386" s="1"/>
      <c r="H386" s="8"/>
      <c r="I386" s="8"/>
    </row>
    <row r="387">
      <c r="A387" s="7"/>
      <c r="B387" s="1"/>
      <c r="C387" s="1"/>
      <c r="D387" s="196"/>
      <c r="E387" s="1"/>
      <c r="F387" s="1"/>
      <c r="G387" s="1"/>
      <c r="H387" s="8"/>
      <c r="I387" s="8"/>
    </row>
    <row r="388">
      <c r="A388" s="7"/>
      <c r="B388" s="1"/>
      <c r="C388" s="1"/>
      <c r="D388" s="196"/>
      <c r="E388" s="1"/>
      <c r="F388" s="1"/>
      <c r="G388" s="1"/>
      <c r="H388" s="8"/>
      <c r="I388" s="8"/>
    </row>
    <row r="389">
      <c r="A389" s="7"/>
      <c r="B389" s="1"/>
      <c r="C389" s="1"/>
      <c r="D389" s="196"/>
      <c r="E389" s="1"/>
      <c r="F389" s="1"/>
      <c r="G389" s="1"/>
      <c r="H389" s="8"/>
      <c r="I389" s="8"/>
    </row>
    <row r="390">
      <c r="A390" s="7"/>
      <c r="B390" s="1"/>
      <c r="C390" s="1"/>
      <c r="D390" s="196"/>
      <c r="E390" s="1"/>
      <c r="F390" s="1"/>
      <c r="G390" s="1"/>
      <c r="H390" s="8"/>
      <c r="I390" s="8"/>
    </row>
    <row r="391">
      <c r="A391" s="7"/>
      <c r="B391" s="1"/>
      <c r="C391" s="1"/>
      <c r="D391" s="196"/>
      <c r="E391" s="1"/>
      <c r="F391" s="1"/>
      <c r="G391" s="1"/>
      <c r="H391" s="8"/>
      <c r="I391" s="8"/>
    </row>
    <row r="392">
      <c r="A392" s="7"/>
      <c r="B392" s="1"/>
      <c r="C392" s="1"/>
      <c r="D392" s="196"/>
      <c r="E392" s="1"/>
      <c r="F392" s="1"/>
      <c r="G392" s="1"/>
      <c r="H392" s="8"/>
      <c r="I392" s="8"/>
    </row>
    <row r="393">
      <c r="A393" s="7"/>
      <c r="B393" s="1"/>
      <c r="C393" s="1"/>
      <c r="D393" s="196"/>
      <c r="E393" s="1"/>
      <c r="F393" s="1"/>
      <c r="G393" s="1"/>
      <c r="H393" s="8"/>
      <c r="I393" s="8"/>
    </row>
    <row r="394">
      <c r="A394" s="7"/>
      <c r="B394" s="1"/>
      <c r="C394" s="1"/>
      <c r="D394" s="196"/>
      <c r="E394" s="1"/>
      <c r="F394" s="1"/>
      <c r="G394" s="1"/>
      <c r="H394" s="8"/>
      <c r="I394" s="8"/>
    </row>
    <row r="395">
      <c r="A395" s="7"/>
      <c r="B395" s="1"/>
      <c r="C395" s="1"/>
      <c r="D395" s="196"/>
      <c r="E395" s="1"/>
      <c r="F395" s="1"/>
      <c r="G395" s="1"/>
      <c r="H395" s="8"/>
      <c r="I395" s="8"/>
    </row>
    <row r="396">
      <c r="A396" s="7"/>
      <c r="B396" s="1"/>
      <c r="C396" s="1"/>
      <c r="D396" s="196"/>
      <c r="E396" s="1"/>
      <c r="F396" s="1"/>
      <c r="G396" s="1"/>
      <c r="H396" s="8"/>
      <c r="I396" s="8"/>
    </row>
    <row r="397">
      <c r="A397" s="7"/>
      <c r="B397" s="1"/>
      <c r="C397" s="1"/>
      <c r="D397" s="196"/>
      <c r="E397" s="1"/>
      <c r="F397" s="1"/>
      <c r="G397" s="1"/>
      <c r="H397" s="8"/>
      <c r="I397" s="8"/>
    </row>
    <row r="398">
      <c r="A398" s="7"/>
      <c r="B398" s="1"/>
      <c r="C398" s="1"/>
      <c r="D398" s="196"/>
      <c r="E398" s="1"/>
      <c r="F398" s="1"/>
      <c r="G398" s="1"/>
      <c r="H398" s="8"/>
      <c r="I398" s="8"/>
    </row>
    <row r="399">
      <c r="A399" s="7"/>
      <c r="B399" s="1"/>
      <c r="C399" s="1"/>
      <c r="D399" s="196"/>
      <c r="E399" s="1"/>
      <c r="F399" s="1"/>
      <c r="G399" s="1"/>
      <c r="H399" s="8"/>
      <c r="I399" s="8"/>
    </row>
    <row r="400">
      <c r="A400" s="7"/>
      <c r="B400" s="1"/>
      <c r="C400" s="1"/>
      <c r="D400" s="196"/>
      <c r="E400" s="1"/>
      <c r="F400" s="1"/>
      <c r="G400" s="1"/>
      <c r="H400" s="8"/>
      <c r="I400" s="8"/>
    </row>
    <row r="401">
      <c r="A401" s="7"/>
      <c r="B401" s="1"/>
      <c r="C401" s="1"/>
      <c r="D401" s="196"/>
      <c r="E401" s="1"/>
      <c r="F401" s="1"/>
      <c r="G401" s="1"/>
      <c r="H401" s="8"/>
      <c r="I401" s="8"/>
    </row>
    <row r="402">
      <c r="A402" s="7"/>
      <c r="B402" s="1"/>
      <c r="C402" s="1"/>
      <c r="D402" s="196"/>
      <c r="E402" s="1"/>
      <c r="F402" s="1"/>
      <c r="G402" s="1"/>
      <c r="H402" s="8"/>
      <c r="I402" s="8"/>
    </row>
    <row r="403">
      <c r="A403" s="7"/>
      <c r="B403" s="1"/>
      <c r="C403" s="1"/>
      <c r="D403" s="196"/>
      <c r="E403" s="1"/>
      <c r="F403" s="1"/>
      <c r="G403" s="1"/>
      <c r="H403" s="8"/>
      <c r="I403" s="8"/>
    </row>
    <row r="404">
      <c r="A404" s="7"/>
      <c r="B404" s="1"/>
      <c r="C404" s="1"/>
      <c r="D404" s="196"/>
      <c r="E404" s="1"/>
      <c r="F404" s="1"/>
      <c r="G404" s="1"/>
      <c r="H404" s="8"/>
      <c r="I404" s="8"/>
    </row>
    <row r="405">
      <c r="A405" s="7"/>
      <c r="B405" s="1"/>
      <c r="C405" s="1"/>
      <c r="D405" s="196"/>
      <c r="E405" s="1"/>
      <c r="F405" s="1"/>
      <c r="G405" s="1"/>
      <c r="H405" s="8"/>
      <c r="I405" s="8"/>
    </row>
    <row r="406">
      <c r="A406" s="7"/>
      <c r="B406" s="1"/>
      <c r="C406" s="1"/>
      <c r="D406" s="196"/>
      <c r="E406" s="1"/>
      <c r="F406" s="1"/>
      <c r="G406" s="1"/>
      <c r="H406" s="8"/>
      <c r="I406" s="8"/>
    </row>
    <row r="407">
      <c r="A407" s="7"/>
      <c r="B407" s="1"/>
      <c r="C407" s="1"/>
      <c r="D407" s="196"/>
      <c r="E407" s="1"/>
      <c r="F407" s="1"/>
      <c r="G407" s="1"/>
      <c r="H407" s="8"/>
      <c r="I407" s="8"/>
    </row>
    <row r="408">
      <c r="A408" s="7"/>
      <c r="B408" s="1"/>
      <c r="C408" s="1"/>
      <c r="D408" s="196"/>
      <c r="E408" s="1"/>
      <c r="F408" s="1"/>
      <c r="G408" s="1"/>
      <c r="H408" s="8"/>
      <c r="I408" s="8"/>
    </row>
    <row r="409">
      <c r="A409" s="7"/>
      <c r="B409" s="1"/>
      <c r="C409" s="1"/>
      <c r="D409" s="196"/>
      <c r="E409" s="1"/>
      <c r="F409" s="1"/>
      <c r="G409" s="1"/>
      <c r="H409" s="8"/>
      <c r="I409" s="8"/>
    </row>
    <row r="410">
      <c r="A410" s="7"/>
      <c r="B410" s="1"/>
      <c r="C410" s="1"/>
      <c r="D410" s="196"/>
      <c r="E410" s="1"/>
      <c r="F410" s="1"/>
      <c r="G410" s="1"/>
      <c r="H410" s="8"/>
      <c r="I410" s="8"/>
    </row>
    <row r="411">
      <c r="A411" s="7"/>
      <c r="B411" s="1"/>
      <c r="C411" s="1"/>
      <c r="D411" s="196"/>
      <c r="E411" s="1"/>
      <c r="F411" s="1"/>
      <c r="G411" s="1"/>
      <c r="H411" s="8"/>
      <c r="I411" s="8"/>
    </row>
    <row r="412">
      <c r="A412" s="7"/>
      <c r="B412" s="1"/>
      <c r="C412" s="1"/>
      <c r="D412" s="196"/>
      <c r="E412" s="1"/>
      <c r="F412" s="1"/>
      <c r="G412" s="1"/>
      <c r="H412" s="8"/>
      <c r="I412" s="8"/>
    </row>
    <row r="413">
      <c r="A413" s="7"/>
      <c r="B413" s="1"/>
      <c r="C413" s="1"/>
      <c r="D413" s="196"/>
      <c r="E413" s="1"/>
      <c r="F413" s="1"/>
      <c r="G413" s="1"/>
      <c r="H413" s="8"/>
      <c r="I413" s="8"/>
    </row>
    <row r="414">
      <c r="A414" s="7"/>
      <c r="B414" s="1"/>
      <c r="C414" s="1"/>
      <c r="D414" s="196"/>
      <c r="E414" s="1"/>
      <c r="F414" s="1"/>
      <c r="G414" s="1"/>
      <c r="H414" s="8"/>
      <c r="I414" s="8"/>
    </row>
    <row r="415">
      <c r="A415" s="7"/>
      <c r="B415" s="1"/>
      <c r="C415" s="1"/>
      <c r="D415" s="196"/>
      <c r="E415" s="1"/>
      <c r="F415" s="1"/>
      <c r="G415" s="1"/>
      <c r="H415" s="8"/>
      <c r="I415" s="8"/>
    </row>
    <row r="416">
      <c r="A416" s="7"/>
      <c r="B416" s="1"/>
      <c r="C416" s="1"/>
      <c r="D416" s="196"/>
      <c r="E416" s="1"/>
      <c r="F416" s="1"/>
      <c r="G416" s="1"/>
      <c r="H416" s="8"/>
      <c r="I416" s="8"/>
    </row>
    <row r="417">
      <c r="A417" s="7"/>
      <c r="B417" s="1"/>
      <c r="C417" s="1"/>
      <c r="D417" s="196"/>
      <c r="E417" s="1"/>
      <c r="F417" s="1"/>
      <c r="G417" s="1"/>
      <c r="H417" s="8"/>
      <c r="I417" s="8"/>
    </row>
    <row r="418">
      <c r="A418" s="7"/>
      <c r="B418" s="1"/>
      <c r="C418" s="1"/>
      <c r="D418" s="196"/>
      <c r="E418" s="1"/>
      <c r="F418" s="1"/>
      <c r="G418" s="1"/>
      <c r="H418" s="8"/>
      <c r="I418" s="8"/>
    </row>
    <row r="419">
      <c r="A419" s="7"/>
      <c r="B419" s="1"/>
      <c r="C419" s="1"/>
      <c r="D419" s="196"/>
      <c r="E419" s="1"/>
      <c r="F419" s="1"/>
      <c r="G419" s="1"/>
      <c r="H419" s="8"/>
      <c r="I419" s="8"/>
    </row>
    <row r="420">
      <c r="A420" s="7"/>
      <c r="B420" s="1"/>
      <c r="C420" s="1"/>
      <c r="D420" s="196"/>
      <c r="E420" s="1"/>
      <c r="F420" s="1"/>
      <c r="G420" s="1"/>
      <c r="H420" s="8"/>
      <c r="I420" s="8"/>
    </row>
    <row r="421">
      <c r="A421" s="7"/>
      <c r="B421" s="1"/>
      <c r="C421" s="1"/>
      <c r="D421" s="196"/>
      <c r="E421" s="1"/>
      <c r="F421" s="1"/>
      <c r="G421" s="1"/>
      <c r="H421" s="8"/>
      <c r="I421" s="8"/>
    </row>
    <row r="422">
      <c r="A422" s="7"/>
      <c r="B422" s="1"/>
      <c r="C422" s="1"/>
      <c r="D422" s="196"/>
      <c r="E422" s="1"/>
      <c r="F422" s="1"/>
      <c r="G422" s="1"/>
      <c r="H422" s="8"/>
      <c r="I422" s="8"/>
    </row>
    <row r="423">
      <c r="A423" s="7"/>
      <c r="B423" s="1"/>
      <c r="C423" s="1"/>
      <c r="D423" s="196"/>
      <c r="E423" s="1"/>
      <c r="F423" s="1"/>
      <c r="G423" s="1"/>
      <c r="H423" s="8"/>
      <c r="I423" s="8"/>
    </row>
    <row r="424">
      <c r="A424" s="7"/>
      <c r="B424" s="1"/>
      <c r="C424" s="1"/>
      <c r="D424" s="196"/>
      <c r="E424" s="1"/>
      <c r="F424" s="1"/>
      <c r="G424" s="1"/>
      <c r="H424" s="8"/>
      <c r="I424" s="8"/>
    </row>
    <row r="425">
      <c r="A425" s="7"/>
      <c r="B425" s="1"/>
      <c r="C425" s="1"/>
      <c r="D425" s="196"/>
      <c r="E425" s="1"/>
      <c r="F425" s="1"/>
      <c r="G425" s="1"/>
      <c r="H425" s="8"/>
      <c r="I425" s="8"/>
    </row>
    <row r="426">
      <c r="A426" s="7"/>
      <c r="B426" s="1"/>
      <c r="C426" s="1"/>
      <c r="D426" s="196"/>
      <c r="E426" s="1"/>
      <c r="F426" s="1"/>
      <c r="G426" s="1"/>
      <c r="H426" s="8"/>
      <c r="I426" s="8"/>
    </row>
    <row r="427">
      <c r="A427" s="7"/>
      <c r="B427" s="1"/>
      <c r="C427" s="1"/>
      <c r="D427" s="196"/>
      <c r="E427" s="1"/>
      <c r="F427" s="1"/>
      <c r="G427" s="1"/>
      <c r="H427" s="8"/>
      <c r="I427" s="8"/>
    </row>
    <row r="428">
      <c r="A428" s="7"/>
      <c r="B428" s="1"/>
      <c r="C428" s="1"/>
      <c r="D428" s="196"/>
      <c r="E428" s="1"/>
      <c r="F428" s="1"/>
      <c r="G428" s="1"/>
      <c r="H428" s="8"/>
      <c r="I428" s="8"/>
    </row>
    <row r="429">
      <c r="A429" s="7"/>
      <c r="B429" s="1"/>
      <c r="C429" s="1"/>
      <c r="D429" s="196"/>
      <c r="E429" s="1"/>
      <c r="F429" s="1"/>
      <c r="G429" s="1"/>
      <c r="H429" s="8"/>
      <c r="I429" s="8"/>
    </row>
    <row r="430">
      <c r="A430" s="7"/>
      <c r="B430" s="1"/>
      <c r="C430" s="1"/>
      <c r="D430" s="196"/>
      <c r="E430" s="1"/>
      <c r="F430" s="1"/>
      <c r="G430" s="1"/>
      <c r="H430" s="8"/>
      <c r="I430" s="8"/>
    </row>
    <row r="431">
      <c r="A431" s="7"/>
      <c r="B431" s="1"/>
      <c r="C431" s="1"/>
      <c r="D431" s="196"/>
      <c r="E431" s="1"/>
      <c r="F431" s="1"/>
      <c r="G431" s="1"/>
      <c r="H431" s="8"/>
      <c r="I431" s="8"/>
    </row>
    <row r="432">
      <c r="A432" s="7"/>
      <c r="B432" s="1"/>
      <c r="C432" s="1"/>
      <c r="D432" s="196"/>
      <c r="E432" s="1"/>
      <c r="F432" s="1"/>
      <c r="G432" s="1"/>
      <c r="H432" s="8"/>
      <c r="I432" s="8"/>
    </row>
    <row r="433">
      <c r="A433" s="7"/>
      <c r="B433" s="1"/>
      <c r="C433" s="1"/>
      <c r="D433" s="196"/>
      <c r="E433" s="1"/>
      <c r="F433" s="1"/>
      <c r="G433" s="1"/>
      <c r="H433" s="8"/>
      <c r="I433" s="8"/>
    </row>
    <row r="434">
      <c r="A434" s="7"/>
      <c r="B434" s="1"/>
      <c r="C434" s="1"/>
      <c r="D434" s="196"/>
      <c r="E434" s="1"/>
      <c r="F434" s="1"/>
      <c r="G434" s="1"/>
      <c r="H434" s="8"/>
      <c r="I434" s="8"/>
    </row>
    <row r="435">
      <c r="A435" s="7"/>
      <c r="B435" s="1"/>
      <c r="C435" s="1"/>
      <c r="D435" s="196"/>
      <c r="E435" s="1"/>
      <c r="F435" s="1"/>
      <c r="G435" s="1"/>
      <c r="H435" s="8"/>
      <c r="I435" s="8"/>
    </row>
    <row r="436">
      <c r="A436" s="7"/>
      <c r="B436" s="1"/>
      <c r="C436" s="1"/>
      <c r="D436" s="196"/>
      <c r="E436" s="1"/>
      <c r="F436" s="1"/>
      <c r="G436" s="1"/>
      <c r="H436" s="8"/>
      <c r="I436" s="8"/>
    </row>
    <row r="437">
      <c r="A437" s="7"/>
      <c r="B437" s="1"/>
      <c r="C437" s="1"/>
      <c r="D437" s="196"/>
      <c r="E437" s="1"/>
      <c r="F437" s="1"/>
      <c r="G437" s="1"/>
      <c r="H437" s="8"/>
      <c r="I437" s="8"/>
    </row>
    <row r="438">
      <c r="A438" s="7"/>
      <c r="B438" s="1"/>
      <c r="C438" s="1"/>
      <c r="D438" s="196"/>
      <c r="E438" s="1"/>
      <c r="F438" s="1"/>
      <c r="G438" s="1"/>
      <c r="H438" s="8"/>
      <c r="I438" s="8"/>
    </row>
    <row r="439">
      <c r="A439" s="7"/>
      <c r="B439" s="1"/>
      <c r="C439" s="1"/>
      <c r="D439" s="196"/>
      <c r="E439" s="1"/>
      <c r="F439" s="1"/>
      <c r="G439" s="1"/>
      <c r="H439" s="8"/>
      <c r="I439" s="8"/>
    </row>
    <row r="440">
      <c r="A440" s="7"/>
      <c r="B440" s="1"/>
      <c r="C440" s="1"/>
      <c r="D440" s="196"/>
      <c r="E440" s="1"/>
      <c r="F440" s="1"/>
      <c r="G440" s="1"/>
      <c r="H440" s="8"/>
      <c r="I440" s="8"/>
    </row>
    <row r="441">
      <c r="A441" s="7"/>
      <c r="B441" s="1"/>
      <c r="C441" s="1"/>
      <c r="D441" s="196"/>
      <c r="E441" s="1"/>
      <c r="F441" s="1"/>
      <c r="G441" s="1"/>
      <c r="H441" s="8"/>
      <c r="I441" s="8"/>
    </row>
    <row r="442">
      <c r="A442" s="7"/>
      <c r="B442" s="1"/>
      <c r="C442" s="1"/>
      <c r="D442" s="196"/>
      <c r="E442" s="1"/>
      <c r="F442" s="1"/>
      <c r="G442" s="1"/>
      <c r="H442" s="8"/>
      <c r="I442" s="8"/>
    </row>
    <row r="443">
      <c r="A443" s="7"/>
      <c r="B443" s="1"/>
      <c r="C443" s="1"/>
      <c r="D443" s="196"/>
      <c r="E443" s="1"/>
      <c r="F443" s="1"/>
      <c r="G443" s="1"/>
      <c r="H443" s="8"/>
      <c r="I443" s="8"/>
    </row>
    <row r="444">
      <c r="A444" s="7"/>
      <c r="B444" s="1"/>
      <c r="C444" s="1"/>
      <c r="D444" s="196"/>
      <c r="E444" s="1"/>
      <c r="F444" s="1"/>
      <c r="G444" s="1"/>
      <c r="H444" s="8"/>
      <c r="I444" s="8"/>
    </row>
    <row r="445">
      <c r="A445" s="7"/>
      <c r="B445" s="1"/>
      <c r="C445" s="1"/>
      <c r="D445" s="196"/>
      <c r="E445" s="1"/>
      <c r="F445" s="1"/>
      <c r="G445" s="1"/>
      <c r="H445" s="8"/>
      <c r="I445" s="8"/>
    </row>
    <row r="446">
      <c r="A446" s="7"/>
      <c r="B446" s="1"/>
      <c r="C446" s="1"/>
      <c r="D446" s="196"/>
      <c r="E446" s="1"/>
      <c r="F446" s="1"/>
      <c r="G446" s="1"/>
      <c r="H446" s="8"/>
      <c r="I446" s="8"/>
    </row>
    <row r="447">
      <c r="A447" s="7"/>
      <c r="B447" s="1"/>
      <c r="C447" s="1"/>
      <c r="D447" s="196"/>
      <c r="E447" s="1"/>
      <c r="F447" s="1"/>
      <c r="G447" s="1"/>
      <c r="H447" s="8"/>
      <c r="I447" s="8"/>
    </row>
    <row r="448">
      <c r="A448" s="7"/>
      <c r="B448" s="1"/>
      <c r="C448" s="1"/>
      <c r="D448" s="196"/>
      <c r="E448" s="1"/>
      <c r="F448" s="1"/>
      <c r="G448" s="1"/>
      <c r="H448" s="8"/>
      <c r="I448" s="8"/>
    </row>
    <row r="449">
      <c r="A449" s="7"/>
      <c r="B449" s="1"/>
      <c r="C449" s="1"/>
      <c r="D449" s="196"/>
      <c r="E449" s="1"/>
      <c r="F449" s="1"/>
      <c r="G449" s="1"/>
      <c r="H449" s="8"/>
      <c r="I449" s="8"/>
    </row>
    <row r="450">
      <c r="A450" s="7"/>
      <c r="B450" s="1"/>
      <c r="C450" s="1"/>
      <c r="D450" s="196"/>
      <c r="E450" s="1"/>
      <c r="F450" s="1"/>
      <c r="G450" s="1"/>
      <c r="H450" s="8"/>
      <c r="I450" s="8"/>
    </row>
    <row r="451">
      <c r="A451" s="7"/>
      <c r="B451" s="1"/>
      <c r="C451" s="1"/>
      <c r="D451" s="196"/>
      <c r="E451" s="1"/>
      <c r="F451" s="1"/>
      <c r="G451" s="1"/>
      <c r="H451" s="8"/>
      <c r="I451" s="8"/>
    </row>
    <row r="452">
      <c r="A452" s="7"/>
      <c r="B452" s="1"/>
      <c r="C452" s="1"/>
      <c r="D452" s="196"/>
      <c r="E452" s="1"/>
      <c r="F452" s="1"/>
      <c r="G452" s="1"/>
      <c r="H452" s="8"/>
      <c r="I452" s="8"/>
    </row>
    <row r="453">
      <c r="A453" s="7"/>
      <c r="B453" s="1"/>
      <c r="C453" s="1"/>
      <c r="D453" s="196"/>
      <c r="E453" s="1"/>
      <c r="F453" s="1"/>
      <c r="G453" s="1"/>
      <c r="H453" s="8"/>
      <c r="I453" s="8"/>
    </row>
    <row r="454">
      <c r="A454" s="7"/>
      <c r="B454" s="1"/>
      <c r="C454" s="1"/>
      <c r="D454" s="196"/>
      <c r="E454" s="1"/>
      <c r="F454" s="1"/>
      <c r="G454" s="1"/>
      <c r="H454" s="8"/>
      <c r="I454" s="8"/>
    </row>
    <row r="455">
      <c r="A455" s="7"/>
      <c r="B455" s="1"/>
      <c r="C455" s="1"/>
      <c r="D455" s="196"/>
      <c r="E455" s="1"/>
      <c r="F455" s="1"/>
      <c r="G455" s="1"/>
      <c r="H455" s="8"/>
      <c r="I455" s="8"/>
    </row>
    <row r="456">
      <c r="A456" s="7"/>
      <c r="B456" s="1"/>
      <c r="C456" s="1"/>
      <c r="D456" s="196"/>
      <c r="E456" s="1"/>
      <c r="F456" s="1"/>
      <c r="G456" s="1"/>
      <c r="H456" s="8"/>
      <c r="I456" s="8"/>
    </row>
    <row r="457">
      <c r="A457" s="7"/>
      <c r="B457" s="1"/>
      <c r="C457" s="1"/>
      <c r="D457" s="196"/>
      <c r="E457" s="1"/>
      <c r="F457" s="1"/>
      <c r="G457" s="1"/>
      <c r="H457" s="8"/>
      <c r="I457" s="8"/>
    </row>
    <row r="458">
      <c r="A458" s="7"/>
      <c r="B458" s="1"/>
      <c r="C458" s="1"/>
      <c r="D458" s="196"/>
      <c r="E458" s="1"/>
      <c r="F458" s="1"/>
      <c r="G458" s="1"/>
      <c r="H458" s="8"/>
      <c r="I458" s="8"/>
    </row>
    <row r="459">
      <c r="A459" s="7"/>
      <c r="B459" s="1"/>
      <c r="C459" s="1"/>
      <c r="D459" s="196"/>
      <c r="E459" s="1"/>
      <c r="F459" s="1"/>
      <c r="G459" s="1"/>
      <c r="H459" s="8"/>
      <c r="I459" s="8"/>
    </row>
    <row r="460">
      <c r="A460" s="7"/>
      <c r="B460" s="1"/>
      <c r="C460" s="1"/>
      <c r="D460" s="196"/>
      <c r="E460" s="1"/>
      <c r="F460" s="1"/>
      <c r="G460" s="1"/>
      <c r="H460" s="8"/>
      <c r="I460" s="8"/>
    </row>
    <row r="461">
      <c r="A461" s="7"/>
      <c r="B461" s="1"/>
      <c r="C461" s="1"/>
      <c r="D461" s="196"/>
      <c r="E461" s="1"/>
      <c r="F461" s="1"/>
      <c r="G461" s="1"/>
      <c r="H461" s="8"/>
      <c r="I461" s="8"/>
    </row>
    <row r="462">
      <c r="A462" s="7"/>
      <c r="B462" s="1"/>
      <c r="C462" s="1"/>
      <c r="D462" s="196"/>
      <c r="E462" s="1"/>
      <c r="F462" s="1"/>
      <c r="G462" s="1"/>
      <c r="H462" s="8"/>
      <c r="I462" s="8"/>
    </row>
    <row r="463">
      <c r="A463" s="7"/>
      <c r="B463" s="1"/>
      <c r="C463" s="1"/>
      <c r="D463" s="196"/>
      <c r="E463" s="1"/>
      <c r="F463" s="1"/>
      <c r="G463" s="1"/>
      <c r="H463" s="8"/>
      <c r="I463" s="8"/>
    </row>
    <row r="464">
      <c r="A464" s="7"/>
      <c r="B464" s="1"/>
      <c r="C464" s="1"/>
      <c r="D464" s="196"/>
      <c r="E464" s="1"/>
      <c r="F464" s="1"/>
      <c r="G464" s="1"/>
      <c r="H464" s="8"/>
      <c r="I464" s="8"/>
    </row>
    <row r="465">
      <c r="A465" s="7"/>
      <c r="B465" s="1"/>
      <c r="C465" s="1"/>
      <c r="D465" s="196"/>
      <c r="E465" s="1"/>
      <c r="F465" s="1"/>
      <c r="G465" s="1"/>
      <c r="H465" s="8"/>
      <c r="I465" s="8"/>
    </row>
    <row r="466">
      <c r="A466" s="7"/>
      <c r="B466" s="1"/>
      <c r="C466" s="1"/>
      <c r="D466" s="196"/>
      <c r="E466" s="1"/>
      <c r="F466" s="1"/>
      <c r="G466" s="1"/>
      <c r="H466" s="8"/>
      <c r="I466" s="8"/>
    </row>
    <row r="467">
      <c r="A467" s="7"/>
      <c r="B467" s="1"/>
      <c r="C467" s="1"/>
      <c r="D467" s="196"/>
      <c r="E467" s="1"/>
      <c r="F467" s="1"/>
      <c r="G467" s="1"/>
      <c r="H467" s="8"/>
      <c r="I467" s="8"/>
    </row>
    <row r="468">
      <c r="A468" s="7"/>
      <c r="B468" s="1"/>
      <c r="C468" s="1"/>
      <c r="D468" s="196"/>
      <c r="E468" s="1"/>
      <c r="F468" s="1"/>
      <c r="G468" s="1"/>
      <c r="H468" s="8"/>
      <c r="I468" s="8"/>
    </row>
    <row r="469">
      <c r="A469" s="7"/>
      <c r="B469" s="1"/>
      <c r="C469" s="1"/>
      <c r="D469" s="196"/>
      <c r="E469" s="1"/>
      <c r="F469" s="1"/>
      <c r="G469" s="1"/>
      <c r="H469" s="8"/>
      <c r="I469" s="8"/>
    </row>
    <row r="470">
      <c r="A470" s="7"/>
      <c r="B470" s="1"/>
      <c r="C470" s="1"/>
      <c r="D470" s="196"/>
      <c r="E470" s="1"/>
      <c r="F470" s="1"/>
      <c r="G470" s="1"/>
      <c r="H470" s="8"/>
      <c r="I470" s="8"/>
    </row>
    <row r="471">
      <c r="A471" s="7"/>
      <c r="B471" s="1"/>
      <c r="C471" s="1"/>
      <c r="D471" s="196"/>
      <c r="E471" s="1"/>
      <c r="F471" s="1"/>
      <c r="G471" s="1"/>
      <c r="H471" s="8"/>
      <c r="I471" s="8"/>
    </row>
    <row r="472">
      <c r="A472" s="7"/>
      <c r="B472" s="1"/>
      <c r="C472" s="1"/>
      <c r="D472" s="196"/>
      <c r="E472" s="1"/>
      <c r="F472" s="1"/>
      <c r="G472" s="1"/>
      <c r="H472" s="8"/>
      <c r="I472" s="8"/>
    </row>
    <row r="473">
      <c r="A473" s="7"/>
      <c r="B473" s="1"/>
      <c r="C473" s="1"/>
      <c r="D473" s="196"/>
      <c r="E473" s="1"/>
      <c r="F473" s="1"/>
      <c r="G473" s="1"/>
      <c r="H473" s="8"/>
      <c r="I473" s="8"/>
    </row>
    <row r="474">
      <c r="A474" s="7"/>
      <c r="B474" s="1"/>
      <c r="C474" s="1"/>
      <c r="D474" s="196"/>
      <c r="E474" s="1"/>
      <c r="F474" s="1"/>
      <c r="G474" s="1"/>
      <c r="H474" s="8"/>
      <c r="I474" s="8"/>
    </row>
    <row r="475">
      <c r="A475" s="7"/>
      <c r="B475" s="1"/>
      <c r="C475" s="1"/>
      <c r="D475" s="196"/>
      <c r="E475" s="1"/>
      <c r="F475" s="1"/>
      <c r="G475" s="1"/>
      <c r="H475" s="8"/>
      <c r="I475" s="8"/>
    </row>
    <row r="476">
      <c r="A476" s="7"/>
      <c r="B476" s="1"/>
      <c r="C476" s="1"/>
      <c r="D476" s="196"/>
      <c r="E476" s="1"/>
      <c r="F476" s="1"/>
      <c r="G476" s="1"/>
      <c r="H476" s="8"/>
      <c r="I476" s="8"/>
    </row>
    <row r="477">
      <c r="A477" s="7"/>
      <c r="B477" s="1"/>
      <c r="C477" s="1"/>
      <c r="D477" s="196"/>
      <c r="E477" s="1"/>
      <c r="F477" s="1"/>
      <c r="G477" s="1"/>
      <c r="H477" s="8"/>
      <c r="I477" s="8"/>
    </row>
    <row r="478">
      <c r="A478" s="7"/>
      <c r="B478" s="1"/>
      <c r="C478" s="1"/>
      <c r="D478" s="196"/>
      <c r="E478" s="1"/>
      <c r="F478" s="1"/>
      <c r="G478" s="1"/>
      <c r="H478" s="8"/>
      <c r="I478" s="8"/>
    </row>
    <row r="479">
      <c r="A479" s="7"/>
      <c r="B479" s="1"/>
      <c r="C479" s="1"/>
      <c r="D479" s="196"/>
      <c r="E479" s="1"/>
      <c r="F479" s="1"/>
      <c r="G479" s="1"/>
      <c r="H479" s="8"/>
      <c r="I479" s="8"/>
    </row>
    <row r="480">
      <c r="A480" s="7"/>
      <c r="B480" s="1"/>
      <c r="C480" s="1"/>
      <c r="D480" s="196"/>
      <c r="E480" s="1"/>
      <c r="F480" s="1"/>
      <c r="G480" s="1"/>
      <c r="H480" s="8"/>
      <c r="I480" s="8"/>
    </row>
    <row r="481">
      <c r="A481" s="7"/>
      <c r="B481" s="1"/>
      <c r="C481" s="1"/>
      <c r="D481" s="196"/>
      <c r="E481" s="1"/>
      <c r="F481" s="1"/>
      <c r="G481" s="1"/>
      <c r="H481" s="8"/>
      <c r="I481" s="8"/>
    </row>
    <row r="482">
      <c r="A482" s="7"/>
      <c r="B482" s="1"/>
      <c r="C482" s="1"/>
      <c r="D482" s="196"/>
      <c r="E482" s="1"/>
      <c r="F482" s="1"/>
      <c r="G482" s="1"/>
      <c r="H482" s="8"/>
      <c r="I482" s="8"/>
    </row>
    <row r="483">
      <c r="A483" s="7"/>
      <c r="B483" s="1"/>
      <c r="C483" s="1"/>
      <c r="D483" s="196"/>
      <c r="E483" s="1"/>
      <c r="F483" s="1"/>
      <c r="G483" s="1"/>
      <c r="H483" s="8"/>
      <c r="I483" s="8"/>
    </row>
    <row r="484">
      <c r="A484" s="7"/>
      <c r="B484" s="1"/>
      <c r="C484" s="1"/>
      <c r="D484" s="196"/>
      <c r="E484" s="1"/>
      <c r="F484" s="1"/>
      <c r="G484" s="1"/>
      <c r="H484" s="8"/>
      <c r="I484" s="8"/>
    </row>
    <row r="485">
      <c r="A485" s="7"/>
      <c r="B485" s="1"/>
      <c r="C485" s="1"/>
      <c r="D485" s="196"/>
      <c r="E485" s="1"/>
      <c r="F485" s="1"/>
      <c r="G485" s="1"/>
      <c r="H485" s="8"/>
      <c r="I485" s="8"/>
    </row>
    <row r="486">
      <c r="A486" s="7"/>
      <c r="B486" s="1"/>
      <c r="C486" s="1"/>
      <c r="D486" s="196"/>
      <c r="E486" s="1"/>
      <c r="F486" s="1"/>
      <c r="G486" s="1"/>
      <c r="H486" s="8"/>
      <c r="I486" s="8"/>
    </row>
    <row r="487">
      <c r="A487" s="7"/>
      <c r="B487" s="1"/>
      <c r="C487" s="1"/>
      <c r="D487" s="196"/>
      <c r="E487" s="1"/>
      <c r="F487" s="1"/>
      <c r="G487" s="1"/>
      <c r="H487" s="8"/>
      <c r="I487" s="8"/>
    </row>
    <row r="488">
      <c r="A488" s="7"/>
      <c r="B488" s="1"/>
      <c r="C488" s="1"/>
      <c r="D488" s="196"/>
      <c r="E488" s="1"/>
      <c r="F488" s="1"/>
      <c r="G488" s="1"/>
      <c r="H488" s="8"/>
      <c r="I488" s="8"/>
    </row>
    <row r="489">
      <c r="A489" s="7"/>
      <c r="B489" s="1"/>
      <c r="C489" s="1"/>
      <c r="D489" s="196"/>
      <c r="E489" s="1"/>
      <c r="F489" s="1"/>
      <c r="G489" s="1"/>
      <c r="H489" s="8"/>
      <c r="I489" s="8"/>
    </row>
    <row r="490">
      <c r="A490" s="7"/>
      <c r="B490" s="1"/>
      <c r="C490" s="1"/>
      <c r="D490" s="196"/>
      <c r="E490" s="1"/>
      <c r="F490" s="1"/>
      <c r="G490" s="1"/>
      <c r="H490" s="8"/>
      <c r="I490" s="8"/>
    </row>
    <row r="491">
      <c r="A491" s="7"/>
      <c r="B491" s="1"/>
      <c r="C491" s="1"/>
      <c r="D491" s="196"/>
      <c r="E491" s="1"/>
      <c r="F491" s="1"/>
      <c r="G491" s="1"/>
      <c r="H491" s="8"/>
      <c r="I491" s="8"/>
    </row>
    <row r="492">
      <c r="A492" s="7"/>
      <c r="B492" s="1"/>
      <c r="C492" s="1"/>
      <c r="D492" s="196"/>
      <c r="E492" s="1"/>
      <c r="F492" s="1"/>
      <c r="G492" s="1"/>
      <c r="H492" s="8"/>
      <c r="I492" s="8"/>
    </row>
    <row r="493">
      <c r="A493" s="7"/>
      <c r="B493" s="1"/>
      <c r="C493" s="1"/>
      <c r="D493" s="196"/>
      <c r="E493" s="1"/>
      <c r="F493" s="1"/>
      <c r="G493" s="1"/>
      <c r="H493" s="8"/>
      <c r="I493" s="8"/>
    </row>
    <row r="494">
      <c r="A494" s="7"/>
      <c r="B494" s="1"/>
      <c r="C494" s="1"/>
      <c r="D494" s="196"/>
      <c r="E494" s="1"/>
      <c r="F494" s="1"/>
      <c r="G494" s="1"/>
      <c r="H494" s="8"/>
      <c r="I494" s="8"/>
    </row>
    <row r="495">
      <c r="A495" s="7"/>
      <c r="B495" s="1"/>
      <c r="C495" s="1"/>
      <c r="D495" s="196"/>
      <c r="E495" s="1"/>
      <c r="F495" s="1"/>
      <c r="G495" s="1"/>
      <c r="H495" s="8"/>
      <c r="I495" s="8"/>
    </row>
    <row r="496">
      <c r="A496" s="7"/>
      <c r="B496" s="1"/>
      <c r="C496" s="1"/>
      <c r="D496" s="196"/>
      <c r="E496" s="1"/>
      <c r="F496" s="1"/>
      <c r="G496" s="1"/>
      <c r="H496" s="8"/>
      <c r="I496" s="8"/>
    </row>
    <row r="497">
      <c r="A497" s="7"/>
      <c r="B497" s="1"/>
      <c r="C497" s="1"/>
      <c r="D497" s="196"/>
      <c r="E497" s="1"/>
      <c r="F497" s="1"/>
      <c r="G497" s="1"/>
      <c r="H497" s="8"/>
      <c r="I497" s="8"/>
    </row>
    <row r="498">
      <c r="A498" s="7"/>
      <c r="B498" s="1"/>
      <c r="C498" s="1"/>
      <c r="D498" s="196"/>
      <c r="E498" s="1"/>
      <c r="F498" s="1"/>
      <c r="G498" s="1"/>
      <c r="H498" s="8"/>
      <c r="I498" s="8"/>
    </row>
    <row r="499">
      <c r="A499" s="7"/>
      <c r="B499" s="1"/>
      <c r="C499" s="1"/>
      <c r="D499" s="196"/>
      <c r="E499" s="1"/>
      <c r="F499" s="1"/>
      <c r="G499" s="1"/>
      <c r="H499" s="8"/>
      <c r="I499" s="8"/>
    </row>
    <row r="500">
      <c r="A500" s="7"/>
      <c r="B500" s="1"/>
      <c r="C500" s="1"/>
      <c r="D500" s="196"/>
      <c r="E500" s="1"/>
      <c r="F500" s="1"/>
      <c r="G500" s="1"/>
      <c r="H500" s="8"/>
      <c r="I500" s="8"/>
    </row>
    <row r="501">
      <c r="A501" s="7"/>
      <c r="B501" s="1"/>
      <c r="C501" s="1"/>
      <c r="D501" s="196"/>
      <c r="E501" s="1"/>
      <c r="F501" s="1"/>
      <c r="G501" s="1"/>
      <c r="H501" s="8"/>
      <c r="I501" s="8"/>
    </row>
    <row r="502">
      <c r="A502" s="7"/>
      <c r="B502" s="1"/>
      <c r="C502" s="1"/>
      <c r="D502" s="196"/>
      <c r="E502" s="1"/>
      <c r="F502" s="1"/>
      <c r="G502" s="1"/>
      <c r="H502" s="8"/>
      <c r="I502" s="8"/>
    </row>
    <row r="503">
      <c r="A503" s="7"/>
      <c r="B503" s="1"/>
      <c r="C503" s="1"/>
      <c r="D503" s="196"/>
      <c r="E503" s="1"/>
      <c r="F503" s="1"/>
      <c r="G503" s="1"/>
      <c r="H503" s="8"/>
      <c r="I503" s="8"/>
    </row>
    <row r="504">
      <c r="A504" s="7"/>
      <c r="B504" s="1"/>
      <c r="C504" s="1"/>
      <c r="D504" s="196"/>
      <c r="E504" s="1"/>
      <c r="F504" s="1"/>
      <c r="G504" s="1"/>
      <c r="H504" s="8"/>
      <c r="I504" s="8"/>
    </row>
    <row r="505">
      <c r="A505" s="7"/>
      <c r="B505" s="1"/>
      <c r="C505" s="1"/>
      <c r="D505" s="196"/>
      <c r="E505" s="1"/>
      <c r="F505" s="1"/>
      <c r="G505" s="1"/>
      <c r="H505" s="8"/>
      <c r="I505" s="8"/>
    </row>
    <row r="506">
      <c r="A506" s="7"/>
      <c r="B506" s="1"/>
      <c r="C506" s="1"/>
      <c r="D506" s="196"/>
      <c r="E506" s="1"/>
      <c r="F506" s="1"/>
      <c r="G506" s="1"/>
      <c r="H506" s="8"/>
      <c r="I506" s="8"/>
    </row>
    <row r="507">
      <c r="A507" s="7"/>
      <c r="B507" s="1"/>
      <c r="C507" s="1"/>
      <c r="D507" s="196"/>
      <c r="E507" s="1"/>
      <c r="F507" s="1"/>
      <c r="G507" s="1"/>
      <c r="H507" s="8"/>
      <c r="I507" s="8"/>
    </row>
    <row r="508">
      <c r="A508" s="7"/>
      <c r="B508" s="1"/>
      <c r="C508" s="1"/>
      <c r="D508" s="196"/>
      <c r="E508" s="1"/>
      <c r="F508" s="1"/>
      <c r="G508" s="1"/>
      <c r="H508" s="8"/>
      <c r="I508" s="8"/>
    </row>
    <row r="509">
      <c r="A509" s="7"/>
      <c r="B509" s="1"/>
      <c r="C509" s="1"/>
      <c r="D509" s="196"/>
      <c r="E509" s="1"/>
      <c r="F509" s="1"/>
      <c r="G509" s="1"/>
      <c r="H509" s="8"/>
      <c r="I509" s="8"/>
    </row>
    <row r="510">
      <c r="A510" s="7"/>
      <c r="B510" s="1"/>
      <c r="C510" s="1"/>
      <c r="D510" s="196"/>
      <c r="E510" s="1"/>
      <c r="F510" s="1"/>
      <c r="G510" s="1"/>
      <c r="H510" s="8"/>
      <c r="I510" s="8"/>
    </row>
    <row r="511">
      <c r="A511" s="7"/>
      <c r="B511" s="1"/>
      <c r="C511" s="1"/>
      <c r="D511" s="196"/>
      <c r="E511" s="1"/>
      <c r="F511" s="1"/>
      <c r="G511" s="1"/>
      <c r="H511" s="8"/>
      <c r="I511" s="8"/>
    </row>
    <row r="512">
      <c r="A512" s="7"/>
      <c r="B512" s="1"/>
      <c r="C512" s="1"/>
      <c r="D512" s="196"/>
      <c r="E512" s="1"/>
      <c r="F512" s="1"/>
      <c r="G512" s="1"/>
      <c r="H512" s="8"/>
      <c r="I512" s="8"/>
    </row>
    <row r="513">
      <c r="A513" s="7"/>
      <c r="B513" s="1"/>
      <c r="C513" s="1"/>
      <c r="D513" s="196"/>
      <c r="E513" s="1"/>
      <c r="F513" s="1"/>
      <c r="G513" s="1"/>
      <c r="H513" s="8"/>
      <c r="I513" s="8"/>
    </row>
    <row r="514">
      <c r="A514" s="7"/>
      <c r="B514" s="1"/>
      <c r="C514" s="1"/>
      <c r="D514" s="196"/>
      <c r="E514" s="1"/>
      <c r="F514" s="1"/>
      <c r="G514" s="1"/>
      <c r="H514" s="8"/>
      <c r="I514" s="8"/>
    </row>
    <row r="515">
      <c r="A515" s="7"/>
      <c r="B515" s="1"/>
      <c r="C515" s="1"/>
      <c r="D515" s="196"/>
      <c r="E515" s="1"/>
      <c r="F515" s="1"/>
      <c r="G515" s="1"/>
      <c r="H515" s="8"/>
      <c r="I515" s="8"/>
    </row>
    <row r="516">
      <c r="A516" s="7"/>
      <c r="B516" s="1"/>
      <c r="C516" s="1"/>
      <c r="D516" s="196"/>
      <c r="E516" s="1"/>
      <c r="F516" s="1"/>
      <c r="G516" s="1"/>
      <c r="H516" s="8"/>
      <c r="I516" s="8"/>
    </row>
    <row r="517">
      <c r="A517" s="7"/>
      <c r="B517" s="1"/>
      <c r="C517" s="1"/>
      <c r="D517" s="196"/>
      <c r="E517" s="1"/>
      <c r="F517" s="1"/>
      <c r="G517" s="1"/>
      <c r="H517" s="8"/>
      <c r="I517" s="8"/>
    </row>
    <row r="518">
      <c r="A518" s="7"/>
      <c r="B518" s="1"/>
      <c r="C518" s="1"/>
      <c r="D518" s="196"/>
      <c r="E518" s="1"/>
      <c r="F518" s="1"/>
      <c r="G518" s="1"/>
      <c r="H518" s="8"/>
      <c r="I518" s="8"/>
    </row>
    <row r="519">
      <c r="A519" s="7"/>
      <c r="B519" s="1"/>
      <c r="C519" s="1"/>
      <c r="D519" s="196"/>
      <c r="E519" s="1"/>
      <c r="F519" s="1"/>
      <c r="G519" s="1"/>
      <c r="H519" s="8"/>
      <c r="I519" s="8"/>
    </row>
    <row r="520">
      <c r="A520" s="7"/>
      <c r="B520" s="1"/>
      <c r="C520" s="1"/>
      <c r="D520" s="196"/>
      <c r="E520" s="1"/>
      <c r="F520" s="1"/>
      <c r="G520" s="1"/>
      <c r="H520" s="8"/>
      <c r="I520" s="8"/>
    </row>
    <row r="521">
      <c r="A521" s="7"/>
      <c r="B521" s="1"/>
      <c r="C521" s="1"/>
      <c r="D521" s="196"/>
      <c r="E521" s="1"/>
      <c r="F521" s="1"/>
      <c r="G521" s="1"/>
      <c r="H521" s="8"/>
      <c r="I521" s="8"/>
    </row>
    <row r="522">
      <c r="A522" s="7"/>
      <c r="B522" s="1"/>
      <c r="C522" s="1"/>
      <c r="D522" s="196"/>
      <c r="E522" s="1"/>
      <c r="F522" s="1"/>
      <c r="G522" s="1"/>
      <c r="H522" s="8"/>
      <c r="I522" s="8"/>
    </row>
    <row r="523">
      <c r="A523" s="7"/>
      <c r="B523" s="1"/>
      <c r="C523" s="1"/>
      <c r="D523" s="196"/>
      <c r="E523" s="1"/>
      <c r="F523" s="1"/>
      <c r="G523" s="1"/>
      <c r="H523" s="8"/>
      <c r="I523" s="8"/>
    </row>
    <row r="524">
      <c r="A524" s="7"/>
      <c r="B524" s="1"/>
      <c r="C524" s="1"/>
      <c r="D524" s="196"/>
      <c r="E524" s="1"/>
      <c r="F524" s="1"/>
      <c r="G524" s="1"/>
      <c r="H524" s="8"/>
      <c r="I524" s="8"/>
    </row>
    <row r="525">
      <c r="A525" s="7"/>
      <c r="B525" s="1"/>
      <c r="C525" s="1"/>
      <c r="D525" s="196"/>
      <c r="E525" s="1"/>
      <c r="F525" s="1"/>
      <c r="G525" s="1"/>
      <c r="H525" s="8"/>
      <c r="I525" s="8"/>
    </row>
    <row r="526">
      <c r="A526" s="7"/>
      <c r="B526" s="1"/>
      <c r="C526" s="1"/>
      <c r="D526" s="196"/>
      <c r="E526" s="1"/>
      <c r="F526" s="1"/>
      <c r="G526" s="1"/>
      <c r="H526" s="8"/>
      <c r="I526" s="8"/>
    </row>
    <row r="527">
      <c r="A527" s="7"/>
      <c r="B527" s="1"/>
      <c r="C527" s="1"/>
      <c r="D527" s="196"/>
      <c r="E527" s="1"/>
      <c r="F527" s="1"/>
      <c r="G527" s="1"/>
      <c r="H527" s="8"/>
      <c r="I527" s="8"/>
    </row>
    <row r="528">
      <c r="A528" s="7"/>
      <c r="B528" s="1"/>
      <c r="C528" s="1"/>
      <c r="D528" s="196"/>
      <c r="E528" s="1"/>
      <c r="F528" s="1"/>
      <c r="G528" s="1"/>
      <c r="H528" s="8"/>
      <c r="I528" s="8"/>
    </row>
    <row r="529">
      <c r="A529" s="7"/>
      <c r="B529" s="1"/>
      <c r="C529" s="1"/>
      <c r="D529" s="196"/>
      <c r="E529" s="1"/>
      <c r="F529" s="1"/>
      <c r="G529" s="1"/>
      <c r="H529" s="8"/>
      <c r="I529" s="8"/>
    </row>
    <row r="530">
      <c r="A530" s="7"/>
      <c r="B530" s="1"/>
      <c r="C530" s="1"/>
      <c r="D530" s="196"/>
      <c r="E530" s="1"/>
      <c r="F530" s="1"/>
      <c r="G530" s="1"/>
      <c r="H530" s="8"/>
      <c r="I530" s="8"/>
    </row>
    <row r="531">
      <c r="A531" s="7"/>
      <c r="B531" s="1"/>
      <c r="C531" s="1"/>
      <c r="D531" s="196"/>
      <c r="E531" s="1"/>
      <c r="F531" s="1"/>
      <c r="G531" s="1"/>
      <c r="H531" s="8"/>
      <c r="I531" s="8"/>
    </row>
    <row r="532">
      <c r="A532" s="7"/>
      <c r="B532" s="1"/>
      <c r="C532" s="1"/>
      <c r="D532" s="196"/>
      <c r="E532" s="1"/>
      <c r="F532" s="1"/>
      <c r="G532" s="1"/>
      <c r="H532" s="8"/>
      <c r="I532" s="8"/>
    </row>
    <row r="533">
      <c r="A533" s="7"/>
      <c r="B533" s="1"/>
      <c r="C533" s="1"/>
      <c r="D533" s="196"/>
      <c r="E533" s="1"/>
      <c r="F533" s="1"/>
      <c r="G533" s="1"/>
      <c r="H533" s="8"/>
      <c r="I533" s="8"/>
    </row>
    <row r="534">
      <c r="A534" s="7"/>
      <c r="B534" s="1"/>
      <c r="C534" s="1"/>
      <c r="D534" s="196"/>
      <c r="E534" s="1"/>
      <c r="F534" s="1"/>
      <c r="G534" s="1"/>
      <c r="H534" s="8"/>
      <c r="I534" s="8"/>
    </row>
    <row r="535">
      <c r="A535" s="7"/>
      <c r="B535" s="1"/>
      <c r="C535" s="1"/>
      <c r="D535" s="196"/>
      <c r="E535" s="1"/>
      <c r="F535" s="1"/>
      <c r="G535" s="1"/>
      <c r="H535" s="8"/>
      <c r="I535" s="8"/>
    </row>
    <row r="536">
      <c r="A536" s="7"/>
      <c r="B536" s="1"/>
      <c r="C536" s="1"/>
      <c r="D536" s="196"/>
      <c r="E536" s="1"/>
      <c r="F536" s="1"/>
      <c r="G536" s="1"/>
      <c r="H536" s="8"/>
      <c r="I536" s="8"/>
    </row>
    <row r="537">
      <c r="A537" s="7"/>
      <c r="B537" s="1"/>
      <c r="C537" s="1"/>
      <c r="D537" s="196"/>
      <c r="E537" s="1"/>
      <c r="F537" s="1"/>
      <c r="G537" s="1"/>
      <c r="H537" s="8"/>
      <c r="I537" s="8"/>
    </row>
    <row r="538">
      <c r="A538" s="7"/>
      <c r="B538" s="1"/>
      <c r="C538" s="1"/>
      <c r="D538" s="196"/>
      <c r="E538" s="1"/>
      <c r="F538" s="1"/>
      <c r="G538" s="1"/>
      <c r="H538" s="8"/>
      <c r="I538" s="8"/>
    </row>
    <row r="539">
      <c r="A539" s="7"/>
      <c r="B539" s="1"/>
      <c r="C539" s="1"/>
      <c r="D539" s="196"/>
      <c r="E539" s="1"/>
      <c r="F539" s="1"/>
      <c r="G539" s="1"/>
      <c r="H539" s="8"/>
      <c r="I539" s="8"/>
    </row>
    <row r="540">
      <c r="A540" s="7"/>
      <c r="B540" s="1"/>
      <c r="C540" s="1"/>
      <c r="D540" s="196"/>
      <c r="E540" s="1"/>
      <c r="F540" s="1"/>
      <c r="G540" s="1"/>
      <c r="H540" s="8"/>
      <c r="I540" s="8"/>
    </row>
    <row r="541">
      <c r="A541" s="7"/>
      <c r="B541" s="1"/>
      <c r="C541" s="1"/>
      <c r="D541" s="196"/>
      <c r="E541" s="1"/>
      <c r="F541" s="1"/>
      <c r="G541" s="1"/>
      <c r="H541" s="8"/>
      <c r="I541" s="8"/>
    </row>
    <row r="542">
      <c r="A542" s="7"/>
      <c r="B542" s="1"/>
      <c r="C542" s="1"/>
      <c r="D542" s="196"/>
      <c r="E542" s="1"/>
      <c r="F542" s="1"/>
      <c r="G542" s="1"/>
      <c r="H542" s="8"/>
      <c r="I542" s="8"/>
    </row>
    <row r="543">
      <c r="A543" s="7"/>
      <c r="B543" s="1"/>
      <c r="C543" s="1"/>
      <c r="D543" s="196"/>
      <c r="E543" s="1"/>
      <c r="F543" s="1"/>
      <c r="G543" s="1"/>
      <c r="H543" s="8"/>
      <c r="I543" s="8"/>
    </row>
    <row r="544">
      <c r="A544" s="7"/>
      <c r="B544" s="1"/>
      <c r="C544" s="1"/>
      <c r="D544" s="196"/>
      <c r="E544" s="1"/>
      <c r="F544" s="1"/>
      <c r="G544" s="1"/>
      <c r="H544" s="8"/>
      <c r="I544" s="8"/>
    </row>
    <row r="545">
      <c r="A545" s="7"/>
      <c r="B545" s="1"/>
      <c r="C545" s="1"/>
      <c r="D545" s="196"/>
      <c r="E545" s="1"/>
      <c r="F545" s="1"/>
      <c r="G545" s="1"/>
      <c r="H545" s="8"/>
      <c r="I545" s="8"/>
    </row>
    <row r="546">
      <c r="A546" s="7"/>
      <c r="B546" s="1"/>
      <c r="C546" s="1"/>
      <c r="D546" s="196"/>
      <c r="E546" s="1"/>
      <c r="F546" s="1"/>
      <c r="G546" s="1"/>
      <c r="H546" s="8"/>
      <c r="I546" s="8"/>
    </row>
    <row r="547">
      <c r="A547" s="7"/>
      <c r="B547" s="1"/>
      <c r="C547" s="1"/>
      <c r="D547" s="196"/>
      <c r="E547" s="1"/>
      <c r="F547" s="1"/>
      <c r="G547" s="1"/>
      <c r="H547" s="8"/>
      <c r="I547" s="8"/>
    </row>
    <row r="548">
      <c r="A548" s="7"/>
      <c r="B548" s="1"/>
      <c r="C548" s="1"/>
      <c r="D548" s="196"/>
      <c r="E548" s="1"/>
      <c r="F548" s="1"/>
      <c r="G548" s="1"/>
      <c r="H548" s="8"/>
      <c r="I548" s="8"/>
    </row>
    <row r="549">
      <c r="A549" s="7"/>
      <c r="B549" s="1"/>
      <c r="C549" s="1"/>
      <c r="D549" s="196"/>
      <c r="E549" s="1"/>
      <c r="F549" s="1"/>
      <c r="G549" s="1"/>
      <c r="H549" s="8"/>
      <c r="I549" s="8"/>
    </row>
    <row r="550">
      <c r="A550" s="7"/>
      <c r="B550" s="1"/>
      <c r="C550" s="1"/>
      <c r="D550" s="196"/>
      <c r="E550" s="1"/>
      <c r="F550" s="1"/>
      <c r="G550" s="1"/>
      <c r="H550" s="8"/>
      <c r="I550" s="8"/>
    </row>
    <row r="551">
      <c r="A551" s="7"/>
      <c r="B551" s="1"/>
      <c r="C551" s="1"/>
      <c r="D551" s="196"/>
      <c r="E551" s="1"/>
      <c r="F551" s="1"/>
      <c r="G551" s="1"/>
      <c r="H551" s="8"/>
      <c r="I551" s="8"/>
    </row>
    <row r="552">
      <c r="A552" s="7"/>
      <c r="B552" s="1"/>
      <c r="C552" s="1"/>
      <c r="D552" s="196"/>
      <c r="E552" s="1"/>
      <c r="F552" s="1"/>
      <c r="G552" s="1"/>
      <c r="H552" s="8"/>
      <c r="I552" s="8"/>
    </row>
    <row r="553">
      <c r="A553" s="7"/>
      <c r="B553" s="1"/>
      <c r="C553" s="1"/>
      <c r="D553" s="196"/>
      <c r="E553" s="1"/>
      <c r="F553" s="1"/>
      <c r="G553" s="1"/>
      <c r="H553" s="8"/>
      <c r="I553" s="8"/>
    </row>
    <row r="554">
      <c r="A554" s="7"/>
      <c r="B554" s="1"/>
      <c r="C554" s="1"/>
      <c r="D554" s="196"/>
      <c r="E554" s="1"/>
      <c r="F554" s="1"/>
      <c r="G554" s="1"/>
      <c r="H554" s="8"/>
      <c r="I554" s="8"/>
    </row>
    <row r="555">
      <c r="A555" s="7"/>
      <c r="B555" s="1"/>
      <c r="C555" s="1"/>
      <c r="D555" s="196"/>
      <c r="E555" s="1"/>
      <c r="F555" s="1"/>
      <c r="G555" s="1"/>
      <c r="H555" s="8"/>
      <c r="I555" s="8"/>
    </row>
    <row r="556">
      <c r="A556" s="7"/>
      <c r="B556" s="1"/>
      <c r="C556" s="1"/>
      <c r="D556" s="196"/>
      <c r="E556" s="1"/>
      <c r="F556" s="1"/>
      <c r="G556" s="1"/>
      <c r="H556" s="8"/>
      <c r="I556" s="8"/>
    </row>
    <row r="557">
      <c r="A557" s="7"/>
      <c r="B557" s="1"/>
      <c r="C557" s="1"/>
      <c r="D557" s="196"/>
      <c r="E557" s="1"/>
      <c r="F557" s="1"/>
      <c r="G557" s="1"/>
      <c r="H557" s="8"/>
      <c r="I557" s="8"/>
    </row>
    <row r="558">
      <c r="A558" s="7"/>
      <c r="B558" s="1"/>
      <c r="C558" s="1"/>
      <c r="D558" s="196"/>
      <c r="E558" s="1"/>
      <c r="F558" s="1"/>
      <c r="G558" s="1"/>
      <c r="H558" s="8"/>
      <c r="I558" s="8"/>
    </row>
    <row r="559">
      <c r="A559" s="7"/>
      <c r="B559" s="1"/>
      <c r="C559" s="1"/>
      <c r="D559" s="196"/>
      <c r="E559" s="1"/>
      <c r="F559" s="1"/>
      <c r="G559" s="1"/>
      <c r="H559" s="8"/>
      <c r="I559" s="8"/>
    </row>
    <row r="560">
      <c r="A560" s="7"/>
      <c r="B560" s="1"/>
      <c r="C560" s="1"/>
      <c r="D560" s="196"/>
      <c r="E560" s="1"/>
      <c r="F560" s="1"/>
      <c r="G560" s="1"/>
      <c r="H560" s="8"/>
      <c r="I560" s="8"/>
    </row>
    <row r="561">
      <c r="A561" s="7"/>
      <c r="B561" s="1"/>
      <c r="C561" s="1"/>
      <c r="D561" s="196"/>
      <c r="E561" s="1"/>
      <c r="F561" s="1"/>
      <c r="G561" s="1"/>
      <c r="H561" s="8"/>
      <c r="I561" s="8"/>
    </row>
    <row r="562">
      <c r="A562" s="7"/>
      <c r="B562" s="1"/>
      <c r="C562" s="1"/>
      <c r="D562" s="196"/>
      <c r="E562" s="1"/>
      <c r="F562" s="1"/>
      <c r="G562" s="1"/>
      <c r="H562" s="8"/>
      <c r="I562" s="8"/>
    </row>
    <row r="563">
      <c r="A563" s="7"/>
      <c r="B563" s="1"/>
      <c r="C563" s="1"/>
      <c r="D563" s="196"/>
      <c r="E563" s="1"/>
      <c r="F563" s="1"/>
      <c r="G563" s="1"/>
      <c r="H563" s="8"/>
      <c r="I563" s="8"/>
    </row>
    <row r="564">
      <c r="A564" s="7"/>
      <c r="B564" s="1"/>
      <c r="C564" s="1"/>
      <c r="D564" s="196"/>
      <c r="E564" s="1"/>
      <c r="F564" s="1"/>
      <c r="G564" s="1"/>
      <c r="H564" s="8"/>
      <c r="I564" s="8"/>
    </row>
    <row r="565">
      <c r="A565" s="7"/>
      <c r="B565" s="1"/>
      <c r="C565" s="1"/>
      <c r="D565" s="196"/>
      <c r="E565" s="1"/>
      <c r="F565" s="1"/>
      <c r="G565" s="1"/>
      <c r="H565" s="8"/>
      <c r="I565" s="8"/>
    </row>
    <row r="566">
      <c r="A566" s="7"/>
      <c r="B566" s="1"/>
      <c r="C566" s="1"/>
      <c r="D566" s="196"/>
      <c r="E566" s="1"/>
      <c r="F566" s="1"/>
      <c r="G566" s="1"/>
      <c r="H566" s="8"/>
      <c r="I566" s="8"/>
    </row>
    <row r="567">
      <c r="A567" s="7"/>
      <c r="B567" s="1"/>
      <c r="C567" s="1"/>
      <c r="D567" s="196"/>
      <c r="E567" s="1"/>
      <c r="F567" s="1"/>
      <c r="G567" s="1"/>
      <c r="H567" s="8"/>
      <c r="I567" s="8"/>
    </row>
    <row r="568">
      <c r="A568" s="7"/>
      <c r="B568" s="1"/>
      <c r="C568" s="1"/>
      <c r="D568" s="196"/>
      <c r="E568" s="1"/>
      <c r="F568" s="1"/>
      <c r="G568" s="1"/>
      <c r="H568" s="8"/>
      <c r="I568" s="8"/>
    </row>
    <row r="569">
      <c r="A569" s="7"/>
      <c r="B569" s="1"/>
      <c r="C569" s="1"/>
      <c r="D569" s="196"/>
      <c r="E569" s="1"/>
      <c r="F569" s="1"/>
      <c r="G569" s="1"/>
      <c r="H569" s="8"/>
      <c r="I569" s="8"/>
    </row>
    <row r="570">
      <c r="A570" s="7"/>
      <c r="B570" s="1"/>
      <c r="C570" s="1"/>
      <c r="D570" s="196"/>
      <c r="E570" s="1"/>
      <c r="F570" s="1"/>
      <c r="G570" s="1"/>
      <c r="H570" s="8"/>
      <c r="I570" s="8"/>
    </row>
    <row r="571">
      <c r="A571" s="7"/>
      <c r="B571" s="1"/>
      <c r="C571" s="1"/>
      <c r="D571" s="196"/>
      <c r="E571" s="1"/>
      <c r="F571" s="1"/>
      <c r="G571" s="1"/>
      <c r="H571" s="8"/>
      <c r="I571" s="8"/>
    </row>
    <row r="572">
      <c r="A572" s="7"/>
      <c r="B572" s="1"/>
      <c r="C572" s="1"/>
      <c r="D572" s="196"/>
      <c r="E572" s="1"/>
      <c r="F572" s="1"/>
      <c r="G572" s="1"/>
      <c r="H572" s="8"/>
      <c r="I572" s="8"/>
    </row>
    <row r="573">
      <c r="A573" s="7"/>
      <c r="B573" s="1"/>
      <c r="C573" s="1"/>
      <c r="D573" s="196"/>
      <c r="E573" s="1"/>
      <c r="F573" s="1"/>
      <c r="G573" s="1"/>
      <c r="H573" s="8"/>
      <c r="I573" s="8"/>
    </row>
    <row r="574">
      <c r="A574" s="7"/>
      <c r="B574" s="1"/>
      <c r="C574" s="1"/>
      <c r="D574" s="196"/>
      <c r="E574" s="1"/>
      <c r="F574" s="1"/>
      <c r="G574" s="1"/>
      <c r="H574" s="8"/>
      <c r="I574" s="8"/>
    </row>
    <row r="575">
      <c r="A575" s="7"/>
      <c r="B575" s="1"/>
      <c r="C575" s="1"/>
      <c r="D575" s="196"/>
      <c r="E575" s="1"/>
      <c r="F575" s="1"/>
      <c r="G575" s="1"/>
      <c r="H575" s="8"/>
      <c r="I575" s="8"/>
    </row>
    <row r="576">
      <c r="A576" s="7"/>
      <c r="B576" s="1"/>
      <c r="C576" s="1"/>
      <c r="D576" s="196"/>
      <c r="E576" s="1"/>
      <c r="F576" s="1"/>
      <c r="G576" s="1"/>
      <c r="H576" s="8"/>
      <c r="I576" s="8"/>
    </row>
    <row r="577">
      <c r="A577" s="7"/>
      <c r="B577" s="1"/>
      <c r="C577" s="1"/>
      <c r="D577" s="196"/>
      <c r="E577" s="1"/>
      <c r="F577" s="1"/>
      <c r="G577" s="1"/>
      <c r="H577" s="8"/>
      <c r="I577" s="8"/>
    </row>
    <row r="578">
      <c r="A578" s="7"/>
      <c r="B578" s="1"/>
      <c r="C578" s="1"/>
      <c r="D578" s="196"/>
      <c r="E578" s="1"/>
      <c r="F578" s="1"/>
      <c r="G578" s="1"/>
      <c r="H578" s="8"/>
      <c r="I578" s="8"/>
    </row>
    <row r="579">
      <c r="A579" s="7"/>
      <c r="B579" s="1"/>
      <c r="C579" s="1"/>
      <c r="D579" s="196"/>
      <c r="E579" s="1"/>
      <c r="F579" s="1"/>
      <c r="G579" s="1"/>
      <c r="H579" s="8"/>
      <c r="I579" s="8"/>
    </row>
    <row r="580">
      <c r="A580" s="7"/>
      <c r="B580" s="1"/>
      <c r="C580" s="1"/>
      <c r="D580" s="196"/>
      <c r="E580" s="1"/>
      <c r="F580" s="1"/>
      <c r="G580" s="1"/>
      <c r="H580" s="8"/>
      <c r="I580" s="8"/>
    </row>
    <row r="581">
      <c r="A581" s="7"/>
      <c r="B581" s="1"/>
      <c r="C581" s="1"/>
      <c r="D581" s="196"/>
      <c r="E581" s="1"/>
      <c r="F581" s="1"/>
      <c r="G581" s="1"/>
      <c r="H581" s="8"/>
      <c r="I581" s="8"/>
    </row>
    <row r="582">
      <c r="A582" s="7"/>
      <c r="B582" s="1"/>
      <c r="C582" s="1"/>
      <c r="D582" s="196"/>
      <c r="E582" s="1"/>
      <c r="F582" s="1"/>
      <c r="G582" s="1"/>
      <c r="H582" s="8"/>
      <c r="I582" s="8"/>
    </row>
    <row r="583">
      <c r="A583" s="7"/>
      <c r="B583" s="1"/>
      <c r="C583" s="1"/>
      <c r="D583" s="196"/>
      <c r="E583" s="1"/>
      <c r="F583" s="1"/>
      <c r="G583" s="1"/>
      <c r="H583" s="8"/>
      <c r="I583" s="8"/>
    </row>
    <row r="584">
      <c r="A584" s="7"/>
      <c r="B584" s="1"/>
      <c r="C584" s="1"/>
      <c r="D584" s="196"/>
      <c r="E584" s="1"/>
      <c r="F584" s="1"/>
      <c r="G584" s="1"/>
      <c r="H584" s="8"/>
      <c r="I584" s="8"/>
    </row>
    <row r="585">
      <c r="A585" s="7"/>
      <c r="B585" s="1"/>
      <c r="C585" s="1"/>
      <c r="D585" s="196"/>
      <c r="E585" s="1"/>
      <c r="F585" s="1"/>
      <c r="G585" s="1"/>
      <c r="H585" s="8"/>
      <c r="I585" s="8"/>
    </row>
    <row r="586">
      <c r="A586" s="7"/>
      <c r="B586" s="1"/>
      <c r="C586" s="1"/>
      <c r="D586" s="196"/>
      <c r="E586" s="1"/>
      <c r="F586" s="1"/>
      <c r="G586" s="1"/>
      <c r="H586" s="8"/>
      <c r="I586" s="8"/>
    </row>
    <row r="587">
      <c r="A587" s="7"/>
      <c r="B587" s="1"/>
      <c r="C587" s="1"/>
      <c r="D587" s="196"/>
      <c r="E587" s="1"/>
      <c r="F587" s="1"/>
      <c r="G587" s="1"/>
      <c r="H587" s="8"/>
      <c r="I587" s="8"/>
    </row>
    <row r="588">
      <c r="A588" s="7"/>
      <c r="B588" s="1"/>
      <c r="C588" s="1"/>
      <c r="D588" s="196"/>
      <c r="E588" s="1"/>
      <c r="F588" s="1"/>
      <c r="G588" s="1"/>
      <c r="H588" s="8"/>
      <c r="I588" s="8"/>
    </row>
    <row r="589">
      <c r="A589" s="7"/>
      <c r="B589" s="1"/>
      <c r="C589" s="1"/>
      <c r="D589" s="196"/>
      <c r="E589" s="1"/>
      <c r="F589" s="1"/>
      <c r="G589" s="1"/>
      <c r="H589" s="8"/>
      <c r="I589" s="8"/>
    </row>
    <row r="590">
      <c r="A590" s="7"/>
      <c r="B590" s="1"/>
      <c r="C590" s="1"/>
      <c r="D590" s="196"/>
      <c r="E590" s="1"/>
      <c r="F590" s="1"/>
      <c r="G590" s="1"/>
      <c r="H590" s="8"/>
      <c r="I590" s="8"/>
    </row>
    <row r="591">
      <c r="A591" s="7"/>
      <c r="B591" s="1"/>
      <c r="C591" s="1"/>
      <c r="D591" s="196"/>
      <c r="E591" s="1"/>
      <c r="F591" s="1"/>
      <c r="G591" s="1"/>
      <c r="H591" s="8"/>
      <c r="I591" s="8"/>
    </row>
    <row r="592">
      <c r="A592" s="7"/>
      <c r="B592" s="1"/>
      <c r="C592" s="1"/>
      <c r="D592" s="196"/>
      <c r="E592" s="1"/>
      <c r="F592" s="1"/>
      <c r="G592" s="1"/>
      <c r="H592" s="8"/>
      <c r="I592" s="8"/>
    </row>
    <row r="593">
      <c r="A593" s="7"/>
      <c r="B593" s="1"/>
      <c r="C593" s="1"/>
      <c r="D593" s="196"/>
      <c r="E593" s="1"/>
      <c r="F593" s="1"/>
      <c r="G593" s="1"/>
      <c r="H593" s="8"/>
      <c r="I593" s="8"/>
    </row>
    <row r="594">
      <c r="A594" s="7"/>
      <c r="B594" s="1"/>
      <c r="C594" s="1"/>
      <c r="D594" s="196"/>
      <c r="E594" s="1"/>
      <c r="F594" s="1"/>
      <c r="G594" s="1"/>
      <c r="H594" s="8"/>
      <c r="I594" s="8"/>
    </row>
    <row r="595">
      <c r="A595" s="7"/>
      <c r="B595" s="1"/>
      <c r="C595" s="1"/>
      <c r="D595" s="196"/>
      <c r="E595" s="1"/>
      <c r="F595" s="1"/>
      <c r="G595" s="1"/>
      <c r="H595" s="8"/>
      <c r="I595" s="8"/>
    </row>
    <row r="596">
      <c r="A596" s="7"/>
      <c r="B596" s="1"/>
      <c r="C596" s="1"/>
      <c r="D596" s="196"/>
      <c r="E596" s="1"/>
      <c r="F596" s="1"/>
      <c r="G596" s="1"/>
      <c r="H596" s="8"/>
      <c r="I596" s="8"/>
    </row>
    <row r="597">
      <c r="A597" s="7"/>
      <c r="B597" s="1"/>
      <c r="C597" s="1"/>
      <c r="D597" s="196"/>
      <c r="E597" s="1"/>
      <c r="F597" s="1"/>
      <c r="G597" s="1"/>
      <c r="H597" s="8"/>
      <c r="I597" s="8"/>
    </row>
    <row r="598">
      <c r="A598" s="7"/>
      <c r="B598" s="1"/>
      <c r="C598" s="1"/>
      <c r="D598" s="196"/>
      <c r="E598" s="1"/>
      <c r="F598" s="1"/>
      <c r="G598" s="1"/>
      <c r="H598" s="8"/>
      <c r="I598" s="8"/>
    </row>
    <row r="599">
      <c r="A599" s="7"/>
      <c r="B599" s="1"/>
      <c r="C599" s="1"/>
      <c r="D599" s="196"/>
      <c r="E599" s="1"/>
      <c r="F599" s="1"/>
      <c r="G599" s="1"/>
      <c r="H599" s="8"/>
      <c r="I599" s="8"/>
    </row>
    <row r="600">
      <c r="A600" s="7"/>
      <c r="B600" s="1"/>
      <c r="C600" s="1"/>
      <c r="D600" s="196"/>
      <c r="E600" s="1"/>
      <c r="F600" s="1"/>
      <c r="G600" s="1"/>
      <c r="H600" s="8"/>
      <c r="I600" s="8"/>
    </row>
    <row r="601">
      <c r="A601" s="7"/>
      <c r="B601" s="1"/>
      <c r="C601" s="1"/>
      <c r="D601" s="196"/>
      <c r="E601" s="1"/>
      <c r="F601" s="1"/>
      <c r="G601" s="1"/>
      <c r="H601" s="8"/>
      <c r="I601" s="8"/>
    </row>
    <row r="602">
      <c r="A602" s="7"/>
      <c r="B602" s="1"/>
      <c r="C602" s="1"/>
      <c r="D602" s="196"/>
      <c r="E602" s="1"/>
      <c r="F602" s="1"/>
      <c r="G602" s="1"/>
      <c r="H602" s="8"/>
      <c r="I602" s="8"/>
    </row>
    <row r="603">
      <c r="A603" s="7"/>
      <c r="B603" s="1"/>
      <c r="C603" s="1"/>
      <c r="D603" s="196"/>
      <c r="E603" s="1"/>
      <c r="F603" s="1"/>
      <c r="G603" s="1"/>
      <c r="H603" s="8"/>
      <c r="I603" s="8"/>
    </row>
    <row r="604">
      <c r="A604" s="7"/>
      <c r="B604" s="1"/>
      <c r="C604" s="1"/>
      <c r="D604" s="196"/>
      <c r="E604" s="1"/>
      <c r="F604" s="1"/>
      <c r="G604" s="1"/>
      <c r="H604" s="8"/>
      <c r="I604" s="8"/>
    </row>
    <row r="605">
      <c r="A605" s="7"/>
      <c r="B605" s="1"/>
      <c r="C605" s="1"/>
      <c r="D605" s="196"/>
      <c r="E605" s="1"/>
      <c r="F605" s="1"/>
      <c r="G605" s="1"/>
      <c r="H605" s="8"/>
      <c r="I605" s="8"/>
    </row>
    <row r="606">
      <c r="A606" s="7"/>
      <c r="B606" s="1"/>
      <c r="C606" s="1"/>
      <c r="D606" s="196"/>
      <c r="E606" s="1"/>
      <c r="F606" s="1"/>
      <c r="G606" s="1"/>
      <c r="H606" s="8"/>
      <c r="I606" s="8"/>
    </row>
    <row r="607">
      <c r="A607" s="7"/>
      <c r="B607" s="1"/>
      <c r="C607" s="1"/>
      <c r="D607" s="196"/>
      <c r="E607" s="1"/>
      <c r="F607" s="1"/>
      <c r="G607" s="1"/>
      <c r="H607" s="8"/>
      <c r="I607" s="8"/>
    </row>
    <row r="608">
      <c r="A608" s="7"/>
      <c r="B608" s="1"/>
      <c r="C608" s="1"/>
      <c r="D608" s="196"/>
      <c r="E608" s="1"/>
      <c r="F608" s="1"/>
      <c r="G608" s="1"/>
      <c r="H608" s="8"/>
      <c r="I608" s="8"/>
    </row>
    <row r="609">
      <c r="A609" s="7"/>
      <c r="B609" s="1"/>
      <c r="C609" s="1"/>
      <c r="D609" s="196"/>
      <c r="E609" s="1"/>
      <c r="F609" s="1"/>
      <c r="G609" s="1"/>
      <c r="H609" s="8"/>
      <c r="I609" s="8"/>
    </row>
    <row r="610">
      <c r="A610" s="7"/>
      <c r="B610" s="1"/>
      <c r="C610" s="1"/>
      <c r="D610" s="196"/>
      <c r="E610" s="1"/>
      <c r="F610" s="1"/>
      <c r="G610" s="1"/>
      <c r="H610" s="8"/>
      <c r="I610" s="8"/>
    </row>
    <row r="611">
      <c r="A611" s="7"/>
      <c r="B611" s="1"/>
      <c r="C611" s="1"/>
      <c r="D611" s="196"/>
      <c r="E611" s="1"/>
      <c r="F611" s="1"/>
      <c r="G611" s="1"/>
      <c r="H611" s="8"/>
      <c r="I611" s="8"/>
    </row>
    <row r="612">
      <c r="A612" s="7"/>
      <c r="B612" s="1"/>
      <c r="C612" s="1"/>
      <c r="D612" s="196"/>
      <c r="E612" s="1"/>
      <c r="F612" s="1"/>
      <c r="G612" s="1"/>
      <c r="H612" s="8"/>
      <c r="I612" s="8"/>
    </row>
    <row r="613">
      <c r="A613" s="7"/>
      <c r="B613" s="1"/>
      <c r="C613" s="1"/>
      <c r="D613" s="196"/>
      <c r="E613" s="1"/>
      <c r="F613" s="1"/>
      <c r="G613" s="1"/>
      <c r="H613" s="8"/>
      <c r="I613" s="8"/>
    </row>
    <row r="614">
      <c r="A614" s="7"/>
      <c r="B614" s="1"/>
      <c r="C614" s="1"/>
      <c r="D614" s="196"/>
      <c r="E614" s="1"/>
      <c r="F614" s="1"/>
      <c r="G614" s="1"/>
      <c r="H614" s="8"/>
      <c r="I614" s="8"/>
    </row>
    <row r="615">
      <c r="A615" s="7"/>
      <c r="B615" s="1"/>
      <c r="C615" s="1"/>
      <c r="D615" s="196"/>
      <c r="E615" s="1"/>
      <c r="F615" s="1"/>
      <c r="G615" s="1"/>
      <c r="H615" s="8"/>
      <c r="I615" s="8"/>
    </row>
    <row r="616">
      <c r="A616" s="7"/>
      <c r="B616" s="1"/>
      <c r="C616" s="1"/>
      <c r="D616" s="196"/>
      <c r="E616" s="1"/>
      <c r="F616" s="1"/>
      <c r="G616" s="1"/>
      <c r="H616" s="8"/>
      <c r="I616" s="8"/>
    </row>
    <row r="617">
      <c r="A617" s="7"/>
      <c r="B617" s="1"/>
      <c r="C617" s="1"/>
      <c r="D617" s="196"/>
      <c r="E617" s="1"/>
      <c r="F617" s="1"/>
      <c r="G617" s="1"/>
      <c r="H617" s="8"/>
      <c r="I617" s="8"/>
    </row>
    <row r="618">
      <c r="A618" s="7"/>
      <c r="B618" s="1"/>
      <c r="C618" s="1"/>
      <c r="D618" s="196"/>
      <c r="E618" s="1"/>
      <c r="F618" s="1"/>
      <c r="G618" s="1"/>
      <c r="H618" s="8"/>
      <c r="I618" s="8"/>
    </row>
    <row r="619">
      <c r="A619" s="7"/>
      <c r="B619" s="1"/>
      <c r="C619" s="1"/>
      <c r="D619" s="196"/>
      <c r="E619" s="1"/>
      <c r="F619" s="1"/>
      <c r="G619" s="1"/>
      <c r="H619" s="8"/>
      <c r="I619" s="8"/>
    </row>
    <row r="620">
      <c r="A620" s="7"/>
      <c r="B620" s="1"/>
      <c r="C620" s="1"/>
      <c r="D620" s="196"/>
      <c r="E620" s="1"/>
      <c r="F620" s="1"/>
      <c r="G620" s="1"/>
      <c r="H620" s="8"/>
      <c r="I620" s="8"/>
    </row>
    <row r="621">
      <c r="A621" s="7"/>
      <c r="B621" s="1"/>
      <c r="C621" s="1"/>
      <c r="D621" s="196"/>
      <c r="E621" s="1"/>
      <c r="F621" s="1"/>
      <c r="G621" s="1"/>
      <c r="H621" s="8"/>
      <c r="I621" s="8"/>
    </row>
    <row r="622">
      <c r="A622" s="7"/>
      <c r="B622" s="1"/>
      <c r="C622" s="1"/>
      <c r="D622" s="196"/>
      <c r="E622" s="1"/>
      <c r="F622" s="1"/>
      <c r="G622" s="1"/>
      <c r="H622" s="8"/>
      <c r="I622" s="8"/>
    </row>
    <row r="623">
      <c r="A623" s="7"/>
      <c r="B623" s="1"/>
      <c r="C623" s="1"/>
      <c r="D623" s="196"/>
      <c r="E623" s="1"/>
      <c r="F623" s="1"/>
      <c r="G623" s="1"/>
      <c r="H623" s="8"/>
      <c r="I623" s="8"/>
    </row>
    <row r="624">
      <c r="A624" s="7"/>
      <c r="B624" s="1"/>
      <c r="C624" s="1"/>
      <c r="D624" s="196"/>
      <c r="E624" s="1"/>
      <c r="F624" s="1"/>
      <c r="G624" s="1"/>
      <c r="H624" s="8"/>
      <c r="I624" s="8"/>
    </row>
    <row r="625">
      <c r="A625" s="7"/>
      <c r="B625" s="1"/>
      <c r="C625" s="1"/>
      <c r="D625" s="196"/>
      <c r="E625" s="1"/>
      <c r="F625" s="1"/>
      <c r="G625" s="1"/>
      <c r="H625" s="8"/>
      <c r="I625" s="8"/>
    </row>
    <row r="626">
      <c r="A626" s="7"/>
      <c r="B626" s="1"/>
      <c r="C626" s="1"/>
      <c r="D626" s="196"/>
      <c r="E626" s="1"/>
      <c r="F626" s="1"/>
      <c r="G626" s="1"/>
      <c r="H626" s="8"/>
      <c r="I626" s="8"/>
    </row>
    <row r="627">
      <c r="A627" s="7"/>
      <c r="B627" s="1"/>
      <c r="C627" s="1"/>
      <c r="D627" s="196"/>
      <c r="E627" s="1"/>
      <c r="F627" s="1"/>
      <c r="G627" s="1"/>
      <c r="H627" s="8"/>
      <c r="I627" s="8"/>
    </row>
    <row r="628">
      <c r="A628" s="7"/>
      <c r="B628" s="1"/>
      <c r="C628" s="1"/>
      <c r="D628" s="196"/>
      <c r="E628" s="1"/>
      <c r="F628" s="1"/>
      <c r="G628" s="1"/>
      <c r="H628" s="8"/>
      <c r="I628" s="8"/>
    </row>
    <row r="629">
      <c r="A629" s="7"/>
      <c r="B629" s="1"/>
      <c r="C629" s="1"/>
      <c r="D629" s="196"/>
      <c r="E629" s="1"/>
      <c r="F629" s="1"/>
      <c r="G629" s="1"/>
      <c r="H629" s="8"/>
      <c r="I629" s="8"/>
    </row>
    <row r="630">
      <c r="A630" s="7"/>
      <c r="B630" s="1"/>
      <c r="C630" s="1"/>
      <c r="D630" s="196"/>
      <c r="E630" s="1"/>
      <c r="F630" s="1"/>
      <c r="G630" s="1"/>
      <c r="H630" s="8"/>
      <c r="I630" s="8"/>
    </row>
    <row r="631">
      <c r="A631" s="7"/>
      <c r="B631" s="1"/>
      <c r="C631" s="1"/>
      <c r="D631" s="196"/>
      <c r="E631" s="1"/>
      <c r="F631" s="1"/>
      <c r="G631" s="1"/>
      <c r="H631" s="8"/>
      <c r="I631" s="8"/>
    </row>
    <row r="632">
      <c r="A632" s="7"/>
      <c r="B632" s="1"/>
      <c r="C632" s="1"/>
      <c r="D632" s="196"/>
      <c r="E632" s="1"/>
      <c r="F632" s="1"/>
      <c r="G632" s="1"/>
      <c r="H632" s="8"/>
      <c r="I632" s="8"/>
    </row>
    <row r="633">
      <c r="A633" s="7"/>
      <c r="B633" s="1"/>
      <c r="C633" s="1"/>
      <c r="D633" s="196"/>
      <c r="E633" s="1"/>
      <c r="F633" s="1"/>
      <c r="G633" s="1"/>
      <c r="H633" s="8"/>
      <c r="I633" s="8"/>
    </row>
    <row r="634">
      <c r="A634" s="7"/>
      <c r="B634" s="1"/>
      <c r="C634" s="1"/>
      <c r="D634" s="196"/>
      <c r="E634" s="1"/>
      <c r="F634" s="1"/>
      <c r="G634" s="1"/>
      <c r="H634" s="8"/>
      <c r="I634" s="8"/>
    </row>
    <row r="635">
      <c r="A635" s="7"/>
      <c r="B635" s="1"/>
      <c r="C635" s="1"/>
      <c r="D635" s="196"/>
      <c r="E635" s="1"/>
      <c r="F635" s="1"/>
      <c r="G635" s="1"/>
      <c r="H635" s="8"/>
      <c r="I635" s="8"/>
    </row>
    <row r="636">
      <c r="A636" s="7"/>
      <c r="B636" s="1"/>
      <c r="C636" s="1"/>
      <c r="D636" s="196"/>
      <c r="E636" s="1"/>
      <c r="F636" s="1"/>
      <c r="G636" s="1"/>
      <c r="H636" s="8"/>
      <c r="I636" s="8"/>
    </row>
    <row r="637">
      <c r="A637" s="7"/>
      <c r="B637" s="1"/>
      <c r="C637" s="1"/>
      <c r="D637" s="196"/>
      <c r="E637" s="1"/>
      <c r="F637" s="1"/>
      <c r="G637" s="1"/>
      <c r="H637" s="8"/>
      <c r="I637" s="8"/>
    </row>
    <row r="638">
      <c r="A638" s="7"/>
      <c r="B638" s="1"/>
      <c r="C638" s="1"/>
      <c r="D638" s="196"/>
      <c r="E638" s="1"/>
      <c r="F638" s="1"/>
      <c r="G638" s="1"/>
      <c r="H638" s="8"/>
      <c r="I638" s="8"/>
    </row>
    <row r="639">
      <c r="A639" s="7"/>
      <c r="B639" s="1"/>
      <c r="C639" s="1"/>
      <c r="D639" s="196"/>
      <c r="E639" s="1"/>
      <c r="F639" s="1"/>
      <c r="G639" s="1"/>
      <c r="H639" s="8"/>
      <c r="I639" s="8"/>
    </row>
    <row r="640">
      <c r="A640" s="7"/>
      <c r="B640" s="1"/>
      <c r="C640" s="1"/>
      <c r="D640" s="196"/>
      <c r="E640" s="1"/>
      <c r="F640" s="1"/>
      <c r="G640" s="1"/>
      <c r="H640" s="8"/>
      <c r="I640" s="8"/>
    </row>
    <row r="641">
      <c r="A641" s="7"/>
      <c r="B641" s="1"/>
      <c r="C641" s="1"/>
      <c r="D641" s="196"/>
      <c r="E641" s="1"/>
      <c r="F641" s="1"/>
      <c r="G641" s="1"/>
      <c r="H641" s="8"/>
      <c r="I641" s="8"/>
    </row>
    <row r="642">
      <c r="A642" s="7"/>
      <c r="B642" s="1"/>
      <c r="C642" s="1"/>
      <c r="D642" s="196"/>
      <c r="E642" s="1"/>
      <c r="F642" s="1"/>
      <c r="G642" s="1"/>
      <c r="H642" s="8"/>
      <c r="I642" s="8"/>
    </row>
    <row r="643">
      <c r="A643" s="7"/>
      <c r="B643" s="1"/>
      <c r="C643" s="1"/>
      <c r="D643" s="196"/>
      <c r="E643" s="1"/>
      <c r="F643" s="1"/>
      <c r="G643" s="1"/>
      <c r="H643" s="8"/>
      <c r="I643" s="8"/>
    </row>
    <row r="644">
      <c r="A644" s="7"/>
      <c r="B644" s="1"/>
      <c r="C644" s="1"/>
      <c r="D644" s="196"/>
      <c r="E644" s="1"/>
      <c r="F644" s="1"/>
      <c r="G644" s="1"/>
      <c r="H644" s="8"/>
      <c r="I644" s="8"/>
    </row>
    <row r="645">
      <c r="A645" s="7"/>
      <c r="B645" s="1"/>
      <c r="C645" s="1"/>
      <c r="D645" s="196"/>
      <c r="E645" s="1"/>
      <c r="F645" s="1"/>
      <c r="G645" s="1"/>
      <c r="H645" s="8"/>
      <c r="I645" s="8"/>
    </row>
    <row r="646">
      <c r="A646" s="7"/>
      <c r="B646" s="1"/>
      <c r="C646" s="1"/>
      <c r="D646" s="196"/>
      <c r="E646" s="1"/>
      <c r="F646" s="1"/>
      <c r="G646" s="1"/>
      <c r="H646" s="8"/>
      <c r="I646" s="8"/>
    </row>
    <row r="647">
      <c r="A647" s="7"/>
      <c r="B647" s="1"/>
      <c r="C647" s="1"/>
      <c r="D647" s="196"/>
      <c r="E647" s="1"/>
      <c r="F647" s="1"/>
      <c r="G647" s="1"/>
      <c r="H647" s="8"/>
      <c r="I647" s="8"/>
    </row>
    <row r="648">
      <c r="A648" s="7"/>
      <c r="B648" s="1"/>
      <c r="C648" s="1"/>
      <c r="D648" s="196"/>
      <c r="E648" s="1"/>
      <c r="F648" s="1"/>
      <c r="G648" s="1"/>
      <c r="H648" s="8"/>
      <c r="I648" s="8"/>
    </row>
    <row r="649">
      <c r="A649" s="7"/>
      <c r="B649" s="1"/>
      <c r="C649" s="1"/>
      <c r="D649" s="196"/>
      <c r="E649" s="1"/>
      <c r="F649" s="1"/>
      <c r="G649" s="1"/>
      <c r="H649" s="8"/>
      <c r="I649" s="8"/>
    </row>
    <row r="650">
      <c r="A650" s="7"/>
      <c r="B650" s="1"/>
      <c r="C650" s="1"/>
      <c r="D650" s="196"/>
      <c r="E650" s="1"/>
      <c r="F650" s="1"/>
      <c r="G650" s="1"/>
      <c r="H650" s="8"/>
      <c r="I650" s="8"/>
    </row>
    <row r="651">
      <c r="A651" s="7"/>
      <c r="B651" s="1"/>
      <c r="C651" s="1"/>
      <c r="D651" s="196"/>
      <c r="E651" s="1"/>
      <c r="F651" s="1"/>
      <c r="G651" s="1"/>
      <c r="H651" s="8"/>
      <c r="I651" s="8"/>
    </row>
    <row r="652">
      <c r="A652" s="7"/>
      <c r="B652" s="1"/>
      <c r="C652" s="1"/>
      <c r="D652" s="196"/>
      <c r="E652" s="1"/>
      <c r="F652" s="1"/>
      <c r="G652" s="1"/>
      <c r="H652" s="8"/>
      <c r="I652" s="8"/>
    </row>
    <row r="653">
      <c r="A653" s="7"/>
      <c r="B653" s="1"/>
      <c r="C653" s="1"/>
      <c r="D653" s="196"/>
      <c r="E653" s="1"/>
      <c r="F653" s="1"/>
      <c r="G653" s="1"/>
      <c r="H653" s="8"/>
      <c r="I653" s="8"/>
    </row>
    <row r="654">
      <c r="A654" s="7"/>
      <c r="B654" s="1"/>
      <c r="C654" s="1"/>
      <c r="D654" s="196"/>
      <c r="E654" s="1"/>
      <c r="F654" s="1"/>
      <c r="G654" s="1"/>
      <c r="H654" s="8"/>
      <c r="I654" s="8"/>
    </row>
    <row r="655">
      <c r="A655" s="7"/>
      <c r="B655" s="1"/>
      <c r="C655" s="1"/>
      <c r="D655" s="196"/>
      <c r="E655" s="1"/>
      <c r="F655" s="1"/>
      <c r="G655" s="1"/>
      <c r="H655" s="8"/>
      <c r="I655" s="8"/>
    </row>
    <row r="656">
      <c r="A656" s="7"/>
      <c r="B656" s="1"/>
      <c r="C656" s="1"/>
      <c r="D656" s="196"/>
      <c r="E656" s="1"/>
      <c r="F656" s="1"/>
      <c r="G656" s="1"/>
      <c r="H656" s="8"/>
      <c r="I656" s="8"/>
    </row>
    <row r="657">
      <c r="A657" s="7"/>
      <c r="B657" s="1"/>
      <c r="C657" s="1"/>
      <c r="D657" s="196"/>
      <c r="E657" s="1"/>
      <c r="F657" s="1"/>
      <c r="G657" s="1"/>
      <c r="H657" s="8"/>
      <c r="I657" s="8"/>
    </row>
    <row r="658">
      <c r="A658" s="7"/>
      <c r="B658" s="1"/>
      <c r="C658" s="1"/>
      <c r="D658" s="196"/>
      <c r="E658" s="1"/>
      <c r="F658" s="1"/>
      <c r="G658" s="1"/>
      <c r="H658" s="8"/>
      <c r="I658" s="8"/>
    </row>
    <row r="659">
      <c r="A659" s="7"/>
      <c r="B659" s="1"/>
      <c r="C659" s="1"/>
      <c r="D659" s="196"/>
      <c r="E659" s="1"/>
      <c r="F659" s="1"/>
      <c r="G659" s="1"/>
      <c r="H659" s="8"/>
      <c r="I659" s="8"/>
    </row>
    <row r="660">
      <c r="A660" s="7"/>
      <c r="B660" s="1"/>
      <c r="C660" s="1"/>
      <c r="D660" s="196"/>
      <c r="E660" s="1"/>
      <c r="F660" s="1"/>
      <c r="G660" s="1"/>
      <c r="H660" s="8"/>
      <c r="I660" s="8"/>
    </row>
    <row r="661">
      <c r="A661" s="7"/>
      <c r="B661" s="1"/>
      <c r="C661" s="1"/>
      <c r="D661" s="196"/>
      <c r="E661" s="1"/>
      <c r="F661" s="1"/>
      <c r="G661" s="1"/>
      <c r="H661" s="8"/>
      <c r="I661" s="8"/>
    </row>
    <row r="662">
      <c r="A662" s="7"/>
      <c r="B662" s="1"/>
      <c r="C662" s="1"/>
      <c r="D662" s="196"/>
      <c r="E662" s="1"/>
      <c r="F662" s="1"/>
      <c r="G662" s="1"/>
      <c r="H662" s="8"/>
      <c r="I662" s="8"/>
    </row>
    <row r="663">
      <c r="A663" s="7"/>
      <c r="B663" s="1"/>
      <c r="C663" s="1"/>
      <c r="D663" s="196"/>
      <c r="E663" s="1"/>
      <c r="F663" s="1"/>
      <c r="G663" s="1"/>
      <c r="H663" s="8"/>
      <c r="I663" s="8"/>
    </row>
    <row r="664">
      <c r="A664" s="7"/>
      <c r="B664" s="1"/>
      <c r="C664" s="1"/>
      <c r="D664" s="196"/>
      <c r="E664" s="1"/>
      <c r="F664" s="1"/>
      <c r="G664" s="1"/>
      <c r="H664" s="8"/>
      <c r="I664" s="8"/>
    </row>
    <row r="665">
      <c r="A665" s="7"/>
      <c r="B665" s="1"/>
      <c r="C665" s="1"/>
      <c r="D665" s="196"/>
      <c r="E665" s="1"/>
      <c r="F665" s="1"/>
      <c r="G665" s="1"/>
      <c r="H665" s="8"/>
      <c r="I665" s="8"/>
    </row>
    <row r="666">
      <c r="A666" s="7"/>
      <c r="B666" s="1"/>
      <c r="C666" s="1"/>
      <c r="D666" s="196"/>
      <c r="E666" s="1"/>
      <c r="F666" s="1"/>
      <c r="G666" s="1"/>
      <c r="H666" s="8"/>
      <c r="I666" s="8"/>
    </row>
    <row r="667">
      <c r="A667" s="7"/>
      <c r="B667" s="1"/>
      <c r="C667" s="1"/>
      <c r="D667" s="196"/>
      <c r="E667" s="1"/>
      <c r="F667" s="1"/>
      <c r="G667" s="1"/>
      <c r="H667" s="8"/>
      <c r="I667" s="8"/>
    </row>
    <row r="668">
      <c r="A668" s="7"/>
      <c r="B668" s="1"/>
      <c r="C668" s="1"/>
      <c r="D668" s="196"/>
      <c r="E668" s="1"/>
      <c r="F668" s="1"/>
      <c r="G668" s="1"/>
      <c r="H668" s="8"/>
      <c r="I668" s="8"/>
    </row>
    <row r="669">
      <c r="A669" s="7"/>
      <c r="B669" s="1"/>
      <c r="C669" s="1"/>
      <c r="D669" s="196"/>
      <c r="E669" s="1"/>
      <c r="F669" s="1"/>
      <c r="G669" s="1"/>
      <c r="H669" s="8"/>
      <c r="I669" s="8"/>
    </row>
    <row r="670">
      <c r="A670" s="7"/>
      <c r="B670" s="1"/>
      <c r="C670" s="1"/>
      <c r="D670" s="196"/>
      <c r="E670" s="1"/>
      <c r="F670" s="1"/>
      <c r="G670" s="1"/>
      <c r="H670" s="8"/>
      <c r="I670" s="8"/>
    </row>
    <row r="671">
      <c r="A671" s="7"/>
      <c r="B671" s="1"/>
      <c r="C671" s="1"/>
      <c r="D671" s="196"/>
      <c r="E671" s="1"/>
      <c r="F671" s="1"/>
      <c r="G671" s="1"/>
      <c r="H671" s="8"/>
      <c r="I671" s="8"/>
    </row>
    <row r="672">
      <c r="A672" s="7"/>
      <c r="B672" s="1"/>
      <c r="C672" s="1"/>
      <c r="D672" s="196"/>
      <c r="E672" s="1"/>
      <c r="F672" s="1"/>
      <c r="G672" s="1"/>
      <c r="H672" s="8"/>
      <c r="I672" s="8"/>
    </row>
    <row r="673">
      <c r="A673" s="7"/>
      <c r="B673" s="1"/>
      <c r="C673" s="1"/>
      <c r="D673" s="196"/>
      <c r="E673" s="1"/>
      <c r="F673" s="1"/>
      <c r="G673" s="1"/>
      <c r="H673" s="8"/>
      <c r="I673" s="8"/>
    </row>
    <row r="674">
      <c r="A674" s="7"/>
      <c r="B674" s="1"/>
      <c r="C674" s="1"/>
      <c r="D674" s="196"/>
      <c r="E674" s="1"/>
      <c r="F674" s="1"/>
      <c r="G674" s="1"/>
      <c r="H674" s="8"/>
      <c r="I674" s="8"/>
    </row>
    <row r="675">
      <c r="A675" s="7"/>
      <c r="B675" s="1"/>
      <c r="C675" s="1"/>
      <c r="D675" s="196"/>
      <c r="E675" s="1"/>
      <c r="F675" s="1"/>
      <c r="G675" s="1"/>
      <c r="H675" s="8"/>
      <c r="I675" s="8"/>
    </row>
    <row r="676">
      <c r="A676" s="7"/>
      <c r="B676" s="1"/>
      <c r="C676" s="1"/>
      <c r="D676" s="196"/>
      <c r="E676" s="1"/>
      <c r="F676" s="1"/>
      <c r="G676" s="1"/>
      <c r="H676" s="8"/>
      <c r="I676" s="8"/>
    </row>
    <row r="677">
      <c r="A677" s="7"/>
      <c r="B677" s="1"/>
      <c r="C677" s="1"/>
      <c r="D677" s="196"/>
      <c r="E677" s="1"/>
      <c r="F677" s="1"/>
      <c r="G677" s="1"/>
      <c r="H677" s="8"/>
      <c r="I677" s="8"/>
    </row>
    <row r="678">
      <c r="A678" s="7"/>
      <c r="B678" s="1"/>
      <c r="C678" s="1"/>
      <c r="D678" s="196"/>
      <c r="E678" s="1"/>
      <c r="F678" s="1"/>
      <c r="G678" s="1"/>
      <c r="H678" s="8"/>
      <c r="I678" s="8"/>
    </row>
    <row r="679">
      <c r="A679" s="7"/>
      <c r="B679" s="1"/>
      <c r="C679" s="1"/>
      <c r="D679" s="196"/>
      <c r="E679" s="1"/>
      <c r="F679" s="1"/>
      <c r="G679" s="1"/>
      <c r="H679" s="8"/>
      <c r="I679" s="8"/>
    </row>
    <row r="680">
      <c r="A680" s="7"/>
      <c r="B680" s="1"/>
      <c r="C680" s="1"/>
      <c r="D680" s="196"/>
      <c r="E680" s="1"/>
      <c r="F680" s="1"/>
      <c r="G680" s="1"/>
      <c r="H680" s="8"/>
      <c r="I680" s="8"/>
    </row>
    <row r="681">
      <c r="A681" s="7"/>
      <c r="B681" s="1"/>
      <c r="C681" s="1"/>
      <c r="D681" s="196"/>
      <c r="E681" s="1"/>
      <c r="F681" s="1"/>
      <c r="G681" s="1"/>
      <c r="H681" s="8"/>
      <c r="I681" s="8"/>
    </row>
    <row r="682">
      <c r="A682" s="7"/>
      <c r="B682" s="1"/>
      <c r="C682" s="1"/>
      <c r="D682" s="196"/>
      <c r="E682" s="1"/>
      <c r="F682" s="1"/>
      <c r="G682" s="1"/>
      <c r="H682" s="8"/>
      <c r="I682" s="8"/>
    </row>
    <row r="683">
      <c r="A683" s="7"/>
      <c r="B683" s="1"/>
      <c r="C683" s="1"/>
      <c r="D683" s="196"/>
      <c r="E683" s="1"/>
      <c r="F683" s="1"/>
      <c r="G683" s="1"/>
      <c r="H683" s="8"/>
      <c r="I683" s="8"/>
    </row>
    <row r="684">
      <c r="A684" s="7"/>
      <c r="B684" s="1"/>
      <c r="C684" s="1"/>
      <c r="D684" s="196"/>
      <c r="E684" s="1"/>
      <c r="F684" s="1"/>
      <c r="G684" s="1"/>
      <c r="H684" s="8"/>
      <c r="I684" s="8"/>
    </row>
    <row r="685">
      <c r="A685" s="7"/>
      <c r="B685" s="1"/>
      <c r="C685" s="1"/>
      <c r="D685" s="196"/>
      <c r="E685" s="1"/>
      <c r="F685" s="1"/>
      <c r="G685" s="1"/>
      <c r="H685" s="8"/>
      <c r="I685" s="8"/>
    </row>
    <row r="686">
      <c r="A686" s="7"/>
      <c r="B686" s="1"/>
      <c r="C686" s="1"/>
      <c r="D686" s="196"/>
      <c r="E686" s="1"/>
      <c r="F686" s="1"/>
      <c r="G686" s="1"/>
      <c r="H686" s="8"/>
      <c r="I686" s="8"/>
    </row>
    <row r="687">
      <c r="A687" s="7"/>
      <c r="B687" s="1"/>
      <c r="C687" s="1"/>
      <c r="D687" s="196"/>
      <c r="E687" s="1"/>
      <c r="F687" s="1"/>
      <c r="G687" s="1"/>
      <c r="H687" s="8"/>
      <c r="I687" s="8"/>
    </row>
    <row r="688">
      <c r="A688" s="7"/>
      <c r="B688" s="1"/>
      <c r="C688" s="1"/>
      <c r="D688" s="196"/>
      <c r="E688" s="1"/>
      <c r="F688" s="1"/>
      <c r="G688" s="1"/>
      <c r="H688" s="8"/>
      <c r="I688" s="8"/>
    </row>
    <row r="689">
      <c r="A689" s="7"/>
      <c r="B689" s="1"/>
      <c r="C689" s="1"/>
      <c r="D689" s="196"/>
      <c r="E689" s="1"/>
      <c r="F689" s="1"/>
      <c r="G689" s="1"/>
      <c r="H689" s="8"/>
      <c r="I689" s="8"/>
    </row>
    <row r="690">
      <c r="A690" s="7"/>
      <c r="B690" s="1"/>
      <c r="C690" s="1"/>
      <c r="D690" s="196"/>
      <c r="E690" s="1"/>
      <c r="F690" s="1"/>
      <c r="G690" s="1"/>
      <c r="H690" s="8"/>
      <c r="I690" s="8"/>
    </row>
    <row r="691">
      <c r="A691" s="7"/>
      <c r="B691" s="1"/>
      <c r="C691" s="1"/>
      <c r="D691" s="196"/>
      <c r="E691" s="1"/>
      <c r="F691" s="1"/>
      <c r="G691" s="1"/>
      <c r="H691" s="8"/>
      <c r="I691" s="8"/>
    </row>
    <row r="692">
      <c r="A692" s="7"/>
      <c r="B692" s="1"/>
      <c r="C692" s="1"/>
      <c r="D692" s="196"/>
      <c r="E692" s="1"/>
      <c r="F692" s="1"/>
      <c r="G692" s="1"/>
      <c r="H692" s="8"/>
      <c r="I692" s="8"/>
    </row>
    <row r="693">
      <c r="A693" s="7"/>
      <c r="B693" s="1"/>
      <c r="C693" s="1"/>
      <c r="D693" s="196"/>
      <c r="E693" s="1"/>
      <c r="F693" s="1"/>
      <c r="G693" s="1"/>
      <c r="H693" s="8"/>
      <c r="I693" s="8"/>
    </row>
    <row r="694">
      <c r="A694" s="7"/>
      <c r="B694" s="1"/>
      <c r="C694" s="1"/>
      <c r="D694" s="196"/>
      <c r="E694" s="1"/>
      <c r="F694" s="1"/>
      <c r="G694" s="1"/>
      <c r="H694" s="8"/>
      <c r="I694" s="8"/>
    </row>
    <row r="695">
      <c r="A695" s="7"/>
      <c r="B695" s="1"/>
      <c r="C695" s="1"/>
      <c r="D695" s="196"/>
      <c r="E695" s="1"/>
      <c r="F695" s="1"/>
      <c r="G695" s="1"/>
      <c r="H695" s="8"/>
      <c r="I695" s="8"/>
    </row>
    <row r="696">
      <c r="A696" s="7"/>
      <c r="B696" s="1"/>
      <c r="C696" s="1"/>
      <c r="D696" s="196"/>
      <c r="E696" s="1"/>
      <c r="F696" s="1"/>
      <c r="G696" s="1"/>
      <c r="H696" s="8"/>
      <c r="I696" s="8"/>
    </row>
    <row r="697">
      <c r="A697" s="7"/>
      <c r="B697" s="1"/>
      <c r="C697" s="1"/>
      <c r="D697" s="196"/>
      <c r="E697" s="1"/>
      <c r="F697" s="1"/>
      <c r="G697" s="1"/>
      <c r="H697" s="8"/>
      <c r="I697" s="8"/>
    </row>
    <row r="698">
      <c r="A698" s="7"/>
      <c r="B698" s="1"/>
      <c r="C698" s="1"/>
      <c r="D698" s="196"/>
      <c r="E698" s="1"/>
      <c r="F698" s="1"/>
      <c r="G698" s="1"/>
      <c r="H698" s="8"/>
      <c r="I698" s="8"/>
    </row>
    <row r="699">
      <c r="A699" s="7"/>
      <c r="B699" s="1"/>
      <c r="C699" s="1"/>
      <c r="D699" s="196"/>
      <c r="E699" s="1"/>
      <c r="F699" s="1"/>
      <c r="G699" s="1"/>
      <c r="H699" s="8"/>
      <c r="I699" s="8"/>
    </row>
    <row r="700">
      <c r="A700" s="7"/>
      <c r="B700" s="1"/>
      <c r="C700" s="1"/>
      <c r="D700" s="196"/>
      <c r="E700" s="1"/>
      <c r="F700" s="1"/>
      <c r="G700" s="1"/>
      <c r="H700" s="8"/>
      <c r="I700" s="8"/>
    </row>
    <row r="701">
      <c r="A701" s="7"/>
      <c r="B701" s="1"/>
      <c r="C701" s="1"/>
      <c r="D701" s="196"/>
      <c r="E701" s="1"/>
      <c r="F701" s="1"/>
      <c r="G701" s="1"/>
      <c r="H701" s="8"/>
      <c r="I701" s="8"/>
    </row>
    <row r="702">
      <c r="A702" s="7"/>
      <c r="B702" s="1"/>
      <c r="C702" s="1"/>
      <c r="D702" s="196"/>
      <c r="E702" s="1"/>
      <c r="F702" s="1"/>
      <c r="G702" s="1"/>
      <c r="H702" s="8"/>
      <c r="I702" s="8"/>
    </row>
    <row r="703">
      <c r="A703" s="7"/>
      <c r="B703" s="1"/>
      <c r="C703" s="1"/>
      <c r="D703" s="196"/>
      <c r="E703" s="1"/>
      <c r="F703" s="1"/>
      <c r="G703" s="1"/>
      <c r="H703" s="8"/>
      <c r="I703" s="8"/>
    </row>
    <row r="704">
      <c r="A704" s="7"/>
      <c r="B704" s="1"/>
      <c r="C704" s="1"/>
      <c r="D704" s="196"/>
      <c r="E704" s="1"/>
      <c r="F704" s="1"/>
      <c r="G704" s="1"/>
      <c r="H704" s="8"/>
      <c r="I704" s="8"/>
    </row>
    <row r="705">
      <c r="A705" s="7"/>
      <c r="B705" s="1"/>
      <c r="C705" s="1"/>
      <c r="D705" s="196"/>
      <c r="E705" s="1"/>
      <c r="F705" s="1"/>
      <c r="G705" s="1"/>
      <c r="H705" s="8"/>
      <c r="I705" s="8"/>
    </row>
    <row r="706">
      <c r="A706" s="7"/>
      <c r="B706" s="1"/>
      <c r="C706" s="1"/>
      <c r="D706" s="196"/>
      <c r="E706" s="1"/>
      <c r="F706" s="1"/>
      <c r="G706" s="1"/>
      <c r="H706" s="8"/>
      <c r="I706" s="8"/>
    </row>
    <row r="707">
      <c r="A707" s="7"/>
      <c r="B707" s="1"/>
      <c r="C707" s="1"/>
      <c r="D707" s="196"/>
      <c r="E707" s="1"/>
      <c r="F707" s="1"/>
      <c r="G707" s="1"/>
      <c r="H707" s="8"/>
      <c r="I707" s="8"/>
    </row>
    <row r="708">
      <c r="A708" s="7"/>
      <c r="B708" s="1"/>
      <c r="C708" s="1"/>
      <c r="D708" s="196"/>
      <c r="E708" s="1"/>
      <c r="F708" s="1"/>
      <c r="G708" s="1"/>
      <c r="H708" s="8"/>
      <c r="I708" s="8"/>
    </row>
    <row r="709">
      <c r="A709" s="7"/>
      <c r="B709" s="1"/>
      <c r="C709" s="1"/>
      <c r="D709" s="196"/>
      <c r="E709" s="1"/>
      <c r="F709" s="1"/>
      <c r="G709" s="1"/>
      <c r="H709" s="8"/>
      <c r="I709" s="8"/>
    </row>
    <row r="710">
      <c r="A710" s="7"/>
      <c r="B710" s="1"/>
      <c r="C710" s="1"/>
      <c r="D710" s="196"/>
      <c r="E710" s="1"/>
      <c r="F710" s="1"/>
      <c r="G710" s="1"/>
      <c r="H710" s="8"/>
      <c r="I710" s="8"/>
    </row>
    <row r="711">
      <c r="A711" s="7"/>
      <c r="B711" s="1"/>
      <c r="C711" s="1"/>
      <c r="D711" s="196"/>
      <c r="E711" s="1"/>
      <c r="F711" s="1"/>
      <c r="G711" s="1"/>
      <c r="H711" s="8"/>
      <c r="I711" s="8"/>
    </row>
    <row r="712">
      <c r="A712" s="7"/>
      <c r="B712" s="1"/>
      <c r="C712" s="1"/>
      <c r="D712" s="196"/>
      <c r="E712" s="1"/>
      <c r="F712" s="1"/>
      <c r="G712" s="1"/>
      <c r="H712" s="8"/>
      <c r="I712" s="8"/>
    </row>
    <row r="713">
      <c r="A713" s="7"/>
      <c r="B713" s="1"/>
      <c r="C713" s="1"/>
      <c r="D713" s="196"/>
      <c r="E713" s="1"/>
      <c r="F713" s="1"/>
      <c r="G713" s="1"/>
      <c r="H713" s="8"/>
      <c r="I713" s="8"/>
    </row>
    <row r="714">
      <c r="A714" s="7"/>
      <c r="B714" s="1"/>
      <c r="C714" s="1"/>
      <c r="D714" s="196"/>
      <c r="E714" s="1"/>
      <c r="F714" s="1"/>
      <c r="G714" s="1"/>
      <c r="H714" s="8"/>
      <c r="I714" s="8"/>
    </row>
    <row r="715">
      <c r="A715" s="7"/>
      <c r="B715" s="1"/>
      <c r="C715" s="1"/>
      <c r="D715" s="196"/>
      <c r="E715" s="1"/>
      <c r="F715" s="1"/>
      <c r="G715" s="1"/>
      <c r="H715" s="8"/>
      <c r="I715" s="8"/>
    </row>
    <row r="716">
      <c r="A716" s="7"/>
      <c r="B716" s="1"/>
      <c r="C716" s="1"/>
      <c r="D716" s="196"/>
      <c r="E716" s="1"/>
      <c r="F716" s="1"/>
      <c r="G716" s="1"/>
      <c r="H716" s="8"/>
      <c r="I716" s="8"/>
    </row>
    <row r="717">
      <c r="A717" s="7"/>
      <c r="B717" s="1"/>
      <c r="C717" s="1"/>
      <c r="D717" s="196"/>
      <c r="E717" s="1"/>
      <c r="F717" s="1"/>
      <c r="G717" s="1"/>
      <c r="H717" s="8"/>
      <c r="I717" s="8"/>
    </row>
    <row r="718">
      <c r="A718" s="7"/>
      <c r="B718" s="1"/>
      <c r="C718" s="1"/>
      <c r="D718" s="196"/>
      <c r="E718" s="1"/>
      <c r="F718" s="1"/>
      <c r="G718" s="1"/>
      <c r="H718" s="8"/>
      <c r="I718" s="8"/>
    </row>
    <row r="719">
      <c r="A719" s="7"/>
      <c r="B719" s="1"/>
      <c r="C719" s="1"/>
      <c r="D719" s="196"/>
      <c r="E719" s="1"/>
      <c r="F719" s="1"/>
      <c r="G719" s="1"/>
      <c r="H719" s="8"/>
      <c r="I719" s="8"/>
    </row>
    <row r="720">
      <c r="A720" s="7"/>
      <c r="B720" s="1"/>
      <c r="C720" s="1"/>
      <c r="D720" s="196"/>
      <c r="E720" s="1"/>
      <c r="F720" s="1"/>
      <c r="G720" s="1"/>
      <c r="H720" s="8"/>
      <c r="I720" s="8"/>
    </row>
    <row r="721">
      <c r="A721" s="7"/>
      <c r="B721" s="1"/>
      <c r="C721" s="1"/>
      <c r="D721" s="196"/>
      <c r="E721" s="1"/>
      <c r="F721" s="1"/>
      <c r="G721" s="1"/>
      <c r="H721" s="8"/>
      <c r="I721" s="8"/>
    </row>
    <row r="722">
      <c r="A722" s="7"/>
      <c r="B722" s="1"/>
      <c r="C722" s="1"/>
      <c r="D722" s="196"/>
      <c r="E722" s="1"/>
      <c r="F722" s="1"/>
      <c r="G722" s="1"/>
      <c r="H722" s="8"/>
      <c r="I722" s="8"/>
    </row>
    <row r="723">
      <c r="A723" s="7"/>
      <c r="B723" s="1"/>
      <c r="C723" s="1"/>
      <c r="D723" s="196"/>
      <c r="E723" s="1"/>
      <c r="F723" s="1"/>
      <c r="G723" s="1"/>
      <c r="H723" s="8"/>
      <c r="I723" s="8"/>
    </row>
    <row r="724">
      <c r="A724" s="7"/>
      <c r="B724" s="1"/>
      <c r="C724" s="1"/>
      <c r="D724" s="196"/>
      <c r="E724" s="1"/>
      <c r="F724" s="1"/>
      <c r="G724" s="1"/>
      <c r="H724" s="8"/>
      <c r="I724" s="8"/>
    </row>
    <row r="725">
      <c r="A725" s="7"/>
      <c r="B725" s="1"/>
      <c r="C725" s="1"/>
      <c r="D725" s="196"/>
      <c r="E725" s="1"/>
      <c r="F725" s="1"/>
      <c r="G725" s="1"/>
      <c r="H725" s="8"/>
      <c r="I725" s="8"/>
    </row>
    <row r="726">
      <c r="A726" s="7"/>
      <c r="B726" s="1"/>
      <c r="C726" s="1"/>
      <c r="D726" s="196"/>
      <c r="E726" s="1"/>
      <c r="F726" s="1"/>
      <c r="G726" s="1"/>
      <c r="H726" s="8"/>
      <c r="I726" s="8"/>
    </row>
    <row r="727">
      <c r="A727" s="7"/>
      <c r="B727" s="1"/>
      <c r="C727" s="1"/>
      <c r="D727" s="196"/>
      <c r="E727" s="1"/>
      <c r="F727" s="1"/>
      <c r="G727" s="1"/>
      <c r="H727" s="8"/>
      <c r="I727" s="8"/>
    </row>
    <row r="728">
      <c r="A728" s="7"/>
      <c r="B728" s="1"/>
      <c r="C728" s="1"/>
      <c r="D728" s="196"/>
      <c r="E728" s="1"/>
      <c r="F728" s="1"/>
      <c r="G728" s="1"/>
      <c r="H728" s="8"/>
      <c r="I728" s="8"/>
    </row>
    <row r="729">
      <c r="A729" s="7"/>
      <c r="B729" s="1"/>
      <c r="C729" s="1"/>
      <c r="D729" s="196"/>
      <c r="E729" s="1"/>
      <c r="F729" s="1"/>
      <c r="G729" s="1"/>
      <c r="H729" s="8"/>
      <c r="I729" s="8"/>
    </row>
    <row r="730">
      <c r="A730" s="7"/>
      <c r="B730" s="1"/>
      <c r="C730" s="1"/>
      <c r="D730" s="196"/>
      <c r="E730" s="1"/>
      <c r="F730" s="1"/>
      <c r="G730" s="1"/>
      <c r="H730" s="8"/>
      <c r="I730" s="8"/>
    </row>
    <row r="731">
      <c r="A731" s="7"/>
      <c r="B731" s="1"/>
      <c r="C731" s="1"/>
      <c r="D731" s="196"/>
      <c r="E731" s="1"/>
      <c r="F731" s="1"/>
      <c r="G731" s="1"/>
      <c r="H731" s="8"/>
      <c r="I731" s="8"/>
    </row>
    <row r="732">
      <c r="A732" s="7"/>
      <c r="B732" s="1"/>
      <c r="C732" s="1"/>
      <c r="D732" s="196"/>
      <c r="E732" s="1"/>
      <c r="F732" s="1"/>
      <c r="G732" s="1"/>
      <c r="H732" s="8"/>
      <c r="I732" s="8"/>
    </row>
    <row r="733">
      <c r="A733" s="7"/>
      <c r="B733" s="1"/>
      <c r="C733" s="1"/>
      <c r="D733" s="196"/>
      <c r="E733" s="1"/>
      <c r="F733" s="1"/>
      <c r="G733" s="1"/>
      <c r="H733" s="8"/>
      <c r="I733" s="8"/>
    </row>
    <row r="734">
      <c r="A734" s="7"/>
      <c r="B734" s="1"/>
      <c r="C734" s="1"/>
      <c r="D734" s="196"/>
      <c r="E734" s="1"/>
      <c r="F734" s="1"/>
      <c r="G734" s="1"/>
      <c r="H734" s="8"/>
      <c r="I734" s="8"/>
    </row>
    <row r="735">
      <c r="A735" s="7"/>
      <c r="B735" s="1"/>
      <c r="C735" s="1"/>
      <c r="D735" s="196"/>
      <c r="E735" s="1"/>
      <c r="F735" s="1"/>
      <c r="G735" s="1"/>
      <c r="H735" s="8"/>
      <c r="I735" s="8"/>
    </row>
    <row r="736">
      <c r="A736" s="7"/>
      <c r="B736" s="1"/>
      <c r="C736" s="1"/>
      <c r="D736" s="196"/>
      <c r="E736" s="1"/>
      <c r="F736" s="1"/>
      <c r="G736" s="1"/>
      <c r="H736" s="8"/>
      <c r="I736" s="8"/>
    </row>
    <row r="737">
      <c r="A737" s="7"/>
      <c r="B737" s="1"/>
      <c r="C737" s="1"/>
      <c r="D737" s="196"/>
      <c r="E737" s="1"/>
      <c r="F737" s="1"/>
      <c r="G737" s="1"/>
      <c r="H737" s="8"/>
      <c r="I737" s="8"/>
    </row>
    <row r="738">
      <c r="A738" s="7"/>
      <c r="B738" s="1"/>
      <c r="C738" s="1"/>
      <c r="D738" s="196"/>
      <c r="E738" s="1"/>
      <c r="F738" s="1"/>
      <c r="G738" s="1"/>
      <c r="H738" s="8"/>
      <c r="I738" s="8"/>
    </row>
    <row r="739">
      <c r="A739" s="7"/>
      <c r="B739" s="1"/>
      <c r="C739" s="1"/>
      <c r="D739" s="196"/>
      <c r="E739" s="1"/>
      <c r="F739" s="1"/>
      <c r="G739" s="1"/>
      <c r="H739" s="8"/>
      <c r="I739" s="8"/>
    </row>
    <row r="740">
      <c r="A740" s="7"/>
      <c r="B740" s="1"/>
      <c r="C740" s="1"/>
      <c r="D740" s="196"/>
      <c r="E740" s="1"/>
      <c r="F740" s="1"/>
      <c r="G740" s="1"/>
      <c r="H740" s="8"/>
      <c r="I740" s="8"/>
    </row>
    <row r="741">
      <c r="A741" s="7"/>
      <c r="B741" s="1"/>
      <c r="C741" s="1"/>
      <c r="D741" s="196"/>
      <c r="E741" s="1"/>
      <c r="F741" s="1"/>
      <c r="G741" s="1"/>
      <c r="H741" s="8"/>
      <c r="I741" s="8"/>
    </row>
    <row r="742">
      <c r="A742" s="7"/>
      <c r="B742" s="1"/>
      <c r="C742" s="1"/>
      <c r="D742" s="196"/>
      <c r="E742" s="1"/>
      <c r="F742" s="1"/>
      <c r="G742" s="1"/>
      <c r="H742" s="8"/>
      <c r="I742" s="8"/>
    </row>
    <row r="743">
      <c r="A743" s="7"/>
      <c r="B743" s="1"/>
      <c r="C743" s="1"/>
      <c r="D743" s="196"/>
      <c r="E743" s="1"/>
      <c r="F743" s="1"/>
      <c r="G743" s="1"/>
      <c r="H743" s="8"/>
      <c r="I743" s="8"/>
    </row>
    <row r="744">
      <c r="A744" s="7"/>
      <c r="B744" s="1"/>
      <c r="C744" s="1"/>
      <c r="D744" s="196"/>
      <c r="E744" s="1"/>
      <c r="F744" s="1"/>
      <c r="G744" s="1"/>
      <c r="H744" s="8"/>
      <c r="I744" s="8"/>
    </row>
    <row r="745">
      <c r="A745" s="7"/>
      <c r="B745" s="1"/>
      <c r="C745" s="1"/>
      <c r="D745" s="196"/>
      <c r="E745" s="1"/>
      <c r="F745" s="1"/>
      <c r="G745" s="1"/>
      <c r="H745" s="8"/>
      <c r="I745" s="8"/>
    </row>
    <row r="746">
      <c r="A746" s="7"/>
      <c r="B746" s="1"/>
      <c r="C746" s="1"/>
      <c r="D746" s="196"/>
      <c r="E746" s="1"/>
      <c r="F746" s="1"/>
      <c r="G746" s="1"/>
      <c r="H746" s="8"/>
      <c r="I746" s="8"/>
    </row>
    <row r="747">
      <c r="A747" s="7"/>
      <c r="B747" s="1"/>
      <c r="C747" s="1"/>
      <c r="D747" s="196"/>
      <c r="E747" s="1"/>
      <c r="F747" s="1"/>
      <c r="G747" s="1"/>
      <c r="H747" s="8"/>
      <c r="I747" s="8"/>
    </row>
    <row r="748">
      <c r="A748" s="7"/>
      <c r="B748" s="1"/>
      <c r="C748" s="1"/>
      <c r="D748" s="196"/>
      <c r="E748" s="1"/>
      <c r="F748" s="1"/>
      <c r="G748" s="1"/>
      <c r="H748" s="8"/>
      <c r="I748" s="8"/>
    </row>
    <row r="749">
      <c r="A749" s="7"/>
      <c r="B749" s="1"/>
      <c r="C749" s="1"/>
      <c r="D749" s="196"/>
      <c r="E749" s="1"/>
      <c r="F749" s="1"/>
      <c r="G749" s="1"/>
      <c r="H749" s="8"/>
      <c r="I749" s="8"/>
    </row>
    <row r="750">
      <c r="A750" s="7"/>
      <c r="B750" s="1"/>
      <c r="C750" s="1"/>
      <c r="D750" s="196"/>
      <c r="E750" s="1"/>
      <c r="F750" s="1"/>
      <c r="G750" s="1"/>
      <c r="H750" s="8"/>
      <c r="I750" s="8"/>
    </row>
    <row r="751">
      <c r="A751" s="7"/>
      <c r="B751" s="1"/>
      <c r="C751" s="1"/>
      <c r="D751" s="196"/>
      <c r="E751" s="1"/>
      <c r="F751" s="1"/>
      <c r="G751" s="1"/>
      <c r="H751" s="8"/>
      <c r="I751" s="8"/>
    </row>
    <row r="752">
      <c r="A752" s="7"/>
      <c r="B752" s="1"/>
      <c r="C752" s="1"/>
      <c r="D752" s="196"/>
      <c r="E752" s="1"/>
      <c r="F752" s="1"/>
      <c r="G752" s="1"/>
      <c r="H752" s="8"/>
      <c r="I752" s="8"/>
    </row>
    <row r="753">
      <c r="A753" s="7"/>
      <c r="B753" s="1"/>
      <c r="C753" s="1"/>
      <c r="D753" s="196"/>
      <c r="E753" s="1"/>
      <c r="F753" s="1"/>
      <c r="G753" s="1"/>
      <c r="H753" s="8"/>
      <c r="I753" s="8"/>
    </row>
    <row r="754">
      <c r="A754" s="7"/>
      <c r="B754" s="1"/>
      <c r="C754" s="1"/>
      <c r="D754" s="196"/>
      <c r="E754" s="1"/>
      <c r="F754" s="1"/>
      <c r="G754" s="1"/>
      <c r="H754" s="8"/>
      <c r="I754" s="8"/>
    </row>
    <row r="755">
      <c r="A755" s="7"/>
      <c r="B755" s="1"/>
      <c r="C755" s="1"/>
      <c r="D755" s="196"/>
      <c r="E755" s="1"/>
      <c r="F755" s="1"/>
      <c r="G755" s="1"/>
      <c r="H755" s="8"/>
      <c r="I755" s="8"/>
    </row>
    <row r="756">
      <c r="A756" s="7"/>
      <c r="B756" s="1"/>
      <c r="C756" s="1"/>
      <c r="D756" s="196"/>
      <c r="E756" s="1"/>
      <c r="F756" s="1"/>
      <c r="G756" s="1"/>
      <c r="H756" s="8"/>
      <c r="I756" s="8"/>
    </row>
    <row r="757">
      <c r="A757" s="7"/>
      <c r="B757" s="1"/>
      <c r="C757" s="1"/>
      <c r="D757" s="196"/>
      <c r="E757" s="1"/>
      <c r="F757" s="1"/>
      <c r="G757" s="1"/>
      <c r="H757" s="8"/>
      <c r="I757" s="8"/>
    </row>
    <row r="758">
      <c r="A758" s="7"/>
      <c r="B758" s="1"/>
      <c r="C758" s="1"/>
      <c r="D758" s="196"/>
      <c r="E758" s="1"/>
      <c r="F758" s="1"/>
      <c r="G758" s="1"/>
      <c r="H758" s="8"/>
      <c r="I758" s="8"/>
    </row>
    <row r="759">
      <c r="A759" s="7"/>
      <c r="B759" s="1"/>
      <c r="C759" s="1"/>
      <c r="D759" s="196"/>
      <c r="E759" s="1"/>
      <c r="F759" s="1"/>
      <c r="G759" s="1"/>
      <c r="H759" s="8"/>
      <c r="I759" s="8"/>
    </row>
    <row r="760">
      <c r="A760" s="7"/>
      <c r="B760" s="1"/>
      <c r="C760" s="1"/>
      <c r="D760" s="196"/>
      <c r="E760" s="1"/>
      <c r="F760" s="1"/>
      <c r="G760" s="1"/>
      <c r="H760" s="8"/>
      <c r="I760" s="8"/>
    </row>
    <row r="761">
      <c r="A761" s="7"/>
      <c r="B761" s="1"/>
      <c r="C761" s="1"/>
      <c r="D761" s="196"/>
      <c r="E761" s="1"/>
      <c r="F761" s="1"/>
      <c r="G761" s="1"/>
      <c r="H761" s="8"/>
      <c r="I761" s="8"/>
    </row>
    <row r="762">
      <c r="A762" s="7"/>
      <c r="B762" s="1"/>
      <c r="C762" s="1"/>
      <c r="D762" s="196"/>
      <c r="E762" s="1"/>
      <c r="F762" s="1"/>
      <c r="G762" s="1"/>
      <c r="H762" s="8"/>
      <c r="I762" s="8"/>
    </row>
    <row r="763">
      <c r="A763" s="7"/>
      <c r="B763" s="1"/>
      <c r="C763" s="1"/>
      <c r="D763" s="196"/>
      <c r="E763" s="1"/>
      <c r="F763" s="1"/>
      <c r="G763" s="1"/>
      <c r="H763" s="8"/>
      <c r="I763" s="8"/>
    </row>
    <row r="764">
      <c r="A764" s="7"/>
      <c r="B764" s="1"/>
      <c r="C764" s="1"/>
      <c r="D764" s="196"/>
      <c r="E764" s="1"/>
      <c r="F764" s="1"/>
      <c r="G764" s="1"/>
      <c r="H764" s="8"/>
      <c r="I764" s="8"/>
    </row>
    <row r="765">
      <c r="A765" s="7"/>
      <c r="B765" s="1"/>
      <c r="C765" s="1"/>
      <c r="D765" s="196"/>
      <c r="E765" s="1"/>
      <c r="F765" s="1"/>
      <c r="G765" s="1"/>
      <c r="H765" s="8"/>
      <c r="I765" s="8"/>
    </row>
    <row r="766">
      <c r="A766" s="7"/>
      <c r="B766" s="1"/>
      <c r="C766" s="1"/>
      <c r="D766" s="196"/>
      <c r="E766" s="1"/>
      <c r="F766" s="1"/>
      <c r="G766" s="1"/>
      <c r="H766" s="8"/>
      <c r="I766" s="8"/>
    </row>
    <row r="767">
      <c r="A767" s="7"/>
      <c r="B767" s="1"/>
      <c r="C767" s="1"/>
      <c r="D767" s="196"/>
      <c r="E767" s="1"/>
      <c r="F767" s="1"/>
      <c r="G767" s="1"/>
      <c r="H767" s="8"/>
      <c r="I767" s="8"/>
    </row>
    <row r="768">
      <c r="A768" s="7"/>
      <c r="B768" s="1"/>
      <c r="C768" s="1"/>
      <c r="D768" s="196"/>
      <c r="E768" s="1"/>
      <c r="F768" s="1"/>
      <c r="G768" s="1"/>
      <c r="H768" s="8"/>
      <c r="I768" s="8"/>
    </row>
    <row r="769">
      <c r="A769" s="7"/>
      <c r="B769" s="1"/>
      <c r="C769" s="1"/>
      <c r="D769" s="196"/>
      <c r="E769" s="1"/>
      <c r="F769" s="1"/>
      <c r="G769" s="1"/>
      <c r="H769" s="8"/>
      <c r="I769" s="8"/>
    </row>
    <row r="770">
      <c r="A770" s="7"/>
      <c r="B770" s="1"/>
      <c r="C770" s="1"/>
      <c r="D770" s="196"/>
      <c r="E770" s="1"/>
      <c r="F770" s="1"/>
      <c r="G770" s="1"/>
      <c r="H770" s="8"/>
      <c r="I770" s="8"/>
    </row>
    <row r="771">
      <c r="A771" s="7"/>
      <c r="B771" s="1"/>
      <c r="C771" s="1"/>
      <c r="D771" s="196"/>
      <c r="E771" s="1"/>
      <c r="F771" s="1"/>
      <c r="G771" s="1"/>
      <c r="H771" s="8"/>
      <c r="I771" s="8"/>
    </row>
    <row r="772">
      <c r="A772" s="7"/>
      <c r="B772" s="1"/>
      <c r="C772" s="1"/>
      <c r="D772" s="196"/>
      <c r="E772" s="1"/>
      <c r="F772" s="1"/>
      <c r="G772" s="1"/>
      <c r="H772" s="8"/>
      <c r="I772" s="8"/>
    </row>
    <row r="773">
      <c r="A773" s="7"/>
      <c r="B773" s="1"/>
      <c r="C773" s="1"/>
      <c r="D773" s="196"/>
      <c r="E773" s="1"/>
      <c r="F773" s="1"/>
      <c r="G773" s="1"/>
      <c r="H773" s="8"/>
      <c r="I773" s="8"/>
    </row>
    <row r="774">
      <c r="A774" s="7"/>
      <c r="B774" s="1"/>
      <c r="C774" s="1"/>
      <c r="D774" s="196"/>
      <c r="E774" s="1"/>
      <c r="F774" s="1"/>
      <c r="G774" s="1"/>
      <c r="H774" s="8"/>
      <c r="I774" s="8"/>
    </row>
    <row r="775">
      <c r="A775" s="7"/>
      <c r="B775" s="1"/>
      <c r="C775" s="1"/>
      <c r="D775" s="196"/>
      <c r="E775" s="1"/>
      <c r="F775" s="1"/>
      <c r="G775" s="1"/>
      <c r="H775" s="8"/>
      <c r="I775" s="8"/>
    </row>
    <row r="776">
      <c r="A776" s="7"/>
      <c r="B776" s="1"/>
      <c r="C776" s="1"/>
      <c r="D776" s="196"/>
      <c r="E776" s="1"/>
      <c r="F776" s="1"/>
      <c r="G776" s="1"/>
      <c r="H776" s="8"/>
      <c r="I776" s="8"/>
    </row>
    <row r="777">
      <c r="A777" s="7"/>
      <c r="B777" s="1"/>
      <c r="C777" s="1"/>
      <c r="D777" s="196"/>
      <c r="E777" s="1"/>
      <c r="F777" s="1"/>
      <c r="G777" s="1"/>
      <c r="H777" s="8"/>
      <c r="I777" s="8"/>
    </row>
    <row r="778">
      <c r="A778" s="7"/>
      <c r="B778" s="1"/>
      <c r="C778" s="1"/>
      <c r="D778" s="196"/>
      <c r="E778" s="1"/>
      <c r="F778" s="1"/>
      <c r="G778" s="1"/>
      <c r="H778" s="8"/>
      <c r="I778" s="8"/>
    </row>
    <row r="779">
      <c r="A779" s="7"/>
      <c r="B779" s="1"/>
      <c r="C779" s="1"/>
      <c r="D779" s="196"/>
      <c r="E779" s="1"/>
      <c r="F779" s="1"/>
      <c r="G779" s="1"/>
      <c r="H779" s="8"/>
      <c r="I779" s="8"/>
    </row>
    <row r="780">
      <c r="A780" s="7"/>
      <c r="B780" s="1"/>
      <c r="C780" s="1"/>
      <c r="D780" s="196"/>
      <c r="E780" s="1"/>
      <c r="F780" s="1"/>
      <c r="G780" s="1"/>
      <c r="H780" s="8"/>
      <c r="I780" s="8"/>
    </row>
    <row r="781">
      <c r="A781" s="7"/>
      <c r="B781" s="1"/>
      <c r="C781" s="1"/>
      <c r="D781" s="196"/>
      <c r="E781" s="1"/>
      <c r="F781" s="1"/>
      <c r="G781" s="1"/>
      <c r="H781" s="8"/>
      <c r="I781" s="8"/>
    </row>
    <row r="782">
      <c r="A782" s="7"/>
      <c r="B782" s="1"/>
      <c r="C782" s="1"/>
      <c r="D782" s="196"/>
      <c r="E782" s="1"/>
      <c r="F782" s="1"/>
      <c r="G782" s="1"/>
      <c r="H782" s="8"/>
      <c r="I782" s="8"/>
    </row>
    <row r="783">
      <c r="A783" s="7"/>
      <c r="B783" s="1"/>
      <c r="C783" s="1"/>
      <c r="D783" s="196"/>
      <c r="E783" s="1"/>
      <c r="F783" s="1"/>
      <c r="G783" s="1"/>
      <c r="H783" s="8"/>
      <c r="I783" s="8"/>
    </row>
    <row r="784">
      <c r="A784" s="7"/>
      <c r="B784" s="1"/>
      <c r="C784" s="1"/>
      <c r="D784" s="196"/>
      <c r="E784" s="1"/>
      <c r="F784" s="1"/>
      <c r="G784" s="1"/>
      <c r="H784" s="8"/>
      <c r="I784" s="8"/>
    </row>
    <row r="785">
      <c r="A785" s="7"/>
      <c r="B785" s="1"/>
      <c r="C785" s="1"/>
      <c r="D785" s="196"/>
      <c r="E785" s="1"/>
      <c r="F785" s="1"/>
      <c r="G785" s="1"/>
      <c r="H785" s="8"/>
      <c r="I785" s="8"/>
    </row>
    <row r="786">
      <c r="A786" s="7"/>
      <c r="B786" s="1"/>
      <c r="C786" s="1"/>
      <c r="D786" s="196"/>
      <c r="E786" s="1"/>
      <c r="F786" s="1"/>
      <c r="G786" s="1"/>
      <c r="H786" s="8"/>
      <c r="I786" s="8"/>
    </row>
    <row r="787">
      <c r="A787" s="7"/>
      <c r="B787" s="1"/>
      <c r="C787" s="1"/>
      <c r="D787" s="196"/>
      <c r="E787" s="1"/>
      <c r="F787" s="1"/>
      <c r="G787" s="1"/>
      <c r="H787" s="8"/>
      <c r="I787" s="8"/>
    </row>
    <row r="788">
      <c r="A788" s="7"/>
      <c r="B788" s="1"/>
      <c r="C788" s="1"/>
      <c r="D788" s="196"/>
      <c r="E788" s="1"/>
      <c r="F788" s="1"/>
      <c r="G788" s="1"/>
      <c r="H788" s="8"/>
      <c r="I788" s="8"/>
    </row>
    <row r="789">
      <c r="A789" s="7"/>
      <c r="B789" s="1"/>
      <c r="C789" s="1"/>
      <c r="D789" s="196"/>
      <c r="E789" s="1"/>
      <c r="F789" s="1"/>
      <c r="G789" s="1"/>
      <c r="H789" s="8"/>
      <c r="I789" s="8"/>
    </row>
    <row r="790">
      <c r="A790" s="7"/>
      <c r="B790" s="1"/>
      <c r="C790" s="1"/>
      <c r="D790" s="196"/>
      <c r="E790" s="1"/>
      <c r="F790" s="1"/>
      <c r="G790" s="1"/>
      <c r="H790" s="8"/>
      <c r="I790" s="8"/>
    </row>
    <row r="791">
      <c r="A791" s="7"/>
      <c r="B791" s="1"/>
      <c r="C791" s="1"/>
      <c r="D791" s="196"/>
      <c r="E791" s="1"/>
      <c r="F791" s="1"/>
      <c r="G791" s="1"/>
      <c r="H791" s="8"/>
      <c r="I791" s="8"/>
    </row>
    <row r="792">
      <c r="A792" s="7"/>
      <c r="B792" s="1"/>
      <c r="C792" s="1"/>
      <c r="D792" s="196"/>
      <c r="E792" s="1"/>
      <c r="F792" s="1"/>
      <c r="G792" s="1"/>
      <c r="H792" s="8"/>
      <c r="I792" s="8"/>
    </row>
    <row r="793">
      <c r="A793" s="7"/>
      <c r="B793" s="1"/>
      <c r="C793" s="1"/>
      <c r="D793" s="196"/>
      <c r="E793" s="1"/>
      <c r="F793" s="1"/>
      <c r="G793" s="1"/>
      <c r="H793" s="8"/>
      <c r="I793" s="8"/>
    </row>
    <row r="794">
      <c r="A794" s="7"/>
      <c r="B794" s="1"/>
      <c r="C794" s="1"/>
      <c r="D794" s="196"/>
      <c r="E794" s="1"/>
      <c r="F794" s="1"/>
      <c r="G794" s="1"/>
      <c r="H794" s="8"/>
      <c r="I794" s="8"/>
    </row>
    <row r="795">
      <c r="A795" s="7"/>
      <c r="B795" s="1"/>
      <c r="C795" s="1"/>
      <c r="D795" s="196"/>
      <c r="E795" s="1"/>
      <c r="F795" s="1"/>
      <c r="G795" s="1"/>
      <c r="H795" s="8"/>
      <c r="I795" s="8"/>
    </row>
    <row r="796">
      <c r="A796" s="7"/>
      <c r="B796" s="1"/>
      <c r="C796" s="1"/>
      <c r="D796" s="196"/>
      <c r="E796" s="1"/>
      <c r="F796" s="1"/>
      <c r="G796" s="1"/>
      <c r="H796" s="8"/>
      <c r="I796" s="8"/>
    </row>
    <row r="797">
      <c r="A797" s="7"/>
      <c r="B797" s="1"/>
      <c r="C797" s="1"/>
      <c r="D797" s="196"/>
      <c r="E797" s="1"/>
      <c r="F797" s="1"/>
      <c r="G797" s="1"/>
      <c r="H797" s="8"/>
      <c r="I797" s="8"/>
    </row>
    <row r="798">
      <c r="A798" s="7"/>
      <c r="B798" s="1"/>
      <c r="C798" s="1"/>
      <c r="D798" s="196"/>
      <c r="E798" s="1"/>
      <c r="F798" s="1"/>
      <c r="G798" s="1"/>
      <c r="H798" s="8"/>
      <c r="I798" s="8"/>
    </row>
    <row r="799">
      <c r="A799" s="7"/>
      <c r="B799" s="1"/>
      <c r="C799" s="1"/>
      <c r="D799" s="196"/>
      <c r="E799" s="1"/>
      <c r="F799" s="1"/>
      <c r="G799" s="1"/>
      <c r="H799" s="8"/>
      <c r="I799" s="8"/>
    </row>
    <row r="800">
      <c r="A800" s="7"/>
      <c r="B800" s="1"/>
      <c r="C800" s="1"/>
      <c r="D800" s="196"/>
      <c r="E800" s="1"/>
      <c r="F800" s="1"/>
      <c r="G800" s="1"/>
      <c r="H800" s="8"/>
      <c r="I800" s="8"/>
    </row>
    <row r="801">
      <c r="A801" s="7"/>
      <c r="B801" s="1"/>
      <c r="C801" s="1"/>
      <c r="D801" s="196"/>
      <c r="E801" s="1"/>
      <c r="F801" s="1"/>
      <c r="G801" s="1"/>
      <c r="H801" s="8"/>
      <c r="I801" s="8"/>
    </row>
    <row r="802">
      <c r="A802" s="7"/>
      <c r="B802" s="1"/>
      <c r="C802" s="1"/>
      <c r="D802" s="196"/>
      <c r="E802" s="1"/>
      <c r="F802" s="1"/>
      <c r="G802" s="1"/>
      <c r="H802" s="8"/>
      <c r="I802" s="8"/>
    </row>
    <row r="803">
      <c r="A803" s="7"/>
      <c r="B803" s="1"/>
      <c r="C803" s="1"/>
      <c r="D803" s="196"/>
      <c r="E803" s="1"/>
      <c r="F803" s="1"/>
      <c r="G803" s="1"/>
      <c r="H803" s="8"/>
      <c r="I803" s="8"/>
    </row>
    <row r="804">
      <c r="A804" s="7"/>
      <c r="B804" s="1"/>
      <c r="C804" s="1"/>
      <c r="D804" s="196"/>
      <c r="E804" s="1"/>
      <c r="F804" s="1"/>
      <c r="G804" s="1"/>
      <c r="H804" s="8"/>
      <c r="I804" s="8"/>
    </row>
    <row r="805">
      <c r="A805" s="7"/>
      <c r="B805" s="1"/>
      <c r="C805" s="1"/>
      <c r="D805" s="196"/>
      <c r="E805" s="1"/>
      <c r="F805" s="1"/>
      <c r="G805" s="1"/>
      <c r="H805" s="8"/>
      <c r="I805" s="8"/>
    </row>
    <row r="806">
      <c r="A806" s="7"/>
      <c r="B806" s="1"/>
      <c r="C806" s="1"/>
      <c r="D806" s="196"/>
      <c r="E806" s="1"/>
      <c r="F806" s="1"/>
      <c r="G806" s="1"/>
      <c r="H806" s="8"/>
      <c r="I806" s="8"/>
    </row>
    <row r="807">
      <c r="A807" s="7"/>
      <c r="B807" s="1"/>
      <c r="C807" s="1"/>
      <c r="D807" s="196"/>
      <c r="E807" s="1"/>
      <c r="F807" s="1"/>
      <c r="G807" s="1"/>
      <c r="H807" s="8"/>
      <c r="I807" s="8"/>
    </row>
    <row r="808">
      <c r="A808" s="7"/>
      <c r="B808" s="1"/>
      <c r="C808" s="1"/>
      <c r="D808" s="196"/>
      <c r="E808" s="1"/>
      <c r="F808" s="1"/>
      <c r="G808" s="1"/>
      <c r="H808" s="8"/>
      <c r="I808" s="8"/>
    </row>
    <row r="809">
      <c r="A809" s="7"/>
      <c r="B809" s="1"/>
      <c r="C809" s="1"/>
      <c r="D809" s="196"/>
      <c r="E809" s="1"/>
      <c r="F809" s="1"/>
      <c r="G809" s="1"/>
      <c r="H809" s="8"/>
      <c r="I809" s="8"/>
    </row>
    <row r="810">
      <c r="A810" s="7"/>
      <c r="B810" s="1"/>
      <c r="C810" s="1"/>
      <c r="D810" s="196"/>
      <c r="E810" s="1"/>
      <c r="F810" s="1"/>
      <c r="G810" s="1"/>
      <c r="H810" s="8"/>
      <c r="I810" s="8"/>
    </row>
    <row r="811">
      <c r="A811" s="7"/>
      <c r="B811" s="1"/>
      <c r="C811" s="1"/>
      <c r="D811" s="196"/>
      <c r="E811" s="1"/>
      <c r="F811" s="1"/>
      <c r="G811" s="1"/>
      <c r="H811" s="8"/>
      <c r="I811" s="8"/>
    </row>
    <row r="812">
      <c r="A812" s="7"/>
      <c r="B812" s="1"/>
      <c r="C812" s="1"/>
      <c r="D812" s="196"/>
      <c r="E812" s="1"/>
      <c r="F812" s="1"/>
      <c r="G812" s="1"/>
      <c r="H812" s="8"/>
      <c r="I812" s="8"/>
    </row>
    <row r="813">
      <c r="A813" s="7"/>
      <c r="B813" s="1"/>
      <c r="C813" s="1"/>
      <c r="D813" s="196"/>
      <c r="E813" s="1"/>
      <c r="F813" s="1"/>
      <c r="G813" s="1"/>
      <c r="H813" s="8"/>
      <c r="I813" s="8"/>
    </row>
    <row r="814">
      <c r="A814" s="7"/>
      <c r="B814" s="1"/>
      <c r="C814" s="1"/>
      <c r="D814" s="196"/>
      <c r="E814" s="1"/>
      <c r="F814" s="1"/>
      <c r="G814" s="1"/>
      <c r="H814" s="8"/>
      <c r="I814" s="8"/>
    </row>
    <row r="815">
      <c r="A815" s="7"/>
      <c r="B815" s="1"/>
      <c r="C815" s="1"/>
      <c r="D815" s="196"/>
      <c r="E815" s="1"/>
      <c r="F815" s="1"/>
      <c r="G815" s="1"/>
      <c r="H815" s="8"/>
      <c r="I815" s="8"/>
    </row>
    <row r="816">
      <c r="A816" s="7"/>
      <c r="B816" s="1"/>
      <c r="C816" s="1"/>
      <c r="D816" s="196"/>
      <c r="E816" s="1"/>
      <c r="F816" s="1"/>
      <c r="G816" s="1"/>
      <c r="H816" s="8"/>
      <c r="I816" s="8"/>
    </row>
    <row r="817">
      <c r="A817" s="7"/>
      <c r="B817" s="1"/>
      <c r="C817" s="1"/>
      <c r="D817" s="196"/>
      <c r="E817" s="1"/>
      <c r="F817" s="1"/>
      <c r="G817" s="1"/>
      <c r="H817" s="8"/>
      <c r="I817" s="8"/>
    </row>
    <row r="818">
      <c r="A818" s="7"/>
      <c r="B818" s="1"/>
      <c r="C818" s="1"/>
      <c r="D818" s="196"/>
      <c r="E818" s="1"/>
      <c r="F818" s="1"/>
      <c r="G818" s="1"/>
      <c r="H818" s="8"/>
      <c r="I818" s="8"/>
    </row>
    <row r="819">
      <c r="A819" s="7"/>
      <c r="B819" s="1"/>
      <c r="C819" s="1"/>
      <c r="D819" s="196"/>
      <c r="E819" s="1"/>
      <c r="F819" s="1"/>
      <c r="G819" s="1"/>
      <c r="H819" s="8"/>
      <c r="I819" s="8"/>
    </row>
    <row r="820">
      <c r="A820" s="7"/>
      <c r="B820" s="1"/>
      <c r="C820" s="1"/>
      <c r="D820" s="196"/>
      <c r="E820" s="1"/>
      <c r="F820" s="1"/>
      <c r="G820" s="1"/>
      <c r="H820" s="8"/>
      <c r="I820" s="8"/>
    </row>
    <row r="821">
      <c r="A821" s="7"/>
      <c r="B821" s="1"/>
      <c r="C821" s="1"/>
      <c r="D821" s="196"/>
      <c r="E821" s="1"/>
      <c r="F821" s="1"/>
      <c r="G821" s="1"/>
      <c r="H821" s="8"/>
      <c r="I821" s="8"/>
    </row>
    <row r="822">
      <c r="A822" s="7"/>
      <c r="B822" s="1"/>
      <c r="C822" s="1"/>
      <c r="D822" s="196"/>
      <c r="E822" s="1"/>
      <c r="F822" s="1"/>
      <c r="G822" s="1"/>
      <c r="H822" s="8"/>
      <c r="I822" s="8"/>
    </row>
    <row r="823">
      <c r="A823" s="7"/>
      <c r="B823" s="1"/>
      <c r="C823" s="1"/>
      <c r="D823" s="196"/>
      <c r="E823" s="1"/>
      <c r="F823" s="1"/>
      <c r="G823" s="1"/>
      <c r="H823" s="8"/>
      <c r="I823" s="8"/>
    </row>
    <row r="824">
      <c r="A824" s="7"/>
      <c r="B824" s="1"/>
      <c r="C824" s="1"/>
      <c r="D824" s="196"/>
      <c r="E824" s="1"/>
      <c r="F824" s="1"/>
      <c r="G824" s="1"/>
      <c r="H824" s="8"/>
      <c r="I824" s="8"/>
    </row>
    <row r="825">
      <c r="A825" s="7"/>
      <c r="B825" s="1"/>
      <c r="C825" s="1"/>
      <c r="D825" s="196"/>
      <c r="E825" s="1"/>
      <c r="F825" s="1"/>
      <c r="G825" s="1"/>
      <c r="H825" s="8"/>
      <c r="I825" s="8"/>
    </row>
    <row r="826">
      <c r="A826" s="7"/>
      <c r="B826" s="1"/>
      <c r="C826" s="1"/>
      <c r="D826" s="196"/>
      <c r="E826" s="1"/>
      <c r="F826" s="1"/>
      <c r="G826" s="1"/>
      <c r="H826" s="8"/>
      <c r="I826" s="8"/>
    </row>
    <row r="827">
      <c r="A827" s="7"/>
      <c r="B827" s="1"/>
      <c r="C827" s="1"/>
      <c r="D827" s="196"/>
      <c r="E827" s="1"/>
      <c r="F827" s="1"/>
      <c r="G827" s="1"/>
      <c r="H827" s="8"/>
      <c r="I827" s="8"/>
    </row>
    <row r="828">
      <c r="A828" s="7"/>
      <c r="B828" s="1"/>
      <c r="C828" s="1"/>
      <c r="D828" s="196"/>
      <c r="E828" s="1"/>
      <c r="F828" s="1"/>
      <c r="G828" s="1"/>
      <c r="H828" s="8"/>
      <c r="I828" s="8"/>
    </row>
    <row r="829">
      <c r="A829" s="7"/>
      <c r="B829" s="1"/>
      <c r="C829" s="1"/>
      <c r="D829" s="196"/>
      <c r="E829" s="1"/>
      <c r="F829" s="1"/>
      <c r="G829" s="1"/>
      <c r="H829" s="8"/>
      <c r="I829" s="8"/>
    </row>
    <row r="830">
      <c r="A830" s="7"/>
      <c r="B830" s="1"/>
      <c r="C830" s="1"/>
      <c r="D830" s="196"/>
      <c r="E830" s="1"/>
      <c r="F830" s="1"/>
      <c r="G830" s="1"/>
      <c r="H830" s="8"/>
      <c r="I830" s="8"/>
    </row>
    <row r="831">
      <c r="A831" s="7"/>
      <c r="B831" s="1"/>
      <c r="C831" s="1"/>
      <c r="D831" s="196"/>
      <c r="E831" s="1"/>
      <c r="F831" s="1"/>
      <c r="G831" s="1"/>
      <c r="H831" s="8"/>
      <c r="I831" s="8"/>
    </row>
    <row r="832">
      <c r="A832" s="7"/>
      <c r="B832" s="1"/>
      <c r="C832" s="1"/>
      <c r="D832" s="196"/>
      <c r="E832" s="1"/>
      <c r="F832" s="1"/>
      <c r="G832" s="1"/>
      <c r="H832" s="8"/>
      <c r="I832" s="8"/>
    </row>
    <row r="833">
      <c r="A833" s="7"/>
      <c r="B833" s="1"/>
      <c r="C833" s="1"/>
      <c r="D833" s="196"/>
      <c r="E833" s="1"/>
      <c r="F833" s="1"/>
      <c r="G833" s="1"/>
      <c r="H833" s="8"/>
      <c r="I833" s="8"/>
    </row>
    <row r="834">
      <c r="A834" s="7"/>
      <c r="B834" s="1"/>
      <c r="C834" s="1"/>
      <c r="D834" s="196"/>
      <c r="E834" s="1"/>
      <c r="F834" s="1"/>
      <c r="G834" s="1"/>
      <c r="H834" s="8"/>
      <c r="I834" s="8"/>
    </row>
    <row r="835">
      <c r="A835" s="7"/>
      <c r="B835" s="1"/>
      <c r="C835" s="1"/>
      <c r="D835" s="196"/>
      <c r="E835" s="1"/>
      <c r="F835" s="1"/>
      <c r="G835" s="1"/>
      <c r="H835" s="8"/>
      <c r="I835" s="8"/>
    </row>
    <row r="836">
      <c r="A836" s="7"/>
      <c r="B836" s="1"/>
      <c r="C836" s="1"/>
      <c r="D836" s="196"/>
      <c r="E836" s="1"/>
      <c r="F836" s="1"/>
      <c r="G836" s="1"/>
      <c r="H836" s="8"/>
      <c r="I836" s="8"/>
    </row>
    <row r="837">
      <c r="A837" s="7"/>
      <c r="B837" s="1"/>
      <c r="C837" s="1"/>
      <c r="D837" s="196"/>
      <c r="E837" s="1"/>
      <c r="F837" s="1"/>
      <c r="G837" s="1"/>
      <c r="H837" s="8"/>
      <c r="I837" s="8"/>
    </row>
    <row r="838">
      <c r="A838" s="7"/>
      <c r="B838" s="1"/>
      <c r="C838" s="1"/>
      <c r="D838" s="196"/>
      <c r="E838" s="1"/>
      <c r="F838" s="1"/>
      <c r="G838" s="1"/>
      <c r="H838" s="8"/>
      <c r="I838" s="8"/>
    </row>
    <row r="839">
      <c r="A839" s="7"/>
      <c r="B839" s="1"/>
      <c r="C839" s="1"/>
      <c r="D839" s="196"/>
      <c r="E839" s="1"/>
      <c r="F839" s="1"/>
      <c r="G839" s="1"/>
      <c r="H839" s="8"/>
      <c r="I839" s="8"/>
    </row>
    <row r="840">
      <c r="A840" s="7"/>
      <c r="B840" s="1"/>
      <c r="C840" s="1"/>
      <c r="D840" s="196"/>
      <c r="E840" s="1"/>
      <c r="F840" s="1"/>
      <c r="G840" s="1"/>
      <c r="H840" s="8"/>
      <c r="I840" s="8"/>
    </row>
    <row r="841">
      <c r="A841" s="7"/>
      <c r="B841" s="1"/>
      <c r="C841" s="1"/>
      <c r="D841" s="196"/>
      <c r="E841" s="1"/>
      <c r="F841" s="1"/>
      <c r="G841" s="1"/>
      <c r="H841" s="8"/>
      <c r="I841" s="8"/>
    </row>
    <row r="842">
      <c r="A842" s="7"/>
      <c r="B842" s="1"/>
      <c r="C842" s="1"/>
      <c r="D842" s="196"/>
      <c r="E842" s="1"/>
      <c r="F842" s="1"/>
      <c r="G842" s="1"/>
      <c r="H842" s="8"/>
      <c r="I842" s="8"/>
    </row>
    <row r="843">
      <c r="A843" s="7"/>
      <c r="B843" s="1"/>
      <c r="C843" s="1"/>
      <c r="D843" s="196"/>
      <c r="E843" s="1"/>
      <c r="F843" s="1"/>
      <c r="G843" s="1"/>
      <c r="H843" s="8"/>
      <c r="I843" s="8"/>
    </row>
    <row r="844">
      <c r="A844" s="7"/>
      <c r="B844" s="1"/>
      <c r="C844" s="1"/>
      <c r="D844" s="196"/>
      <c r="E844" s="1"/>
      <c r="F844" s="1"/>
      <c r="G844" s="1"/>
      <c r="H844" s="8"/>
      <c r="I844" s="8"/>
    </row>
    <row r="845">
      <c r="A845" s="7"/>
      <c r="B845" s="1"/>
      <c r="C845" s="1"/>
      <c r="D845" s="196"/>
      <c r="E845" s="1"/>
      <c r="F845" s="1"/>
      <c r="G845" s="1"/>
      <c r="H845" s="8"/>
      <c r="I845" s="8"/>
    </row>
    <row r="846">
      <c r="A846" s="7"/>
      <c r="B846" s="1"/>
      <c r="C846" s="1"/>
      <c r="D846" s="196"/>
      <c r="E846" s="1"/>
      <c r="F846" s="1"/>
      <c r="G846" s="1"/>
      <c r="H846" s="8"/>
      <c r="I846" s="8"/>
    </row>
    <row r="847">
      <c r="A847" s="7"/>
      <c r="B847" s="1"/>
      <c r="C847" s="1"/>
      <c r="D847" s="196"/>
      <c r="E847" s="1"/>
      <c r="F847" s="1"/>
      <c r="G847" s="1"/>
      <c r="H847" s="8"/>
      <c r="I847" s="8"/>
    </row>
    <row r="848">
      <c r="A848" s="7"/>
      <c r="B848" s="1"/>
      <c r="C848" s="1"/>
      <c r="D848" s="196"/>
      <c r="E848" s="1"/>
      <c r="F848" s="1"/>
      <c r="G848" s="1"/>
      <c r="H848" s="8"/>
      <c r="I848" s="8"/>
    </row>
    <row r="849">
      <c r="A849" s="7"/>
      <c r="B849" s="1"/>
      <c r="C849" s="1"/>
      <c r="D849" s="196"/>
      <c r="E849" s="1"/>
      <c r="F849" s="1"/>
      <c r="G849" s="1"/>
      <c r="H849" s="8"/>
      <c r="I849" s="8"/>
    </row>
    <row r="850">
      <c r="A850" s="7"/>
      <c r="B850" s="1"/>
      <c r="C850" s="1"/>
      <c r="D850" s="196"/>
      <c r="E850" s="1"/>
      <c r="F850" s="1"/>
      <c r="G850" s="1"/>
      <c r="H850" s="8"/>
      <c r="I850" s="8"/>
    </row>
    <row r="851">
      <c r="A851" s="7"/>
      <c r="B851" s="1"/>
      <c r="C851" s="1"/>
      <c r="D851" s="196"/>
      <c r="E851" s="1"/>
      <c r="F851" s="1"/>
      <c r="G851" s="1"/>
      <c r="H851" s="8"/>
      <c r="I851" s="8"/>
    </row>
    <row r="852">
      <c r="A852" s="7"/>
      <c r="B852" s="1"/>
      <c r="C852" s="1"/>
      <c r="D852" s="196"/>
      <c r="E852" s="1"/>
      <c r="F852" s="1"/>
      <c r="G852" s="1"/>
      <c r="H852" s="8"/>
      <c r="I852" s="8"/>
    </row>
    <row r="853">
      <c r="A853" s="7"/>
      <c r="B853" s="1"/>
      <c r="C853" s="1"/>
      <c r="D853" s="196"/>
      <c r="E853" s="1"/>
      <c r="F853" s="1"/>
      <c r="G853" s="1"/>
      <c r="H853" s="8"/>
      <c r="I853" s="8"/>
    </row>
    <row r="854">
      <c r="A854" s="7"/>
      <c r="B854" s="1"/>
      <c r="C854" s="1"/>
      <c r="D854" s="196"/>
      <c r="E854" s="1"/>
      <c r="F854" s="1"/>
      <c r="G854" s="1"/>
      <c r="H854" s="8"/>
      <c r="I854" s="8"/>
    </row>
    <row r="855">
      <c r="A855" s="7"/>
      <c r="B855" s="1"/>
      <c r="C855" s="1"/>
      <c r="D855" s="196"/>
      <c r="E855" s="1"/>
      <c r="F855" s="1"/>
      <c r="G855" s="1"/>
      <c r="H855" s="8"/>
      <c r="I855" s="8"/>
    </row>
    <row r="856">
      <c r="A856" s="7"/>
      <c r="B856" s="1"/>
      <c r="C856" s="1"/>
      <c r="D856" s="196"/>
      <c r="E856" s="1"/>
      <c r="F856" s="1"/>
      <c r="G856" s="1"/>
      <c r="H856" s="8"/>
      <c r="I856" s="8"/>
    </row>
    <row r="857">
      <c r="A857" s="7"/>
      <c r="B857" s="1"/>
      <c r="C857" s="1"/>
      <c r="D857" s="196"/>
      <c r="E857" s="1"/>
      <c r="F857" s="1"/>
      <c r="G857" s="1"/>
      <c r="H857" s="8"/>
      <c r="I857" s="8"/>
    </row>
    <row r="858">
      <c r="A858" s="7"/>
      <c r="B858" s="1"/>
      <c r="C858" s="1"/>
      <c r="D858" s="196"/>
      <c r="E858" s="1"/>
      <c r="F858" s="1"/>
      <c r="G858" s="1"/>
      <c r="H858" s="8"/>
      <c r="I858" s="8"/>
    </row>
    <row r="859">
      <c r="A859" s="7"/>
      <c r="B859" s="1"/>
      <c r="C859" s="1"/>
      <c r="D859" s="196"/>
      <c r="E859" s="1"/>
      <c r="F859" s="1"/>
      <c r="G859" s="1"/>
      <c r="H859" s="8"/>
      <c r="I859" s="8"/>
    </row>
    <row r="860">
      <c r="A860" s="7"/>
      <c r="B860" s="1"/>
      <c r="C860" s="1"/>
      <c r="D860" s="196"/>
      <c r="E860" s="1"/>
      <c r="F860" s="1"/>
      <c r="G860" s="1"/>
      <c r="H860" s="8"/>
      <c r="I860" s="8"/>
    </row>
    <row r="861">
      <c r="A861" s="7"/>
      <c r="B861" s="1"/>
      <c r="C861" s="1"/>
      <c r="D861" s="196"/>
      <c r="E861" s="1"/>
      <c r="F861" s="1"/>
      <c r="G861" s="1"/>
      <c r="H861" s="8"/>
      <c r="I861" s="8"/>
    </row>
    <row r="862">
      <c r="A862" s="7"/>
      <c r="B862" s="1"/>
      <c r="C862" s="1"/>
      <c r="D862" s="196"/>
      <c r="E862" s="1"/>
      <c r="F862" s="1"/>
      <c r="G862" s="1"/>
      <c r="H862" s="8"/>
      <c r="I862" s="8"/>
    </row>
    <row r="863">
      <c r="A863" s="7"/>
      <c r="B863" s="1"/>
      <c r="C863" s="1"/>
      <c r="D863" s="196"/>
      <c r="E863" s="1"/>
      <c r="F863" s="1"/>
      <c r="G863" s="1"/>
      <c r="H863" s="8"/>
      <c r="I863" s="8"/>
    </row>
    <row r="864">
      <c r="A864" s="7"/>
      <c r="B864" s="1"/>
      <c r="C864" s="1"/>
      <c r="D864" s="196"/>
      <c r="E864" s="1"/>
      <c r="F864" s="1"/>
      <c r="G864" s="1"/>
      <c r="H864" s="8"/>
      <c r="I864" s="8"/>
    </row>
    <row r="865">
      <c r="A865" s="7"/>
      <c r="B865" s="1"/>
      <c r="C865" s="1"/>
      <c r="D865" s="196"/>
      <c r="E865" s="1"/>
      <c r="F865" s="1"/>
      <c r="G865" s="1"/>
      <c r="H865" s="8"/>
      <c r="I865" s="8"/>
    </row>
    <row r="866">
      <c r="A866" s="7"/>
      <c r="B866" s="1"/>
      <c r="C866" s="1"/>
      <c r="D866" s="196"/>
      <c r="E866" s="1"/>
      <c r="F866" s="1"/>
      <c r="G866" s="1"/>
      <c r="H866" s="8"/>
      <c r="I866" s="8"/>
    </row>
    <row r="867">
      <c r="A867" s="7"/>
      <c r="B867" s="1"/>
      <c r="C867" s="1"/>
      <c r="D867" s="196"/>
      <c r="E867" s="1"/>
      <c r="F867" s="1"/>
      <c r="G867" s="1"/>
      <c r="H867" s="8"/>
      <c r="I867" s="8"/>
    </row>
    <row r="868">
      <c r="A868" s="7"/>
      <c r="B868" s="1"/>
      <c r="C868" s="1"/>
      <c r="D868" s="196"/>
      <c r="E868" s="1"/>
      <c r="F868" s="1"/>
      <c r="G868" s="1"/>
      <c r="H868" s="8"/>
      <c r="I868" s="8"/>
    </row>
    <row r="869">
      <c r="A869" s="7"/>
      <c r="B869" s="1"/>
      <c r="C869" s="1"/>
      <c r="D869" s="196"/>
      <c r="E869" s="1"/>
      <c r="F869" s="1"/>
      <c r="G869" s="1"/>
      <c r="H869" s="8"/>
      <c r="I869" s="8"/>
    </row>
    <row r="870">
      <c r="A870" s="7"/>
      <c r="B870" s="1"/>
      <c r="C870" s="1"/>
      <c r="D870" s="196"/>
      <c r="E870" s="1"/>
      <c r="F870" s="1"/>
      <c r="G870" s="1"/>
      <c r="H870" s="8"/>
      <c r="I870" s="8"/>
    </row>
    <row r="871">
      <c r="A871" s="7"/>
      <c r="B871" s="1"/>
      <c r="C871" s="1"/>
      <c r="D871" s="196"/>
      <c r="E871" s="1"/>
      <c r="F871" s="1"/>
      <c r="G871" s="1"/>
      <c r="H871" s="8"/>
      <c r="I871" s="8"/>
    </row>
    <row r="872">
      <c r="A872" s="7"/>
      <c r="B872" s="1"/>
      <c r="C872" s="1"/>
      <c r="D872" s="196"/>
      <c r="E872" s="1"/>
      <c r="F872" s="1"/>
      <c r="G872" s="1"/>
      <c r="H872" s="8"/>
      <c r="I872" s="8"/>
    </row>
    <row r="873">
      <c r="A873" s="7"/>
      <c r="B873" s="1"/>
      <c r="C873" s="1"/>
      <c r="D873" s="196"/>
      <c r="E873" s="1"/>
      <c r="F873" s="1"/>
      <c r="G873" s="1"/>
      <c r="H873" s="8"/>
      <c r="I873" s="8"/>
    </row>
    <row r="874">
      <c r="A874" s="7"/>
      <c r="B874" s="1"/>
      <c r="C874" s="1"/>
      <c r="D874" s="196"/>
      <c r="E874" s="1"/>
      <c r="F874" s="1"/>
      <c r="G874" s="1"/>
      <c r="H874" s="8"/>
      <c r="I874" s="8"/>
    </row>
    <row r="875">
      <c r="A875" s="7"/>
      <c r="B875" s="1"/>
      <c r="C875" s="1"/>
      <c r="D875" s="196"/>
      <c r="E875" s="1"/>
      <c r="F875" s="1"/>
      <c r="G875" s="1"/>
      <c r="H875" s="8"/>
      <c r="I875" s="8"/>
    </row>
    <row r="876">
      <c r="A876" s="7"/>
      <c r="B876" s="1"/>
      <c r="C876" s="1"/>
      <c r="D876" s="196"/>
      <c r="E876" s="1"/>
      <c r="F876" s="1"/>
      <c r="G876" s="1"/>
      <c r="H876" s="8"/>
      <c r="I876" s="8"/>
    </row>
    <row r="877">
      <c r="A877" s="7"/>
      <c r="B877" s="1"/>
      <c r="C877" s="1"/>
      <c r="D877" s="196"/>
      <c r="E877" s="1"/>
      <c r="F877" s="1"/>
      <c r="G877" s="1"/>
      <c r="H877" s="8"/>
      <c r="I877" s="8"/>
    </row>
    <row r="878">
      <c r="A878" s="7"/>
      <c r="B878" s="1"/>
      <c r="C878" s="1"/>
      <c r="D878" s="196"/>
      <c r="E878" s="1"/>
      <c r="F878" s="1"/>
      <c r="G878" s="1"/>
      <c r="H878" s="8"/>
      <c r="I878" s="8"/>
    </row>
    <row r="879">
      <c r="A879" s="7"/>
      <c r="B879" s="1"/>
      <c r="C879" s="1"/>
      <c r="D879" s="196"/>
      <c r="E879" s="1"/>
      <c r="F879" s="1"/>
      <c r="G879" s="1"/>
      <c r="H879" s="8"/>
      <c r="I879" s="8"/>
    </row>
    <row r="880">
      <c r="A880" s="7"/>
      <c r="B880" s="1"/>
      <c r="C880" s="1"/>
      <c r="D880" s="196"/>
      <c r="E880" s="1"/>
      <c r="F880" s="1"/>
      <c r="G880" s="1"/>
      <c r="H880" s="8"/>
      <c r="I880" s="8"/>
    </row>
    <row r="881">
      <c r="A881" s="7"/>
      <c r="B881" s="1"/>
      <c r="C881" s="1"/>
      <c r="D881" s="196"/>
      <c r="E881" s="1"/>
      <c r="F881" s="1"/>
      <c r="G881" s="1"/>
      <c r="H881" s="8"/>
      <c r="I881" s="8"/>
    </row>
    <row r="882">
      <c r="A882" s="7"/>
      <c r="B882" s="1"/>
      <c r="C882" s="1"/>
      <c r="D882" s="196"/>
      <c r="E882" s="1"/>
      <c r="F882" s="1"/>
      <c r="G882" s="1"/>
      <c r="H882" s="8"/>
      <c r="I882" s="8"/>
    </row>
    <row r="883">
      <c r="A883" s="7"/>
      <c r="B883" s="1"/>
      <c r="C883" s="1"/>
      <c r="D883" s="196"/>
      <c r="E883" s="1"/>
      <c r="F883" s="1"/>
      <c r="G883" s="1"/>
      <c r="H883" s="8"/>
      <c r="I883" s="8"/>
    </row>
    <row r="884">
      <c r="A884" s="7"/>
      <c r="B884" s="1"/>
      <c r="C884" s="1"/>
      <c r="D884" s="196"/>
      <c r="E884" s="1"/>
      <c r="F884" s="1"/>
      <c r="G884" s="1"/>
      <c r="H884" s="8"/>
      <c r="I884" s="8"/>
    </row>
    <row r="885">
      <c r="A885" s="7"/>
      <c r="B885" s="1"/>
      <c r="C885" s="1"/>
      <c r="D885" s="196"/>
      <c r="E885" s="1"/>
      <c r="F885" s="1"/>
      <c r="G885" s="1"/>
      <c r="H885" s="8"/>
      <c r="I885" s="8"/>
    </row>
    <row r="886">
      <c r="A886" s="7"/>
      <c r="B886" s="1"/>
      <c r="C886" s="1"/>
      <c r="D886" s="196"/>
      <c r="E886" s="1"/>
      <c r="F886" s="1"/>
      <c r="G886" s="1"/>
      <c r="H886" s="8"/>
      <c r="I886" s="8"/>
    </row>
    <row r="887">
      <c r="A887" s="7"/>
      <c r="B887" s="1"/>
      <c r="C887" s="1"/>
      <c r="D887" s="196"/>
      <c r="E887" s="1"/>
      <c r="F887" s="1"/>
      <c r="G887" s="1"/>
      <c r="H887" s="8"/>
      <c r="I887" s="8"/>
    </row>
    <row r="888">
      <c r="A888" s="7"/>
      <c r="B888" s="1"/>
      <c r="C888" s="1"/>
      <c r="D888" s="196"/>
      <c r="E888" s="1"/>
      <c r="F888" s="1"/>
      <c r="G888" s="1"/>
      <c r="H888" s="8"/>
      <c r="I888" s="8"/>
    </row>
    <row r="889">
      <c r="A889" s="7"/>
      <c r="B889" s="1"/>
      <c r="C889" s="1"/>
      <c r="D889" s="196"/>
      <c r="E889" s="1"/>
      <c r="F889" s="1"/>
      <c r="G889" s="1"/>
      <c r="H889" s="8"/>
      <c r="I889" s="8"/>
    </row>
    <row r="890">
      <c r="A890" s="7"/>
      <c r="B890" s="1"/>
      <c r="C890" s="1"/>
      <c r="D890" s="196"/>
      <c r="E890" s="1"/>
      <c r="F890" s="1"/>
      <c r="G890" s="1"/>
      <c r="H890" s="8"/>
      <c r="I890" s="8"/>
    </row>
    <row r="891">
      <c r="A891" s="7"/>
      <c r="B891" s="1"/>
      <c r="C891" s="1"/>
      <c r="D891" s="196"/>
      <c r="E891" s="1"/>
      <c r="F891" s="1"/>
      <c r="G891" s="1"/>
      <c r="H891" s="8"/>
      <c r="I891" s="8"/>
    </row>
    <row r="892">
      <c r="A892" s="7"/>
      <c r="B892" s="1"/>
      <c r="C892" s="1"/>
      <c r="D892" s="196"/>
      <c r="E892" s="1"/>
      <c r="F892" s="1"/>
      <c r="G892" s="1"/>
      <c r="H892" s="8"/>
      <c r="I892" s="8"/>
    </row>
    <row r="893">
      <c r="A893" s="7"/>
      <c r="B893" s="1"/>
      <c r="C893" s="1"/>
      <c r="D893" s="196"/>
      <c r="E893" s="1"/>
      <c r="F893" s="1"/>
      <c r="G893" s="1"/>
      <c r="H893" s="8"/>
      <c r="I893" s="8"/>
    </row>
    <row r="894">
      <c r="A894" s="7"/>
      <c r="B894" s="1"/>
      <c r="C894" s="1"/>
      <c r="D894" s="196"/>
      <c r="E894" s="1"/>
      <c r="F894" s="1"/>
      <c r="G894" s="1"/>
      <c r="H894" s="8"/>
      <c r="I894" s="8"/>
    </row>
    <row r="895">
      <c r="A895" s="7"/>
      <c r="B895" s="1"/>
      <c r="C895" s="1"/>
      <c r="D895" s="196"/>
      <c r="E895" s="1"/>
      <c r="F895" s="1"/>
      <c r="G895" s="1"/>
      <c r="H895" s="8"/>
      <c r="I895" s="8"/>
    </row>
    <row r="896">
      <c r="A896" s="7"/>
      <c r="B896" s="1"/>
      <c r="C896" s="1"/>
      <c r="D896" s="196"/>
      <c r="E896" s="1"/>
      <c r="F896" s="1"/>
      <c r="G896" s="1"/>
      <c r="H896" s="8"/>
      <c r="I896" s="8"/>
    </row>
    <row r="897">
      <c r="A897" s="7"/>
      <c r="B897" s="1"/>
      <c r="C897" s="1"/>
      <c r="D897" s="196"/>
      <c r="E897" s="1"/>
      <c r="F897" s="1"/>
      <c r="G897" s="1"/>
      <c r="H897" s="8"/>
      <c r="I897" s="8"/>
    </row>
    <row r="898">
      <c r="A898" s="7"/>
      <c r="B898" s="1"/>
      <c r="C898" s="1"/>
      <c r="D898" s="196"/>
      <c r="E898" s="1"/>
      <c r="F898" s="1"/>
      <c r="G898" s="1"/>
      <c r="H898" s="8"/>
      <c r="I898" s="8"/>
    </row>
    <row r="899">
      <c r="A899" s="7"/>
      <c r="B899" s="1"/>
      <c r="C899" s="1"/>
      <c r="D899" s="196"/>
      <c r="E899" s="1"/>
      <c r="F899" s="1"/>
      <c r="G899" s="1"/>
      <c r="H899" s="8"/>
      <c r="I899" s="8"/>
    </row>
    <row r="900">
      <c r="A900" s="7"/>
      <c r="B900" s="1"/>
      <c r="C900" s="1"/>
      <c r="D900" s="196"/>
      <c r="E900" s="1"/>
      <c r="F900" s="1"/>
      <c r="G900" s="1"/>
      <c r="H900" s="8"/>
      <c r="I900" s="8"/>
    </row>
    <row r="901">
      <c r="A901" s="7"/>
      <c r="B901" s="1"/>
      <c r="C901" s="1"/>
      <c r="D901" s="196"/>
      <c r="E901" s="1"/>
      <c r="F901" s="1"/>
      <c r="G901" s="1"/>
      <c r="H901" s="8"/>
      <c r="I901" s="8"/>
    </row>
    <row r="902">
      <c r="A902" s="7"/>
      <c r="B902" s="1"/>
      <c r="C902" s="1"/>
      <c r="D902" s="196"/>
      <c r="E902" s="1"/>
      <c r="F902" s="1"/>
      <c r="G902" s="1"/>
      <c r="H902" s="8"/>
      <c r="I902" s="8"/>
    </row>
    <row r="903">
      <c r="A903" s="7"/>
      <c r="B903" s="1"/>
      <c r="C903" s="1"/>
      <c r="D903" s="196"/>
      <c r="E903" s="1"/>
      <c r="F903" s="1"/>
      <c r="G903" s="1"/>
      <c r="H903" s="8"/>
      <c r="I903" s="8"/>
    </row>
    <row r="904">
      <c r="A904" s="7"/>
      <c r="B904" s="1"/>
      <c r="C904" s="1"/>
      <c r="D904" s="196"/>
      <c r="E904" s="1"/>
      <c r="F904" s="1"/>
      <c r="G904" s="1"/>
      <c r="H904" s="8"/>
      <c r="I904" s="8"/>
    </row>
    <row r="905">
      <c r="A905" s="7"/>
      <c r="B905" s="1"/>
      <c r="C905" s="1"/>
      <c r="D905" s="196"/>
      <c r="E905" s="1"/>
      <c r="F905" s="1"/>
      <c r="G905" s="1"/>
      <c r="H905" s="8"/>
      <c r="I905" s="8"/>
    </row>
    <row r="906">
      <c r="A906" s="7"/>
      <c r="B906" s="1"/>
      <c r="C906" s="1"/>
      <c r="D906" s="196"/>
      <c r="E906" s="1"/>
      <c r="F906" s="1"/>
      <c r="G906" s="1"/>
      <c r="H906" s="8"/>
      <c r="I906" s="8"/>
    </row>
    <row r="907">
      <c r="A907" s="7"/>
      <c r="B907" s="1"/>
      <c r="C907" s="1"/>
      <c r="D907" s="196"/>
      <c r="E907" s="1"/>
      <c r="F907" s="1"/>
      <c r="G907" s="1"/>
      <c r="H907" s="8"/>
      <c r="I907" s="8"/>
    </row>
    <row r="908">
      <c r="A908" s="7"/>
      <c r="B908" s="1"/>
      <c r="C908" s="1"/>
      <c r="D908" s="196"/>
      <c r="E908" s="1"/>
      <c r="F908" s="1"/>
      <c r="G908" s="1"/>
      <c r="H908" s="8"/>
      <c r="I908" s="8"/>
    </row>
    <row r="909">
      <c r="A909" s="7"/>
      <c r="B909" s="1"/>
      <c r="C909" s="1"/>
      <c r="D909" s="196"/>
      <c r="E909" s="1"/>
      <c r="F909" s="1"/>
      <c r="G909" s="1"/>
      <c r="H909" s="8"/>
      <c r="I909" s="8"/>
    </row>
    <row r="910">
      <c r="A910" s="7"/>
      <c r="B910" s="1"/>
      <c r="C910" s="1"/>
      <c r="D910" s="196"/>
      <c r="E910" s="1"/>
      <c r="F910" s="1"/>
      <c r="G910" s="1"/>
      <c r="H910" s="8"/>
      <c r="I910" s="8"/>
    </row>
    <row r="911">
      <c r="A911" s="7"/>
      <c r="B911" s="1"/>
      <c r="C911" s="1"/>
      <c r="D911" s="196"/>
      <c r="E911" s="1"/>
      <c r="F911" s="1"/>
      <c r="G911" s="1"/>
      <c r="H911" s="8"/>
      <c r="I911" s="8"/>
    </row>
    <row r="912">
      <c r="A912" s="7"/>
      <c r="B912" s="1"/>
      <c r="C912" s="1"/>
      <c r="D912" s="196"/>
      <c r="E912" s="1"/>
      <c r="F912" s="1"/>
      <c r="G912" s="1"/>
      <c r="H912" s="8"/>
      <c r="I912" s="8"/>
    </row>
    <row r="913">
      <c r="A913" s="7"/>
      <c r="B913" s="1"/>
      <c r="C913" s="1"/>
      <c r="D913" s="196"/>
      <c r="E913" s="1"/>
      <c r="F913" s="1"/>
      <c r="G913" s="1"/>
      <c r="H913" s="8"/>
      <c r="I913" s="8"/>
    </row>
    <row r="914">
      <c r="A914" s="7"/>
      <c r="B914" s="1"/>
      <c r="C914" s="1"/>
      <c r="D914" s="196"/>
      <c r="E914" s="1"/>
      <c r="F914" s="1"/>
      <c r="G914" s="1"/>
      <c r="H914" s="8"/>
      <c r="I914" s="8"/>
    </row>
    <row r="915">
      <c r="A915" s="7"/>
      <c r="B915" s="1"/>
      <c r="C915" s="1"/>
      <c r="D915" s="196"/>
      <c r="E915" s="1"/>
      <c r="F915" s="1"/>
      <c r="G915" s="1"/>
      <c r="H915" s="8"/>
      <c r="I915" s="8"/>
    </row>
    <row r="916">
      <c r="A916" s="7"/>
      <c r="B916" s="1"/>
      <c r="C916" s="1"/>
      <c r="D916" s="196"/>
      <c r="E916" s="1"/>
      <c r="F916" s="1"/>
      <c r="G916" s="1"/>
      <c r="H916" s="8"/>
      <c r="I916" s="8"/>
    </row>
    <row r="917">
      <c r="A917" s="7"/>
      <c r="B917" s="1"/>
      <c r="C917" s="1"/>
      <c r="D917" s="196"/>
      <c r="E917" s="1"/>
      <c r="F917" s="1"/>
      <c r="G917" s="1"/>
      <c r="H917" s="8"/>
      <c r="I917" s="8"/>
    </row>
    <row r="918">
      <c r="A918" s="7"/>
      <c r="B918" s="1"/>
      <c r="C918" s="1"/>
      <c r="D918" s="196"/>
      <c r="E918" s="1"/>
      <c r="F918" s="1"/>
      <c r="G918" s="1"/>
      <c r="H918" s="8"/>
      <c r="I918" s="8"/>
    </row>
    <row r="919">
      <c r="A919" s="7"/>
      <c r="B919" s="1"/>
      <c r="C919" s="1"/>
      <c r="D919" s="196"/>
      <c r="E919" s="1"/>
      <c r="F919" s="1"/>
      <c r="G919" s="1"/>
      <c r="H919" s="8"/>
      <c r="I919" s="8"/>
    </row>
    <row r="920">
      <c r="A920" s="7"/>
      <c r="B920" s="1"/>
      <c r="C920" s="1"/>
      <c r="D920" s="196"/>
      <c r="E920" s="1"/>
      <c r="F920" s="1"/>
      <c r="G920" s="1"/>
      <c r="H920" s="8"/>
      <c r="I920" s="8"/>
    </row>
    <row r="921">
      <c r="A921" s="7"/>
      <c r="B921" s="1"/>
      <c r="C921" s="1"/>
      <c r="D921" s="196"/>
      <c r="E921" s="1"/>
      <c r="F921" s="1"/>
      <c r="G921" s="1"/>
      <c r="H921" s="8"/>
      <c r="I921" s="8"/>
    </row>
    <row r="922">
      <c r="A922" s="7"/>
      <c r="B922" s="1"/>
      <c r="C922" s="1"/>
      <c r="D922" s="196"/>
      <c r="E922" s="1"/>
      <c r="F922" s="1"/>
      <c r="G922" s="1"/>
      <c r="H922" s="8"/>
      <c r="I922" s="8"/>
    </row>
    <row r="923">
      <c r="A923" s="7"/>
      <c r="B923" s="1"/>
      <c r="C923" s="1"/>
      <c r="D923" s="196"/>
      <c r="E923" s="1"/>
      <c r="F923" s="1"/>
      <c r="G923" s="1"/>
      <c r="H923" s="8"/>
      <c r="I923" s="8"/>
    </row>
    <row r="924">
      <c r="A924" s="7"/>
      <c r="B924" s="1"/>
      <c r="C924" s="1"/>
      <c r="D924" s="196"/>
      <c r="E924" s="1"/>
      <c r="F924" s="1"/>
      <c r="G924" s="1"/>
      <c r="H924" s="8"/>
      <c r="I924" s="8"/>
    </row>
    <row r="925">
      <c r="A925" s="7"/>
      <c r="B925" s="1"/>
      <c r="C925" s="1"/>
      <c r="D925" s="196"/>
      <c r="E925" s="1"/>
      <c r="F925" s="1"/>
      <c r="G925" s="1"/>
      <c r="H925" s="8"/>
      <c r="I925" s="8"/>
    </row>
    <row r="926">
      <c r="A926" s="7"/>
      <c r="B926" s="1"/>
      <c r="C926" s="1"/>
      <c r="D926" s="196"/>
      <c r="E926" s="1"/>
      <c r="F926" s="1"/>
      <c r="G926" s="1"/>
      <c r="H926" s="8"/>
      <c r="I926" s="8"/>
    </row>
    <row r="927">
      <c r="A927" s="7"/>
      <c r="B927" s="1"/>
      <c r="C927" s="1"/>
      <c r="D927" s="196"/>
      <c r="E927" s="1"/>
      <c r="F927" s="1"/>
      <c r="G927" s="1"/>
      <c r="H927" s="8"/>
      <c r="I927" s="8"/>
    </row>
    <row r="928">
      <c r="A928" s="7"/>
      <c r="B928" s="1"/>
      <c r="C928" s="1"/>
      <c r="D928" s="196"/>
      <c r="E928" s="1"/>
      <c r="F928" s="1"/>
      <c r="G928" s="1"/>
      <c r="H928" s="8"/>
      <c r="I928" s="8"/>
    </row>
    <row r="929">
      <c r="A929" s="7"/>
      <c r="B929" s="1"/>
      <c r="C929" s="1"/>
      <c r="D929" s="196"/>
      <c r="E929" s="1"/>
      <c r="F929" s="1"/>
      <c r="G929" s="1"/>
      <c r="H929" s="8"/>
      <c r="I929" s="8"/>
    </row>
    <row r="930">
      <c r="A930" s="7"/>
      <c r="B930" s="1"/>
      <c r="C930" s="1"/>
      <c r="D930" s="196"/>
      <c r="E930" s="1"/>
      <c r="F930" s="1"/>
      <c r="G930" s="1"/>
      <c r="H930" s="8"/>
      <c r="I930" s="8"/>
    </row>
    <row r="931">
      <c r="A931" s="7"/>
      <c r="B931" s="1"/>
      <c r="C931" s="1"/>
      <c r="D931" s="196"/>
      <c r="E931" s="1"/>
      <c r="F931" s="1"/>
      <c r="G931" s="1"/>
      <c r="H931" s="8"/>
      <c r="I931" s="8"/>
    </row>
    <row r="932">
      <c r="A932" s="7"/>
      <c r="B932" s="1"/>
      <c r="C932" s="1"/>
      <c r="D932" s="196"/>
      <c r="E932" s="1"/>
      <c r="F932" s="1"/>
      <c r="G932" s="1"/>
      <c r="H932" s="8"/>
      <c r="I932" s="8"/>
    </row>
    <row r="933">
      <c r="A933" s="7"/>
      <c r="B933" s="1"/>
      <c r="C933" s="1"/>
      <c r="D933" s="196"/>
      <c r="E933" s="1"/>
      <c r="F933" s="1"/>
      <c r="G933" s="1"/>
      <c r="H933" s="8"/>
      <c r="I933" s="8"/>
    </row>
    <row r="934">
      <c r="A934" s="7"/>
      <c r="B934" s="1"/>
      <c r="C934" s="1"/>
      <c r="D934" s="196"/>
      <c r="E934" s="1"/>
      <c r="F934" s="1"/>
      <c r="G934" s="1"/>
      <c r="H934" s="8"/>
      <c r="I934" s="8"/>
    </row>
    <row r="935">
      <c r="A935" s="7"/>
      <c r="B935" s="1"/>
      <c r="C935" s="1"/>
      <c r="D935" s="196"/>
      <c r="E935" s="1"/>
      <c r="F935" s="1"/>
      <c r="G935" s="1"/>
      <c r="H935" s="8"/>
      <c r="I935" s="8"/>
    </row>
    <row r="936">
      <c r="A936" s="7"/>
      <c r="B936" s="1"/>
      <c r="C936" s="1"/>
      <c r="D936" s="196"/>
      <c r="E936" s="1"/>
      <c r="F936" s="1"/>
      <c r="G936" s="1"/>
      <c r="H936" s="8"/>
      <c r="I936" s="8"/>
    </row>
    <row r="937">
      <c r="A937" s="7"/>
      <c r="B937" s="1"/>
      <c r="C937" s="1"/>
      <c r="D937" s="196"/>
      <c r="E937" s="1"/>
      <c r="F937" s="1"/>
      <c r="G937" s="1"/>
      <c r="H937" s="8"/>
      <c r="I937" s="8"/>
    </row>
    <row r="938">
      <c r="A938" s="7"/>
      <c r="B938" s="1"/>
      <c r="C938" s="1"/>
      <c r="D938" s="196"/>
      <c r="E938" s="1"/>
      <c r="F938" s="1"/>
      <c r="G938" s="1"/>
      <c r="H938" s="8"/>
      <c r="I938" s="8"/>
    </row>
    <row r="939">
      <c r="A939" s="7"/>
      <c r="B939" s="1"/>
      <c r="C939" s="1"/>
      <c r="D939" s="196"/>
      <c r="E939" s="1"/>
      <c r="F939" s="1"/>
      <c r="G939" s="1"/>
      <c r="H939" s="8"/>
      <c r="I939" s="8"/>
    </row>
    <row r="940">
      <c r="A940" s="7"/>
      <c r="B940" s="1"/>
      <c r="C940" s="1"/>
      <c r="D940" s="196"/>
      <c r="E940" s="1"/>
      <c r="F940" s="1"/>
      <c r="G940" s="1"/>
      <c r="H940" s="8"/>
      <c r="I940" s="8"/>
    </row>
    <row r="941">
      <c r="A941" s="7"/>
      <c r="B941" s="1"/>
      <c r="C941" s="1"/>
      <c r="D941" s="196"/>
      <c r="E941" s="1"/>
      <c r="F941" s="1"/>
      <c r="G941" s="1"/>
      <c r="H941" s="8"/>
      <c r="I941" s="8"/>
    </row>
    <row r="942">
      <c r="A942" s="7"/>
      <c r="B942" s="1"/>
      <c r="C942" s="1"/>
      <c r="D942" s="196"/>
      <c r="E942" s="1"/>
      <c r="F942" s="1"/>
      <c r="G942" s="1"/>
      <c r="H942" s="8"/>
      <c r="I942" s="8"/>
    </row>
    <row r="943">
      <c r="A943" s="7"/>
      <c r="B943" s="1"/>
      <c r="C943" s="1"/>
      <c r="D943" s="196"/>
      <c r="E943" s="1"/>
      <c r="F943" s="1"/>
      <c r="G943" s="1"/>
      <c r="H943" s="8"/>
      <c r="I943" s="8"/>
    </row>
    <row r="944">
      <c r="A944" s="7"/>
      <c r="B944" s="1"/>
      <c r="C944" s="1"/>
      <c r="D944" s="196"/>
      <c r="E944" s="1"/>
      <c r="F944" s="1"/>
      <c r="G944" s="1"/>
      <c r="H944" s="8"/>
      <c r="I944" s="8"/>
    </row>
    <row r="945">
      <c r="A945" s="7"/>
      <c r="B945" s="1"/>
      <c r="C945" s="1"/>
      <c r="D945" s="196"/>
      <c r="E945" s="1"/>
      <c r="F945" s="1"/>
      <c r="G945" s="1"/>
      <c r="H945" s="8"/>
      <c r="I945" s="8"/>
    </row>
    <row r="946">
      <c r="A946" s="7"/>
      <c r="B946" s="1"/>
      <c r="C946" s="1"/>
      <c r="D946" s="196"/>
      <c r="E946" s="1"/>
      <c r="F946" s="1"/>
      <c r="G946" s="1"/>
      <c r="H946" s="8"/>
      <c r="I946" s="8"/>
    </row>
    <row r="947">
      <c r="A947" s="7"/>
      <c r="B947" s="1"/>
      <c r="C947" s="1"/>
      <c r="D947" s="196"/>
      <c r="E947" s="1"/>
      <c r="F947" s="1"/>
      <c r="G947" s="1"/>
      <c r="H947" s="8"/>
      <c r="I947" s="8"/>
    </row>
    <row r="948">
      <c r="A948" s="7"/>
      <c r="B948" s="1"/>
      <c r="C948" s="1"/>
      <c r="D948" s="196"/>
      <c r="E948" s="1"/>
      <c r="F948" s="1"/>
      <c r="G948" s="1"/>
      <c r="H948" s="8"/>
      <c r="I948" s="8"/>
    </row>
    <row r="949">
      <c r="A949" s="7"/>
      <c r="B949" s="1"/>
      <c r="C949" s="1"/>
      <c r="D949" s="196"/>
      <c r="E949" s="1"/>
      <c r="F949" s="1"/>
      <c r="G949" s="1"/>
      <c r="H949" s="8"/>
      <c r="I949" s="8"/>
    </row>
    <row r="950">
      <c r="A950" s="7"/>
      <c r="B950" s="1"/>
      <c r="C950" s="1"/>
      <c r="D950" s="196"/>
      <c r="E950" s="1"/>
      <c r="F950" s="1"/>
      <c r="G950" s="1"/>
      <c r="H950" s="8"/>
      <c r="I950" s="8"/>
    </row>
    <row r="951">
      <c r="A951" s="7"/>
      <c r="B951" s="1"/>
      <c r="C951" s="1"/>
      <c r="D951" s="196"/>
      <c r="E951" s="1"/>
      <c r="F951" s="1"/>
      <c r="G951" s="1"/>
      <c r="H951" s="8"/>
      <c r="I951" s="8"/>
    </row>
    <row r="952">
      <c r="A952" s="7"/>
      <c r="B952" s="1"/>
      <c r="C952" s="1"/>
      <c r="D952" s="196"/>
      <c r="E952" s="1"/>
      <c r="F952" s="1"/>
      <c r="G952" s="1"/>
      <c r="H952" s="8"/>
      <c r="I952" s="8"/>
    </row>
    <row r="953">
      <c r="A953" s="7"/>
      <c r="B953" s="1"/>
      <c r="C953" s="1"/>
      <c r="D953" s="196"/>
      <c r="E953" s="1"/>
      <c r="F953" s="1"/>
      <c r="G953" s="1"/>
      <c r="H953" s="8"/>
      <c r="I953" s="8"/>
    </row>
    <row r="954">
      <c r="A954" s="7"/>
      <c r="B954" s="1"/>
      <c r="C954" s="1"/>
      <c r="D954" s="196"/>
      <c r="E954" s="1"/>
      <c r="F954" s="1"/>
      <c r="G954" s="1"/>
      <c r="H954" s="8"/>
      <c r="I954" s="8"/>
    </row>
    <row r="955">
      <c r="A955" s="7"/>
      <c r="B955" s="1"/>
      <c r="C955" s="1"/>
      <c r="D955" s="196"/>
      <c r="E955" s="1"/>
      <c r="F955" s="1"/>
      <c r="G955" s="1"/>
      <c r="H955" s="8"/>
      <c r="I955" s="8"/>
    </row>
    <row r="956">
      <c r="A956" s="7"/>
      <c r="B956" s="1"/>
      <c r="C956" s="1"/>
      <c r="D956" s="196"/>
      <c r="E956" s="1"/>
      <c r="F956" s="1"/>
      <c r="G956" s="1"/>
      <c r="H956" s="8"/>
      <c r="I956" s="8"/>
    </row>
    <row r="957">
      <c r="A957" s="7"/>
      <c r="B957" s="1"/>
      <c r="C957" s="1"/>
      <c r="D957" s="196"/>
      <c r="E957" s="1"/>
      <c r="F957" s="1"/>
      <c r="G957" s="1"/>
      <c r="H957" s="8"/>
      <c r="I957" s="8"/>
    </row>
    <row r="958">
      <c r="A958" s="7"/>
      <c r="B958" s="1"/>
      <c r="C958" s="1"/>
      <c r="D958" s="196"/>
      <c r="E958" s="1"/>
      <c r="F958" s="1"/>
      <c r="G958" s="1"/>
      <c r="H958" s="8"/>
      <c r="I958" s="8"/>
    </row>
    <row r="959">
      <c r="A959" s="7"/>
      <c r="B959" s="1"/>
      <c r="C959" s="1"/>
      <c r="D959" s="196"/>
      <c r="E959" s="1"/>
      <c r="F959" s="1"/>
      <c r="G959" s="1"/>
      <c r="H959" s="8"/>
      <c r="I959" s="8"/>
    </row>
    <row r="960">
      <c r="A960" s="7"/>
      <c r="B960" s="1"/>
      <c r="C960" s="1"/>
      <c r="D960" s="196"/>
      <c r="E960" s="1"/>
      <c r="F960" s="1"/>
      <c r="G960" s="1"/>
      <c r="H960" s="8"/>
      <c r="I960" s="8"/>
    </row>
    <row r="961">
      <c r="A961" s="7"/>
      <c r="B961" s="1"/>
      <c r="C961" s="1"/>
      <c r="D961" s="196"/>
      <c r="E961" s="1"/>
      <c r="F961" s="1"/>
      <c r="G961" s="1"/>
      <c r="H961" s="8"/>
      <c r="I961" s="8"/>
    </row>
    <row r="962">
      <c r="A962" s="7"/>
      <c r="B962" s="1"/>
      <c r="C962" s="1"/>
      <c r="D962" s="196"/>
      <c r="E962" s="1"/>
      <c r="F962" s="1"/>
      <c r="G962" s="1"/>
      <c r="H962" s="8"/>
      <c r="I962" s="8"/>
    </row>
    <row r="963">
      <c r="A963" s="7"/>
      <c r="B963" s="1"/>
      <c r="C963" s="1"/>
      <c r="D963" s="196"/>
      <c r="E963" s="1"/>
      <c r="F963" s="1"/>
      <c r="G963" s="1"/>
      <c r="H963" s="8"/>
      <c r="I963" s="8"/>
    </row>
    <row r="964">
      <c r="A964" s="7"/>
      <c r="B964" s="1"/>
      <c r="C964" s="1"/>
      <c r="D964" s="196"/>
      <c r="E964" s="1"/>
      <c r="F964" s="1"/>
      <c r="G964" s="1"/>
      <c r="H964" s="8"/>
      <c r="I964" s="8"/>
    </row>
    <row r="965">
      <c r="A965" s="7"/>
      <c r="B965" s="1"/>
      <c r="C965" s="1"/>
      <c r="D965" s="196"/>
      <c r="E965" s="1"/>
      <c r="F965" s="1"/>
      <c r="G965" s="1"/>
      <c r="H965" s="8"/>
      <c r="I965" s="8"/>
    </row>
    <row r="966">
      <c r="A966" s="7"/>
      <c r="B966" s="1"/>
      <c r="C966" s="1"/>
      <c r="D966" s="196"/>
      <c r="E966" s="1"/>
      <c r="F966" s="1"/>
      <c r="G966" s="1"/>
      <c r="H966" s="8"/>
      <c r="I966" s="8"/>
    </row>
    <row r="967">
      <c r="A967" s="7"/>
      <c r="B967" s="1"/>
      <c r="C967" s="1"/>
      <c r="D967" s="196"/>
      <c r="E967" s="1"/>
      <c r="F967" s="1"/>
      <c r="G967" s="1"/>
      <c r="H967" s="8"/>
      <c r="I967" s="8"/>
    </row>
    <row r="968">
      <c r="A968" s="7"/>
      <c r="B968" s="1"/>
      <c r="C968" s="1"/>
      <c r="D968" s="196"/>
      <c r="E968" s="1"/>
      <c r="F968" s="1"/>
      <c r="G968" s="1"/>
      <c r="H968" s="8"/>
      <c r="I968" s="8"/>
    </row>
    <row r="969">
      <c r="A969" s="7"/>
      <c r="B969" s="1"/>
      <c r="C969" s="1"/>
      <c r="D969" s="196"/>
      <c r="E969" s="1"/>
      <c r="F969" s="1"/>
      <c r="G969" s="1"/>
      <c r="H969" s="8"/>
      <c r="I969" s="8"/>
    </row>
    <row r="970">
      <c r="A970" s="7"/>
      <c r="B970" s="1"/>
      <c r="C970" s="1"/>
      <c r="D970" s="196"/>
      <c r="E970" s="1"/>
      <c r="F970" s="1"/>
      <c r="G970" s="1"/>
      <c r="H970" s="8"/>
      <c r="I970" s="8"/>
    </row>
    <row r="971">
      <c r="A971" s="7"/>
      <c r="B971" s="1"/>
      <c r="C971" s="1"/>
      <c r="D971" s="196"/>
      <c r="E971" s="1"/>
      <c r="F971" s="1"/>
      <c r="G971" s="1"/>
      <c r="H971" s="8"/>
      <c r="I971" s="8"/>
    </row>
    <row r="972">
      <c r="A972" s="7"/>
      <c r="B972" s="1"/>
      <c r="C972" s="1"/>
      <c r="D972" s="196"/>
      <c r="E972" s="1"/>
      <c r="F972" s="1"/>
      <c r="G972" s="1"/>
      <c r="H972" s="8"/>
      <c r="I972" s="8"/>
    </row>
    <row r="973">
      <c r="A973" s="7"/>
      <c r="B973" s="1"/>
      <c r="C973" s="1"/>
      <c r="D973" s="196"/>
      <c r="E973" s="1"/>
      <c r="F973" s="1"/>
      <c r="G973" s="1"/>
      <c r="H973" s="8"/>
      <c r="I973" s="8"/>
    </row>
    <row r="974">
      <c r="A974" s="7"/>
      <c r="B974" s="1"/>
      <c r="C974" s="1"/>
      <c r="D974" s="196"/>
      <c r="E974" s="1"/>
      <c r="F974" s="1"/>
      <c r="G974" s="1"/>
      <c r="H974" s="8"/>
      <c r="I974" s="8"/>
    </row>
    <row r="975">
      <c r="A975" s="7"/>
      <c r="B975" s="1"/>
      <c r="C975" s="1"/>
      <c r="D975" s="196"/>
      <c r="E975" s="1"/>
      <c r="F975" s="1"/>
      <c r="G975" s="1"/>
      <c r="H975" s="8"/>
      <c r="I975" s="8"/>
    </row>
    <row r="976">
      <c r="A976" s="7"/>
      <c r="B976" s="1"/>
      <c r="C976" s="1"/>
      <c r="D976" s="196"/>
      <c r="E976" s="1"/>
      <c r="F976" s="1"/>
      <c r="G976" s="1"/>
      <c r="H976" s="8"/>
      <c r="I976" s="8"/>
    </row>
    <row r="977">
      <c r="A977" s="7"/>
      <c r="B977" s="1"/>
      <c r="C977" s="1"/>
      <c r="D977" s="196"/>
      <c r="E977" s="1"/>
      <c r="F977" s="1"/>
      <c r="G977" s="1"/>
      <c r="H977" s="8"/>
      <c r="I977" s="8"/>
    </row>
    <row r="978">
      <c r="A978" s="7"/>
      <c r="B978" s="1"/>
      <c r="C978" s="1"/>
      <c r="D978" s="196"/>
      <c r="E978" s="1"/>
      <c r="F978" s="1"/>
      <c r="G978" s="1"/>
      <c r="H978" s="8"/>
      <c r="I978" s="8"/>
    </row>
    <row r="979">
      <c r="A979" s="7"/>
      <c r="B979" s="1"/>
      <c r="C979" s="1"/>
      <c r="D979" s="196"/>
      <c r="E979" s="1"/>
      <c r="F979" s="1"/>
      <c r="G979" s="1"/>
      <c r="H979" s="8"/>
      <c r="I979" s="8"/>
    </row>
    <row r="980">
      <c r="A980" s="7"/>
      <c r="B980" s="1"/>
      <c r="C980" s="1"/>
      <c r="D980" s="196"/>
      <c r="E980" s="1"/>
      <c r="F980" s="1"/>
      <c r="G980" s="1"/>
      <c r="H980" s="8"/>
      <c r="I980" s="8"/>
    </row>
    <row r="981">
      <c r="A981" s="7"/>
      <c r="B981" s="1"/>
      <c r="C981" s="1"/>
      <c r="D981" s="196"/>
      <c r="E981" s="1"/>
      <c r="F981" s="1"/>
      <c r="G981" s="1"/>
      <c r="H981" s="8"/>
      <c r="I981" s="8"/>
    </row>
    <row r="982">
      <c r="A982" s="7"/>
      <c r="B982" s="1"/>
      <c r="C982" s="1"/>
      <c r="D982" s="196"/>
      <c r="E982" s="1"/>
      <c r="F982" s="1"/>
      <c r="G982" s="1"/>
      <c r="H982" s="8"/>
      <c r="I982" s="8"/>
    </row>
    <row r="983">
      <c r="A983" s="7"/>
      <c r="B983" s="1"/>
      <c r="C983" s="1"/>
      <c r="D983" s="196"/>
      <c r="E983" s="1"/>
      <c r="F983" s="1"/>
      <c r="G983" s="1"/>
      <c r="H983" s="8"/>
      <c r="I983" s="8"/>
    </row>
    <row r="984">
      <c r="A984" s="7"/>
      <c r="B984" s="1"/>
      <c r="C984" s="1"/>
      <c r="D984" s="196"/>
      <c r="E984" s="1"/>
      <c r="F984" s="1"/>
      <c r="G984" s="1"/>
      <c r="H984" s="8"/>
      <c r="I984" s="8"/>
    </row>
    <row r="985">
      <c r="A985" s="7"/>
      <c r="B985" s="1"/>
      <c r="C985" s="1"/>
      <c r="D985" s="196"/>
      <c r="E985" s="1"/>
      <c r="F985" s="1"/>
      <c r="G985" s="1"/>
      <c r="H985" s="8"/>
      <c r="I985" s="8"/>
    </row>
    <row r="986">
      <c r="A986" s="7"/>
      <c r="B986" s="1"/>
      <c r="C986" s="1"/>
      <c r="D986" s="196"/>
      <c r="E986" s="1"/>
      <c r="F986" s="1"/>
      <c r="G986" s="1"/>
      <c r="H986" s="8"/>
      <c r="I986" s="8"/>
    </row>
    <row r="987">
      <c r="A987" s="7"/>
      <c r="B987" s="1"/>
      <c r="C987" s="1"/>
      <c r="D987" s="196"/>
      <c r="E987" s="1"/>
      <c r="F987" s="1"/>
      <c r="G987" s="1"/>
      <c r="H987" s="8"/>
      <c r="I987" s="8"/>
    </row>
    <row r="988">
      <c r="A988" s="7"/>
      <c r="B988" s="1"/>
      <c r="C988" s="1"/>
      <c r="D988" s="196"/>
      <c r="E988" s="1"/>
      <c r="F988" s="1"/>
      <c r="G988" s="1"/>
      <c r="H988" s="8"/>
      <c r="I988" s="8"/>
    </row>
    <row r="989">
      <c r="A989" s="7"/>
      <c r="B989" s="1"/>
      <c r="C989" s="1"/>
      <c r="D989" s="196"/>
      <c r="E989" s="1"/>
      <c r="F989" s="1"/>
      <c r="G989" s="1"/>
      <c r="H989" s="8"/>
      <c r="I989" s="8"/>
    </row>
    <row r="990">
      <c r="A990" s="7"/>
      <c r="B990" s="1"/>
      <c r="C990" s="1"/>
      <c r="D990" s="196"/>
      <c r="E990" s="1"/>
      <c r="F990" s="1"/>
      <c r="G990" s="1"/>
      <c r="H990" s="8"/>
      <c r="I990" s="8"/>
    </row>
    <row r="991">
      <c r="A991" s="7"/>
      <c r="B991" s="1"/>
      <c r="C991" s="1"/>
      <c r="D991" s="196"/>
      <c r="E991" s="1"/>
      <c r="F991" s="1"/>
      <c r="G991" s="1"/>
      <c r="H991" s="8"/>
      <c r="I991" s="8"/>
    </row>
    <row r="992">
      <c r="A992" s="7"/>
      <c r="B992" s="1"/>
      <c r="C992" s="1"/>
      <c r="D992" s="196"/>
      <c r="E992" s="1"/>
      <c r="F992" s="1"/>
      <c r="G992" s="1"/>
      <c r="H992" s="8"/>
      <c r="I992" s="8"/>
    </row>
    <row r="993">
      <c r="A993" s="7"/>
      <c r="B993" s="1"/>
      <c r="C993" s="1"/>
      <c r="D993" s="196"/>
      <c r="E993" s="1"/>
      <c r="F993" s="1"/>
      <c r="G993" s="1"/>
      <c r="H993" s="8"/>
      <c r="I993" s="8"/>
    </row>
    <row r="994">
      <c r="A994" s="7"/>
      <c r="B994" s="1"/>
      <c r="C994" s="1"/>
      <c r="D994" s="196"/>
      <c r="E994" s="1"/>
      <c r="F994" s="1"/>
      <c r="G994" s="1"/>
      <c r="H994" s="8"/>
      <c r="I994" s="8"/>
    </row>
    <row r="995">
      <c r="A995" s="7"/>
      <c r="B995" s="1"/>
      <c r="C995" s="1"/>
      <c r="D995" s="196"/>
      <c r="E995" s="1"/>
      <c r="F995" s="1"/>
      <c r="G995" s="1"/>
      <c r="H995" s="8"/>
      <c r="I995" s="8"/>
    </row>
    <row r="996">
      <c r="A996" s="7"/>
      <c r="B996" s="1"/>
      <c r="C996" s="1"/>
      <c r="D996" s="196"/>
      <c r="E996" s="1"/>
      <c r="F996" s="1"/>
      <c r="G996" s="1"/>
      <c r="H996" s="8"/>
      <c r="I996" s="8"/>
    </row>
    <row r="997">
      <c r="A997" s="7"/>
      <c r="B997" s="1"/>
      <c r="C997" s="1"/>
      <c r="D997" s="196"/>
      <c r="E997" s="1"/>
      <c r="F997" s="1"/>
      <c r="G997" s="1"/>
      <c r="H997" s="8"/>
      <c r="I997" s="8"/>
    </row>
    <row r="998">
      <c r="A998" s="7"/>
      <c r="B998" s="1"/>
      <c r="C998" s="1"/>
      <c r="D998" s="196"/>
      <c r="E998" s="1"/>
      <c r="F998" s="1"/>
      <c r="G998" s="1"/>
      <c r="H998" s="8"/>
      <c r="I998" s="8"/>
    </row>
    <row r="999">
      <c r="A999" s="7"/>
      <c r="B999" s="1"/>
      <c r="C999" s="1"/>
      <c r="D999" s="196"/>
      <c r="E999" s="1"/>
      <c r="F999" s="1"/>
      <c r="G999" s="1"/>
      <c r="H999" s="8"/>
      <c r="I999" s="8"/>
    </row>
    <row r="1000">
      <c r="A1000" s="7"/>
      <c r="B1000" s="1"/>
      <c r="C1000" s="1"/>
      <c r="D1000" s="196"/>
      <c r="E1000" s="1"/>
      <c r="F1000" s="1"/>
      <c r="G1000" s="1"/>
      <c r="H1000" s="8"/>
      <c r="I1000" s="8"/>
    </row>
  </sheetData>
  <mergeCells count="48">
    <mergeCell ref="B57:G57"/>
    <mergeCell ref="B85:G85"/>
    <mergeCell ref="B63:G63"/>
    <mergeCell ref="B67:G67"/>
    <mergeCell ref="B121:G121"/>
    <mergeCell ref="B129:G129"/>
    <mergeCell ref="B125:G125"/>
    <mergeCell ref="B126:G126"/>
    <mergeCell ref="B46:G46"/>
    <mergeCell ref="B158:G158"/>
    <mergeCell ref="B155:G155"/>
    <mergeCell ref="B166:G166"/>
    <mergeCell ref="B141:G141"/>
    <mergeCell ref="B154:G154"/>
    <mergeCell ref="B92:G92"/>
    <mergeCell ref="B137:G137"/>
    <mergeCell ref="B131:G131"/>
    <mergeCell ref="B133:G133"/>
    <mergeCell ref="B222:G222"/>
    <mergeCell ref="B217:G217"/>
    <mergeCell ref="B77:G77"/>
    <mergeCell ref="B76:G76"/>
    <mergeCell ref="B171:G171"/>
    <mergeCell ref="B181:G181"/>
    <mergeCell ref="B185:G185"/>
    <mergeCell ref="B178:G178"/>
    <mergeCell ref="B179:G179"/>
    <mergeCell ref="A231:C231"/>
    <mergeCell ref="B233:C233"/>
    <mergeCell ref="B206:G206"/>
    <mergeCell ref="B201:G201"/>
    <mergeCell ref="B210:G210"/>
    <mergeCell ref="B211:G211"/>
    <mergeCell ref="B225:G225"/>
    <mergeCell ref="B110:G110"/>
    <mergeCell ref="B113:G113"/>
    <mergeCell ref="B9:G9"/>
    <mergeCell ref="A2:G2"/>
    <mergeCell ref="A1:G1"/>
    <mergeCell ref="B4:G4"/>
    <mergeCell ref="B5:G5"/>
    <mergeCell ref="B18:G18"/>
    <mergeCell ref="B21:G21"/>
    <mergeCell ref="B34:G34"/>
    <mergeCell ref="B33:G33"/>
    <mergeCell ref="B26:G26"/>
    <mergeCell ref="B28:G28"/>
    <mergeCell ref="B10:G10"/>
  </mergeCells>
  <dataValidations>
    <dataValidation type="decimal" allowBlank="1" showErrorMessage="1" sqref="D6:D8 D11:D17 D19:D20 D22:D25 D27 D29:D32 D35:D45 D47:D56 D58:D62 D64:D66 D68:D75 D78:D84 D86:D91 D93:D109 D111:D112 D114:D120 D122:D124 D127:D128 D130 D132 D134:D136 D138:D140 D142:D153 D156:D157 D159:D165 D167:D170 D172:D177 D180 D182:D184 D186:D200 D202:D205 D207:D209 D212:D216 D218:D221 D223:D224 D226:D1000">
      <formula1>0.0</formula1>
      <formula2>2.0</formula2>
    </dataValidation>
  </dataValidations>
  <drawing r:id="rId1"/>
</worksheet>
</file>