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lemac\T2D-TRS\"/>
    </mc:Choice>
  </mc:AlternateContent>
  <xr:revisionPtr revIDLastSave="0" documentId="8_{D0E67B20-D25F-41C0-9F0D-1A691DA4D02B}" xr6:coauthVersionLast="47" xr6:coauthVersionMax="47" xr10:uidLastSave="{00000000-0000-0000-0000-000000000000}"/>
  <bookViews>
    <workbookView xWindow="28680" yWindow="-120" windowWidth="29040" windowHeight="15840" xr2:uid="{992DF22A-C1D5-40FC-98D1-F41187FCDE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O4" i="1"/>
  <c r="N4" i="1"/>
  <c r="M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</calcChain>
</file>

<file path=xl/sharedStrings.xml><?xml version="1.0" encoding="utf-8"?>
<sst xmlns="http://schemas.openxmlformats.org/spreadsheetml/2006/main" count="126" uniqueCount="124">
  <si>
    <r>
      <t>Total 2.39x10</t>
    </r>
    <r>
      <rPr>
        <sz val="7"/>
        <color rgb="FF000000"/>
        <rFont val="Arial"/>
        <family val="2"/>
      </rPr>
      <t xml:space="preserve">9 </t>
    </r>
    <r>
      <rPr>
        <sz val="10"/>
        <color rgb="FF000000"/>
        <rFont val="Arial"/>
        <family val="2"/>
      </rPr>
      <t>1.44x10</t>
    </r>
    <r>
      <rPr>
        <sz val="7"/>
        <color rgb="FF000000"/>
        <rFont val="Arial"/>
        <family val="2"/>
      </rPr>
      <t xml:space="preserve">9 </t>
    </r>
    <r>
      <rPr>
        <sz val="10"/>
        <color rgb="FF000000"/>
        <rFont val="Arial"/>
        <family val="2"/>
      </rPr>
      <t>9.5x10</t>
    </r>
    <r>
      <rPr>
        <sz val="7"/>
        <color rgb="FF000000"/>
        <rFont val="Arial"/>
        <family val="2"/>
      </rPr>
      <t>8</t>
    </r>
  </si>
  <si>
    <t>Tawe</t>
  </si>
  <si>
    <t>8.29x107</t>
  </si>
  <si>
    <t>4.69x107</t>
  </si>
  <si>
    <t>3.60x107</t>
  </si>
  <si>
    <t>Nedd</t>
  </si>
  <si>
    <t>8.86x107</t>
  </si>
  <si>
    <t>5.04x107</t>
  </si>
  <si>
    <t>3.83x107</t>
  </si>
  <si>
    <t>Afan</t>
  </si>
  <si>
    <t>4.83x107</t>
  </si>
  <si>
    <t>3.31x107</t>
  </si>
  <si>
    <t>1.52x107</t>
  </si>
  <si>
    <t>Kenfig</t>
  </si>
  <si>
    <t>2.21x107</t>
  </si>
  <si>
    <t>1.51x107</t>
  </si>
  <si>
    <t>6.97x106</t>
  </si>
  <si>
    <t>Ogwr</t>
  </si>
  <si>
    <t>9.15x107</t>
  </si>
  <si>
    <t>6.21x107</t>
  </si>
  <si>
    <t>2.94x107</t>
  </si>
  <si>
    <t>Ely</t>
  </si>
  <si>
    <t>3.38x107</t>
  </si>
  <si>
    <t>2.04x107</t>
  </si>
  <si>
    <t>1.34x107</t>
  </si>
  <si>
    <t>Taf</t>
  </si>
  <si>
    <t>1.35x108</t>
  </si>
  <si>
    <t>9.31x107</t>
  </si>
  <si>
    <t>4.16x107</t>
  </si>
  <si>
    <t>Rhymney</t>
  </si>
  <si>
    <t>4.54x107</t>
  </si>
  <si>
    <t>3.01x107</t>
  </si>
  <si>
    <t>1.53x107</t>
  </si>
  <si>
    <t>Ebbw</t>
  </si>
  <si>
    <t>5.51x107</t>
  </si>
  <si>
    <t>3.75x107</t>
  </si>
  <si>
    <t>1.76x107</t>
  </si>
  <si>
    <t>Usk</t>
  </si>
  <si>
    <t>2.20x108</t>
  </si>
  <si>
    <t>1.11x108</t>
  </si>
  <si>
    <t>1.09x108</t>
  </si>
  <si>
    <t>Wye</t>
  </si>
  <si>
    <t>4.07x108</t>
  </si>
  <si>
    <t>2.27x108</t>
  </si>
  <si>
    <t>1.80x108</t>
  </si>
  <si>
    <t>Severn</t>
  </si>
  <si>
    <t>7.39x108</t>
  </si>
  <si>
    <t>3.99x108</t>
  </si>
  <si>
    <t>3.41x108</t>
  </si>
  <si>
    <t>Frome</t>
  </si>
  <si>
    <t>3.05x107</t>
  </si>
  <si>
    <t>2.47x107</t>
  </si>
  <si>
    <t>5.80x106</t>
  </si>
  <si>
    <t>Avon</t>
  </si>
  <si>
    <t>1.05x107</t>
  </si>
  <si>
    <t>8.03x106</t>
  </si>
  <si>
    <t>2.50x106</t>
  </si>
  <si>
    <t>1.39x108</t>
  </si>
  <si>
    <t>8.92x107</t>
  </si>
  <si>
    <t>4.99x107</t>
  </si>
  <si>
    <t>3.20x106</t>
  </si>
  <si>
    <t>2.03x106</t>
  </si>
  <si>
    <t>1.17x106</t>
  </si>
  <si>
    <t>8.53x106</t>
  </si>
  <si>
    <t>5.40x106</t>
  </si>
  <si>
    <t>3.13x106</t>
  </si>
  <si>
    <t>8.09x106</t>
  </si>
  <si>
    <t>6.72x106</t>
  </si>
  <si>
    <t>1.37x106</t>
  </si>
  <si>
    <t>Banwell</t>
  </si>
  <si>
    <t>3.54x106</t>
  </si>
  <si>
    <t>2.94x106</t>
  </si>
  <si>
    <t>6.00x105</t>
  </si>
  <si>
    <t>Axe</t>
  </si>
  <si>
    <t>2.14x107</t>
  </si>
  <si>
    <t>1.72x107</t>
  </si>
  <si>
    <t>4.15x106</t>
  </si>
  <si>
    <t>Brue</t>
  </si>
  <si>
    <t>4.25x107</t>
  </si>
  <si>
    <t>3.42x107</t>
  </si>
  <si>
    <t>8.25x106</t>
  </si>
  <si>
    <t>Parrett</t>
  </si>
  <si>
    <t>1.15x108</t>
  </si>
  <si>
    <t>9.06x107</t>
  </si>
  <si>
    <t>2.45x107</t>
  </si>
  <si>
    <t>2.56x106</t>
  </si>
  <si>
    <t>2.21x106</t>
  </si>
  <si>
    <t>3.55x105</t>
  </si>
  <si>
    <t>7.61x106</t>
  </si>
  <si>
    <t>6.56x106</t>
  </si>
  <si>
    <t>1.05x106</t>
  </si>
  <si>
    <t>4.76x106</t>
  </si>
  <si>
    <t>4.18x106</t>
  </si>
  <si>
    <t>5.80x105</t>
  </si>
  <si>
    <t>1.61x106</t>
  </si>
  <si>
    <t>1.42x106</t>
  </si>
  <si>
    <t>1.97x105</t>
  </si>
  <si>
    <t>6.02x106</t>
  </si>
  <si>
    <t>5.28x106</t>
  </si>
  <si>
    <t>7.34x105</t>
  </si>
  <si>
    <t>3.81x106</t>
  </si>
  <si>
    <t>8.70x105</t>
  </si>
  <si>
    <t>Lyn</t>
  </si>
  <si>
    <t>1.04x107</t>
  </si>
  <si>
    <t>2.37x106</t>
  </si>
  <si>
    <t>Little Avon</t>
  </si>
  <si>
    <t>Land Yeo</t>
  </si>
  <si>
    <t>Congress Yeo</t>
  </si>
  <si>
    <t>Portbury Ditch</t>
  </si>
  <si>
    <t>Kilve Stream</t>
  </si>
  <si>
    <t>Doniford Stream</t>
  </si>
  <si>
    <t>Washford River</t>
  </si>
  <si>
    <t>Pill River</t>
  </si>
  <si>
    <t>Avill River</t>
  </si>
  <si>
    <t>Horner Water</t>
  </si>
  <si>
    <t>Raw</t>
  </si>
  <si>
    <t>Q_Total (m³)</t>
  </si>
  <si>
    <t>Q_Base (m³)</t>
  </si>
  <si>
    <t>Q_High (m³)</t>
  </si>
  <si>
    <t>T_HF (hours)</t>
  </si>
  <si>
    <t>hours</t>
  </si>
  <si>
    <t>RE1</t>
  </si>
  <si>
    <t>RE2</t>
  </si>
  <si>
    <t>m³/s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</si>
</sst>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47625</xdr:colOff>
      <xdr:row>3</xdr:row>
      <xdr:rowOff>85725</xdr:rowOff>
    </xdr:from>
    <xdr:to>
      <xdr:col>29</xdr:col>
      <xdr:colOff>361301</xdr:colOff>
      <xdr:row>30</xdr:row>
      <xdr:rowOff>18415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BD9E7B-1862-97F3-ED62-297E68BDA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9825" y="657225"/>
          <a:ext cx="5190476" cy="5076190"/>
        </a:xfrm>
        <a:prstGeom prst="rect">
          <a:avLst/>
        </a:prstGeom>
      </xdr:spPr>
    </xdr:pic>
    <xdr:clientData/>
  </xdr:twoCellAnchor>
  <xdr:twoCellAnchor editAs="oneCell">
    <xdr:from>
      <xdr:col>20</xdr:col>
      <xdr:colOff>400050</xdr:colOff>
      <xdr:row>32</xdr:row>
      <xdr:rowOff>66675</xdr:rowOff>
    </xdr:from>
    <xdr:to>
      <xdr:col>33</xdr:col>
      <xdr:colOff>256202</xdr:colOff>
      <xdr:row>70</xdr:row>
      <xdr:rowOff>151484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144A39-EB13-86EC-6742-F67144558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82650" y="6162675"/>
          <a:ext cx="7780952" cy="7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7555-47AE-4598-AA89-8C140046DF07}">
  <dimension ref="A1:T48"/>
  <sheetViews>
    <sheetView tabSelected="1" zoomScaleNormal="100" workbookViewId="0">
      <selection activeCell="M17" sqref="M17"/>
    </sheetView>
  </sheetViews>
  <sheetFormatPr defaultRowHeight="15" x14ac:dyDescent="0.25"/>
  <cols>
    <col min="5" max="5" width="15.7109375" bestFit="1" customWidth="1"/>
    <col min="6" max="6" width="12.140625" bestFit="1" customWidth="1"/>
    <col min="7" max="7" width="11.85546875" bestFit="1" customWidth="1"/>
    <col min="8" max="8" width="11.7109375" bestFit="1" customWidth="1"/>
  </cols>
  <sheetData>
    <row r="1" spans="1:20" x14ac:dyDescent="0.25">
      <c r="A1" s="1" t="s">
        <v>0</v>
      </c>
    </row>
    <row r="3" spans="1:20" x14ac:dyDescent="0.25">
      <c r="A3">
        <v>3600</v>
      </c>
      <c r="B3" t="s">
        <v>120</v>
      </c>
      <c r="C3" s="1"/>
      <c r="F3" t="s">
        <v>116</v>
      </c>
      <c r="G3" t="s">
        <v>117</v>
      </c>
      <c r="H3" t="s">
        <v>118</v>
      </c>
      <c r="I3" t="s">
        <v>119</v>
      </c>
      <c r="J3" t="s">
        <v>121</v>
      </c>
      <c r="K3" t="s">
        <v>122</v>
      </c>
      <c r="M3" t="s">
        <v>123</v>
      </c>
      <c r="S3" t="s">
        <v>115</v>
      </c>
    </row>
    <row r="4" spans="1:20" x14ac:dyDescent="0.25">
      <c r="C4" s="1"/>
      <c r="D4" s="1">
        <v>1</v>
      </c>
      <c r="E4" t="s">
        <v>1</v>
      </c>
      <c r="F4" s="3">
        <f>_xlfn.NUMBERVALUE(LEFT(R4,4))*10^_xlfn.NUMBERVALUE(RIGHT(R4,1))</f>
        <v>82899999.999999985</v>
      </c>
      <c r="G4" s="3">
        <f>_xlfn.NUMBERVALUE(LEFT(S4,4))*10^_xlfn.NUMBERVALUE(RIGHT(S4,1))</f>
        <v>46900000.000000007</v>
      </c>
      <c r="H4" s="3">
        <f>_xlfn.NUMBERVALUE(LEFT(T4,4))*10^_xlfn.NUMBERVALUE(RIGHT(T4,1))</f>
        <v>36000000</v>
      </c>
      <c r="I4">
        <v>503</v>
      </c>
      <c r="J4">
        <v>1.9857</v>
      </c>
      <c r="K4">
        <v>0.86140000000000005</v>
      </c>
      <c r="M4" s="4">
        <f>F4/($A$3*60*60)</f>
        <v>6.3966049382716035</v>
      </c>
      <c r="N4" s="4">
        <f>G4/($A$3*60*60)</f>
        <v>3.6188271604938276</v>
      </c>
      <c r="O4" s="4">
        <f>H4/($A$3*60*60)</f>
        <v>2.7777777777777777</v>
      </c>
      <c r="R4" t="s">
        <v>2</v>
      </c>
      <c r="S4" t="s">
        <v>3</v>
      </c>
      <c r="T4" t="s">
        <v>4</v>
      </c>
    </row>
    <row r="5" spans="1:20" x14ac:dyDescent="0.25">
      <c r="C5" s="1"/>
      <c r="D5" s="1">
        <v>2</v>
      </c>
      <c r="E5" t="s">
        <v>5</v>
      </c>
      <c r="F5" s="3">
        <f>_xlfn.NUMBERVALUE(LEFT(R5,4))*10^_xlfn.NUMBERVALUE(RIGHT(R5,1))</f>
        <v>88600000</v>
      </c>
      <c r="G5" s="3">
        <f>_xlfn.NUMBERVALUE(LEFT(S5,4))*10^_xlfn.NUMBERVALUE(RIGHT(S5,1))</f>
        <v>50400000</v>
      </c>
      <c r="H5" s="3">
        <f>_xlfn.NUMBERVALUE(LEFT(T5,4))*10^_xlfn.NUMBERVALUE(RIGHT(T5,1))</f>
        <v>38300000</v>
      </c>
      <c r="I5">
        <v>551</v>
      </c>
      <c r="J5">
        <v>1.8592</v>
      </c>
      <c r="K5">
        <v>0.80259999999999998</v>
      </c>
      <c r="M5" s="4">
        <f t="shared" ref="M5:M32" si="0">F5/($A$3*60*60)</f>
        <v>6.8364197530864201</v>
      </c>
      <c r="N5" s="4">
        <f t="shared" ref="N5:N32" si="1">G5/($A$3*60*60)</f>
        <v>3.8888888888888888</v>
      </c>
      <c r="O5" s="4">
        <f t="shared" ref="O5:O32" si="2">H5/($A$3*60*60)</f>
        <v>2.9552469135802468</v>
      </c>
      <c r="R5" t="s">
        <v>6</v>
      </c>
      <c r="S5" t="s">
        <v>7</v>
      </c>
      <c r="T5" t="s">
        <v>8</v>
      </c>
    </row>
    <row r="6" spans="1:20" x14ac:dyDescent="0.25">
      <c r="C6" s="2"/>
      <c r="D6" s="1">
        <v>3</v>
      </c>
      <c r="E6" t="s">
        <v>9</v>
      </c>
      <c r="F6" s="3">
        <f>_xlfn.NUMBERVALUE(LEFT(R6,4))*10^_xlfn.NUMBERVALUE(RIGHT(R6,1))</f>
        <v>48300000</v>
      </c>
      <c r="G6" s="3">
        <f>_xlfn.NUMBERVALUE(LEFT(S6,4))*10^_xlfn.NUMBERVALUE(RIGHT(S6,1))</f>
        <v>33100000</v>
      </c>
      <c r="H6" s="3">
        <f>_xlfn.NUMBERVALUE(LEFT(T6,4))*10^_xlfn.NUMBERVALUE(RIGHT(T6,1))</f>
        <v>15200000</v>
      </c>
      <c r="I6">
        <v>385</v>
      </c>
      <c r="J6">
        <v>2.5272000000000001</v>
      </c>
      <c r="K6">
        <v>0.79659999999999997</v>
      </c>
      <c r="M6" s="4">
        <f t="shared" si="0"/>
        <v>3.7268518518518516</v>
      </c>
      <c r="N6" s="4">
        <f t="shared" si="1"/>
        <v>2.5540123456790123</v>
      </c>
      <c r="O6" s="4">
        <f t="shared" si="2"/>
        <v>1.1728395061728396</v>
      </c>
      <c r="R6" t="s">
        <v>10</v>
      </c>
      <c r="S6" t="s">
        <v>11</v>
      </c>
      <c r="T6" t="s">
        <v>12</v>
      </c>
    </row>
    <row r="7" spans="1:20" x14ac:dyDescent="0.25">
      <c r="C7" s="1"/>
      <c r="D7" s="1">
        <v>4</v>
      </c>
      <c r="E7" t="s">
        <v>13</v>
      </c>
      <c r="F7" s="3">
        <f>_xlfn.NUMBERVALUE(LEFT(R7,4))*10^_xlfn.NUMBERVALUE(RIGHT(R7,1))</f>
        <v>22100000</v>
      </c>
      <c r="G7" s="3">
        <f>_xlfn.NUMBERVALUE(LEFT(S7,4))*10^_xlfn.NUMBERVALUE(RIGHT(S7,1))</f>
        <v>15100000</v>
      </c>
      <c r="H7" s="3">
        <f>_xlfn.NUMBERVALUE(LEFT(T7,4))*10^_xlfn.NUMBERVALUE(RIGHT(T7,1))</f>
        <v>6970000</v>
      </c>
      <c r="I7">
        <v>385</v>
      </c>
      <c r="J7">
        <v>2.5272000000000001</v>
      </c>
      <c r="K7">
        <v>0.79659999999999997</v>
      </c>
      <c r="M7" s="4">
        <f t="shared" si="0"/>
        <v>1.7052469135802468</v>
      </c>
      <c r="N7" s="4">
        <f t="shared" si="1"/>
        <v>1.1651234567901234</v>
      </c>
      <c r="O7" s="4">
        <f t="shared" si="2"/>
        <v>0.53780864197530864</v>
      </c>
      <c r="R7" t="s">
        <v>14</v>
      </c>
      <c r="S7" t="s">
        <v>15</v>
      </c>
      <c r="T7" t="s">
        <v>16</v>
      </c>
    </row>
    <row r="8" spans="1:20" x14ac:dyDescent="0.25">
      <c r="C8" s="2"/>
      <c r="D8" s="1">
        <v>5</v>
      </c>
      <c r="E8" t="s">
        <v>17</v>
      </c>
      <c r="F8" s="3">
        <f>_xlfn.NUMBERVALUE(LEFT(R8,4))*10^_xlfn.NUMBERVALUE(RIGHT(R8,1))</f>
        <v>91500000</v>
      </c>
      <c r="G8" s="3">
        <f>_xlfn.NUMBERVALUE(LEFT(S8,4))*10^_xlfn.NUMBERVALUE(RIGHT(S8,1))</f>
        <v>62100000</v>
      </c>
      <c r="H8" s="3">
        <f>_xlfn.NUMBERVALUE(LEFT(T8,4))*10^_xlfn.NUMBERVALUE(RIGHT(T8,1))</f>
        <v>29400000</v>
      </c>
      <c r="I8">
        <v>451</v>
      </c>
      <c r="J8">
        <v>1.8592</v>
      </c>
      <c r="K8">
        <v>0.59770000000000001</v>
      </c>
      <c r="M8" s="4">
        <f t="shared" si="0"/>
        <v>7.0601851851851851</v>
      </c>
      <c r="N8" s="4">
        <f t="shared" si="1"/>
        <v>4.791666666666667</v>
      </c>
      <c r="O8" s="4">
        <f t="shared" si="2"/>
        <v>2.2685185185185186</v>
      </c>
      <c r="R8" t="s">
        <v>18</v>
      </c>
      <c r="S8" t="s">
        <v>19</v>
      </c>
      <c r="T8" t="s">
        <v>20</v>
      </c>
    </row>
    <row r="9" spans="1:20" x14ac:dyDescent="0.25">
      <c r="C9" s="1"/>
      <c r="D9" s="1">
        <v>6</v>
      </c>
      <c r="E9" t="s">
        <v>21</v>
      </c>
      <c r="F9" s="3">
        <f>_xlfn.NUMBERVALUE(LEFT(R9,4))*10^_xlfn.NUMBERVALUE(RIGHT(R9,1))</f>
        <v>33800000</v>
      </c>
      <c r="G9" s="3">
        <f>_xlfn.NUMBERVALUE(LEFT(S9,4))*10^_xlfn.NUMBERVALUE(RIGHT(S9,1))</f>
        <v>20400000</v>
      </c>
      <c r="H9" s="3">
        <f>_xlfn.NUMBERVALUE(LEFT(T9,4))*10^_xlfn.NUMBERVALUE(RIGHT(T9,1))</f>
        <v>13400000</v>
      </c>
      <c r="I9">
        <v>498</v>
      </c>
      <c r="J9">
        <v>1.4035</v>
      </c>
      <c r="K9">
        <v>0.55500000000000005</v>
      </c>
      <c r="M9" s="4">
        <f t="shared" si="0"/>
        <v>2.6080246913580245</v>
      </c>
      <c r="N9" s="4">
        <f t="shared" si="1"/>
        <v>1.5740740740740742</v>
      </c>
      <c r="O9" s="4">
        <f t="shared" si="2"/>
        <v>1.0339506172839505</v>
      </c>
      <c r="R9" t="s">
        <v>22</v>
      </c>
      <c r="S9" t="s">
        <v>23</v>
      </c>
      <c r="T9" t="s">
        <v>24</v>
      </c>
    </row>
    <row r="10" spans="1:20" x14ac:dyDescent="0.25">
      <c r="C10" s="2"/>
      <c r="D10" s="1">
        <v>7</v>
      </c>
      <c r="E10" t="s">
        <v>25</v>
      </c>
      <c r="F10" s="3">
        <f>_xlfn.NUMBERVALUE(LEFT(R10,4))*10^_xlfn.NUMBERVALUE(RIGHT(R10,1))</f>
        <v>135000000</v>
      </c>
      <c r="G10" s="3">
        <f>_xlfn.NUMBERVALUE(LEFT(S10,4))*10^_xlfn.NUMBERVALUE(RIGHT(S10,1))</f>
        <v>93100000</v>
      </c>
      <c r="H10" s="3">
        <f>_xlfn.NUMBERVALUE(LEFT(T10,4))*10^_xlfn.NUMBERVALUE(RIGHT(T10,1))</f>
        <v>41600000</v>
      </c>
      <c r="I10">
        <v>499</v>
      </c>
      <c r="J10">
        <v>1.6758</v>
      </c>
      <c r="K10">
        <v>0.51749999999999996</v>
      </c>
      <c r="M10" s="4">
        <f t="shared" si="0"/>
        <v>10.416666666666666</v>
      </c>
      <c r="N10" s="4">
        <f t="shared" si="1"/>
        <v>7.1836419753086416</v>
      </c>
      <c r="O10" s="4">
        <f t="shared" si="2"/>
        <v>3.2098765432098766</v>
      </c>
      <c r="R10" t="s">
        <v>26</v>
      </c>
      <c r="S10" t="s">
        <v>27</v>
      </c>
      <c r="T10" t="s">
        <v>28</v>
      </c>
    </row>
    <row r="11" spans="1:20" x14ac:dyDescent="0.25">
      <c r="C11" s="1"/>
      <c r="D11" s="1">
        <v>8</v>
      </c>
      <c r="E11" t="s">
        <v>29</v>
      </c>
      <c r="F11" s="3">
        <f>_xlfn.NUMBERVALUE(LEFT(R11,4))*10^_xlfn.NUMBERVALUE(RIGHT(R11,1))</f>
        <v>45400000</v>
      </c>
      <c r="G11" s="3">
        <f>_xlfn.NUMBERVALUE(LEFT(S11,4))*10^_xlfn.NUMBERVALUE(RIGHT(S11,1))</f>
        <v>30099999.999999996</v>
      </c>
      <c r="H11" s="3">
        <f>_xlfn.NUMBERVALUE(LEFT(T11,4))*10^_xlfn.NUMBERVALUE(RIGHT(T11,1))</f>
        <v>15300000</v>
      </c>
      <c r="I11">
        <v>502</v>
      </c>
      <c r="J11">
        <v>1.3365</v>
      </c>
      <c r="K11">
        <v>0.4491</v>
      </c>
      <c r="M11" s="4">
        <f t="shared" si="0"/>
        <v>3.5030864197530862</v>
      </c>
      <c r="N11" s="4">
        <f t="shared" si="1"/>
        <v>2.3225308641975304</v>
      </c>
      <c r="O11" s="4">
        <f t="shared" si="2"/>
        <v>1.1805555555555556</v>
      </c>
      <c r="R11" t="s">
        <v>30</v>
      </c>
      <c r="S11" t="s">
        <v>31</v>
      </c>
      <c r="T11" t="s">
        <v>32</v>
      </c>
    </row>
    <row r="12" spans="1:20" x14ac:dyDescent="0.25">
      <c r="C12" s="1"/>
      <c r="D12" s="1">
        <v>9</v>
      </c>
      <c r="E12" t="s">
        <v>33</v>
      </c>
      <c r="F12" s="3">
        <f>_xlfn.NUMBERVALUE(LEFT(R12,4))*10^_xlfn.NUMBERVALUE(RIGHT(R12,1))</f>
        <v>55100000</v>
      </c>
      <c r="G12" s="3">
        <f>_xlfn.NUMBERVALUE(LEFT(S12,4))*10^_xlfn.NUMBERVALUE(RIGHT(S12,1))</f>
        <v>37500000</v>
      </c>
      <c r="H12" s="3">
        <f>_xlfn.NUMBERVALUE(LEFT(T12,4))*10^_xlfn.NUMBERVALUE(RIGHT(T12,1))</f>
        <v>17600000</v>
      </c>
      <c r="I12">
        <v>633</v>
      </c>
      <c r="J12">
        <v>1.3992</v>
      </c>
      <c r="K12">
        <v>0.44700000000000001</v>
      </c>
      <c r="M12" s="4">
        <f t="shared" si="0"/>
        <v>4.2515432098765435</v>
      </c>
      <c r="N12" s="4">
        <f t="shared" si="1"/>
        <v>2.8935185185185186</v>
      </c>
      <c r="O12" s="4">
        <f t="shared" si="2"/>
        <v>1.3580246913580247</v>
      </c>
      <c r="R12" t="s">
        <v>34</v>
      </c>
      <c r="S12" t="s">
        <v>35</v>
      </c>
      <c r="T12" t="s">
        <v>36</v>
      </c>
    </row>
    <row r="13" spans="1:20" x14ac:dyDescent="0.25">
      <c r="C13" s="2"/>
      <c r="D13" s="1">
        <v>10</v>
      </c>
      <c r="E13" t="s">
        <v>37</v>
      </c>
      <c r="F13" s="3">
        <f>_xlfn.NUMBERVALUE(LEFT(R13,4))*10^_xlfn.NUMBERVALUE(RIGHT(R13,1))</f>
        <v>220000000.00000003</v>
      </c>
      <c r="G13" s="3">
        <f>_xlfn.NUMBERVALUE(LEFT(S13,4))*10^_xlfn.NUMBERVALUE(RIGHT(S13,1))</f>
        <v>111000000.00000001</v>
      </c>
      <c r="H13" s="3">
        <f>_xlfn.NUMBERVALUE(LEFT(T13,4))*10^_xlfn.NUMBERVALUE(RIGHT(T13,1))</f>
        <v>109000000.00000001</v>
      </c>
      <c r="I13">
        <v>1445</v>
      </c>
      <c r="J13">
        <v>0.99019999999999997</v>
      </c>
      <c r="K13">
        <v>0.49030000000000001</v>
      </c>
      <c r="M13" s="4">
        <f t="shared" si="0"/>
        <v>16.97530864197531</v>
      </c>
      <c r="N13" s="4">
        <f t="shared" si="1"/>
        <v>8.5648148148148167</v>
      </c>
      <c r="O13" s="4">
        <f t="shared" si="2"/>
        <v>8.4104938271604954</v>
      </c>
      <c r="R13" t="s">
        <v>38</v>
      </c>
      <c r="S13" t="s">
        <v>39</v>
      </c>
      <c r="T13" t="s">
        <v>40</v>
      </c>
    </row>
    <row r="14" spans="1:20" x14ac:dyDescent="0.25">
      <c r="C14" s="1"/>
      <c r="D14" s="1">
        <v>11</v>
      </c>
      <c r="E14" t="s">
        <v>41</v>
      </c>
      <c r="F14" s="3">
        <f>_xlfn.NUMBERVALUE(LEFT(R14,4))*10^_xlfn.NUMBERVALUE(RIGHT(R14,1))</f>
        <v>407000000</v>
      </c>
      <c r="G14" s="3">
        <f>_xlfn.NUMBERVALUE(LEFT(S14,4))*10^_xlfn.NUMBERVALUE(RIGHT(S14,1))</f>
        <v>227000000</v>
      </c>
      <c r="H14" s="3">
        <f>_xlfn.NUMBERVALUE(LEFT(T14,4))*10^_xlfn.NUMBERVALUE(RIGHT(T14,1))</f>
        <v>180000000</v>
      </c>
      <c r="I14">
        <v>1246</v>
      </c>
      <c r="J14">
        <v>0.6492</v>
      </c>
      <c r="K14">
        <v>0.28649999999999998</v>
      </c>
      <c r="M14" s="4">
        <f t="shared" si="0"/>
        <v>31.404320987654319</v>
      </c>
      <c r="N14" s="4">
        <f t="shared" si="1"/>
        <v>17.515432098765434</v>
      </c>
      <c r="O14" s="4">
        <f t="shared" si="2"/>
        <v>13.888888888888889</v>
      </c>
      <c r="R14" t="s">
        <v>42</v>
      </c>
      <c r="S14" t="s">
        <v>43</v>
      </c>
      <c r="T14" t="s">
        <v>44</v>
      </c>
    </row>
    <row r="15" spans="1:20" x14ac:dyDescent="0.25">
      <c r="C15" s="2"/>
      <c r="D15" s="1">
        <v>12</v>
      </c>
      <c r="E15" t="s">
        <v>45</v>
      </c>
      <c r="F15" s="3">
        <f>_xlfn.NUMBERVALUE(LEFT(R15,4))*10^_xlfn.NUMBERVALUE(RIGHT(R15,1))</f>
        <v>739000000</v>
      </c>
      <c r="G15" s="3">
        <f>_xlfn.NUMBERVALUE(LEFT(S15,4))*10^_xlfn.NUMBERVALUE(RIGHT(S15,1))</f>
        <v>399000000</v>
      </c>
      <c r="H15" s="3">
        <f>_xlfn.NUMBERVALUE(LEFT(T15,4))*10^_xlfn.NUMBERVALUE(RIGHT(T15,1))</f>
        <v>341000000</v>
      </c>
      <c r="I15">
        <v>1099</v>
      </c>
      <c r="J15">
        <v>0.4728</v>
      </c>
      <c r="K15">
        <v>0.21790000000000001</v>
      </c>
      <c r="M15" s="4">
        <f t="shared" si="0"/>
        <v>57.021604938271608</v>
      </c>
      <c r="N15" s="4">
        <f t="shared" si="1"/>
        <v>30.787037037037038</v>
      </c>
      <c r="O15" s="4">
        <f t="shared" si="2"/>
        <v>26.311728395061728</v>
      </c>
      <c r="R15" t="s">
        <v>46</v>
      </c>
      <c r="S15" t="s">
        <v>47</v>
      </c>
      <c r="T15" t="s">
        <v>48</v>
      </c>
    </row>
    <row r="16" spans="1:20" x14ac:dyDescent="0.25">
      <c r="C16" s="1"/>
      <c r="D16" s="1">
        <v>13</v>
      </c>
      <c r="E16" s="5" t="s">
        <v>49</v>
      </c>
      <c r="F16" s="6">
        <f>_xlfn.NUMBERVALUE(LEFT(R16,4))*10^_xlfn.NUMBERVALUE(RIGHT(R16,1))</f>
        <v>30500000</v>
      </c>
      <c r="G16" s="6">
        <f>_xlfn.NUMBERVALUE(LEFT(S16,4))*10^_xlfn.NUMBERVALUE(RIGHT(S16,1))</f>
        <v>24700000.000000004</v>
      </c>
      <c r="H16" s="6">
        <f>_xlfn.NUMBERVALUE(LEFT(T16,4))*10^_xlfn.NUMBERVALUE(RIGHT(T16,1))</f>
        <v>5800000</v>
      </c>
      <c r="I16" s="5">
        <v>674</v>
      </c>
      <c r="J16" s="5">
        <v>0.89149999999999996</v>
      </c>
      <c r="K16" s="5">
        <v>0.16969999999999999</v>
      </c>
      <c r="L16" s="5"/>
      <c r="M16" s="7">
        <f t="shared" si="0"/>
        <v>2.3533950617283952</v>
      </c>
      <c r="N16" s="7">
        <f t="shared" si="1"/>
        <v>1.9058641975308646</v>
      </c>
      <c r="O16" s="4">
        <f t="shared" si="2"/>
        <v>0.44753086419753085</v>
      </c>
      <c r="R16" t="s">
        <v>50</v>
      </c>
      <c r="S16" t="s">
        <v>51</v>
      </c>
      <c r="T16" t="s">
        <v>52</v>
      </c>
    </row>
    <row r="17" spans="3:20" x14ac:dyDescent="0.25">
      <c r="C17" s="1"/>
      <c r="D17" s="1">
        <v>14</v>
      </c>
      <c r="E17" t="s">
        <v>105</v>
      </c>
      <c r="F17" s="3">
        <f>_xlfn.NUMBERVALUE(LEFT(R17,4))*10^_xlfn.NUMBERVALUE(RIGHT(R17,1))</f>
        <v>10500000</v>
      </c>
      <c r="G17" s="3">
        <f>_xlfn.NUMBERVALUE(LEFT(S17,4))*10^_xlfn.NUMBERVALUE(RIGHT(S17,1))</f>
        <v>8029999.9999999991</v>
      </c>
      <c r="H17" s="3">
        <f>_xlfn.NUMBERVALUE(LEFT(T17,4))*10^_xlfn.NUMBERVALUE(RIGHT(T17,1))</f>
        <v>2500000</v>
      </c>
      <c r="I17">
        <v>362</v>
      </c>
      <c r="J17">
        <v>0.40439999999999998</v>
      </c>
      <c r="K17">
        <v>9.6000000000000002E-2</v>
      </c>
      <c r="M17" s="4">
        <f t="shared" si="0"/>
        <v>0.81018518518518523</v>
      </c>
      <c r="N17" s="4">
        <f t="shared" si="1"/>
        <v>0.61959876543209869</v>
      </c>
      <c r="O17" s="4">
        <f t="shared" si="2"/>
        <v>0.19290123456790123</v>
      </c>
      <c r="R17" t="s">
        <v>54</v>
      </c>
      <c r="S17" t="s">
        <v>55</v>
      </c>
      <c r="T17" t="s">
        <v>56</v>
      </c>
    </row>
    <row r="18" spans="3:20" x14ac:dyDescent="0.25">
      <c r="C18" s="1"/>
      <c r="D18" s="1">
        <v>15</v>
      </c>
      <c r="E18" s="5" t="s">
        <v>53</v>
      </c>
      <c r="F18" s="6">
        <f>_xlfn.NUMBERVALUE(LEFT(R18,4))*10^_xlfn.NUMBERVALUE(RIGHT(R18,1))</f>
        <v>139000000</v>
      </c>
      <c r="G18" s="6">
        <f>_xlfn.NUMBERVALUE(LEFT(S18,4))*10^_xlfn.NUMBERVALUE(RIGHT(S18,1))</f>
        <v>89200000</v>
      </c>
      <c r="H18" s="6">
        <f>_xlfn.NUMBERVALUE(LEFT(T18,4))*10^_xlfn.NUMBERVALUE(RIGHT(T18,1))</f>
        <v>49900000</v>
      </c>
      <c r="I18" s="5">
        <v>805</v>
      </c>
      <c r="J18" s="5">
        <v>0.41870000000000002</v>
      </c>
      <c r="K18" s="5">
        <v>0.1502</v>
      </c>
      <c r="L18" s="5"/>
      <c r="M18" s="7">
        <f t="shared" si="0"/>
        <v>10.725308641975309</v>
      </c>
      <c r="N18" s="7">
        <f t="shared" si="1"/>
        <v>6.882716049382716</v>
      </c>
      <c r="O18" s="4">
        <f t="shared" si="2"/>
        <v>3.8503086419753085</v>
      </c>
      <c r="R18" t="s">
        <v>57</v>
      </c>
      <c r="S18" t="s">
        <v>58</v>
      </c>
      <c r="T18" t="s">
        <v>59</v>
      </c>
    </row>
    <row r="19" spans="3:20" x14ac:dyDescent="0.25">
      <c r="C19" s="1"/>
      <c r="D19" s="1">
        <v>16</v>
      </c>
      <c r="E19" t="s">
        <v>108</v>
      </c>
      <c r="F19" s="3">
        <f>_xlfn.NUMBERVALUE(LEFT(R19,4))*10^_xlfn.NUMBERVALUE(RIGHT(R19,1))</f>
        <v>3200000</v>
      </c>
      <c r="G19" s="3">
        <f>_xlfn.NUMBERVALUE(LEFT(S19,4))*10^_xlfn.NUMBERVALUE(RIGHT(S19,1))</f>
        <v>2029999.9999999998</v>
      </c>
      <c r="H19" s="3">
        <f>_xlfn.NUMBERVALUE(LEFT(T19,4))*10^_xlfn.NUMBERVALUE(RIGHT(T19,1))</f>
        <v>1170000</v>
      </c>
      <c r="I19">
        <v>902</v>
      </c>
      <c r="J19">
        <v>0.52759999999999996</v>
      </c>
      <c r="K19">
        <v>0.19339999999999999</v>
      </c>
      <c r="M19" s="4">
        <f t="shared" si="0"/>
        <v>0.24691358024691357</v>
      </c>
      <c r="N19" s="4">
        <f t="shared" si="1"/>
        <v>0.15663580246913578</v>
      </c>
      <c r="O19" s="4">
        <f t="shared" si="2"/>
        <v>9.0277777777777776E-2</v>
      </c>
      <c r="R19" t="s">
        <v>60</v>
      </c>
      <c r="S19" t="s">
        <v>61</v>
      </c>
      <c r="T19" t="s">
        <v>62</v>
      </c>
    </row>
    <row r="20" spans="3:20" x14ac:dyDescent="0.25">
      <c r="C20" s="1"/>
      <c r="D20" s="1">
        <v>17</v>
      </c>
      <c r="E20" t="s">
        <v>106</v>
      </c>
      <c r="F20" s="3">
        <f>_xlfn.NUMBERVALUE(LEFT(R20,4))*10^_xlfn.NUMBERVALUE(RIGHT(R20,1))</f>
        <v>8530000</v>
      </c>
      <c r="G20" s="3">
        <f>_xlfn.NUMBERVALUE(LEFT(S20,4))*10^_xlfn.NUMBERVALUE(RIGHT(S20,1))</f>
        <v>5400000</v>
      </c>
      <c r="H20" s="3">
        <f>_xlfn.NUMBERVALUE(LEFT(T20,4))*10^_xlfn.NUMBERVALUE(RIGHT(T20,1))</f>
        <v>3130000</v>
      </c>
      <c r="I20">
        <v>902</v>
      </c>
      <c r="J20">
        <v>0.52749999999999997</v>
      </c>
      <c r="K20">
        <v>0.19339999999999999</v>
      </c>
      <c r="M20" s="4">
        <f t="shared" si="0"/>
        <v>0.65817901234567899</v>
      </c>
      <c r="N20" s="4">
        <f t="shared" si="1"/>
        <v>0.41666666666666669</v>
      </c>
      <c r="O20" s="4">
        <f t="shared" si="2"/>
        <v>0.24151234567901234</v>
      </c>
      <c r="R20" t="s">
        <v>63</v>
      </c>
      <c r="S20" t="s">
        <v>64</v>
      </c>
      <c r="T20" t="s">
        <v>65</v>
      </c>
    </row>
    <row r="21" spans="3:20" x14ac:dyDescent="0.25">
      <c r="C21" s="1"/>
      <c r="D21" s="1">
        <v>18</v>
      </c>
      <c r="E21" t="s">
        <v>107</v>
      </c>
      <c r="F21" s="3">
        <f>_xlfn.NUMBERVALUE(LEFT(R21,4))*10^_xlfn.NUMBERVALUE(RIGHT(R21,1))</f>
        <v>8090000</v>
      </c>
      <c r="G21" s="3">
        <f>_xlfn.NUMBERVALUE(LEFT(S21,4))*10^_xlfn.NUMBERVALUE(RIGHT(S21,1))</f>
        <v>6720000</v>
      </c>
      <c r="H21" s="3">
        <f>_xlfn.NUMBERVALUE(LEFT(T21,4))*10^_xlfn.NUMBERVALUE(RIGHT(T21,1))</f>
        <v>1370000</v>
      </c>
      <c r="I21">
        <v>241</v>
      </c>
      <c r="J21">
        <v>0.51359999999999995</v>
      </c>
      <c r="K21">
        <v>8.7099999999999997E-2</v>
      </c>
      <c r="M21" s="4">
        <f t="shared" si="0"/>
        <v>0.62422839506172845</v>
      </c>
      <c r="N21" s="4">
        <f t="shared" si="1"/>
        <v>0.51851851851851849</v>
      </c>
      <c r="O21" s="4">
        <f t="shared" si="2"/>
        <v>0.10570987654320987</v>
      </c>
      <c r="R21" t="s">
        <v>66</v>
      </c>
      <c r="S21" t="s">
        <v>67</v>
      </c>
      <c r="T21" t="s">
        <v>68</v>
      </c>
    </row>
    <row r="22" spans="3:20" x14ac:dyDescent="0.25">
      <c r="C22" s="1"/>
      <c r="D22" s="1">
        <v>19</v>
      </c>
      <c r="E22" t="s">
        <v>69</v>
      </c>
      <c r="F22" s="3">
        <f>_xlfn.NUMBERVALUE(LEFT(R22,4))*10^_xlfn.NUMBERVALUE(RIGHT(R22,1))</f>
        <v>3540000</v>
      </c>
      <c r="G22" s="3">
        <f>_xlfn.NUMBERVALUE(LEFT(S22,4))*10^_xlfn.NUMBERVALUE(RIGHT(S22,1))</f>
        <v>2940000</v>
      </c>
      <c r="H22" s="3">
        <f>_xlfn.NUMBERVALUE(LEFT(T22,4))*10^_xlfn.NUMBERVALUE(RIGHT(T22,1))</f>
        <v>600000</v>
      </c>
      <c r="I22">
        <v>241</v>
      </c>
      <c r="J22">
        <v>0.51359999999999995</v>
      </c>
      <c r="K22">
        <v>8.7099999999999997E-2</v>
      </c>
      <c r="M22" s="4">
        <f t="shared" si="0"/>
        <v>0.27314814814814814</v>
      </c>
      <c r="N22" s="4">
        <f t="shared" si="1"/>
        <v>0.22685185185185186</v>
      </c>
      <c r="O22" s="4">
        <f t="shared" si="2"/>
        <v>4.6296296296296294E-2</v>
      </c>
      <c r="R22" t="s">
        <v>70</v>
      </c>
      <c r="S22" t="s">
        <v>71</v>
      </c>
      <c r="T22" t="s">
        <v>72</v>
      </c>
    </row>
    <row r="23" spans="3:20" x14ac:dyDescent="0.25">
      <c r="C23" s="1"/>
      <c r="D23" s="1">
        <v>20</v>
      </c>
      <c r="E23" s="5" t="s">
        <v>73</v>
      </c>
      <c r="F23" s="6">
        <f>_xlfn.NUMBERVALUE(LEFT(R23,4))*10^_xlfn.NUMBERVALUE(RIGHT(R23,1))</f>
        <v>21400000</v>
      </c>
      <c r="G23" s="6">
        <f>_xlfn.NUMBERVALUE(LEFT(S23,4))*10^_xlfn.NUMBERVALUE(RIGHT(S23,1))</f>
        <v>17200000</v>
      </c>
      <c r="H23" s="6">
        <f>_xlfn.NUMBERVALUE(LEFT(T23,4))*10^_xlfn.NUMBERVALUE(RIGHT(T23,1))</f>
        <v>4150000.0000000005</v>
      </c>
      <c r="I23" s="5">
        <v>455</v>
      </c>
      <c r="J23" s="5">
        <v>0.54</v>
      </c>
      <c r="K23" s="5">
        <v>0.10489999999999999</v>
      </c>
      <c r="L23" s="5"/>
      <c r="M23" s="7">
        <f t="shared" si="0"/>
        <v>1.6512345679012346</v>
      </c>
      <c r="N23" s="7">
        <f t="shared" si="1"/>
        <v>1.3271604938271604</v>
      </c>
      <c r="O23" s="4">
        <f t="shared" si="2"/>
        <v>0.32021604938271608</v>
      </c>
      <c r="R23" t="s">
        <v>74</v>
      </c>
      <c r="S23" t="s">
        <v>75</v>
      </c>
      <c r="T23" t="s">
        <v>76</v>
      </c>
    </row>
    <row r="24" spans="3:20" x14ac:dyDescent="0.25">
      <c r="C24" s="1"/>
      <c r="D24" s="1">
        <v>21</v>
      </c>
      <c r="E24" s="5" t="s">
        <v>77</v>
      </c>
      <c r="F24" s="6">
        <f>_xlfn.NUMBERVALUE(LEFT(R24,4))*10^_xlfn.NUMBERVALUE(RIGHT(R24,1))</f>
        <v>42500000</v>
      </c>
      <c r="G24" s="6">
        <f>_xlfn.NUMBERVALUE(LEFT(S24,4))*10^_xlfn.NUMBERVALUE(RIGHT(S24,1))</f>
        <v>34200000</v>
      </c>
      <c r="H24" s="6">
        <f>_xlfn.NUMBERVALUE(LEFT(T24,4))*10^_xlfn.NUMBERVALUE(RIGHT(T24,1))</f>
        <v>8250000</v>
      </c>
      <c r="I24" s="5">
        <v>455</v>
      </c>
      <c r="J24" s="5">
        <v>0.54</v>
      </c>
      <c r="K24" s="5">
        <v>0.10489999999999999</v>
      </c>
      <c r="L24" s="5"/>
      <c r="M24" s="7">
        <f t="shared" si="0"/>
        <v>3.2793209876543208</v>
      </c>
      <c r="N24" s="7">
        <f t="shared" si="1"/>
        <v>2.6388888888888888</v>
      </c>
      <c r="O24" s="4">
        <f t="shared" si="2"/>
        <v>0.63657407407407407</v>
      </c>
      <c r="R24" t="s">
        <v>78</v>
      </c>
      <c r="S24" t="s">
        <v>79</v>
      </c>
      <c r="T24" t="s">
        <v>80</v>
      </c>
    </row>
    <row r="25" spans="3:20" x14ac:dyDescent="0.25">
      <c r="C25" s="1"/>
      <c r="D25" s="1">
        <v>22</v>
      </c>
      <c r="E25" s="5" t="s">
        <v>81</v>
      </c>
      <c r="F25" s="6">
        <f>_xlfn.NUMBERVALUE(LEFT(R25,4))*10^_xlfn.NUMBERVALUE(RIGHT(R25,1))</f>
        <v>114999999.99999999</v>
      </c>
      <c r="G25" s="6">
        <f>_xlfn.NUMBERVALUE(LEFT(S25,4))*10^_xlfn.NUMBERVALUE(RIGHT(S25,1))</f>
        <v>90600000</v>
      </c>
      <c r="H25" s="6">
        <f>_xlfn.NUMBERVALUE(LEFT(T25,4))*10^_xlfn.NUMBERVALUE(RIGHT(T25,1))</f>
        <v>24500000</v>
      </c>
      <c r="I25" s="5">
        <v>610</v>
      </c>
      <c r="J25" s="5">
        <v>0.45140000000000002</v>
      </c>
      <c r="K25" s="5">
        <v>9.6000000000000002E-2</v>
      </c>
      <c r="L25" s="5"/>
      <c r="M25" s="7">
        <f t="shared" si="0"/>
        <v>8.8734567901234556</v>
      </c>
      <c r="N25" s="7">
        <f t="shared" si="1"/>
        <v>6.9907407407407405</v>
      </c>
      <c r="O25" s="4">
        <f t="shared" si="2"/>
        <v>1.8904320987654322</v>
      </c>
      <c r="R25" t="s">
        <v>82</v>
      </c>
      <c r="S25" t="s">
        <v>83</v>
      </c>
      <c r="T25" t="s">
        <v>84</v>
      </c>
    </row>
    <row r="26" spans="3:20" x14ac:dyDescent="0.25">
      <c r="C26" s="1"/>
      <c r="D26" s="1">
        <v>23</v>
      </c>
      <c r="E26" t="s">
        <v>109</v>
      </c>
      <c r="F26" s="3">
        <f>_xlfn.NUMBERVALUE(LEFT(R26,4))*10^_xlfn.NUMBERVALUE(RIGHT(R26,1))</f>
        <v>2560000</v>
      </c>
      <c r="G26" s="3">
        <f>_xlfn.NUMBERVALUE(LEFT(S26,4))*10^_xlfn.NUMBERVALUE(RIGHT(S26,1))</f>
        <v>2210000</v>
      </c>
      <c r="H26" s="3">
        <f>_xlfn.NUMBERVALUE(LEFT(T26,4))*10^_xlfn.NUMBERVALUE(RIGHT(T26,1))</f>
        <v>355000</v>
      </c>
      <c r="I26">
        <v>420</v>
      </c>
      <c r="J26">
        <v>0.63480000000000003</v>
      </c>
      <c r="K26">
        <v>8.7900000000000006E-2</v>
      </c>
      <c r="M26" s="4">
        <f t="shared" si="0"/>
        <v>0.19753086419753085</v>
      </c>
      <c r="N26" s="4">
        <f t="shared" si="1"/>
        <v>0.1705246913580247</v>
      </c>
      <c r="O26" s="4">
        <f t="shared" si="2"/>
        <v>2.7391975308641976E-2</v>
      </c>
      <c r="R26" t="s">
        <v>85</v>
      </c>
      <c r="S26" t="s">
        <v>86</v>
      </c>
      <c r="T26" t="s">
        <v>87</v>
      </c>
    </row>
    <row r="27" spans="3:20" x14ac:dyDescent="0.25">
      <c r="C27" s="1"/>
      <c r="D27" s="1">
        <v>24</v>
      </c>
      <c r="E27" t="s">
        <v>110</v>
      </c>
      <c r="F27" s="3">
        <f>_xlfn.NUMBERVALUE(LEFT(R27,4))*10^_xlfn.NUMBERVALUE(RIGHT(R27,1))</f>
        <v>7610000</v>
      </c>
      <c r="G27" s="3">
        <f>_xlfn.NUMBERVALUE(LEFT(S27,4))*10^_xlfn.NUMBERVALUE(RIGHT(S27,1))</f>
        <v>6560000</v>
      </c>
      <c r="H27" s="3">
        <f>_xlfn.NUMBERVALUE(LEFT(T27,4))*10^_xlfn.NUMBERVALUE(RIGHT(T27,1))</f>
        <v>1050000</v>
      </c>
      <c r="I27">
        <v>420</v>
      </c>
      <c r="J27">
        <v>0.63480000000000003</v>
      </c>
      <c r="K27">
        <v>8.7900000000000006E-2</v>
      </c>
      <c r="M27" s="4">
        <f t="shared" si="0"/>
        <v>0.58719135802469136</v>
      </c>
      <c r="N27" s="4">
        <f t="shared" si="1"/>
        <v>0.50617283950617287</v>
      </c>
      <c r="O27" s="4">
        <f t="shared" si="2"/>
        <v>8.1018518518518517E-2</v>
      </c>
      <c r="R27" t="s">
        <v>88</v>
      </c>
      <c r="S27" t="s">
        <v>89</v>
      </c>
      <c r="T27" t="s">
        <v>90</v>
      </c>
    </row>
    <row r="28" spans="3:20" x14ac:dyDescent="0.25">
      <c r="C28" s="1"/>
      <c r="D28" s="1">
        <v>25</v>
      </c>
      <c r="E28" t="s">
        <v>111</v>
      </c>
      <c r="F28" s="3">
        <f>_xlfn.NUMBERVALUE(LEFT(R28,4))*10^_xlfn.NUMBERVALUE(RIGHT(R28,1))</f>
        <v>4760000</v>
      </c>
      <c r="G28" s="3">
        <f>_xlfn.NUMBERVALUE(LEFT(S28,4))*10^_xlfn.NUMBERVALUE(RIGHT(S28,1))</f>
        <v>4179999.9999999995</v>
      </c>
      <c r="H28" s="3">
        <f>_xlfn.NUMBERVALUE(LEFT(T28,4))*10^_xlfn.NUMBERVALUE(RIGHT(T28,1))</f>
        <v>580000</v>
      </c>
      <c r="I28">
        <v>360</v>
      </c>
      <c r="J28">
        <v>0.65890000000000004</v>
      </c>
      <c r="K28">
        <v>8.0299999999999996E-2</v>
      </c>
      <c r="M28" s="4">
        <f t="shared" si="0"/>
        <v>0.36728395061728397</v>
      </c>
      <c r="N28" s="4">
        <f t="shared" si="1"/>
        <v>0.32253086419753085</v>
      </c>
      <c r="O28" s="4">
        <f t="shared" si="2"/>
        <v>4.4753086419753084E-2</v>
      </c>
      <c r="R28" t="s">
        <v>91</v>
      </c>
      <c r="S28" t="s">
        <v>92</v>
      </c>
      <c r="T28" t="s">
        <v>93</v>
      </c>
    </row>
    <row r="29" spans="3:20" x14ac:dyDescent="0.25">
      <c r="C29" s="1"/>
      <c r="D29" s="1">
        <v>26</v>
      </c>
      <c r="E29" t="s">
        <v>112</v>
      </c>
      <c r="F29" s="3">
        <f>_xlfn.NUMBERVALUE(LEFT(R29,4))*10^_xlfn.NUMBERVALUE(RIGHT(R29,1))</f>
        <v>1610000</v>
      </c>
      <c r="G29" s="3">
        <f>_xlfn.NUMBERVALUE(LEFT(S29,4))*10^_xlfn.NUMBERVALUE(RIGHT(S29,1))</f>
        <v>1420000</v>
      </c>
      <c r="H29" s="3">
        <f>_xlfn.NUMBERVALUE(LEFT(T29,4))*10^_xlfn.NUMBERVALUE(RIGHT(T29,1))</f>
        <v>197000</v>
      </c>
      <c r="I29">
        <v>360</v>
      </c>
      <c r="J29">
        <v>0.65890000000000004</v>
      </c>
      <c r="K29">
        <v>8.0299999999999996E-2</v>
      </c>
      <c r="M29" s="4">
        <f t="shared" si="0"/>
        <v>0.12422839506172839</v>
      </c>
      <c r="N29" s="4">
        <f t="shared" si="1"/>
        <v>0.1095679012345679</v>
      </c>
      <c r="O29" s="4">
        <f t="shared" si="2"/>
        <v>1.5200617283950618E-2</v>
      </c>
      <c r="R29" t="s">
        <v>94</v>
      </c>
      <c r="S29" t="s">
        <v>95</v>
      </c>
      <c r="T29" t="s">
        <v>96</v>
      </c>
    </row>
    <row r="30" spans="3:20" x14ac:dyDescent="0.25">
      <c r="C30" s="1"/>
      <c r="D30" s="1">
        <v>27</v>
      </c>
      <c r="E30" t="s">
        <v>113</v>
      </c>
      <c r="F30" s="3">
        <f>_xlfn.NUMBERVALUE(LEFT(R30,4))*10^_xlfn.NUMBERVALUE(RIGHT(R30,1))</f>
        <v>6020000</v>
      </c>
      <c r="G30" s="3">
        <f>_xlfn.NUMBERVALUE(LEFT(S30,4))*10^_xlfn.NUMBERVALUE(RIGHT(S30,1))</f>
        <v>5280000</v>
      </c>
      <c r="H30" s="3">
        <f>_xlfn.NUMBERVALUE(LEFT(T30,4))*10^_xlfn.NUMBERVALUE(RIGHT(T30,1))</f>
        <v>734000</v>
      </c>
      <c r="I30">
        <v>360</v>
      </c>
      <c r="J30">
        <v>0.65890000000000004</v>
      </c>
      <c r="K30">
        <v>8.0299999999999996E-2</v>
      </c>
      <c r="M30" s="4">
        <f t="shared" si="0"/>
        <v>0.46450617283950618</v>
      </c>
      <c r="N30" s="4">
        <f t="shared" si="1"/>
        <v>0.40740740740740738</v>
      </c>
      <c r="O30" s="4">
        <f t="shared" si="2"/>
        <v>5.6635802469135806E-2</v>
      </c>
      <c r="R30" t="s">
        <v>97</v>
      </c>
      <c r="S30" t="s">
        <v>98</v>
      </c>
      <c r="T30" t="s">
        <v>99</v>
      </c>
    </row>
    <row r="31" spans="3:20" x14ac:dyDescent="0.25">
      <c r="C31" s="1"/>
      <c r="D31" s="1">
        <v>28</v>
      </c>
      <c r="E31" t="s">
        <v>114</v>
      </c>
      <c r="F31" s="3">
        <f>_xlfn.NUMBERVALUE(LEFT(R31,4))*10^_xlfn.NUMBERVALUE(RIGHT(R31,1))</f>
        <v>3810000</v>
      </c>
      <c r="G31" s="3">
        <f>_xlfn.NUMBERVALUE(LEFT(S31,4))*10^_xlfn.NUMBERVALUE(RIGHT(S31,1))</f>
        <v>2940000</v>
      </c>
      <c r="H31" s="3">
        <f>_xlfn.NUMBERVALUE(LEFT(T31,4))*10^_xlfn.NUMBERVALUE(RIGHT(T31,1))</f>
        <v>869999.99999999988</v>
      </c>
      <c r="I31">
        <v>642</v>
      </c>
      <c r="J31">
        <v>0.6623</v>
      </c>
      <c r="K31">
        <v>0.15110000000000001</v>
      </c>
      <c r="M31" s="4">
        <f t="shared" si="0"/>
        <v>0.29398148148148145</v>
      </c>
      <c r="N31" s="4">
        <f t="shared" si="1"/>
        <v>0.22685185185185186</v>
      </c>
      <c r="O31" s="4">
        <f t="shared" si="2"/>
        <v>6.7129629629629622E-2</v>
      </c>
      <c r="R31" t="s">
        <v>100</v>
      </c>
      <c r="S31" t="s">
        <v>71</v>
      </c>
      <c r="T31" t="s">
        <v>101</v>
      </c>
    </row>
    <row r="32" spans="3:20" x14ac:dyDescent="0.25">
      <c r="C32" s="1"/>
      <c r="D32" s="1">
        <v>29</v>
      </c>
      <c r="E32" t="s">
        <v>102</v>
      </c>
      <c r="F32" s="3">
        <f>_xlfn.NUMBERVALUE(LEFT(R32,4))*10^_xlfn.NUMBERVALUE(RIGHT(R32,1))</f>
        <v>10400000</v>
      </c>
      <c r="G32" s="3">
        <f>_xlfn.NUMBERVALUE(LEFT(S32,4))*10^_xlfn.NUMBERVALUE(RIGHT(S32,1))</f>
        <v>8029999.9999999991</v>
      </c>
      <c r="H32" s="3">
        <f>_xlfn.NUMBERVALUE(LEFT(T32,4))*10^_xlfn.NUMBERVALUE(RIGHT(T32,1))</f>
        <v>2370000</v>
      </c>
      <c r="I32">
        <v>642</v>
      </c>
      <c r="J32">
        <v>0.66239999999999999</v>
      </c>
      <c r="K32">
        <v>0.15110000000000001</v>
      </c>
      <c r="M32" s="4">
        <f t="shared" si="0"/>
        <v>0.80246913580246915</v>
      </c>
      <c r="N32" s="4">
        <f t="shared" si="1"/>
        <v>0.61959876543209869</v>
      </c>
      <c r="O32" s="4">
        <f t="shared" si="2"/>
        <v>0.18287037037037038</v>
      </c>
      <c r="R32" t="s">
        <v>103</v>
      </c>
      <c r="S32" t="s">
        <v>55</v>
      </c>
      <c r="T32" t="s">
        <v>104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</sheetData>
  <conditionalFormatting sqref="N4:N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Hanousek</dc:creator>
  <cp:lastModifiedBy>Nicolas Hanousek</cp:lastModifiedBy>
  <dcterms:created xsi:type="dcterms:W3CDTF">2022-07-04T10:27:45Z</dcterms:created>
  <dcterms:modified xsi:type="dcterms:W3CDTF">2022-07-08T15:28:05Z</dcterms:modified>
</cp:coreProperties>
</file>