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CodonOptimization/Exp/CultivationComparisons/HSA/Plates/"/>
    </mc:Choice>
  </mc:AlternateContent>
  <xr:revisionPtr revIDLastSave="0" documentId="13_ncr:1_{EB5D5856-78B3-5049-A25B-E2D9CD99A5DB}" xr6:coauthVersionLast="47" xr6:coauthVersionMax="47" xr10:uidLastSave="{00000000-0000-0000-0000-000000000000}"/>
  <bookViews>
    <workbookView xWindow="10700" yWindow="3520" windowWidth="21600" windowHeight="11300" tabRatio="500" firstSheet="11" activeTab="17" xr2:uid="{00000000-000D-0000-FFFF-FFFF00000000}"/>
  </bookViews>
  <sheets>
    <sheet name="YPDON" sheetId="21" r:id="rId1"/>
    <sheet name="YPDON_InocCalc" sheetId="20" r:id="rId2"/>
    <sheet name="OG_Plate1" sheetId="13" r:id="rId3"/>
    <sheet name="OG_Plate2" sheetId="16" r:id="rId4"/>
    <sheet name="OG_Plate3" sheetId="22" r:id="rId5"/>
    <sheet name="OG_Plate4" sheetId="23" r:id="rId6"/>
    <sheet name="Prod_Plate1_D1" sheetId="24" r:id="rId7"/>
    <sheet name="Prod_Plate2_D1" sheetId="14" r:id="rId8"/>
    <sheet name="Prod_Plate3_D1" sheetId="18" r:id="rId9"/>
    <sheet name="Prod_Plate4_D1" sheetId="25" r:id="rId10"/>
    <sheet name="Prod_Plate1_D2" sheetId="26" r:id="rId11"/>
    <sheet name="Prod_Plate2_D2" sheetId="27" r:id="rId12"/>
    <sheet name="Prod_Plate3_D2" sheetId="28" r:id="rId13"/>
    <sheet name="Prod_Plate4_D2" sheetId="29" r:id="rId14"/>
    <sheet name="Prod_Plate1_D3" sheetId="30" r:id="rId15"/>
    <sheet name="Prod_Plate2_D3" sheetId="31" r:id="rId16"/>
    <sheet name="Prod_Plate3_D3" sheetId="32" r:id="rId17"/>
    <sheet name="Prod_Plate4_D3" sheetId="33" r:id="rId18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33" l="1"/>
  <c r="M53" i="33" s="1"/>
  <c r="F51" i="33"/>
  <c r="M51" i="33" s="1"/>
  <c r="C51" i="33"/>
  <c r="J51" i="33" s="1"/>
  <c r="B51" i="33"/>
  <c r="I51" i="33" s="1"/>
  <c r="G50" i="33"/>
  <c r="N50" i="33" s="1"/>
  <c r="F50" i="33"/>
  <c r="M50" i="33" s="1"/>
  <c r="E50" i="33"/>
  <c r="L50" i="33" s="1"/>
  <c r="G46" i="33"/>
  <c r="G53" i="33" s="1"/>
  <c r="N53" i="33" s="1"/>
  <c r="F46" i="33"/>
  <c r="E46" i="33"/>
  <c r="E53" i="33" s="1"/>
  <c r="L53" i="33" s="1"/>
  <c r="D46" i="33"/>
  <c r="D53" i="33" s="1"/>
  <c r="K53" i="33" s="1"/>
  <c r="C46" i="33"/>
  <c r="C53" i="33" s="1"/>
  <c r="J53" i="33" s="1"/>
  <c r="B46" i="33"/>
  <c r="B53" i="33" s="1"/>
  <c r="I53" i="33" s="1"/>
  <c r="G45" i="33"/>
  <c r="G52" i="33" s="1"/>
  <c r="N52" i="33" s="1"/>
  <c r="F45" i="33"/>
  <c r="F52" i="33" s="1"/>
  <c r="M52" i="33" s="1"/>
  <c r="E45" i="33"/>
  <c r="E52" i="33" s="1"/>
  <c r="L52" i="33" s="1"/>
  <c r="D45" i="33"/>
  <c r="D52" i="33" s="1"/>
  <c r="K52" i="33" s="1"/>
  <c r="C45" i="33"/>
  <c r="C52" i="33" s="1"/>
  <c r="J52" i="33" s="1"/>
  <c r="B45" i="33"/>
  <c r="B52" i="33" s="1"/>
  <c r="I52" i="33" s="1"/>
  <c r="G44" i="33"/>
  <c r="G51" i="33" s="1"/>
  <c r="N51" i="33" s="1"/>
  <c r="F44" i="33"/>
  <c r="E44" i="33"/>
  <c r="E51" i="33" s="1"/>
  <c r="L51" i="33" s="1"/>
  <c r="D44" i="33"/>
  <c r="D51" i="33" s="1"/>
  <c r="K51" i="33" s="1"/>
  <c r="C44" i="33"/>
  <c r="B44" i="33"/>
  <c r="G43" i="33"/>
  <c r="F43" i="33"/>
  <c r="E43" i="33"/>
  <c r="D43" i="33"/>
  <c r="D50" i="33" s="1"/>
  <c r="K50" i="33" s="1"/>
  <c r="C43" i="33"/>
  <c r="C50" i="33" s="1"/>
  <c r="J50" i="33" s="1"/>
  <c r="B43" i="33"/>
  <c r="B50" i="33" s="1"/>
  <c r="I50" i="33" s="1"/>
  <c r="E53" i="32"/>
  <c r="L53" i="32" s="1"/>
  <c r="D53" i="32"/>
  <c r="K53" i="32" s="1"/>
  <c r="C53" i="32"/>
  <c r="J53" i="32" s="1"/>
  <c r="G50" i="32"/>
  <c r="N50" i="32" s="1"/>
  <c r="F50" i="32"/>
  <c r="M50" i="32" s="1"/>
  <c r="E50" i="32"/>
  <c r="L50" i="32" s="1"/>
  <c r="D50" i="32"/>
  <c r="K50" i="32" s="1"/>
  <c r="C50" i="32"/>
  <c r="J50" i="32" s="1"/>
  <c r="B50" i="32"/>
  <c r="I50" i="32" s="1"/>
  <c r="G46" i="32"/>
  <c r="G53" i="32" s="1"/>
  <c r="N53" i="32" s="1"/>
  <c r="F46" i="32"/>
  <c r="F53" i="32" s="1"/>
  <c r="M53" i="32" s="1"/>
  <c r="E46" i="32"/>
  <c r="D46" i="32"/>
  <c r="C46" i="32"/>
  <c r="B46" i="32"/>
  <c r="B53" i="32" s="1"/>
  <c r="I53" i="32" s="1"/>
  <c r="G45" i="32"/>
  <c r="G52" i="32" s="1"/>
  <c r="N52" i="32" s="1"/>
  <c r="F45" i="32"/>
  <c r="F52" i="32" s="1"/>
  <c r="M52" i="32" s="1"/>
  <c r="E45" i="32"/>
  <c r="E52" i="32" s="1"/>
  <c r="L52" i="32" s="1"/>
  <c r="D45" i="32"/>
  <c r="D52" i="32" s="1"/>
  <c r="K52" i="32" s="1"/>
  <c r="C45" i="32"/>
  <c r="C52" i="32" s="1"/>
  <c r="J52" i="32" s="1"/>
  <c r="B45" i="32"/>
  <c r="B52" i="32" s="1"/>
  <c r="I52" i="32" s="1"/>
  <c r="G44" i="32"/>
  <c r="G51" i="32" s="1"/>
  <c r="N51" i="32" s="1"/>
  <c r="F44" i="32"/>
  <c r="F51" i="32" s="1"/>
  <c r="M51" i="32" s="1"/>
  <c r="E44" i="32"/>
  <c r="E51" i="32" s="1"/>
  <c r="L51" i="32" s="1"/>
  <c r="D44" i="32"/>
  <c r="D51" i="32" s="1"/>
  <c r="K51" i="32" s="1"/>
  <c r="C44" i="32"/>
  <c r="C51" i="32" s="1"/>
  <c r="J51" i="32" s="1"/>
  <c r="B44" i="32"/>
  <c r="B51" i="32" s="1"/>
  <c r="I51" i="32" s="1"/>
  <c r="G43" i="32"/>
  <c r="F43" i="32"/>
  <c r="E43" i="32"/>
  <c r="D43" i="32"/>
  <c r="C43" i="32"/>
  <c r="B43" i="32"/>
  <c r="G53" i="31"/>
  <c r="N53" i="31" s="1"/>
  <c r="F53" i="31"/>
  <c r="M53" i="31" s="1"/>
  <c r="E53" i="31"/>
  <c r="L53" i="31" s="1"/>
  <c r="D53" i="31"/>
  <c r="K53" i="31" s="1"/>
  <c r="C53" i="31"/>
  <c r="J53" i="31" s="1"/>
  <c r="G51" i="31"/>
  <c r="N51" i="31" s="1"/>
  <c r="B51" i="31"/>
  <c r="I51" i="31" s="1"/>
  <c r="G50" i="31"/>
  <c r="N50" i="31" s="1"/>
  <c r="G46" i="31"/>
  <c r="F46" i="31"/>
  <c r="E46" i="31"/>
  <c r="D46" i="31"/>
  <c r="C46" i="31"/>
  <c r="B46" i="31"/>
  <c r="B53" i="31" s="1"/>
  <c r="I53" i="31" s="1"/>
  <c r="G45" i="31"/>
  <c r="G52" i="31" s="1"/>
  <c r="N52" i="31" s="1"/>
  <c r="F45" i="31"/>
  <c r="F52" i="31" s="1"/>
  <c r="M52" i="31" s="1"/>
  <c r="E45" i="31"/>
  <c r="E52" i="31" s="1"/>
  <c r="L52" i="31" s="1"/>
  <c r="D45" i="31"/>
  <c r="D52" i="31" s="1"/>
  <c r="K52" i="31" s="1"/>
  <c r="C45" i="31"/>
  <c r="C52" i="31" s="1"/>
  <c r="J52" i="31" s="1"/>
  <c r="B45" i="31"/>
  <c r="B52" i="31" s="1"/>
  <c r="I52" i="31" s="1"/>
  <c r="G44" i="31"/>
  <c r="F44" i="31"/>
  <c r="F51" i="31" s="1"/>
  <c r="M51" i="31" s="1"/>
  <c r="E44" i="31"/>
  <c r="E51" i="31" s="1"/>
  <c r="L51" i="31" s="1"/>
  <c r="D44" i="31"/>
  <c r="D51" i="31" s="1"/>
  <c r="K51" i="31" s="1"/>
  <c r="C44" i="31"/>
  <c r="C51" i="31" s="1"/>
  <c r="J51" i="31" s="1"/>
  <c r="B44" i="31"/>
  <c r="G43" i="31"/>
  <c r="F43" i="31"/>
  <c r="F50" i="31" s="1"/>
  <c r="M50" i="31" s="1"/>
  <c r="E43" i="31"/>
  <c r="E50" i="31" s="1"/>
  <c r="L50" i="31" s="1"/>
  <c r="D43" i="31"/>
  <c r="D50" i="31" s="1"/>
  <c r="K50" i="31" s="1"/>
  <c r="C43" i="31"/>
  <c r="C50" i="31" s="1"/>
  <c r="J50" i="31" s="1"/>
  <c r="B43" i="31"/>
  <c r="B50" i="31" s="1"/>
  <c r="I50" i="31" s="1"/>
  <c r="F53" i="30"/>
  <c r="M53" i="30" s="1"/>
  <c r="E53" i="30"/>
  <c r="L53" i="30" s="1"/>
  <c r="B51" i="30"/>
  <c r="I51" i="30" s="1"/>
  <c r="G50" i="30"/>
  <c r="N50" i="30" s="1"/>
  <c r="F50" i="30"/>
  <c r="M50" i="30" s="1"/>
  <c r="E50" i="30"/>
  <c r="L50" i="30" s="1"/>
  <c r="D50" i="30"/>
  <c r="K50" i="30" s="1"/>
  <c r="C50" i="30"/>
  <c r="J50" i="30" s="1"/>
  <c r="B50" i="30"/>
  <c r="I50" i="30" s="1"/>
  <c r="G46" i="30"/>
  <c r="G53" i="30" s="1"/>
  <c r="N53" i="30" s="1"/>
  <c r="F46" i="30"/>
  <c r="E46" i="30"/>
  <c r="D46" i="30"/>
  <c r="D53" i="30" s="1"/>
  <c r="K53" i="30" s="1"/>
  <c r="C46" i="30"/>
  <c r="C53" i="30" s="1"/>
  <c r="J53" i="30" s="1"/>
  <c r="B46" i="30"/>
  <c r="B53" i="30" s="1"/>
  <c r="I53" i="30" s="1"/>
  <c r="G45" i="30"/>
  <c r="G52" i="30" s="1"/>
  <c r="N52" i="30" s="1"/>
  <c r="F45" i="30"/>
  <c r="F52" i="30" s="1"/>
  <c r="M52" i="30" s="1"/>
  <c r="E45" i="30"/>
  <c r="E52" i="30" s="1"/>
  <c r="L52" i="30" s="1"/>
  <c r="D45" i="30"/>
  <c r="D52" i="30" s="1"/>
  <c r="K52" i="30" s="1"/>
  <c r="C45" i="30"/>
  <c r="C52" i="30" s="1"/>
  <c r="J52" i="30" s="1"/>
  <c r="B45" i="30"/>
  <c r="B52" i="30" s="1"/>
  <c r="I52" i="30" s="1"/>
  <c r="G44" i="30"/>
  <c r="G51" i="30" s="1"/>
  <c r="N51" i="30" s="1"/>
  <c r="F44" i="30"/>
  <c r="F51" i="30" s="1"/>
  <c r="M51" i="30" s="1"/>
  <c r="E44" i="30"/>
  <c r="E51" i="30" s="1"/>
  <c r="L51" i="30" s="1"/>
  <c r="D44" i="30"/>
  <c r="D51" i="30" s="1"/>
  <c r="K51" i="30" s="1"/>
  <c r="C44" i="30"/>
  <c r="C51" i="30" s="1"/>
  <c r="J51" i="30" s="1"/>
  <c r="B44" i="30"/>
  <c r="G43" i="30"/>
  <c r="F43" i="30"/>
  <c r="E43" i="30"/>
  <c r="D43" i="30"/>
  <c r="C43" i="30"/>
  <c r="B43" i="30"/>
  <c r="E53" i="29"/>
  <c r="L53" i="29" s="1"/>
  <c r="B53" i="29"/>
  <c r="I53" i="29" s="1"/>
  <c r="G51" i="29"/>
  <c r="N51" i="29" s="1"/>
  <c r="F51" i="29"/>
  <c r="M51" i="29" s="1"/>
  <c r="G46" i="29"/>
  <c r="G53" i="29" s="1"/>
  <c r="N53" i="29" s="1"/>
  <c r="F46" i="29"/>
  <c r="F53" i="29" s="1"/>
  <c r="M53" i="29" s="1"/>
  <c r="E46" i="29"/>
  <c r="D46" i="29"/>
  <c r="D53" i="29" s="1"/>
  <c r="K53" i="29" s="1"/>
  <c r="C46" i="29"/>
  <c r="C53" i="29" s="1"/>
  <c r="J53" i="29" s="1"/>
  <c r="B46" i="29"/>
  <c r="G45" i="29"/>
  <c r="G52" i="29" s="1"/>
  <c r="N52" i="29" s="1"/>
  <c r="F45" i="29"/>
  <c r="F52" i="29" s="1"/>
  <c r="M52" i="29" s="1"/>
  <c r="E45" i="29"/>
  <c r="E52" i="29" s="1"/>
  <c r="L52" i="29" s="1"/>
  <c r="D45" i="29"/>
  <c r="D52" i="29" s="1"/>
  <c r="K52" i="29" s="1"/>
  <c r="C45" i="29"/>
  <c r="C52" i="29" s="1"/>
  <c r="J52" i="29" s="1"/>
  <c r="B45" i="29"/>
  <c r="B52" i="29" s="1"/>
  <c r="I52" i="29" s="1"/>
  <c r="G44" i="29"/>
  <c r="F44" i="29"/>
  <c r="E44" i="29"/>
  <c r="E51" i="29" s="1"/>
  <c r="L51" i="29" s="1"/>
  <c r="D44" i="29"/>
  <c r="D51" i="29" s="1"/>
  <c r="K51" i="29" s="1"/>
  <c r="C44" i="29"/>
  <c r="C51" i="29" s="1"/>
  <c r="J51" i="29" s="1"/>
  <c r="B44" i="29"/>
  <c r="B51" i="29" s="1"/>
  <c r="I51" i="29" s="1"/>
  <c r="G43" i="29"/>
  <c r="G50" i="29" s="1"/>
  <c r="N50" i="29" s="1"/>
  <c r="F43" i="29"/>
  <c r="F50" i="29" s="1"/>
  <c r="M50" i="29" s="1"/>
  <c r="E43" i="29"/>
  <c r="E50" i="29" s="1"/>
  <c r="L50" i="29" s="1"/>
  <c r="D43" i="29"/>
  <c r="D50" i="29" s="1"/>
  <c r="K50" i="29" s="1"/>
  <c r="C43" i="29"/>
  <c r="C50" i="29" s="1"/>
  <c r="J50" i="29" s="1"/>
  <c r="B43" i="29"/>
  <c r="B50" i="29" s="1"/>
  <c r="I50" i="29" s="1"/>
  <c r="F53" i="28"/>
  <c r="M53" i="28" s="1"/>
  <c r="E53" i="28"/>
  <c r="L53" i="28" s="1"/>
  <c r="D53" i="28"/>
  <c r="K53" i="28" s="1"/>
  <c r="C53" i="28"/>
  <c r="J53" i="28" s="1"/>
  <c r="B51" i="28"/>
  <c r="I51" i="28" s="1"/>
  <c r="G50" i="28"/>
  <c r="N50" i="28" s="1"/>
  <c r="F50" i="28"/>
  <c r="M50" i="28" s="1"/>
  <c r="E50" i="28"/>
  <c r="L50" i="28" s="1"/>
  <c r="D50" i="28"/>
  <c r="K50" i="28" s="1"/>
  <c r="C50" i="28"/>
  <c r="J50" i="28" s="1"/>
  <c r="B50" i="28"/>
  <c r="I50" i="28" s="1"/>
  <c r="G46" i="28"/>
  <c r="G53" i="28" s="1"/>
  <c r="N53" i="28" s="1"/>
  <c r="F46" i="28"/>
  <c r="E46" i="28"/>
  <c r="D46" i="28"/>
  <c r="C46" i="28"/>
  <c r="B46" i="28"/>
  <c r="B53" i="28" s="1"/>
  <c r="I53" i="28" s="1"/>
  <c r="G45" i="28"/>
  <c r="G52" i="28" s="1"/>
  <c r="N52" i="28" s="1"/>
  <c r="F45" i="28"/>
  <c r="F52" i="28" s="1"/>
  <c r="M52" i="28" s="1"/>
  <c r="E45" i="28"/>
  <c r="E52" i="28" s="1"/>
  <c r="L52" i="28" s="1"/>
  <c r="D45" i="28"/>
  <c r="D52" i="28" s="1"/>
  <c r="K52" i="28" s="1"/>
  <c r="C45" i="28"/>
  <c r="C52" i="28" s="1"/>
  <c r="J52" i="28" s="1"/>
  <c r="B45" i="28"/>
  <c r="B52" i="28" s="1"/>
  <c r="I52" i="28" s="1"/>
  <c r="G44" i="28"/>
  <c r="G51" i="28" s="1"/>
  <c r="N51" i="28" s="1"/>
  <c r="F44" i="28"/>
  <c r="F51" i="28" s="1"/>
  <c r="M51" i="28" s="1"/>
  <c r="E44" i="28"/>
  <c r="E51" i="28" s="1"/>
  <c r="L51" i="28" s="1"/>
  <c r="D44" i="28"/>
  <c r="D51" i="28" s="1"/>
  <c r="K51" i="28" s="1"/>
  <c r="C44" i="28"/>
  <c r="C51" i="28" s="1"/>
  <c r="J51" i="28" s="1"/>
  <c r="B44" i="28"/>
  <c r="G43" i="28"/>
  <c r="F43" i="28"/>
  <c r="E43" i="28"/>
  <c r="D43" i="28"/>
  <c r="C43" i="28"/>
  <c r="B43" i="28"/>
  <c r="E53" i="27"/>
  <c r="L53" i="27" s="1"/>
  <c r="G51" i="27"/>
  <c r="N51" i="27" s="1"/>
  <c r="G46" i="27"/>
  <c r="G53" i="27" s="1"/>
  <c r="N53" i="27" s="1"/>
  <c r="F46" i="27"/>
  <c r="F53" i="27" s="1"/>
  <c r="M53" i="27" s="1"/>
  <c r="E46" i="27"/>
  <c r="D46" i="27"/>
  <c r="D53" i="27" s="1"/>
  <c r="K53" i="27" s="1"/>
  <c r="C46" i="27"/>
  <c r="C53" i="27" s="1"/>
  <c r="J53" i="27" s="1"/>
  <c r="B46" i="27"/>
  <c r="B53" i="27" s="1"/>
  <c r="I53" i="27" s="1"/>
  <c r="G45" i="27"/>
  <c r="G52" i="27" s="1"/>
  <c r="N52" i="27" s="1"/>
  <c r="F45" i="27"/>
  <c r="F52" i="27" s="1"/>
  <c r="M52" i="27" s="1"/>
  <c r="E45" i="27"/>
  <c r="E52" i="27" s="1"/>
  <c r="L52" i="27" s="1"/>
  <c r="D45" i="27"/>
  <c r="D52" i="27" s="1"/>
  <c r="K52" i="27" s="1"/>
  <c r="C45" i="27"/>
  <c r="C52" i="27" s="1"/>
  <c r="J52" i="27" s="1"/>
  <c r="B45" i="27"/>
  <c r="B52" i="27" s="1"/>
  <c r="I52" i="27" s="1"/>
  <c r="G44" i="27"/>
  <c r="F44" i="27"/>
  <c r="F51" i="27" s="1"/>
  <c r="M51" i="27" s="1"/>
  <c r="E44" i="27"/>
  <c r="E51" i="27" s="1"/>
  <c r="L51" i="27" s="1"/>
  <c r="D44" i="27"/>
  <c r="D51" i="27" s="1"/>
  <c r="K51" i="27" s="1"/>
  <c r="C44" i="27"/>
  <c r="C51" i="27" s="1"/>
  <c r="J51" i="27" s="1"/>
  <c r="B44" i="27"/>
  <c r="B51" i="27" s="1"/>
  <c r="I51" i="27" s="1"/>
  <c r="G43" i="27"/>
  <c r="G50" i="27" s="1"/>
  <c r="N50" i="27" s="1"/>
  <c r="F43" i="27"/>
  <c r="F50" i="27" s="1"/>
  <c r="M50" i="27" s="1"/>
  <c r="E43" i="27"/>
  <c r="E50" i="27" s="1"/>
  <c r="L50" i="27" s="1"/>
  <c r="D43" i="27"/>
  <c r="D50" i="27" s="1"/>
  <c r="K50" i="27" s="1"/>
  <c r="C43" i="27"/>
  <c r="C50" i="27" s="1"/>
  <c r="J50" i="27" s="1"/>
  <c r="B43" i="27"/>
  <c r="B50" i="27" s="1"/>
  <c r="I50" i="27" s="1"/>
  <c r="B53" i="26"/>
  <c r="I53" i="26" s="1"/>
  <c r="C51" i="26"/>
  <c r="J51" i="26" s="1"/>
  <c r="B51" i="26"/>
  <c r="I51" i="26" s="1"/>
  <c r="G50" i="26"/>
  <c r="N50" i="26" s="1"/>
  <c r="F50" i="26"/>
  <c r="M50" i="26" s="1"/>
  <c r="E50" i="26"/>
  <c r="L50" i="26" s="1"/>
  <c r="D50" i="26"/>
  <c r="K50" i="26" s="1"/>
  <c r="C50" i="26"/>
  <c r="J50" i="26" s="1"/>
  <c r="G46" i="26"/>
  <c r="G53" i="26" s="1"/>
  <c r="N53" i="26" s="1"/>
  <c r="F46" i="26"/>
  <c r="F53" i="26" s="1"/>
  <c r="M53" i="26" s="1"/>
  <c r="E46" i="26"/>
  <c r="E53" i="26" s="1"/>
  <c r="L53" i="26" s="1"/>
  <c r="D46" i="26"/>
  <c r="D53" i="26" s="1"/>
  <c r="K53" i="26" s="1"/>
  <c r="C46" i="26"/>
  <c r="C53" i="26" s="1"/>
  <c r="J53" i="26" s="1"/>
  <c r="B46" i="26"/>
  <c r="G45" i="26"/>
  <c r="G52" i="26" s="1"/>
  <c r="N52" i="26" s="1"/>
  <c r="F45" i="26"/>
  <c r="F52" i="26" s="1"/>
  <c r="M52" i="26" s="1"/>
  <c r="E45" i="26"/>
  <c r="E52" i="26" s="1"/>
  <c r="L52" i="26" s="1"/>
  <c r="D45" i="26"/>
  <c r="D52" i="26" s="1"/>
  <c r="K52" i="26" s="1"/>
  <c r="C45" i="26"/>
  <c r="C52" i="26" s="1"/>
  <c r="J52" i="26" s="1"/>
  <c r="B45" i="26"/>
  <c r="B52" i="26" s="1"/>
  <c r="I52" i="26" s="1"/>
  <c r="G44" i="26"/>
  <c r="G51" i="26" s="1"/>
  <c r="N51" i="26" s="1"/>
  <c r="F44" i="26"/>
  <c r="F51" i="26" s="1"/>
  <c r="M51" i="26" s="1"/>
  <c r="E44" i="26"/>
  <c r="E51" i="26" s="1"/>
  <c r="L51" i="26" s="1"/>
  <c r="D44" i="26"/>
  <c r="D51" i="26" s="1"/>
  <c r="K51" i="26" s="1"/>
  <c r="C44" i="26"/>
  <c r="B44" i="26"/>
  <c r="G43" i="26"/>
  <c r="F43" i="26"/>
  <c r="E43" i="26"/>
  <c r="D43" i="26"/>
  <c r="C43" i="26"/>
  <c r="B43" i="26"/>
  <c r="B50" i="26" s="1"/>
  <c r="I50" i="26" s="1"/>
  <c r="C12" i="20"/>
  <c r="D12" i="20" s="1"/>
  <c r="C13" i="20"/>
  <c r="D13" i="20" s="1"/>
  <c r="C14" i="20"/>
  <c r="D14" i="20" s="1"/>
  <c r="C3" i="20"/>
  <c r="C4" i="20"/>
  <c r="C5" i="20"/>
  <c r="C6" i="20"/>
  <c r="C7" i="20"/>
  <c r="C8" i="20"/>
  <c r="C9" i="20"/>
  <c r="D9" i="20" s="1"/>
  <c r="C10" i="20"/>
  <c r="C11" i="20"/>
  <c r="C2" i="20"/>
  <c r="G53" i="25"/>
  <c r="N53" i="25" s="1"/>
  <c r="F53" i="25"/>
  <c r="M53" i="25" s="1"/>
  <c r="E53" i="25"/>
  <c r="L53" i="25" s="1"/>
  <c r="G51" i="25"/>
  <c r="N51" i="25" s="1"/>
  <c r="F51" i="25"/>
  <c r="M51" i="25" s="1"/>
  <c r="B51" i="25"/>
  <c r="I51" i="25" s="1"/>
  <c r="G46" i="25"/>
  <c r="F46" i="25"/>
  <c r="E46" i="25"/>
  <c r="D46" i="25"/>
  <c r="D53" i="25" s="1"/>
  <c r="K53" i="25" s="1"/>
  <c r="C46" i="25"/>
  <c r="C53" i="25" s="1"/>
  <c r="J53" i="25" s="1"/>
  <c r="B46" i="25"/>
  <c r="B53" i="25" s="1"/>
  <c r="I53" i="25" s="1"/>
  <c r="G45" i="25"/>
  <c r="G52" i="25" s="1"/>
  <c r="N52" i="25" s="1"/>
  <c r="F45" i="25"/>
  <c r="F52" i="25" s="1"/>
  <c r="M52" i="25" s="1"/>
  <c r="E45" i="25"/>
  <c r="E52" i="25" s="1"/>
  <c r="L52" i="25" s="1"/>
  <c r="D45" i="25"/>
  <c r="D52" i="25" s="1"/>
  <c r="K52" i="25" s="1"/>
  <c r="C45" i="25"/>
  <c r="C52" i="25" s="1"/>
  <c r="J52" i="25" s="1"/>
  <c r="B45" i="25"/>
  <c r="B52" i="25" s="1"/>
  <c r="I52" i="25" s="1"/>
  <c r="G44" i="25"/>
  <c r="F44" i="25"/>
  <c r="E44" i="25"/>
  <c r="E51" i="25" s="1"/>
  <c r="L51" i="25" s="1"/>
  <c r="D44" i="25"/>
  <c r="D51" i="25" s="1"/>
  <c r="K51" i="25" s="1"/>
  <c r="C44" i="25"/>
  <c r="C51" i="25" s="1"/>
  <c r="J51" i="25" s="1"/>
  <c r="B44" i="25"/>
  <c r="G43" i="25"/>
  <c r="G50" i="25" s="1"/>
  <c r="N50" i="25" s="1"/>
  <c r="F43" i="25"/>
  <c r="F50" i="25" s="1"/>
  <c r="M50" i="25" s="1"/>
  <c r="E43" i="25"/>
  <c r="E50" i="25" s="1"/>
  <c r="L50" i="25" s="1"/>
  <c r="D43" i="25"/>
  <c r="D50" i="25" s="1"/>
  <c r="K50" i="25" s="1"/>
  <c r="C43" i="25"/>
  <c r="C50" i="25" s="1"/>
  <c r="J50" i="25" s="1"/>
  <c r="B43" i="25"/>
  <c r="B50" i="25" s="1"/>
  <c r="I50" i="25" s="1"/>
  <c r="G51" i="24"/>
  <c r="N51" i="24" s="1"/>
  <c r="F51" i="24"/>
  <c r="M51" i="24" s="1"/>
  <c r="C51" i="24"/>
  <c r="J51" i="24" s="1"/>
  <c r="G46" i="24"/>
  <c r="G53" i="24" s="1"/>
  <c r="N53" i="24" s="1"/>
  <c r="F46" i="24"/>
  <c r="F53" i="24" s="1"/>
  <c r="M53" i="24" s="1"/>
  <c r="E46" i="24"/>
  <c r="E53" i="24" s="1"/>
  <c r="L53" i="24" s="1"/>
  <c r="D46" i="24"/>
  <c r="D53" i="24" s="1"/>
  <c r="K53" i="24" s="1"/>
  <c r="C46" i="24"/>
  <c r="C53" i="24" s="1"/>
  <c r="J53" i="24" s="1"/>
  <c r="B46" i="24"/>
  <c r="B53" i="24" s="1"/>
  <c r="I53" i="24" s="1"/>
  <c r="G45" i="24"/>
  <c r="G52" i="24" s="1"/>
  <c r="N52" i="24" s="1"/>
  <c r="F45" i="24"/>
  <c r="F52" i="24" s="1"/>
  <c r="M52" i="24" s="1"/>
  <c r="E45" i="24"/>
  <c r="E52" i="24" s="1"/>
  <c r="L52" i="24" s="1"/>
  <c r="D45" i="24"/>
  <c r="D52" i="24" s="1"/>
  <c r="K52" i="24" s="1"/>
  <c r="C45" i="24"/>
  <c r="C52" i="24" s="1"/>
  <c r="J52" i="24" s="1"/>
  <c r="B45" i="24"/>
  <c r="B52" i="24" s="1"/>
  <c r="I52" i="24" s="1"/>
  <c r="G44" i="24"/>
  <c r="F44" i="24"/>
  <c r="E44" i="24"/>
  <c r="E51" i="24" s="1"/>
  <c r="L51" i="24" s="1"/>
  <c r="D44" i="24"/>
  <c r="D51" i="24" s="1"/>
  <c r="K51" i="24" s="1"/>
  <c r="C44" i="24"/>
  <c r="B44" i="24"/>
  <c r="B51" i="24" s="1"/>
  <c r="I51" i="24" s="1"/>
  <c r="G43" i="24"/>
  <c r="G50" i="24" s="1"/>
  <c r="N50" i="24" s="1"/>
  <c r="F43" i="24"/>
  <c r="F50" i="24" s="1"/>
  <c r="M50" i="24" s="1"/>
  <c r="E43" i="24"/>
  <c r="E50" i="24" s="1"/>
  <c r="L50" i="24" s="1"/>
  <c r="D43" i="24"/>
  <c r="D50" i="24" s="1"/>
  <c r="K50" i="24" s="1"/>
  <c r="C43" i="24"/>
  <c r="C50" i="24" s="1"/>
  <c r="J50" i="24" s="1"/>
  <c r="B43" i="24"/>
  <c r="B50" i="24" s="1"/>
  <c r="I50" i="24" s="1"/>
  <c r="G53" i="23"/>
  <c r="N53" i="23" s="1"/>
  <c r="C51" i="23"/>
  <c r="J51" i="23" s="1"/>
  <c r="B51" i="23"/>
  <c r="I51" i="23" s="1"/>
  <c r="G50" i="23"/>
  <c r="N50" i="23" s="1"/>
  <c r="F50" i="23"/>
  <c r="M50" i="23" s="1"/>
  <c r="E50" i="23"/>
  <c r="L50" i="23" s="1"/>
  <c r="D50" i="23"/>
  <c r="K50" i="23" s="1"/>
  <c r="C50" i="23"/>
  <c r="J50" i="23" s="1"/>
  <c r="G46" i="23"/>
  <c r="F46" i="23"/>
  <c r="F53" i="23" s="1"/>
  <c r="M53" i="23" s="1"/>
  <c r="E46" i="23"/>
  <c r="E53" i="23" s="1"/>
  <c r="L53" i="23" s="1"/>
  <c r="D46" i="23"/>
  <c r="D53" i="23" s="1"/>
  <c r="K53" i="23" s="1"/>
  <c r="C46" i="23"/>
  <c r="C53" i="23" s="1"/>
  <c r="J53" i="23" s="1"/>
  <c r="B46" i="23"/>
  <c r="B53" i="23" s="1"/>
  <c r="I53" i="23" s="1"/>
  <c r="G45" i="23"/>
  <c r="G52" i="23" s="1"/>
  <c r="N52" i="23" s="1"/>
  <c r="F45" i="23"/>
  <c r="F52" i="23" s="1"/>
  <c r="M52" i="23" s="1"/>
  <c r="E45" i="23"/>
  <c r="E52" i="23" s="1"/>
  <c r="L52" i="23" s="1"/>
  <c r="D45" i="23"/>
  <c r="D52" i="23" s="1"/>
  <c r="K52" i="23" s="1"/>
  <c r="C45" i="23"/>
  <c r="C52" i="23" s="1"/>
  <c r="J52" i="23" s="1"/>
  <c r="B45" i="23"/>
  <c r="B52" i="23" s="1"/>
  <c r="I52" i="23" s="1"/>
  <c r="G44" i="23"/>
  <c r="G51" i="23" s="1"/>
  <c r="N51" i="23" s="1"/>
  <c r="F44" i="23"/>
  <c r="F51" i="23" s="1"/>
  <c r="M51" i="23" s="1"/>
  <c r="E44" i="23"/>
  <c r="E51" i="23" s="1"/>
  <c r="L51" i="23" s="1"/>
  <c r="D44" i="23"/>
  <c r="D51" i="23" s="1"/>
  <c r="K51" i="23" s="1"/>
  <c r="C44" i="23"/>
  <c r="B44" i="23"/>
  <c r="G43" i="23"/>
  <c r="F43" i="23"/>
  <c r="E43" i="23"/>
  <c r="D43" i="23"/>
  <c r="C43" i="23"/>
  <c r="B43" i="23"/>
  <c r="B50" i="23" s="1"/>
  <c r="I50" i="23" s="1"/>
  <c r="C53" i="22"/>
  <c r="J53" i="22" s="1"/>
  <c r="C50" i="22"/>
  <c r="J50" i="22" s="1"/>
  <c r="B50" i="22"/>
  <c r="I50" i="22" s="1"/>
  <c r="G46" i="22"/>
  <c r="G53" i="22" s="1"/>
  <c r="N53" i="22" s="1"/>
  <c r="F46" i="22"/>
  <c r="F53" i="22" s="1"/>
  <c r="M53" i="22" s="1"/>
  <c r="E46" i="22"/>
  <c r="E53" i="22" s="1"/>
  <c r="L53" i="22" s="1"/>
  <c r="D46" i="22"/>
  <c r="D53" i="22" s="1"/>
  <c r="K53" i="22" s="1"/>
  <c r="C46" i="22"/>
  <c r="B46" i="22"/>
  <c r="B53" i="22" s="1"/>
  <c r="I53" i="22" s="1"/>
  <c r="G45" i="22"/>
  <c r="G52" i="22" s="1"/>
  <c r="N52" i="22" s="1"/>
  <c r="F45" i="22"/>
  <c r="F52" i="22" s="1"/>
  <c r="M52" i="22" s="1"/>
  <c r="E45" i="22"/>
  <c r="E52" i="22" s="1"/>
  <c r="L52" i="22" s="1"/>
  <c r="D45" i="22"/>
  <c r="D52" i="22" s="1"/>
  <c r="K52" i="22" s="1"/>
  <c r="C45" i="22"/>
  <c r="C52" i="22" s="1"/>
  <c r="J52" i="22" s="1"/>
  <c r="B45" i="22"/>
  <c r="B52" i="22" s="1"/>
  <c r="I52" i="22" s="1"/>
  <c r="G44" i="22"/>
  <c r="G51" i="22" s="1"/>
  <c r="N51" i="22" s="1"/>
  <c r="F44" i="22"/>
  <c r="F51" i="22" s="1"/>
  <c r="M51" i="22" s="1"/>
  <c r="E44" i="22"/>
  <c r="E51" i="22" s="1"/>
  <c r="L51" i="22" s="1"/>
  <c r="D44" i="22"/>
  <c r="D51" i="22" s="1"/>
  <c r="K51" i="22" s="1"/>
  <c r="C44" i="22"/>
  <c r="C51" i="22" s="1"/>
  <c r="J51" i="22" s="1"/>
  <c r="B44" i="22"/>
  <c r="B51" i="22" s="1"/>
  <c r="I51" i="22" s="1"/>
  <c r="G43" i="22"/>
  <c r="G50" i="22" s="1"/>
  <c r="N50" i="22" s="1"/>
  <c r="F43" i="22"/>
  <c r="F50" i="22" s="1"/>
  <c r="M50" i="22" s="1"/>
  <c r="E43" i="22"/>
  <c r="E50" i="22" s="1"/>
  <c r="L50" i="22" s="1"/>
  <c r="D43" i="22"/>
  <c r="D50" i="22" s="1"/>
  <c r="K50" i="22" s="1"/>
  <c r="C43" i="22"/>
  <c r="B43" i="22"/>
  <c r="B53" i="21"/>
  <c r="I53" i="21" s="1"/>
  <c r="B51" i="21"/>
  <c r="I51" i="21" s="1"/>
  <c r="G50" i="21"/>
  <c r="N50" i="21" s="1"/>
  <c r="F50" i="21"/>
  <c r="M50" i="21" s="1"/>
  <c r="E50" i="21"/>
  <c r="L50" i="21" s="1"/>
  <c r="D50" i="21"/>
  <c r="K50" i="21" s="1"/>
  <c r="C50" i="21"/>
  <c r="J50" i="21" s="1"/>
  <c r="B50" i="21"/>
  <c r="I50" i="21" s="1"/>
  <c r="G46" i="21"/>
  <c r="G53" i="21" s="1"/>
  <c r="N53" i="21" s="1"/>
  <c r="F46" i="21"/>
  <c r="F53" i="21" s="1"/>
  <c r="M53" i="21" s="1"/>
  <c r="E46" i="21"/>
  <c r="E53" i="21" s="1"/>
  <c r="L53" i="21" s="1"/>
  <c r="D46" i="21"/>
  <c r="D53" i="21" s="1"/>
  <c r="K53" i="21" s="1"/>
  <c r="C46" i="21"/>
  <c r="C53" i="21" s="1"/>
  <c r="J53" i="21" s="1"/>
  <c r="B46" i="21"/>
  <c r="G45" i="21"/>
  <c r="G52" i="21" s="1"/>
  <c r="N52" i="21" s="1"/>
  <c r="F45" i="21"/>
  <c r="F52" i="21" s="1"/>
  <c r="M52" i="21" s="1"/>
  <c r="E45" i="21"/>
  <c r="E52" i="21" s="1"/>
  <c r="L52" i="21" s="1"/>
  <c r="D45" i="21"/>
  <c r="D52" i="21" s="1"/>
  <c r="K52" i="21" s="1"/>
  <c r="C45" i="21"/>
  <c r="C52" i="21" s="1"/>
  <c r="J52" i="21" s="1"/>
  <c r="B45" i="21"/>
  <c r="B52" i="21" s="1"/>
  <c r="I52" i="21" s="1"/>
  <c r="G44" i="21"/>
  <c r="G51" i="21" s="1"/>
  <c r="N51" i="21" s="1"/>
  <c r="F44" i="21"/>
  <c r="F51" i="21" s="1"/>
  <c r="M51" i="21" s="1"/>
  <c r="E44" i="21"/>
  <c r="E51" i="21" s="1"/>
  <c r="L51" i="21" s="1"/>
  <c r="D44" i="21"/>
  <c r="D51" i="21" s="1"/>
  <c r="K51" i="21" s="1"/>
  <c r="C44" i="21"/>
  <c r="C51" i="21" s="1"/>
  <c r="J51" i="21" s="1"/>
  <c r="B44" i="21"/>
  <c r="G43" i="21"/>
  <c r="F43" i="21"/>
  <c r="E43" i="21"/>
  <c r="D43" i="21"/>
  <c r="C43" i="21"/>
  <c r="B43" i="21"/>
  <c r="D4" i="20" l="1"/>
  <c r="D2" i="20"/>
  <c r="D10" i="20"/>
  <c r="D6" i="20"/>
  <c r="D11" i="20"/>
  <c r="D7" i="20"/>
  <c r="D3" i="20"/>
  <c r="D8" i="20"/>
  <c r="D5" i="20"/>
  <c r="B53" i="18"/>
  <c r="I53" i="18" s="1"/>
  <c r="D50" i="18"/>
  <c r="K50" i="18" s="1"/>
  <c r="C50" i="18"/>
  <c r="J50" i="18" s="1"/>
  <c r="B50" i="18"/>
  <c r="I50" i="18" s="1"/>
  <c r="G46" i="18"/>
  <c r="G53" i="18" s="1"/>
  <c r="N53" i="18" s="1"/>
  <c r="F46" i="18"/>
  <c r="F53" i="18" s="1"/>
  <c r="M53" i="18" s="1"/>
  <c r="E46" i="18"/>
  <c r="E53" i="18" s="1"/>
  <c r="L53" i="18" s="1"/>
  <c r="D46" i="18"/>
  <c r="D53" i="18" s="1"/>
  <c r="K53" i="18" s="1"/>
  <c r="C46" i="18"/>
  <c r="C53" i="18" s="1"/>
  <c r="J53" i="18" s="1"/>
  <c r="B46" i="18"/>
  <c r="G45" i="18"/>
  <c r="G52" i="18" s="1"/>
  <c r="N52" i="18" s="1"/>
  <c r="F45" i="18"/>
  <c r="F52" i="18" s="1"/>
  <c r="M52" i="18" s="1"/>
  <c r="E45" i="18"/>
  <c r="E52" i="18" s="1"/>
  <c r="L52" i="18" s="1"/>
  <c r="D45" i="18"/>
  <c r="D52" i="18" s="1"/>
  <c r="K52" i="18" s="1"/>
  <c r="C45" i="18"/>
  <c r="C52" i="18" s="1"/>
  <c r="J52" i="18" s="1"/>
  <c r="B45" i="18"/>
  <c r="B52" i="18" s="1"/>
  <c r="I52" i="18" s="1"/>
  <c r="G44" i="18"/>
  <c r="G51" i="18" s="1"/>
  <c r="N51" i="18" s="1"/>
  <c r="F44" i="18"/>
  <c r="F51" i="18" s="1"/>
  <c r="M51" i="18" s="1"/>
  <c r="E44" i="18"/>
  <c r="E51" i="18" s="1"/>
  <c r="L51" i="18" s="1"/>
  <c r="D44" i="18"/>
  <c r="D51" i="18" s="1"/>
  <c r="K51" i="18" s="1"/>
  <c r="C44" i="18"/>
  <c r="C51" i="18" s="1"/>
  <c r="J51" i="18" s="1"/>
  <c r="B44" i="18"/>
  <c r="B51" i="18" s="1"/>
  <c r="I51" i="18" s="1"/>
  <c r="G43" i="18"/>
  <c r="G50" i="18" s="1"/>
  <c r="N50" i="18" s="1"/>
  <c r="F43" i="18"/>
  <c r="F50" i="18" s="1"/>
  <c r="M50" i="18" s="1"/>
  <c r="E43" i="18"/>
  <c r="E50" i="18" s="1"/>
  <c r="L50" i="18" s="1"/>
  <c r="D43" i="18"/>
  <c r="C43" i="18"/>
  <c r="B43" i="18"/>
  <c r="D50" i="16"/>
  <c r="K50" i="16" s="1"/>
  <c r="C50" i="16"/>
  <c r="J50" i="16" s="1"/>
  <c r="G46" i="16"/>
  <c r="G53" i="16" s="1"/>
  <c r="N53" i="16" s="1"/>
  <c r="F46" i="16"/>
  <c r="F53" i="16" s="1"/>
  <c r="M53" i="16" s="1"/>
  <c r="E46" i="16"/>
  <c r="E53" i="16" s="1"/>
  <c r="L53" i="16" s="1"/>
  <c r="D46" i="16"/>
  <c r="D53" i="16" s="1"/>
  <c r="K53" i="16" s="1"/>
  <c r="C46" i="16"/>
  <c r="C53" i="16" s="1"/>
  <c r="J53" i="16" s="1"/>
  <c r="B46" i="16"/>
  <c r="B53" i="16" s="1"/>
  <c r="I53" i="16" s="1"/>
  <c r="G45" i="16"/>
  <c r="G52" i="16" s="1"/>
  <c r="N52" i="16" s="1"/>
  <c r="F45" i="16"/>
  <c r="F52" i="16" s="1"/>
  <c r="M52" i="16" s="1"/>
  <c r="E45" i="16"/>
  <c r="E52" i="16" s="1"/>
  <c r="L52" i="16" s="1"/>
  <c r="D45" i="16"/>
  <c r="D52" i="16" s="1"/>
  <c r="K52" i="16" s="1"/>
  <c r="C45" i="16"/>
  <c r="C52" i="16" s="1"/>
  <c r="J52" i="16" s="1"/>
  <c r="B45" i="16"/>
  <c r="B52" i="16" s="1"/>
  <c r="I52" i="16" s="1"/>
  <c r="G44" i="16"/>
  <c r="G51" i="16" s="1"/>
  <c r="N51" i="16" s="1"/>
  <c r="F44" i="16"/>
  <c r="F51" i="16" s="1"/>
  <c r="M51" i="16" s="1"/>
  <c r="E44" i="16"/>
  <c r="E51" i="16" s="1"/>
  <c r="L51" i="16" s="1"/>
  <c r="D44" i="16"/>
  <c r="D51" i="16" s="1"/>
  <c r="K51" i="16" s="1"/>
  <c r="C44" i="16"/>
  <c r="C51" i="16" s="1"/>
  <c r="J51" i="16" s="1"/>
  <c r="B44" i="16"/>
  <c r="B51" i="16" s="1"/>
  <c r="I51" i="16" s="1"/>
  <c r="G43" i="16"/>
  <c r="G50" i="16" s="1"/>
  <c r="N50" i="16" s="1"/>
  <c r="F43" i="16"/>
  <c r="F50" i="16" s="1"/>
  <c r="M50" i="16" s="1"/>
  <c r="E43" i="16"/>
  <c r="E50" i="16" s="1"/>
  <c r="L50" i="16" s="1"/>
  <c r="D43" i="16"/>
  <c r="C43" i="16"/>
  <c r="B43" i="16"/>
  <c r="B50" i="16" s="1"/>
  <c r="I50" i="16" s="1"/>
  <c r="G46" i="14" l="1"/>
  <c r="G53" i="14" s="1"/>
  <c r="N53" i="14" s="1"/>
  <c r="F46" i="14"/>
  <c r="F53" i="14" s="1"/>
  <c r="M53" i="14" s="1"/>
  <c r="E46" i="14"/>
  <c r="E53" i="14" s="1"/>
  <c r="L53" i="14" s="1"/>
  <c r="D46" i="14"/>
  <c r="D53" i="14" s="1"/>
  <c r="K53" i="14" s="1"/>
  <c r="C46" i="14"/>
  <c r="C53" i="14" s="1"/>
  <c r="J53" i="14" s="1"/>
  <c r="B46" i="14"/>
  <c r="B53" i="14" s="1"/>
  <c r="I53" i="14" s="1"/>
  <c r="G45" i="14"/>
  <c r="G52" i="14" s="1"/>
  <c r="N52" i="14" s="1"/>
  <c r="F45" i="14"/>
  <c r="F52" i="14" s="1"/>
  <c r="M52" i="14" s="1"/>
  <c r="E45" i="14"/>
  <c r="E52" i="14" s="1"/>
  <c r="L52" i="14" s="1"/>
  <c r="D45" i="14"/>
  <c r="D52" i="14" s="1"/>
  <c r="K52" i="14" s="1"/>
  <c r="C45" i="14"/>
  <c r="C52" i="14" s="1"/>
  <c r="J52" i="14" s="1"/>
  <c r="B45" i="14"/>
  <c r="B52" i="14" s="1"/>
  <c r="I52" i="14" s="1"/>
  <c r="G44" i="14"/>
  <c r="G51" i="14" s="1"/>
  <c r="N51" i="14" s="1"/>
  <c r="F44" i="14"/>
  <c r="F51" i="14" s="1"/>
  <c r="M51" i="14" s="1"/>
  <c r="E44" i="14"/>
  <c r="E51" i="14" s="1"/>
  <c r="L51" i="14" s="1"/>
  <c r="D44" i="14"/>
  <c r="D51" i="14" s="1"/>
  <c r="K51" i="14" s="1"/>
  <c r="C44" i="14"/>
  <c r="C51" i="14" s="1"/>
  <c r="J51" i="14" s="1"/>
  <c r="B44" i="14"/>
  <c r="B51" i="14" s="1"/>
  <c r="I51" i="14" s="1"/>
  <c r="G43" i="14"/>
  <c r="G50" i="14" s="1"/>
  <c r="N50" i="14" s="1"/>
  <c r="F43" i="14"/>
  <c r="F50" i="14" s="1"/>
  <c r="M50" i="14" s="1"/>
  <c r="E43" i="14"/>
  <c r="E50" i="14" s="1"/>
  <c r="L50" i="14" s="1"/>
  <c r="D43" i="14"/>
  <c r="D50" i="14" s="1"/>
  <c r="K50" i="14" s="1"/>
  <c r="C43" i="14"/>
  <c r="C50" i="14" s="1"/>
  <c r="J50" i="14" s="1"/>
  <c r="B43" i="14"/>
  <c r="B50" i="14" s="1"/>
  <c r="I50" i="14" s="1"/>
  <c r="G46" i="13"/>
  <c r="G53" i="13" s="1"/>
  <c r="N53" i="13" s="1"/>
  <c r="F46" i="13"/>
  <c r="F53" i="13" s="1"/>
  <c r="M53" i="13" s="1"/>
  <c r="E46" i="13"/>
  <c r="E53" i="13" s="1"/>
  <c r="L53" i="13" s="1"/>
  <c r="D46" i="13"/>
  <c r="D53" i="13" s="1"/>
  <c r="K53" i="13" s="1"/>
  <c r="C46" i="13"/>
  <c r="C53" i="13" s="1"/>
  <c r="J53" i="13" s="1"/>
  <c r="B46" i="13"/>
  <c r="B53" i="13" s="1"/>
  <c r="I53" i="13" s="1"/>
  <c r="G45" i="13"/>
  <c r="G52" i="13" s="1"/>
  <c r="N52" i="13" s="1"/>
  <c r="F45" i="13"/>
  <c r="F52" i="13" s="1"/>
  <c r="M52" i="13" s="1"/>
  <c r="E45" i="13"/>
  <c r="E52" i="13" s="1"/>
  <c r="L52" i="13" s="1"/>
  <c r="D45" i="13"/>
  <c r="D52" i="13" s="1"/>
  <c r="K52" i="13" s="1"/>
  <c r="C45" i="13"/>
  <c r="C52" i="13" s="1"/>
  <c r="J52" i="13" s="1"/>
  <c r="B45" i="13"/>
  <c r="B52" i="13" s="1"/>
  <c r="I52" i="13" s="1"/>
  <c r="G44" i="13"/>
  <c r="G51" i="13" s="1"/>
  <c r="N51" i="13" s="1"/>
  <c r="F44" i="13"/>
  <c r="F51" i="13" s="1"/>
  <c r="M51" i="13" s="1"/>
  <c r="E44" i="13"/>
  <c r="E51" i="13" s="1"/>
  <c r="L51" i="13" s="1"/>
  <c r="D44" i="13"/>
  <c r="D51" i="13" s="1"/>
  <c r="K51" i="13" s="1"/>
  <c r="C44" i="13"/>
  <c r="C51" i="13" s="1"/>
  <c r="J51" i="13" s="1"/>
  <c r="B44" i="13"/>
  <c r="B51" i="13" s="1"/>
  <c r="I51" i="13" s="1"/>
  <c r="G43" i="13"/>
  <c r="G50" i="13" s="1"/>
  <c r="N50" i="13" s="1"/>
  <c r="F43" i="13"/>
  <c r="F50" i="13" s="1"/>
  <c r="M50" i="13" s="1"/>
  <c r="E43" i="13"/>
  <c r="E50" i="13" s="1"/>
  <c r="L50" i="13" s="1"/>
  <c r="D43" i="13"/>
  <c r="D50" i="13" s="1"/>
  <c r="K50" i="13" s="1"/>
  <c r="C43" i="13"/>
  <c r="C50" i="13" s="1"/>
  <c r="J50" i="13" s="1"/>
  <c r="B43" i="13"/>
  <c r="B50" i="13" s="1"/>
  <c r="I50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95E93817-5B23-AD4D-B05A-A13D652D65E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6FB312EF-4D6C-134A-A122-89C53BD6E959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93F7871F-6F95-3341-B15B-96327B08071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0FCA4EAD-03B7-8D4D-B131-B14DD7B2E8E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2896F702-5DC7-D94B-BED4-7377EE53BFB4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CE1DA43A-537E-8B41-8AE0-817D1C20D454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4DA2AE17-AD5E-4B4B-8228-7B0106B9C7AC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856F77AA-49BF-344F-8126-DE066302E03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18BC197A-32C2-9D40-BECF-93EB18C9342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92B420F9-5D45-CC41-A155-117AE5ACB853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AF6042BF-9016-5B41-BB6D-7755C5E2460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A11F8F6C-B7D0-C04A-87DD-437C3E5D8EA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25C542C0-D9A1-314D-9608-0C04C3FE68B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A37B030E-E81C-1E46-AD54-4E713DF6786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57A8AB3A-F7CC-2047-B5F3-D48C48FD6284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CF42429B-6BAF-1E46-8BD9-B4B738E2143A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35673307-CACD-6045-95EF-4F2D0CC90B4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5BB91A46-97BC-B444-A4C0-DE1B5C8A15DA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2DA7C450-28AC-2441-9D22-733B9A58493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3194D232-A072-F343-B668-FF0C08444E62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F1082695-75C4-A74B-AF9D-8DEAAAE2B38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6697A8B8-E48B-8C46-B805-AAEA917AB2E6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F1A330F1-BE6F-C940-AA79-E7D064F47DD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378BEA1B-9C1C-DF47-AF19-4423EBFD0EDB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F2B5A8BC-A814-E042-B41B-BF1D2410CC2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B10E9A64-396D-9247-8F24-0369259AF5C6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AD77F74D-DE53-5047-9027-89E525766E0C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35B2F9BE-8637-174C-A085-19890178EB4B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294C4666-8E05-604E-996F-42702367CEB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C06D6AA1-A3E5-B147-83E1-FB8582285966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6BFFB0A9-D28A-E34A-8CBD-D3D384CFFC4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043E533D-185A-7344-9AFF-9B068E87467A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8A6F76E3-5E46-0F4B-B067-036DCF198E01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12C34112-61DA-C843-85C1-1433306490D9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<sst xmlns="http://schemas.openxmlformats.org/spreadsheetml/2006/main" count="886" uniqueCount="104">
  <si>
    <t>Application: Tecan i-control</t>
  </si>
  <si>
    <t>Tecan i-control , 2.0.10.0</t>
  </si>
  <si>
    <t>Device: infinite 200Pro</t>
  </si>
  <si>
    <t>Serial number of connected stacker:</t>
  </si>
  <si>
    <t>Date:</t>
  </si>
  <si>
    <t>Time:</t>
  </si>
  <si>
    <t>System</t>
  </si>
  <si>
    <t>User</t>
  </si>
  <si>
    <t>Plate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</si>
  <si>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</si>
  <si>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</si>
  <si>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</si>
  <si>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</si>
  <si>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</si>
  <si>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</si>
  <si>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</si>
  <si>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</si>
  <si>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</si>
  <si>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</si>
  <si>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</si>
  <si>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</si>
  <si>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</si>
  <si>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</si>
  <si>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</si>
  <si>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</si>
  <si>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</si>
  <si>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</si>
  <si>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</si>
  <si>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</si>
  <si>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</si>
  <si>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</si>
  <si>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</si>
  <si>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</si>
  <si>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AVG Actual OD*</t>
  </si>
  <si>
    <t>Copy and paste the matching boxed section from the plate reader output file</t>
  </si>
  <si>
    <r>
      <t xml:space="preserve">AVG Measured OD (dilution factor: </t>
    </r>
    <r>
      <rPr>
        <b/>
        <sz val="11"/>
        <color rgb="FFFF0000"/>
        <rFont val="Calibri"/>
        <family val="2"/>
        <scheme val="minor"/>
      </rPr>
      <t>50x</t>
    </r>
    <r>
      <rPr>
        <sz val="12"/>
        <color theme="1"/>
        <rFont val="Calibri"/>
        <family val="2"/>
        <scheme val="minor"/>
      </rPr>
      <t>)</t>
    </r>
  </si>
  <si>
    <t>Change value based on the dilution factor you ran</t>
  </si>
  <si>
    <t>*Double check that formula matches dilution factor</t>
  </si>
  <si>
    <t>Use this Sheet to interpret/calculate OD of your cultivation plate</t>
  </si>
  <si>
    <t>Serial number: 1905009408</t>
  </si>
  <si>
    <t>Firmware: V_5.31_04/18_InfiniteRX (Mar 28 2018/16.41.26)</t>
  </si>
  <si>
    <t>MAI, V_5.31_04/18_InfiniteRX (Mar 28 2018/16.41.26)</t>
  </si>
  <si>
    <t>DESKTOP-92C0PLS</t>
  </si>
  <si>
    <t>DESKTOP-92C0PLS\admin</t>
  </si>
  <si>
    <t>Movement</t>
  </si>
  <si>
    <t>Move Plate In</t>
  </si>
  <si>
    <t>sHN1</t>
  </si>
  <si>
    <t>sHN2</t>
  </si>
  <si>
    <t>sHN3</t>
  </si>
  <si>
    <t>sHN8</t>
  </si>
  <si>
    <t>sHN9</t>
  </si>
  <si>
    <t>S1311</t>
  </si>
  <si>
    <t>3ML Plate [uL]</t>
  </si>
  <si>
    <t>YPD O/N</t>
  </si>
  <si>
    <t>Actual for 3mL [uL]</t>
  </si>
  <si>
    <t>4:20:12 PM</t>
  </si>
  <si>
    <t>Corning 96 Flat Bottom Transparent Polystyrene Cat. No.: 3635 [COR96fc UV transparent.pdfx]</t>
  </si>
  <si>
    <t>12/16/2024 4:20:27 PM</t>
  </si>
  <si>
    <t>Temperature: 22.1 °C</t>
  </si>
  <si>
    <t>sHN0</t>
  </si>
  <si>
    <t>Restreak</t>
  </si>
  <si>
    <t>Kept @ 30 C incubator</t>
  </si>
  <si>
    <t>sHN87</t>
  </si>
  <si>
    <t>sHN90</t>
  </si>
  <si>
    <t>sHN91</t>
  </si>
  <si>
    <t>sHN92</t>
  </si>
  <si>
    <t>sHN93</t>
  </si>
  <si>
    <t>sHN2old</t>
  </si>
  <si>
    <t>5:23:15 PM</t>
  </si>
  <si>
    <t>12/17/2024 5:23:30 PM</t>
  </si>
  <si>
    <t>5:25:06 PM</t>
  </si>
  <si>
    <t>12/17/2024 5:25:21 PM</t>
  </si>
  <si>
    <t>5:27:08 PM</t>
  </si>
  <si>
    <t>12/17/2024 5:27:23 PM</t>
  </si>
  <si>
    <t>5:29:04 PM</t>
  </si>
  <si>
    <t>12/17/2024 5:29:19 PM</t>
  </si>
  <si>
    <t>6:04:20 PM</t>
  </si>
  <si>
    <t>12/18/2024 6:04:35 PM</t>
  </si>
  <si>
    <t>6:06:28 PM</t>
  </si>
  <si>
    <t>12/18/2024 6:06:43 PM</t>
  </si>
  <si>
    <t>Temperature: 22 °C</t>
  </si>
  <si>
    <t>6:08:36 PM</t>
  </si>
  <si>
    <t>12/18/2024 6:08:51 PM</t>
  </si>
  <si>
    <t>6:10:38 PM</t>
  </si>
  <si>
    <t>12/18/2024 6:10:54 PM</t>
  </si>
  <si>
    <t>Temperature: 21.9 °C</t>
  </si>
  <si>
    <t>6:25:04 PM</t>
  </si>
  <si>
    <t>12/19/2024 6:25:19 PM</t>
  </si>
  <si>
    <t>6:27:21 PM</t>
  </si>
  <si>
    <t>12/19/2024 6:27:36 PM</t>
  </si>
  <si>
    <t>6:29:41 PM</t>
  </si>
  <si>
    <t>12/19/2024 6:29:56 PM</t>
  </si>
  <si>
    <t>6:34:28 PM</t>
  </si>
  <si>
    <t>12/19/2024 6:34:43 PM</t>
  </si>
  <si>
    <t>6:45:23 PM</t>
  </si>
  <si>
    <t>12/20/2024 6:45:38 PM</t>
  </si>
  <si>
    <t>Temperature: 22.3 °C</t>
  </si>
  <si>
    <t>6:47:17 PM</t>
  </si>
  <si>
    <t>12/20/2024 6:47:32 PM</t>
  </si>
  <si>
    <t>Temperature: 22.2 °C</t>
  </si>
  <si>
    <t>6:49:15 PM</t>
  </si>
  <si>
    <t>12/20/2024 6:49:30 PM</t>
  </si>
  <si>
    <t>6:51:43 PM</t>
  </si>
  <si>
    <t>12/20/2024 6:51:58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</si>
</sst>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"/>
      <name val="Arial Narrow"/>
      <family val="2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49" fontId="7" fillId="2" borderId="0" applyBorder="0" applyProtection="0">
      <alignment horizontal="left" vertical="top" wrapText="1"/>
    </xf>
    <xf numFmtId="0" fontId="2" fillId="0" borderId="3" applyFont="0" applyFill="0" applyAlignment="0">
      <alignment horizontal="right"/>
    </xf>
    <xf numFmtId="164" fontId="2" fillId="0" borderId="4">
      <alignment horizontal="right"/>
    </xf>
    <xf numFmtId="0" fontId="2" fillId="0" borderId="5" applyNumberFormat="0" applyFont="0" applyFill="0" applyAlignment="0">
      <alignment horizontal="right"/>
    </xf>
    <xf numFmtId="0" fontId="1" fillId="0" borderId="0"/>
  </cellStyleXfs>
  <cellXfs count="29">
    <xf numFmtId="0" fontId="0" fillId="0" borderId="0" xfId="0"/>
    <xf numFmtId="0" fontId="0" fillId="0" borderId="2" xfId="0" applyBorder="1"/>
    <xf numFmtId="0" fontId="0" fillId="5" borderId="2" xfId="0" applyFill="1" applyBorder="1"/>
    <xf numFmtId="0" fontId="9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8" fillId="4" borderId="0" xfId="0" applyFont="1" applyFill="1"/>
    <xf numFmtId="14" fontId="0" fillId="0" borderId="0" xfId="0" applyNumberFormat="1"/>
    <xf numFmtId="0" fontId="0" fillId="0" borderId="0" xfId="0" quotePrefix="1"/>
    <xf numFmtId="0" fontId="0" fillId="3" borderId="0" xfId="0" applyFill="1"/>
    <xf numFmtId="0" fontId="11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1" fillId="0" borderId="2" xfId="0" applyFont="1" applyBorder="1"/>
    <xf numFmtId="0" fontId="11" fillId="0" borderId="10" xfId="0" applyFont="1" applyBorder="1"/>
    <xf numFmtId="0" fontId="11" fillId="0" borderId="12" xfId="0" applyFont="1" applyBorder="1"/>
    <xf numFmtId="15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/>
    <xf numFmtId="0" fontId="12" fillId="0" borderId="2" xfId="0" applyFont="1" applyBorder="1"/>
    <xf numFmtId="0" fontId="11" fillId="0" borderId="7" xfId="0" applyFont="1" applyBorder="1"/>
    <xf numFmtId="0" fontId="12" fillId="0" borderId="11" xfId="0" applyFont="1" applyFill="1" applyBorder="1"/>
    <xf numFmtId="0" fontId="12" fillId="0" borderId="12" xfId="0" applyFont="1" applyBorder="1"/>
    <xf numFmtId="0" fontId="11" fillId="0" borderId="13" xfId="0" applyFont="1" applyBorder="1"/>
  </cellXfs>
  <cellStyles count="79">
    <cellStyle name="Blank" xfId="75" xr:uid="{00000000-0005-0000-0000-000000000000}"/>
    <cellStyle name="Day" xfId="76" xr:uid="{00000000-0005-0000-0000-000001000000}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8" builtinId="9" hidden="1"/>
    <cellStyle name="Followed Hyperlink" xfId="34" builtinId="9" hidden="1"/>
    <cellStyle name="Followed Hyperlink" xfId="30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22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1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1" builtinId="8" hidden="1"/>
    <cellStyle name="Hyperlink" xfId="5" builtinId="8" hidden="1"/>
    <cellStyle name="Hyperlink" xfId="33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19" builtinId="8" hidden="1"/>
    <cellStyle name="Hyperlink" xfId="21" builtinId="8" hidden="1"/>
    <cellStyle name="Hyperlink" xfId="17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2" xfId="78" xr:uid="{00000000-0005-0000-0000-00004B000000}"/>
    <cellStyle name="Normal 3" xfId="73" xr:uid="{00000000-0005-0000-0000-00004C000000}"/>
    <cellStyle name="Notes" xfId="77" xr:uid="{00000000-0005-0000-0000-00004D000000}"/>
    <cellStyle name="WinCalendar_BlankCells_48" xfId="74" xr:uid="{00000000-0005-0000-0000-00004E000000}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570F-B60A-8C46-BD2C-04154ED5CFD4}">
  <dimension ref="A1:O60"/>
  <sheetViews>
    <sheetView workbookViewId="0">
      <selection activeCell="I69" sqref="I6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45642</v>
      </c>
      <c r="N7" s="4"/>
      <c r="O7" s="5"/>
    </row>
    <row r="8" spans="1:15" x14ac:dyDescent="0.2">
      <c r="A8" t="s">
        <v>5</v>
      </c>
      <c r="B8" s="11" t="s">
        <v>55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57</v>
      </c>
      <c r="N28" s="4"/>
      <c r="O28" s="5"/>
    </row>
    <row r="29" spans="1:15" x14ac:dyDescent="0.2">
      <c r="N29" s="4"/>
      <c r="O29" s="5"/>
    </row>
    <row r="30" spans="1:15" x14ac:dyDescent="0.2">
      <c r="B30" t="s">
        <v>58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0.2093999981880188</v>
      </c>
      <c r="C32">
        <v>0.24420000612735748</v>
      </c>
      <c r="D32">
        <v>0.16509999334812164</v>
      </c>
      <c r="E32">
        <v>0.1753000020980835</v>
      </c>
      <c r="F32">
        <v>0.17350000143051147</v>
      </c>
      <c r="G32">
        <v>0.38980001211166382</v>
      </c>
      <c r="H32">
        <v>0.19329999387264252</v>
      </c>
      <c r="I32">
        <v>0.20039999485015869</v>
      </c>
      <c r="J32">
        <v>0.25290000438690186</v>
      </c>
      <c r="K32">
        <v>0.2442999929189682</v>
      </c>
      <c r="L32">
        <v>0.13179999589920044</v>
      </c>
      <c r="M32">
        <v>0.23970000445842743</v>
      </c>
      <c r="N32" s="4"/>
      <c r="O32" s="5"/>
    </row>
    <row r="33" spans="1:15" x14ac:dyDescent="0.2">
      <c r="A33" s="9" t="s">
        <v>26</v>
      </c>
      <c r="B33">
        <v>0.25900000333786011</v>
      </c>
      <c r="C33">
        <v>0.25690001249313354</v>
      </c>
      <c r="D33">
        <v>0.21389999985694885</v>
      </c>
      <c r="E33">
        <v>0.23819999396800995</v>
      </c>
      <c r="F33">
        <v>0.20790000259876251</v>
      </c>
      <c r="G33">
        <v>0.18880000710487366</v>
      </c>
      <c r="H33">
        <v>0.20749999582767487</v>
      </c>
      <c r="I33">
        <v>0.20559999346733093</v>
      </c>
      <c r="J33">
        <v>0.22390000522136688</v>
      </c>
      <c r="K33">
        <v>0.24619999527931213</v>
      </c>
      <c r="L33">
        <v>0.23630000650882721</v>
      </c>
      <c r="M33">
        <v>0.18919999897480011</v>
      </c>
      <c r="N33" s="4"/>
      <c r="O33" s="5"/>
    </row>
    <row r="34" spans="1:15" x14ac:dyDescent="0.2">
      <c r="A34" s="9" t="s">
        <v>27</v>
      </c>
      <c r="B34">
        <v>0.23350000381469727</v>
      </c>
      <c r="C34">
        <v>0.22400000691413879</v>
      </c>
      <c r="D34">
        <v>0.24459999799728394</v>
      </c>
      <c r="E34">
        <v>0.22470000386238098</v>
      </c>
      <c r="F34">
        <v>0.27630001306533813</v>
      </c>
      <c r="G34">
        <v>0.28880000114440918</v>
      </c>
      <c r="H34">
        <v>0.22259999811649323</v>
      </c>
      <c r="I34">
        <v>0.20559999346733093</v>
      </c>
      <c r="J34">
        <v>0.19380000233650208</v>
      </c>
      <c r="K34">
        <v>0.19990000128746033</v>
      </c>
      <c r="L34">
        <v>0.21150000393390656</v>
      </c>
      <c r="M34">
        <v>0.22450000047683716</v>
      </c>
      <c r="N34" s="4"/>
      <c r="O34" s="5"/>
    </row>
    <row r="35" spans="1:15" x14ac:dyDescent="0.2">
      <c r="A35" s="9" t="s">
        <v>28</v>
      </c>
      <c r="B35">
        <v>0.2273000031709671</v>
      </c>
      <c r="C35">
        <v>0.22849999368190765</v>
      </c>
      <c r="D35">
        <v>0.25879999995231628</v>
      </c>
      <c r="E35">
        <v>0.23489999771118164</v>
      </c>
      <c r="F35">
        <v>0.24909999966621399</v>
      </c>
      <c r="G35">
        <v>0.23039999604225159</v>
      </c>
      <c r="H35">
        <v>0.20039999485015869</v>
      </c>
      <c r="I35">
        <v>0.22139999270439148</v>
      </c>
      <c r="J35">
        <v>0.20929999649524689</v>
      </c>
      <c r="K35">
        <v>0.21379999816417694</v>
      </c>
      <c r="L35">
        <v>0.23980000615119934</v>
      </c>
      <c r="M35">
        <v>0.21070000529289246</v>
      </c>
      <c r="N35" s="4"/>
      <c r="O35" s="5"/>
    </row>
    <row r="36" spans="1:15" x14ac:dyDescent="0.2">
      <c r="A36" s="9" t="s">
        <v>29</v>
      </c>
      <c r="B36">
        <v>0.22579999268054962</v>
      </c>
      <c r="C36">
        <v>0.22259999811649323</v>
      </c>
      <c r="D36">
        <v>4.0399998426437378E-2</v>
      </c>
      <c r="E36">
        <v>4.0899999439716339E-2</v>
      </c>
      <c r="F36">
        <v>4.050000011920929E-2</v>
      </c>
      <c r="G36">
        <v>4.0600001811981201E-2</v>
      </c>
      <c r="H36">
        <v>4.2800001800060272E-2</v>
      </c>
      <c r="I36">
        <v>4.1099999099969864E-2</v>
      </c>
      <c r="J36">
        <v>4.14000004529953E-2</v>
      </c>
      <c r="K36">
        <v>4.0899999439716339E-2</v>
      </c>
      <c r="L36">
        <v>4.0199998766183853E-2</v>
      </c>
      <c r="M36">
        <v>4.1200000792741776E-2</v>
      </c>
      <c r="N36" s="4"/>
      <c r="O36" s="5"/>
    </row>
    <row r="37" spans="1:15" x14ac:dyDescent="0.2">
      <c r="A37" s="9" t="s">
        <v>30</v>
      </c>
      <c r="B37">
        <v>0.22020000219345093</v>
      </c>
      <c r="C37">
        <v>0.28659999370574951</v>
      </c>
      <c r="D37">
        <v>4.2300000786781311E-2</v>
      </c>
      <c r="E37">
        <v>4.0899999439716339E-2</v>
      </c>
      <c r="F37">
        <v>4.0800001472234726E-2</v>
      </c>
      <c r="G37">
        <v>4.1200000792741776E-2</v>
      </c>
      <c r="H37">
        <v>4.2800001800060272E-2</v>
      </c>
      <c r="I37">
        <v>4.4199999421834946E-2</v>
      </c>
      <c r="J37">
        <v>4.1200000792741776E-2</v>
      </c>
      <c r="K37">
        <v>4.2700000107288361E-2</v>
      </c>
      <c r="L37">
        <v>3.9900001138448715E-2</v>
      </c>
      <c r="M37">
        <v>4.050000011920929E-2</v>
      </c>
      <c r="N37" s="4"/>
      <c r="O37" s="5"/>
    </row>
    <row r="38" spans="1:15" x14ac:dyDescent="0.2">
      <c r="A38" s="9" t="s">
        <v>31</v>
      </c>
      <c r="B38">
        <v>4.3000001460313797E-2</v>
      </c>
      <c r="C38">
        <v>4.2300000786781311E-2</v>
      </c>
      <c r="D38">
        <v>4.179999977350235E-2</v>
      </c>
      <c r="E38">
        <v>4.179999977350235E-2</v>
      </c>
      <c r="F38">
        <v>4.1299998760223389E-2</v>
      </c>
      <c r="G38">
        <v>3.9500001817941666E-2</v>
      </c>
      <c r="H38">
        <v>4.2100001126527786E-2</v>
      </c>
      <c r="I38">
        <v>4.1600000113248825E-2</v>
      </c>
      <c r="J38">
        <v>4.0899999439716339E-2</v>
      </c>
      <c r="K38">
        <v>4.14000004529953E-2</v>
      </c>
      <c r="L38">
        <v>3.9299998432397842E-2</v>
      </c>
      <c r="M38">
        <v>3.840000182390213E-2</v>
      </c>
      <c r="N38" s="4"/>
      <c r="O38" s="5"/>
    </row>
    <row r="39" spans="1:15" x14ac:dyDescent="0.2">
      <c r="A39" s="9" t="s">
        <v>32</v>
      </c>
      <c r="B39">
        <v>4.1900001466274261E-2</v>
      </c>
      <c r="C39">
        <v>4.3699998408555984E-2</v>
      </c>
      <c r="D39">
        <v>4.3299999088048935E-2</v>
      </c>
      <c r="E39">
        <v>4.3000001460313797E-2</v>
      </c>
      <c r="F39">
        <v>4.3299999088048935E-2</v>
      </c>
      <c r="G39">
        <v>3.9999999105930328E-2</v>
      </c>
      <c r="H39">
        <v>3.9099998772144318E-2</v>
      </c>
      <c r="I39">
        <v>4.050000011920929E-2</v>
      </c>
      <c r="J39">
        <v>4.1099999099969864E-2</v>
      </c>
      <c r="K39">
        <v>4.050000011920929E-2</v>
      </c>
      <c r="L39">
        <v>4.0899999439716339E-2</v>
      </c>
      <c r="M39">
        <v>4.1900001466274261E-2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0.24237500503659248</v>
      </c>
      <c r="C43" s="1">
        <f>AVERAGE(D32:E33)</f>
        <v>0.19812499731779099</v>
      </c>
      <c r="D43" s="1">
        <f>AVERAGE(F32:G33)</f>
        <v>0.24000000581145287</v>
      </c>
      <c r="E43" s="1">
        <f>AVERAGE(H32:I33)</f>
        <v>0.20169999450445175</v>
      </c>
      <c r="F43" s="1">
        <f>AVERAGE(J32:K33)</f>
        <v>0.24182499945163727</v>
      </c>
      <c r="G43" s="1">
        <f>AVERAGE(L32:M33)</f>
        <v>0.1992500014603138</v>
      </c>
    </row>
    <row r="44" spans="1:15" x14ac:dyDescent="0.2">
      <c r="B44" s="1">
        <f>AVERAGE(B34:C35)</f>
        <v>0.2283250018954277</v>
      </c>
      <c r="C44" s="1">
        <f>AVERAGE(D34:E35)</f>
        <v>0.24074999988079071</v>
      </c>
      <c r="D44" s="1">
        <f>AVERAGE(F34:G35)</f>
        <v>0.26115000247955322</v>
      </c>
      <c r="E44" s="1">
        <f>AVERAGE(H34:I35)</f>
        <v>0.21249999478459358</v>
      </c>
      <c r="F44" s="1">
        <f>AVERAGE(J34:K35)</f>
        <v>0.20419999957084656</v>
      </c>
      <c r="G44" s="1">
        <f>AVERAGE(L34:M35)</f>
        <v>0.22162500396370888</v>
      </c>
    </row>
    <row r="45" spans="1:15" x14ac:dyDescent="0.2">
      <c r="B45" s="1">
        <f>AVERAGE(B36:C37)</f>
        <v>0.23879999667406082</v>
      </c>
      <c r="C45" s="1">
        <f>AVERAGE(D36:E37)</f>
        <v>4.1124999523162842E-2</v>
      </c>
      <c r="D45" s="1">
        <f>AVERAGE(F36:G37)</f>
        <v>4.0775001049041748E-2</v>
      </c>
      <c r="E45" s="1">
        <f>AVERAGE(H36:I37)</f>
        <v>4.2725000530481339E-2</v>
      </c>
      <c r="F45" s="1">
        <f>AVERAGE(J36:K37)</f>
        <v>4.1550000198185444E-2</v>
      </c>
      <c r="G45" s="1">
        <f>AVERAGE(L36:M37)</f>
        <v>4.0450000204145908E-2</v>
      </c>
    </row>
    <row r="46" spans="1:15" x14ac:dyDescent="0.2">
      <c r="B46" s="1">
        <f>AVERAGE(B38:C39)</f>
        <v>4.2725000530481339E-2</v>
      </c>
      <c r="C46" s="1">
        <f>AVERAGE(D38:E39)</f>
        <v>4.2475000023841858E-2</v>
      </c>
      <c r="D46" s="1">
        <f>AVERAGE(F38:G39)</f>
        <v>4.1024999693036079E-2</v>
      </c>
      <c r="E46" s="1">
        <f>AVERAGE(H38:I39)</f>
        <v>4.0825000032782555E-2</v>
      </c>
      <c r="F46" s="1">
        <f>AVERAGE(J38:K39)</f>
        <v>4.0974999777972698E-2</v>
      </c>
      <c r="G46" s="1">
        <f>AVERAGE(L38:M39)</f>
        <v>4.0125000290572643E-2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12.118750251829624</v>
      </c>
      <c r="C50" s="2">
        <f t="shared" si="0"/>
        <v>9.9062498658895493</v>
      </c>
      <c r="D50" s="2">
        <f t="shared" si="0"/>
        <v>12.000000290572643</v>
      </c>
      <c r="E50" s="2">
        <f t="shared" si="0"/>
        <v>10.084999725222588</v>
      </c>
      <c r="F50" s="2">
        <f t="shared" si="0"/>
        <v>12.091249972581863</v>
      </c>
      <c r="G50" s="2">
        <f t="shared" si="0"/>
        <v>9.9625000730156898</v>
      </c>
      <c r="I50" s="23">
        <f>B50-$H$53</f>
        <v>9.9787502518296236</v>
      </c>
      <c r="J50" s="23">
        <f t="shared" ref="J50:N53" si="1">C50-$H$53</f>
        <v>7.7662498658895487</v>
      </c>
      <c r="K50" s="23">
        <f t="shared" si="1"/>
        <v>9.8600002905726427</v>
      </c>
      <c r="L50" s="23">
        <f t="shared" si="1"/>
        <v>7.944999725222587</v>
      </c>
      <c r="M50" s="23">
        <f t="shared" si="1"/>
        <v>9.9512499725818628</v>
      </c>
      <c r="N50" s="23">
        <f t="shared" si="1"/>
        <v>7.8225000730156893</v>
      </c>
    </row>
    <row r="51" spans="2:14" x14ac:dyDescent="0.2">
      <c r="B51" s="2">
        <f t="shared" si="0"/>
        <v>11.416250094771385</v>
      </c>
      <c r="C51" s="2">
        <f t="shared" si="0"/>
        <v>12.037499994039536</v>
      </c>
      <c r="D51" s="2">
        <f t="shared" si="0"/>
        <v>13.057500123977661</v>
      </c>
      <c r="E51" s="2">
        <f t="shared" si="0"/>
        <v>10.624999739229679</v>
      </c>
      <c r="F51" s="2">
        <f t="shared" si="0"/>
        <v>10.209999978542328</v>
      </c>
      <c r="G51" s="2">
        <f t="shared" si="0"/>
        <v>11.081250198185444</v>
      </c>
      <c r="I51" s="23">
        <f t="shared" ref="I51:I53" si="2">B51-$H$53</f>
        <v>9.2762500947713846</v>
      </c>
      <c r="J51" s="23">
        <f t="shared" si="1"/>
        <v>9.897499994039535</v>
      </c>
      <c r="K51" s="23">
        <f t="shared" si="1"/>
        <v>10.917500123977661</v>
      </c>
      <c r="L51" s="23">
        <f t="shared" si="1"/>
        <v>8.4849997392296785</v>
      </c>
      <c r="M51" s="23">
        <f t="shared" si="1"/>
        <v>8.0699999785423273</v>
      </c>
      <c r="N51" s="23">
        <f t="shared" si="1"/>
        <v>8.9412501981854433</v>
      </c>
    </row>
    <row r="52" spans="2:14" x14ac:dyDescent="0.2">
      <c r="B52" s="2">
        <f t="shared" si="0"/>
        <v>11.939999833703041</v>
      </c>
      <c r="C52" s="2">
        <f t="shared" si="0"/>
        <v>2.0562499761581421</v>
      </c>
      <c r="D52" s="2">
        <f t="shared" si="0"/>
        <v>2.0387500524520874</v>
      </c>
      <c r="E52" s="2">
        <f t="shared" si="0"/>
        <v>2.1362500265240669</v>
      </c>
      <c r="F52" s="2">
        <f t="shared" si="0"/>
        <v>2.0775000099092722</v>
      </c>
      <c r="G52" s="2">
        <f t="shared" si="0"/>
        <v>2.0225000102072954</v>
      </c>
      <c r="I52" s="23">
        <f t="shared" si="2"/>
        <v>9.7999998337030405</v>
      </c>
      <c r="J52" s="23">
        <f t="shared" si="1"/>
        <v>-8.3750023841858035E-2</v>
      </c>
      <c r="K52" s="23">
        <f t="shared" si="1"/>
        <v>-0.10124994754791272</v>
      </c>
      <c r="L52" s="23">
        <f t="shared" si="1"/>
        <v>-3.7499734759331993E-3</v>
      </c>
      <c r="M52" s="23">
        <f t="shared" si="1"/>
        <v>-6.249999009072793E-2</v>
      </c>
      <c r="N52" s="23">
        <f t="shared" si="1"/>
        <v>-0.11749998979270471</v>
      </c>
    </row>
    <row r="53" spans="2:14" x14ac:dyDescent="0.2">
      <c r="B53" s="2">
        <f t="shared" si="0"/>
        <v>2.1362500265240669</v>
      </c>
      <c r="C53" s="2">
        <f t="shared" si="0"/>
        <v>2.1237500011920929</v>
      </c>
      <c r="D53" s="2">
        <f t="shared" si="0"/>
        <v>2.051249984651804</v>
      </c>
      <c r="E53" s="2">
        <f t="shared" si="0"/>
        <v>2.0412500016391277</v>
      </c>
      <c r="F53" s="2">
        <f t="shared" si="0"/>
        <v>2.0487499888986349</v>
      </c>
      <c r="G53" s="2">
        <f t="shared" si="0"/>
        <v>2.0062500145286322</v>
      </c>
      <c r="H53">
        <v>2.14</v>
      </c>
      <c r="I53" s="23">
        <f t="shared" si="2"/>
        <v>-3.7499734759331993E-3</v>
      </c>
      <c r="J53" s="23">
        <f t="shared" si="1"/>
        <v>-1.6249998807907229E-2</v>
      </c>
      <c r="K53" s="23">
        <f t="shared" si="1"/>
        <v>-8.8750015348196154E-2</v>
      </c>
      <c r="L53" s="23">
        <f t="shared" si="1"/>
        <v>-9.8749998360872393E-2</v>
      </c>
      <c r="M53" s="23">
        <f t="shared" si="1"/>
        <v>-9.1250011101365214E-2</v>
      </c>
      <c r="N53" s="23">
        <f t="shared" si="1"/>
        <v>-0.13374998547136796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2C85-A28E-8842-B8C8-67397C2489A8}">
  <dimension ref="A1:O60"/>
  <sheetViews>
    <sheetView topLeftCell="A41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45644</v>
      </c>
      <c r="N7" s="4"/>
      <c r="O7" s="5"/>
    </row>
    <row r="8" spans="1:15" x14ac:dyDescent="0.2">
      <c r="A8" t="s">
        <v>5</v>
      </c>
      <c r="B8" s="11" t="s">
        <v>83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84</v>
      </c>
      <c r="N28" s="4"/>
      <c r="O28" s="5"/>
    </row>
    <row r="29" spans="1:15" x14ac:dyDescent="0.2">
      <c r="N29" s="4"/>
      <c r="O29" s="5"/>
    </row>
    <row r="30" spans="1:15" x14ac:dyDescent="0.2">
      <c r="B30" t="s">
        <v>85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0.39520001411437988</v>
      </c>
      <c r="C32">
        <v>0.3799000084400177</v>
      </c>
      <c r="D32">
        <v>0.36930000782012939</v>
      </c>
      <c r="E32">
        <v>0.36419999599456787</v>
      </c>
      <c r="F32">
        <v>0.36620000004768372</v>
      </c>
      <c r="G32">
        <v>0.36309999227523804</v>
      </c>
      <c r="H32">
        <v>0.40400001406669617</v>
      </c>
      <c r="I32">
        <v>0.37720000743865967</v>
      </c>
      <c r="J32">
        <v>0.36640000343322754</v>
      </c>
      <c r="K32">
        <v>0.37839999794960022</v>
      </c>
      <c r="L32">
        <v>0.38060000538825989</v>
      </c>
      <c r="M32">
        <v>0.36939999461174011</v>
      </c>
      <c r="N32" s="4"/>
      <c r="O32" s="5"/>
    </row>
    <row r="33" spans="1:15" x14ac:dyDescent="0.2">
      <c r="A33" s="9" t="s">
        <v>26</v>
      </c>
      <c r="B33">
        <v>0.38409999012947083</v>
      </c>
      <c r="C33">
        <v>0.40599998831748962</v>
      </c>
      <c r="D33">
        <v>0.35019999742507935</v>
      </c>
      <c r="E33">
        <v>0.38330000638961792</v>
      </c>
      <c r="F33">
        <v>0.37619999051094055</v>
      </c>
      <c r="G33">
        <v>0.38539999723434448</v>
      </c>
      <c r="H33">
        <v>0.37569999694824219</v>
      </c>
      <c r="I33">
        <v>0.39869999885559082</v>
      </c>
      <c r="J33">
        <v>0.3734000027179718</v>
      </c>
      <c r="K33">
        <v>0.38530001044273376</v>
      </c>
      <c r="L33">
        <v>0.38899999856948853</v>
      </c>
      <c r="M33">
        <v>0.38960000872612</v>
      </c>
      <c r="N33" s="4"/>
      <c r="O33" s="5"/>
    </row>
    <row r="34" spans="1:15" x14ac:dyDescent="0.2">
      <c r="A34" s="9" t="s">
        <v>27</v>
      </c>
      <c r="B34">
        <v>0.36890000104904175</v>
      </c>
      <c r="C34">
        <v>0.38069999217987061</v>
      </c>
      <c r="D34">
        <v>0.33730000257492065</v>
      </c>
      <c r="E34">
        <v>0.35409998893737793</v>
      </c>
      <c r="F34">
        <v>0.36649999022483826</v>
      </c>
      <c r="G34">
        <v>0.36930000782012939</v>
      </c>
      <c r="H34">
        <v>0.35260000824928284</v>
      </c>
      <c r="I34">
        <v>0.37450000643730164</v>
      </c>
      <c r="J34">
        <v>0.35649999976158142</v>
      </c>
      <c r="K34">
        <v>0.37389999628067017</v>
      </c>
      <c r="L34">
        <v>0.34470000863075256</v>
      </c>
      <c r="M34">
        <v>0.37479999661445618</v>
      </c>
      <c r="N34" s="4"/>
      <c r="O34" s="5"/>
    </row>
    <row r="35" spans="1:15" x14ac:dyDescent="0.2">
      <c r="A35" s="9" t="s">
        <v>28</v>
      </c>
      <c r="B35">
        <v>0.37059998512268066</v>
      </c>
      <c r="C35">
        <v>0.3970000147819519</v>
      </c>
      <c r="D35">
        <v>0.44650000333786011</v>
      </c>
      <c r="E35">
        <v>0.37509998679161072</v>
      </c>
      <c r="F35">
        <v>0.36590000987052917</v>
      </c>
      <c r="G35">
        <v>0.38339999318122864</v>
      </c>
      <c r="H35">
        <v>0.38420000672340393</v>
      </c>
      <c r="I35">
        <v>0.37920001149177551</v>
      </c>
      <c r="J35">
        <v>0.37279999256134033</v>
      </c>
      <c r="K35">
        <v>0.38679999113082886</v>
      </c>
      <c r="L35">
        <v>0.38089999556541443</v>
      </c>
      <c r="M35">
        <v>0.39419999718666077</v>
      </c>
      <c r="N35" s="4"/>
      <c r="O35" s="5"/>
    </row>
    <row r="36" spans="1:15" x14ac:dyDescent="0.2">
      <c r="A36" s="9" t="s">
        <v>29</v>
      </c>
      <c r="B36">
        <v>0.36169999837875366</v>
      </c>
      <c r="C36">
        <v>0.38609999418258667</v>
      </c>
      <c r="D36">
        <v>0.36100000143051147</v>
      </c>
      <c r="E36">
        <v>0.36480000615119934</v>
      </c>
      <c r="F36">
        <v>0.36629998683929443</v>
      </c>
      <c r="G36">
        <v>0.34639999270439148</v>
      </c>
      <c r="H36">
        <v>0.37250000238418579</v>
      </c>
      <c r="I36">
        <v>0.3718000054359436</v>
      </c>
      <c r="J36">
        <v>0.39829999208450317</v>
      </c>
      <c r="K36">
        <v>0.4074999988079071</v>
      </c>
      <c r="L36">
        <v>0.36340001225471497</v>
      </c>
      <c r="M36">
        <v>0.37299999594688416</v>
      </c>
      <c r="N36" s="4"/>
      <c r="O36" s="5"/>
    </row>
    <row r="37" spans="1:15" x14ac:dyDescent="0.2">
      <c r="A37" s="9" t="s">
        <v>30</v>
      </c>
      <c r="B37">
        <v>0.38490000367164612</v>
      </c>
      <c r="C37">
        <v>0.40599998831748962</v>
      </c>
      <c r="D37">
        <v>0.38429999351501465</v>
      </c>
      <c r="E37">
        <v>0.38339999318122864</v>
      </c>
      <c r="F37">
        <v>0.4034000039100647</v>
      </c>
      <c r="G37">
        <v>0.38019999861717224</v>
      </c>
      <c r="H37">
        <v>0.39329999685287476</v>
      </c>
      <c r="I37">
        <v>0.40149998664855957</v>
      </c>
      <c r="J37">
        <v>0.36750000715255737</v>
      </c>
      <c r="K37">
        <v>0.40880000591278076</v>
      </c>
      <c r="L37">
        <v>0.34830000996589661</v>
      </c>
      <c r="M37">
        <v>0.37810000777244568</v>
      </c>
      <c r="N37" s="4"/>
      <c r="O37" s="5"/>
    </row>
    <row r="38" spans="1:15" x14ac:dyDescent="0.2">
      <c r="A38" s="9" t="s">
        <v>31</v>
      </c>
      <c r="B38">
        <v>0.36090001463890076</v>
      </c>
      <c r="C38">
        <v>0.38929998874664307</v>
      </c>
      <c r="D38">
        <v>0.35569998621940613</v>
      </c>
      <c r="E38">
        <v>0.36520001292228699</v>
      </c>
      <c r="F38">
        <v>0.36079999804496765</v>
      </c>
      <c r="G38">
        <v>0.36219999194145203</v>
      </c>
      <c r="H38">
        <v>4.349999874830246E-2</v>
      </c>
      <c r="I38">
        <v>4.1700001806020737E-2</v>
      </c>
      <c r="J38">
        <v>4.050000011920929E-2</v>
      </c>
      <c r="K38">
        <v>4.1000001132488251E-2</v>
      </c>
      <c r="L38">
        <v>3.9599999785423279E-2</v>
      </c>
      <c r="M38">
        <v>3.9400000125169754E-2</v>
      </c>
      <c r="N38" s="4"/>
      <c r="O38" s="5"/>
    </row>
    <row r="39" spans="1:15" x14ac:dyDescent="0.2">
      <c r="A39" s="9" t="s">
        <v>32</v>
      </c>
      <c r="B39">
        <v>0.39710000157356262</v>
      </c>
      <c r="C39">
        <v>0.39010000228881836</v>
      </c>
      <c r="D39">
        <v>0.40349999070167542</v>
      </c>
      <c r="E39">
        <v>0.37479999661445618</v>
      </c>
      <c r="F39">
        <v>0.36160001158714294</v>
      </c>
      <c r="G39">
        <v>0.37239998579025269</v>
      </c>
      <c r="H39">
        <v>3.9000000804662704E-2</v>
      </c>
      <c r="I39">
        <v>4.010000079870224E-2</v>
      </c>
      <c r="J39">
        <v>4.0300000458955765E-2</v>
      </c>
      <c r="K39">
        <v>3.9200000464916229E-2</v>
      </c>
      <c r="L39">
        <v>4.0399998426437378E-2</v>
      </c>
      <c r="M39">
        <v>4.1299998760223389E-2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0.39130000025033951</v>
      </c>
      <c r="C43" s="1">
        <f>AVERAGE(D32:E33)</f>
        <v>0.36675000190734863</v>
      </c>
      <c r="D43" s="1">
        <f>AVERAGE(F32:G33)</f>
        <v>0.3727249950170517</v>
      </c>
      <c r="E43" s="1">
        <f>AVERAGE(H32:I33)</f>
        <v>0.38890000432729721</v>
      </c>
      <c r="F43" s="1">
        <f>AVERAGE(J32:K33)</f>
        <v>0.37587500363588333</v>
      </c>
      <c r="G43" s="1">
        <f>AVERAGE(L32:M33)</f>
        <v>0.38215000182390213</v>
      </c>
    </row>
    <row r="44" spans="1:15" x14ac:dyDescent="0.2">
      <c r="B44" s="1">
        <f>AVERAGE(B34:C35)</f>
        <v>0.37929999828338623</v>
      </c>
      <c r="C44" s="1">
        <f>AVERAGE(D34:E35)</f>
        <v>0.37824999541044235</v>
      </c>
      <c r="D44" s="1">
        <f>AVERAGE(F34:G35)</f>
        <v>0.37127500027418137</v>
      </c>
      <c r="E44" s="1">
        <f>AVERAGE(H34:I35)</f>
        <v>0.37262500822544098</v>
      </c>
      <c r="F44" s="1">
        <f>AVERAGE(J34:K35)</f>
        <v>0.37249999493360519</v>
      </c>
      <c r="G44" s="1">
        <f>AVERAGE(L34:M35)</f>
        <v>0.37364999949932098</v>
      </c>
    </row>
    <row r="45" spans="1:15" x14ac:dyDescent="0.2">
      <c r="B45" s="1">
        <f>AVERAGE(B36:C37)</f>
        <v>0.38467499613761902</v>
      </c>
      <c r="C45" s="1">
        <f>AVERAGE(D36:E37)</f>
        <v>0.37337499856948853</v>
      </c>
      <c r="D45" s="1">
        <f>AVERAGE(F36:G37)</f>
        <v>0.37407499551773071</v>
      </c>
      <c r="E45" s="1">
        <f>AVERAGE(H36:I37)</f>
        <v>0.38477499783039093</v>
      </c>
      <c r="F45" s="1">
        <f>AVERAGE(J36:K37)</f>
        <v>0.3955250009894371</v>
      </c>
      <c r="G45" s="1">
        <f>AVERAGE(L36:M37)</f>
        <v>0.36570000648498535</v>
      </c>
    </row>
    <row r="46" spans="1:15" x14ac:dyDescent="0.2">
      <c r="B46" s="1">
        <f>AVERAGE(B38:C39)</f>
        <v>0.3843500018119812</v>
      </c>
      <c r="C46" s="1">
        <f>AVERAGE(D38:E39)</f>
        <v>0.37479999661445618</v>
      </c>
      <c r="D46" s="1">
        <f>AVERAGE(F38:G39)</f>
        <v>0.36424999684095383</v>
      </c>
      <c r="E46" s="1">
        <f>AVERAGE(H38:I39)</f>
        <v>4.1075000539422035E-2</v>
      </c>
      <c r="F46" s="1">
        <f>AVERAGE(J38:K39)</f>
        <v>4.0250000543892384E-2</v>
      </c>
      <c r="G46" s="1">
        <f>AVERAGE(L38:M39)</f>
        <v>4.017499927431345E-2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19.565000012516975</v>
      </c>
      <c r="C50" s="2">
        <f t="shared" si="0"/>
        <v>18.337500095367432</v>
      </c>
      <c r="D50" s="2">
        <f t="shared" si="0"/>
        <v>18.636249750852585</v>
      </c>
      <c r="E50" s="2">
        <f t="shared" si="0"/>
        <v>19.445000216364861</v>
      </c>
      <c r="F50" s="2">
        <f t="shared" si="0"/>
        <v>18.793750181794167</v>
      </c>
      <c r="G50" s="2">
        <f t="shared" si="0"/>
        <v>19.107500091195107</v>
      </c>
      <c r="I50" s="7">
        <f>B50-$H$53</f>
        <v>17.425000012516975</v>
      </c>
      <c r="J50" s="7">
        <f t="shared" ref="J50:N53" si="1">C50-$H$53</f>
        <v>16.197500095367431</v>
      </c>
      <c r="K50" s="7">
        <f t="shared" si="1"/>
        <v>16.496249750852584</v>
      </c>
      <c r="L50" s="7">
        <f t="shared" si="1"/>
        <v>17.30500021636486</v>
      </c>
      <c r="M50" s="7">
        <f t="shared" si="1"/>
        <v>16.653750181794166</v>
      </c>
      <c r="N50" s="7">
        <f t="shared" si="1"/>
        <v>16.967500091195106</v>
      </c>
    </row>
    <row r="51" spans="2:14" x14ac:dyDescent="0.2">
      <c r="B51" s="2">
        <f t="shared" si="0"/>
        <v>18.964999914169312</v>
      </c>
      <c r="C51" s="2">
        <f t="shared" si="0"/>
        <v>18.912499770522118</v>
      </c>
      <c r="D51" s="2">
        <f t="shared" si="0"/>
        <v>18.563750013709068</v>
      </c>
      <c r="E51" s="2">
        <f t="shared" si="0"/>
        <v>18.631250411272049</v>
      </c>
      <c r="F51" s="2">
        <f t="shared" si="0"/>
        <v>18.62499974668026</v>
      </c>
      <c r="G51" s="2">
        <f t="shared" si="0"/>
        <v>18.682499974966049</v>
      </c>
      <c r="I51" s="7">
        <f t="shared" ref="I51:I53" si="2">B51-$H$53</f>
        <v>16.824999914169311</v>
      </c>
      <c r="J51" s="7">
        <f t="shared" si="1"/>
        <v>16.772499770522117</v>
      </c>
      <c r="K51" s="7">
        <f t="shared" si="1"/>
        <v>16.423750013709068</v>
      </c>
      <c r="L51" s="7">
        <f t="shared" si="1"/>
        <v>16.491250411272048</v>
      </c>
      <c r="M51" s="7">
        <f t="shared" si="1"/>
        <v>16.484999746680259</v>
      </c>
      <c r="N51" s="7">
        <f t="shared" si="1"/>
        <v>16.542499974966049</v>
      </c>
    </row>
    <row r="52" spans="2:14" x14ac:dyDescent="0.2">
      <c r="B52" s="2">
        <f>B45*50</f>
        <v>19.233749806880951</v>
      </c>
      <c r="C52" s="2">
        <f t="shared" si="0"/>
        <v>18.668749928474426</v>
      </c>
      <c r="D52" s="2">
        <f t="shared" si="0"/>
        <v>18.703749775886536</v>
      </c>
      <c r="E52" s="2">
        <f t="shared" si="0"/>
        <v>19.238749891519547</v>
      </c>
      <c r="F52" s="2">
        <f t="shared" si="0"/>
        <v>19.776250049471855</v>
      </c>
      <c r="G52" s="2">
        <f t="shared" si="0"/>
        <v>18.285000324249268</v>
      </c>
      <c r="I52" s="7">
        <f t="shared" si="2"/>
        <v>17.09374980688095</v>
      </c>
      <c r="J52" s="7">
        <f t="shared" si="1"/>
        <v>16.528749928474426</v>
      </c>
      <c r="K52" s="7">
        <f t="shared" si="1"/>
        <v>16.563749775886535</v>
      </c>
      <c r="L52" s="7">
        <f t="shared" si="1"/>
        <v>17.098749891519546</v>
      </c>
      <c r="M52" s="7">
        <f t="shared" si="1"/>
        <v>17.636250049471855</v>
      </c>
      <c r="N52" s="7">
        <f t="shared" si="1"/>
        <v>16.145000324249267</v>
      </c>
    </row>
    <row r="53" spans="2:14" x14ac:dyDescent="0.2">
      <c r="B53" s="2">
        <f t="shared" si="0"/>
        <v>19.21750009059906</v>
      </c>
      <c r="C53" s="2">
        <f t="shared" si="0"/>
        <v>18.739999830722809</v>
      </c>
      <c r="D53" s="2">
        <f t="shared" si="0"/>
        <v>18.212499842047691</v>
      </c>
      <c r="E53" s="2">
        <f t="shared" si="0"/>
        <v>2.0537500269711018</v>
      </c>
      <c r="F53" s="2">
        <f t="shared" si="0"/>
        <v>2.0125000271946192</v>
      </c>
      <c r="G53" s="2">
        <f t="shared" si="0"/>
        <v>2.0087499637156725</v>
      </c>
      <c r="H53">
        <v>2.14</v>
      </c>
      <c r="I53" s="7">
        <f t="shared" si="2"/>
        <v>17.077500090599059</v>
      </c>
      <c r="J53" s="7">
        <f t="shared" si="1"/>
        <v>16.599999830722808</v>
      </c>
      <c r="K53" s="7">
        <f t="shared" si="1"/>
        <v>16.072499842047691</v>
      </c>
      <c r="L53" s="7">
        <f t="shared" si="1"/>
        <v>-8.6249973028898363E-2</v>
      </c>
      <c r="M53" s="7">
        <f t="shared" si="1"/>
        <v>-0.12749997280538095</v>
      </c>
      <c r="N53" s="7">
        <f t="shared" si="1"/>
        <v>-0.13125003628432763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C910-2FDD-CF43-A2B7-0EC6E1DCC3FE}">
  <dimension ref="A1:O60"/>
  <sheetViews>
    <sheetView topLeftCell="A42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45645</v>
      </c>
      <c r="N7" s="4"/>
      <c r="O7" s="5"/>
    </row>
    <row r="8" spans="1:15" x14ac:dyDescent="0.2">
      <c r="A8" t="s">
        <v>5</v>
      </c>
      <c r="B8" s="11" t="s">
        <v>86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87</v>
      </c>
      <c r="N28" s="4"/>
      <c r="O28" s="5"/>
    </row>
    <row r="29" spans="1:15" x14ac:dyDescent="0.2">
      <c r="N29" s="4"/>
      <c r="O29" s="5"/>
    </row>
    <row r="30" spans="1:15" x14ac:dyDescent="0.2">
      <c r="B30" t="s">
        <v>58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0.32829999923706055</v>
      </c>
      <c r="C32">
        <v>0.33529999852180481</v>
      </c>
      <c r="D32">
        <v>0.36820000410079956</v>
      </c>
      <c r="E32">
        <v>0.33919999003410339</v>
      </c>
      <c r="F32">
        <v>0.35690000653266907</v>
      </c>
      <c r="G32">
        <v>0.37509998679161072</v>
      </c>
      <c r="H32">
        <v>0.35220000147819519</v>
      </c>
      <c r="I32">
        <v>0.33019998669624329</v>
      </c>
      <c r="J32">
        <v>0.2517000138759613</v>
      </c>
      <c r="K32">
        <v>0.3109000027179718</v>
      </c>
      <c r="L32">
        <v>0.35019999742507935</v>
      </c>
      <c r="M32">
        <v>0.35389998555183411</v>
      </c>
      <c r="N32" s="4"/>
      <c r="O32" s="5"/>
    </row>
    <row r="33" spans="1:15" x14ac:dyDescent="0.2">
      <c r="A33" s="9" t="s">
        <v>26</v>
      </c>
      <c r="B33">
        <v>0.32409998774528503</v>
      </c>
      <c r="C33">
        <v>0.35190001130104065</v>
      </c>
      <c r="D33">
        <v>0.37149998545646667</v>
      </c>
      <c r="E33">
        <v>0.36930000782012939</v>
      </c>
      <c r="F33">
        <v>0.37189999222755432</v>
      </c>
      <c r="G33">
        <v>0.38260000944137573</v>
      </c>
      <c r="H33">
        <v>0.36790001392364502</v>
      </c>
      <c r="I33">
        <v>0.36169999837875366</v>
      </c>
      <c r="J33">
        <v>0.28859999775886536</v>
      </c>
      <c r="K33">
        <v>0.29929998517036438</v>
      </c>
      <c r="L33">
        <v>0.3481999933719635</v>
      </c>
      <c r="M33">
        <v>0.35809999704360962</v>
      </c>
      <c r="N33" s="4"/>
      <c r="O33" s="5"/>
    </row>
    <row r="34" spans="1:15" x14ac:dyDescent="0.2">
      <c r="A34" s="9" t="s">
        <v>27</v>
      </c>
      <c r="B34">
        <v>0.34099999070167542</v>
      </c>
      <c r="C34">
        <v>0.34110000729560852</v>
      </c>
      <c r="D34">
        <v>0.32940000295639038</v>
      </c>
      <c r="E34">
        <v>0.33500000834465027</v>
      </c>
      <c r="F34">
        <v>0.36039999127388</v>
      </c>
      <c r="G34">
        <v>0.36000001430511475</v>
      </c>
      <c r="H34">
        <v>0.34940001368522644</v>
      </c>
      <c r="I34">
        <v>0.35449999570846558</v>
      </c>
      <c r="J34">
        <v>0.26930001378059387</v>
      </c>
      <c r="K34">
        <v>0.29030001163482666</v>
      </c>
      <c r="L34">
        <v>0.33050000667572021</v>
      </c>
      <c r="M34">
        <v>0.35100001096725464</v>
      </c>
      <c r="N34" s="4"/>
      <c r="O34" s="5"/>
    </row>
    <row r="35" spans="1:15" x14ac:dyDescent="0.2">
      <c r="A35" s="9" t="s">
        <v>28</v>
      </c>
      <c r="B35">
        <v>0.35649999976158142</v>
      </c>
      <c r="C35">
        <v>0.36809998750686646</v>
      </c>
      <c r="D35">
        <v>0.33739998936653137</v>
      </c>
      <c r="E35">
        <v>0.36079999804496765</v>
      </c>
      <c r="F35">
        <v>0.34430000185966492</v>
      </c>
      <c r="G35">
        <v>0.37560001015663147</v>
      </c>
      <c r="H35">
        <v>0.35350000858306885</v>
      </c>
      <c r="I35">
        <v>0.39950001239776611</v>
      </c>
      <c r="J35">
        <v>0.27880001068115234</v>
      </c>
      <c r="K35">
        <v>0.29750001430511475</v>
      </c>
      <c r="L35">
        <v>0.34560000896453857</v>
      </c>
      <c r="M35">
        <v>0.35690000653266907</v>
      </c>
      <c r="N35" s="4"/>
      <c r="O35" s="5"/>
    </row>
    <row r="36" spans="1:15" x14ac:dyDescent="0.2">
      <c r="A36" s="9" t="s">
        <v>29</v>
      </c>
      <c r="B36">
        <v>0.31279999017715454</v>
      </c>
      <c r="C36">
        <v>0.31889998912811279</v>
      </c>
      <c r="D36">
        <v>0.31690001487731934</v>
      </c>
      <c r="E36">
        <v>0.32249999046325684</v>
      </c>
      <c r="F36">
        <v>0.32519999146461487</v>
      </c>
      <c r="G36">
        <v>0.33019998669624329</v>
      </c>
      <c r="H36">
        <v>0.33619999885559082</v>
      </c>
      <c r="I36">
        <v>0.33419999480247498</v>
      </c>
      <c r="J36">
        <v>0.27079999446868896</v>
      </c>
      <c r="K36">
        <v>0.28369998931884766</v>
      </c>
      <c r="L36">
        <v>0.3375999927520752</v>
      </c>
      <c r="M36">
        <v>0.32370001077651978</v>
      </c>
      <c r="N36" s="4"/>
      <c r="O36" s="5"/>
    </row>
    <row r="37" spans="1:15" x14ac:dyDescent="0.2">
      <c r="A37" s="9" t="s">
        <v>30</v>
      </c>
      <c r="B37">
        <v>0.31349998712539673</v>
      </c>
      <c r="C37">
        <v>0.33079999685287476</v>
      </c>
      <c r="D37">
        <v>0.33180001378059387</v>
      </c>
      <c r="E37">
        <v>0.33250001072883606</v>
      </c>
      <c r="F37">
        <v>0.34610000252723694</v>
      </c>
      <c r="G37">
        <v>0.36090001463890076</v>
      </c>
      <c r="H37">
        <v>0.34720000624656677</v>
      </c>
      <c r="I37">
        <v>0.3677000105381012</v>
      </c>
      <c r="J37">
        <v>0.27540001273155212</v>
      </c>
      <c r="K37">
        <v>0.28850001096725464</v>
      </c>
      <c r="L37">
        <v>0.32539999485015869</v>
      </c>
      <c r="M37">
        <v>0.35609999299049377</v>
      </c>
      <c r="N37" s="4"/>
      <c r="O37" s="5"/>
    </row>
    <row r="38" spans="1:15" x14ac:dyDescent="0.2">
      <c r="A38" s="9" t="s">
        <v>31</v>
      </c>
      <c r="B38">
        <v>0.36010000109672546</v>
      </c>
      <c r="C38">
        <v>0.35929998755455017</v>
      </c>
      <c r="D38">
        <v>0.32820001244544983</v>
      </c>
      <c r="E38">
        <v>0.35220000147819519</v>
      </c>
      <c r="F38">
        <v>0.34180000424385071</v>
      </c>
      <c r="G38">
        <v>0.35559999942779541</v>
      </c>
      <c r="H38">
        <v>4.5499999076128006E-2</v>
      </c>
      <c r="I38">
        <v>4.1099999099969864E-2</v>
      </c>
      <c r="J38">
        <v>3.9799999445676804E-2</v>
      </c>
      <c r="K38">
        <v>3.9000000804662704E-2</v>
      </c>
      <c r="L38">
        <v>4.309999942779541E-2</v>
      </c>
      <c r="M38">
        <v>4.1000001132488251E-2</v>
      </c>
      <c r="N38" s="4"/>
      <c r="O38" s="5"/>
    </row>
    <row r="39" spans="1:15" x14ac:dyDescent="0.2">
      <c r="A39" s="9" t="s">
        <v>32</v>
      </c>
      <c r="B39">
        <v>0.34950000047683716</v>
      </c>
      <c r="C39">
        <v>0.36700001358985901</v>
      </c>
      <c r="D39">
        <v>0.35359999537467957</v>
      </c>
      <c r="E39">
        <v>0.35440000891685486</v>
      </c>
      <c r="F39">
        <v>0.33899998664855957</v>
      </c>
      <c r="G39">
        <v>0.36750000715255737</v>
      </c>
      <c r="H39">
        <v>4.0399998426437378E-2</v>
      </c>
      <c r="I39">
        <v>3.9500001817941666E-2</v>
      </c>
      <c r="J39">
        <v>4.0300000458955765E-2</v>
      </c>
      <c r="K39">
        <v>4.1900001466274261E-2</v>
      </c>
      <c r="L39">
        <v>3.9400000125169754E-2</v>
      </c>
      <c r="M39">
        <v>4.0300000458955765E-2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0.33489999920129776</v>
      </c>
      <c r="C43" s="1">
        <f>AVERAGE(D32:E33)</f>
        <v>0.36204999685287476</v>
      </c>
      <c r="D43" s="1">
        <f>AVERAGE(F32:G33)</f>
        <v>0.37162499874830246</v>
      </c>
      <c r="E43" s="1">
        <f>AVERAGE(H32:I33)</f>
        <v>0.35300000011920929</v>
      </c>
      <c r="F43" s="1">
        <f>AVERAGE(J32:K33)</f>
        <v>0.28762499988079071</v>
      </c>
      <c r="G43" s="1">
        <f>AVERAGE(L32:M33)</f>
        <v>0.35259999334812164</v>
      </c>
    </row>
    <row r="44" spans="1:15" x14ac:dyDescent="0.2">
      <c r="B44" s="1">
        <f>AVERAGE(B34:C35)</f>
        <v>0.35167499631643295</v>
      </c>
      <c r="C44" s="1">
        <f>AVERAGE(D34:E35)</f>
        <v>0.34064999967813492</v>
      </c>
      <c r="D44" s="1">
        <f>AVERAGE(F34:G35)</f>
        <v>0.36007500439882278</v>
      </c>
      <c r="E44" s="1">
        <f>AVERAGE(H34:I35)</f>
        <v>0.36422500759363174</v>
      </c>
      <c r="F44" s="1">
        <f>AVERAGE(J34:K35)</f>
        <v>0.28397501260042191</v>
      </c>
      <c r="G44" s="1">
        <f>AVERAGE(L34:M35)</f>
        <v>0.34600000828504562</v>
      </c>
    </row>
    <row r="45" spans="1:15" x14ac:dyDescent="0.2">
      <c r="B45" s="1">
        <f>AVERAGE(B36:C37)</f>
        <v>0.3189999908208847</v>
      </c>
      <c r="C45" s="1">
        <f>AVERAGE(D36:E37)</f>
        <v>0.32592500746250153</v>
      </c>
      <c r="D45" s="1">
        <f>AVERAGE(F36:G37)</f>
        <v>0.34059999883174896</v>
      </c>
      <c r="E45" s="1">
        <f>AVERAGE(H36:I37)</f>
        <v>0.34632500261068344</v>
      </c>
      <c r="F45" s="1">
        <f>AVERAGE(J36:K37)</f>
        <v>0.27960000187158585</v>
      </c>
      <c r="G45" s="1">
        <f>AVERAGE(L36:M37)</f>
        <v>0.33569999784231186</v>
      </c>
    </row>
    <row r="46" spans="1:15" x14ac:dyDescent="0.2">
      <c r="B46" s="1">
        <f>AVERAGE(B38:C39)</f>
        <v>0.35897500067949295</v>
      </c>
      <c r="C46" s="1">
        <f>AVERAGE(D38:E39)</f>
        <v>0.34710000455379486</v>
      </c>
      <c r="D46" s="1">
        <f>AVERAGE(F38:G39)</f>
        <v>0.35097499936819077</v>
      </c>
      <c r="E46" s="1">
        <f>AVERAGE(H38:I39)</f>
        <v>4.1624999605119228E-2</v>
      </c>
      <c r="F46" s="1">
        <f>AVERAGE(J38:K39)</f>
        <v>4.0250000543892384E-2</v>
      </c>
      <c r="G46" s="1">
        <f>AVERAGE(L38:M39)</f>
        <v>4.0950000286102295E-2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16.744999960064888</v>
      </c>
      <c r="C50" s="2">
        <f t="shared" si="0"/>
        <v>18.102499842643738</v>
      </c>
      <c r="D50" s="2">
        <f t="shared" si="0"/>
        <v>18.581249937415123</v>
      </c>
      <c r="E50" s="2">
        <f t="shared" si="0"/>
        <v>17.650000005960464</v>
      </c>
      <c r="F50" s="2">
        <f t="shared" si="0"/>
        <v>14.381249994039536</v>
      </c>
      <c r="G50" s="2">
        <f t="shared" si="0"/>
        <v>17.629999667406082</v>
      </c>
      <c r="I50" s="23">
        <f>B50-$H$53</f>
        <v>14.604999960064887</v>
      </c>
      <c r="J50" s="23">
        <f t="shared" ref="J50:N53" si="1">C50-$H$53</f>
        <v>15.962499842643737</v>
      </c>
      <c r="K50" s="23">
        <f t="shared" si="1"/>
        <v>16.441249937415122</v>
      </c>
      <c r="L50" s="23">
        <f t="shared" si="1"/>
        <v>15.510000005960464</v>
      </c>
      <c r="M50" s="23">
        <f t="shared" si="1"/>
        <v>12.241249994039535</v>
      </c>
      <c r="N50" s="23">
        <f t="shared" si="1"/>
        <v>15.489999667406082</v>
      </c>
    </row>
    <row r="51" spans="2:14" x14ac:dyDescent="0.2">
      <c r="B51" s="2">
        <f t="shared" si="0"/>
        <v>17.583749815821648</v>
      </c>
      <c r="C51" s="2">
        <f t="shared" si="0"/>
        <v>17.032499983906746</v>
      </c>
      <c r="D51" s="2">
        <f t="shared" si="0"/>
        <v>18.003750219941139</v>
      </c>
      <c r="E51" s="2">
        <f t="shared" si="0"/>
        <v>18.211250379681587</v>
      </c>
      <c r="F51" s="2">
        <f t="shared" si="0"/>
        <v>14.198750630021095</v>
      </c>
      <c r="G51" s="2">
        <f t="shared" si="0"/>
        <v>17.300000414252281</v>
      </c>
      <c r="I51" s="23">
        <f t="shared" ref="I51:I53" si="2">B51-$H$53</f>
        <v>15.443749815821647</v>
      </c>
      <c r="J51" s="23">
        <f t="shared" si="1"/>
        <v>14.892499983906745</v>
      </c>
      <c r="K51" s="23">
        <f t="shared" si="1"/>
        <v>15.863750219941139</v>
      </c>
      <c r="L51" s="23">
        <f t="shared" si="1"/>
        <v>16.071250379681587</v>
      </c>
      <c r="M51" s="23">
        <f t="shared" si="1"/>
        <v>12.058750630021095</v>
      </c>
      <c r="N51" s="23">
        <f t="shared" si="1"/>
        <v>15.160000414252281</v>
      </c>
    </row>
    <row r="52" spans="2:14" x14ac:dyDescent="0.2">
      <c r="B52" s="2">
        <f>B45*50</f>
        <v>15.949999541044235</v>
      </c>
      <c r="C52" s="2">
        <f t="shared" si="0"/>
        <v>16.296250373125076</v>
      </c>
      <c r="D52" s="2">
        <f t="shared" si="0"/>
        <v>17.029999941587448</v>
      </c>
      <c r="E52" s="2">
        <f t="shared" si="0"/>
        <v>17.316250130534172</v>
      </c>
      <c r="F52" s="2">
        <f t="shared" si="0"/>
        <v>13.980000093579292</v>
      </c>
      <c r="G52" s="2">
        <f t="shared" si="0"/>
        <v>16.784999892115593</v>
      </c>
      <c r="I52" s="23">
        <f t="shared" si="2"/>
        <v>13.809999541044235</v>
      </c>
      <c r="J52" s="23">
        <f t="shared" si="1"/>
        <v>14.156250373125076</v>
      </c>
      <c r="K52" s="23">
        <f t="shared" si="1"/>
        <v>14.889999941587448</v>
      </c>
      <c r="L52" s="23">
        <f t="shared" si="1"/>
        <v>15.176250130534171</v>
      </c>
      <c r="M52" s="23">
        <f t="shared" si="1"/>
        <v>11.840000093579292</v>
      </c>
      <c r="N52" s="23">
        <f t="shared" si="1"/>
        <v>14.644999892115592</v>
      </c>
    </row>
    <row r="53" spans="2:14" x14ac:dyDescent="0.2">
      <c r="B53" s="2">
        <f t="shared" si="0"/>
        <v>17.948750033974648</v>
      </c>
      <c r="C53" s="2">
        <f t="shared" si="0"/>
        <v>17.355000227689743</v>
      </c>
      <c r="D53" s="2">
        <f t="shared" si="0"/>
        <v>17.548749968409538</v>
      </c>
      <c r="E53" s="2">
        <f t="shared" si="0"/>
        <v>2.0812499802559614</v>
      </c>
      <c r="F53" s="2">
        <f t="shared" si="0"/>
        <v>2.0125000271946192</v>
      </c>
      <c r="G53" s="2">
        <f t="shared" si="0"/>
        <v>2.0475000143051147</v>
      </c>
      <c r="H53">
        <v>2.14</v>
      </c>
      <c r="I53" s="23">
        <f t="shared" si="2"/>
        <v>15.808750033974647</v>
      </c>
      <c r="J53" s="23">
        <f t="shared" si="1"/>
        <v>15.215000227689742</v>
      </c>
      <c r="K53" s="23">
        <f t="shared" si="1"/>
        <v>15.408749968409538</v>
      </c>
      <c r="L53" s="23">
        <f t="shared" si="1"/>
        <v>-5.8750019744038706E-2</v>
      </c>
      <c r="M53" s="23">
        <f t="shared" si="1"/>
        <v>-0.12749997280538095</v>
      </c>
      <c r="N53" s="23">
        <f t="shared" si="1"/>
        <v>-9.2499985694885378E-2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9636-FF99-AA4A-9F3B-C790F1C6CA37}">
  <dimension ref="A1:O60"/>
  <sheetViews>
    <sheetView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45645</v>
      </c>
      <c r="N7" s="4"/>
      <c r="O7" s="5"/>
    </row>
    <row r="8" spans="1:15" x14ac:dyDescent="0.2">
      <c r="A8" t="s">
        <v>5</v>
      </c>
      <c r="B8" s="11" t="s">
        <v>88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89</v>
      </c>
      <c r="N28" s="4"/>
      <c r="O28" s="5"/>
    </row>
    <row r="29" spans="1:15" x14ac:dyDescent="0.2">
      <c r="N29" s="4"/>
      <c r="O29" s="5"/>
    </row>
    <row r="30" spans="1:15" x14ac:dyDescent="0.2">
      <c r="B30" t="s">
        <v>80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0.36930000782012939</v>
      </c>
      <c r="C32">
        <v>0.3635999858379364</v>
      </c>
      <c r="D32">
        <v>0.38429999351501465</v>
      </c>
      <c r="E32">
        <v>0.335999995470047</v>
      </c>
      <c r="F32">
        <v>0.34380000829696655</v>
      </c>
      <c r="G32">
        <v>0.34279999136924744</v>
      </c>
      <c r="H32">
        <v>0.33640000224113464</v>
      </c>
      <c r="I32">
        <v>0.35510000586509705</v>
      </c>
      <c r="J32">
        <v>0.34670001268386841</v>
      </c>
      <c r="K32">
        <v>0.34490001201629639</v>
      </c>
      <c r="L32">
        <v>0.32879999279975891</v>
      </c>
      <c r="M32">
        <v>0.3345000147819519</v>
      </c>
      <c r="N32" s="4"/>
      <c r="O32" s="5"/>
    </row>
    <row r="33" spans="1:15" x14ac:dyDescent="0.2">
      <c r="A33" s="9" t="s">
        <v>26</v>
      </c>
      <c r="B33">
        <v>0.37049999833106995</v>
      </c>
      <c r="C33">
        <v>0.36649999022483826</v>
      </c>
      <c r="D33">
        <v>0.32199999690055847</v>
      </c>
      <c r="E33">
        <v>0.34599998593330383</v>
      </c>
      <c r="F33">
        <v>0.33849999308586121</v>
      </c>
      <c r="G33">
        <v>0.3499000072479248</v>
      </c>
      <c r="H33">
        <v>0.34419998526573181</v>
      </c>
      <c r="I33">
        <v>0.34569999575614929</v>
      </c>
      <c r="J33">
        <v>0.36059999465942383</v>
      </c>
      <c r="K33">
        <v>0.37850001454353333</v>
      </c>
      <c r="L33">
        <v>0.31490001082420349</v>
      </c>
      <c r="M33">
        <v>0.3125</v>
      </c>
      <c r="N33" s="4"/>
      <c r="O33" s="5"/>
    </row>
    <row r="34" spans="1:15" x14ac:dyDescent="0.2">
      <c r="A34" s="9" t="s">
        <v>27</v>
      </c>
      <c r="B34">
        <v>0.32240000367164612</v>
      </c>
      <c r="C34">
        <v>0.34290000796318054</v>
      </c>
      <c r="D34">
        <v>0.32800000905990601</v>
      </c>
      <c r="E34">
        <v>0.32049998641014099</v>
      </c>
      <c r="F34">
        <v>0.33059999346733093</v>
      </c>
      <c r="G34">
        <v>0.33629998564720154</v>
      </c>
      <c r="H34">
        <v>0.32879999279975891</v>
      </c>
      <c r="I34">
        <v>0.35649999976158142</v>
      </c>
      <c r="J34">
        <v>0.3140999972820282</v>
      </c>
      <c r="K34">
        <v>0.33349999785423279</v>
      </c>
      <c r="L34">
        <v>0.32089999318122864</v>
      </c>
      <c r="M34">
        <v>0.33230000734329224</v>
      </c>
      <c r="N34" s="4"/>
      <c r="O34" s="5"/>
    </row>
    <row r="35" spans="1:15" x14ac:dyDescent="0.2">
      <c r="A35" s="9" t="s">
        <v>28</v>
      </c>
      <c r="B35">
        <v>0.3294999897480011</v>
      </c>
      <c r="C35">
        <v>0.3612000048160553</v>
      </c>
      <c r="D35">
        <v>0.32580000162124634</v>
      </c>
      <c r="E35">
        <v>0.32530000805854797</v>
      </c>
      <c r="F35">
        <v>0.33550000190734863</v>
      </c>
      <c r="G35">
        <v>0.34869998693466187</v>
      </c>
      <c r="H35">
        <v>0.31549999117851257</v>
      </c>
      <c r="I35">
        <v>0.33640000224113464</v>
      </c>
      <c r="J35">
        <v>0.34709998965263367</v>
      </c>
      <c r="K35">
        <v>0.34450000524520874</v>
      </c>
      <c r="L35">
        <v>0.33199998736381531</v>
      </c>
      <c r="M35">
        <v>0.34720000624656677</v>
      </c>
      <c r="N35" s="4"/>
      <c r="O35" s="5"/>
    </row>
    <row r="36" spans="1:15" x14ac:dyDescent="0.2">
      <c r="A36" s="9" t="s">
        <v>29</v>
      </c>
      <c r="B36">
        <v>0.34259998798370361</v>
      </c>
      <c r="C36">
        <v>0.37070000171661377</v>
      </c>
      <c r="D36">
        <v>0.32940000295639038</v>
      </c>
      <c r="E36">
        <v>0.33500000834465027</v>
      </c>
      <c r="F36">
        <v>0.31959998607635498</v>
      </c>
      <c r="G36">
        <v>0.33370000123977661</v>
      </c>
      <c r="H36">
        <v>0.32670000195503235</v>
      </c>
      <c r="I36">
        <v>0.32719999551773071</v>
      </c>
      <c r="J36">
        <v>0.32289999723434448</v>
      </c>
      <c r="K36">
        <v>0.34139999747276306</v>
      </c>
      <c r="L36">
        <v>0.32829999923706055</v>
      </c>
      <c r="M36">
        <v>0.32080000638961792</v>
      </c>
      <c r="N36" s="4"/>
      <c r="O36" s="5"/>
    </row>
    <row r="37" spans="1:15" x14ac:dyDescent="0.2">
      <c r="A37" s="9" t="s">
        <v>30</v>
      </c>
      <c r="B37">
        <v>0.33709999918937683</v>
      </c>
      <c r="C37">
        <v>0.351500004529953</v>
      </c>
      <c r="D37">
        <v>0.31630000472068787</v>
      </c>
      <c r="E37">
        <v>0.34540000557899475</v>
      </c>
      <c r="F37">
        <v>0.3294999897480011</v>
      </c>
      <c r="G37">
        <v>0.33980000019073486</v>
      </c>
      <c r="H37">
        <v>0.33399999141693115</v>
      </c>
      <c r="I37">
        <v>0.35569998621940613</v>
      </c>
      <c r="J37">
        <v>0.32809999585151672</v>
      </c>
      <c r="K37">
        <v>0.34869998693466187</v>
      </c>
      <c r="L37">
        <v>0.31929999589920044</v>
      </c>
      <c r="M37">
        <v>0.33869999647140503</v>
      </c>
      <c r="N37" s="4"/>
      <c r="O37" s="5"/>
    </row>
    <row r="38" spans="1:15" x14ac:dyDescent="0.2">
      <c r="A38" s="9" t="s">
        <v>31</v>
      </c>
      <c r="B38">
        <v>0.32170000672340393</v>
      </c>
      <c r="C38">
        <v>0.32449999451637268</v>
      </c>
      <c r="D38">
        <v>0.30199998617172241</v>
      </c>
      <c r="E38">
        <v>0.34200000762939453</v>
      </c>
      <c r="F38">
        <v>0.34920001029968262</v>
      </c>
      <c r="G38">
        <v>0.32539999485015869</v>
      </c>
      <c r="H38">
        <v>4.1900001466274261E-2</v>
      </c>
      <c r="I38">
        <v>4.0600001811981201E-2</v>
      </c>
      <c r="J38">
        <v>3.970000147819519E-2</v>
      </c>
      <c r="K38">
        <v>3.9400000125169754E-2</v>
      </c>
      <c r="L38">
        <v>3.970000147819519E-2</v>
      </c>
      <c r="M38">
        <v>3.8899999111890793E-2</v>
      </c>
      <c r="N38" s="4"/>
      <c r="O38" s="5"/>
    </row>
    <row r="39" spans="1:15" x14ac:dyDescent="0.2">
      <c r="A39" s="9" t="s">
        <v>32</v>
      </c>
      <c r="B39">
        <v>0.32210001349449158</v>
      </c>
      <c r="C39">
        <v>0.32080000638961792</v>
      </c>
      <c r="D39">
        <v>0.34380000829696655</v>
      </c>
      <c r="E39">
        <v>0.32809999585151672</v>
      </c>
      <c r="F39">
        <v>0.31720000505447388</v>
      </c>
      <c r="G39">
        <v>0.34119999408721924</v>
      </c>
      <c r="H39">
        <v>3.9599999785423279E-2</v>
      </c>
      <c r="I39">
        <v>3.9999999105930328E-2</v>
      </c>
      <c r="J39">
        <v>3.9299998432397842E-2</v>
      </c>
      <c r="K39">
        <v>4.050000011920929E-2</v>
      </c>
      <c r="L39">
        <v>3.9400000125169754E-2</v>
      </c>
      <c r="M39">
        <v>4.0600001811981201E-2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0.3674749955534935</v>
      </c>
      <c r="C43" s="1">
        <f>AVERAGE(D32:E33)</f>
        <v>0.34707499295473099</v>
      </c>
      <c r="D43" s="1">
        <f>AVERAGE(F32:G33)</f>
        <v>0.34375</v>
      </c>
      <c r="E43" s="1">
        <f>AVERAGE(H32:I33)</f>
        <v>0.3453499972820282</v>
      </c>
      <c r="F43" s="1">
        <f>AVERAGE(J32:K33)</f>
        <v>0.35767500847578049</v>
      </c>
      <c r="G43" s="1">
        <f>AVERAGE(L32:M33)</f>
        <v>0.32267500460147858</v>
      </c>
    </row>
    <row r="44" spans="1:15" x14ac:dyDescent="0.2">
      <c r="B44" s="1">
        <f>AVERAGE(B34:C35)</f>
        <v>0.33900000154972076</v>
      </c>
      <c r="C44" s="1">
        <f>AVERAGE(D34:E35)</f>
        <v>0.32490000128746033</v>
      </c>
      <c r="D44" s="1">
        <f>AVERAGE(F34:G35)</f>
        <v>0.33777499198913574</v>
      </c>
      <c r="E44" s="1">
        <f>AVERAGE(H34:I35)</f>
        <v>0.33429999649524689</v>
      </c>
      <c r="F44" s="1">
        <f>AVERAGE(J34:K35)</f>
        <v>0.33479999750852585</v>
      </c>
      <c r="G44" s="1">
        <f>AVERAGE(L34:M35)</f>
        <v>0.33309999853372574</v>
      </c>
    </row>
    <row r="45" spans="1:15" x14ac:dyDescent="0.2">
      <c r="B45" s="1">
        <f>AVERAGE(B36:C37)</f>
        <v>0.3504749983549118</v>
      </c>
      <c r="C45" s="1">
        <f>AVERAGE(D36:E37)</f>
        <v>0.33152500540018082</v>
      </c>
      <c r="D45" s="1">
        <f>AVERAGE(F36:G37)</f>
        <v>0.33064999431371689</v>
      </c>
      <c r="E45" s="1">
        <f>AVERAGE(H36:I37)</f>
        <v>0.33589999377727509</v>
      </c>
      <c r="F45" s="1">
        <f>AVERAGE(J36:K37)</f>
        <v>0.33527499437332153</v>
      </c>
      <c r="G45" s="1">
        <f>AVERAGE(L36:M37)</f>
        <v>0.32677499949932098</v>
      </c>
    </row>
    <row r="46" spans="1:15" x14ac:dyDescent="0.2">
      <c r="B46" s="1">
        <f>AVERAGE(B38:C39)</f>
        <v>0.32227500528097153</v>
      </c>
      <c r="C46" s="1">
        <f>AVERAGE(D38:E39)</f>
        <v>0.32897499948740005</v>
      </c>
      <c r="D46" s="1">
        <f>AVERAGE(F38:G39)</f>
        <v>0.33325000107288361</v>
      </c>
      <c r="E46" s="1">
        <f>AVERAGE(H38:I39)</f>
        <v>4.0525000542402267E-2</v>
      </c>
      <c r="F46" s="1">
        <f>AVERAGE(J38:K39)</f>
        <v>3.9725000038743019E-2</v>
      </c>
      <c r="G46" s="1">
        <f>AVERAGE(L38:M39)</f>
        <v>3.9650000631809235E-2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18.373749777674675</v>
      </c>
      <c r="C50" s="2">
        <f t="shared" si="0"/>
        <v>17.353749647736549</v>
      </c>
      <c r="D50" s="2">
        <f t="shared" si="0"/>
        <v>17.1875</v>
      </c>
      <c r="E50" s="2">
        <f t="shared" si="0"/>
        <v>17.26749986410141</v>
      </c>
      <c r="F50" s="2">
        <f t="shared" si="0"/>
        <v>17.883750423789024</v>
      </c>
      <c r="G50" s="2">
        <f t="shared" si="0"/>
        <v>16.133750230073929</v>
      </c>
      <c r="I50" s="23">
        <f>B50-$H$53</f>
        <v>16.233749777674674</v>
      </c>
      <c r="J50" s="23">
        <f t="shared" ref="J50:N53" si="1">C50-$H$53</f>
        <v>15.213749647736549</v>
      </c>
      <c r="K50" s="23">
        <f t="shared" si="1"/>
        <v>15.047499999999999</v>
      </c>
      <c r="L50" s="23">
        <f t="shared" si="1"/>
        <v>15.127499864101409</v>
      </c>
      <c r="M50" s="23">
        <f t="shared" si="1"/>
        <v>15.743750423789024</v>
      </c>
      <c r="N50" s="23">
        <f t="shared" si="1"/>
        <v>13.993750230073928</v>
      </c>
    </row>
    <row r="51" spans="2:14" x14ac:dyDescent="0.2">
      <c r="B51" s="2">
        <f t="shared" si="0"/>
        <v>16.950000077486038</v>
      </c>
      <c r="C51" s="2">
        <f t="shared" si="0"/>
        <v>16.245000064373016</v>
      </c>
      <c r="D51" s="2">
        <f t="shared" si="0"/>
        <v>16.888749599456787</v>
      </c>
      <c r="E51" s="2">
        <f t="shared" si="0"/>
        <v>16.714999824762344</v>
      </c>
      <c r="F51" s="2">
        <f t="shared" si="0"/>
        <v>16.739999875426292</v>
      </c>
      <c r="G51" s="2">
        <f t="shared" si="0"/>
        <v>16.654999926686287</v>
      </c>
      <c r="I51" s="23">
        <f t="shared" ref="I51:I53" si="2">B51-$H$53</f>
        <v>14.810000077486038</v>
      </c>
      <c r="J51" s="23">
        <f t="shared" si="1"/>
        <v>14.105000064373016</v>
      </c>
      <c r="K51" s="23">
        <f t="shared" si="1"/>
        <v>14.748749599456787</v>
      </c>
      <c r="L51" s="23">
        <f t="shared" si="1"/>
        <v>14.574999824762344</v>
      </c>
      <c r="M51" s="23">
        <f t="shared" si="1"/>
        <v>14.599999875426292</v>
      </c>
      <c r="N51" s="23">
        <f t="shared" si="1"/>
        <v>14.514999926686286</v>
      </c>
    </row>
    <row r="52" spans="2:14" x14ac:dyDescent="0.2">
      <c r="B52" s="2">
        <f>B45*50</f>
        <v>17.52374991774559</v>
      </c>
      <c r="C52" s="2">
        <f t="shared" si="0"/>
        <v>16.576250270009041</v>
      </c>
      <c r="D52" s="2">
        <f t="shared" si="0"/>
        <v>16.532499715685844</v>
      </c>
      <c r="E52" s="2">
        <f t="shared" si="0"/>
        <v>16.794999688863754</v>
      </c>
      <c r="F52" s="2">
        <f t="shared" si="0"/>
        <v>16.763749718666077</v>
      </c>
      <c r="G52" s="2">
        <f t="shared" si="0"/>
        <v>16.338749974966049</v>
      </c>
      <c r="I52" s="23">
        <f t="shared" si="2"/>
        <v>15.38374991774559</v>
      </c>
      <c r="J52" s="23">
        <f t="shared" si="1"/>
        <v>14.43625027000904</v>
      </c>
      <c r="K52" s="23">
        <f t="shared" si="1"/>
        <v>14.392499715685844</v>
      </c>
      <c r="L52" s="23">
        <f t="shared" si="1"/>
        <v>14.654999688863754</v>
      </c>
      <c r="M52" s="23">
        <f t="shared" si="1"/>
        <v>14.623749718666076</v>
      </c>
      <c r="N52" s="23">
        <f t="shared" si="1"/>
        <v>14.198749974966049</v>
      </c>
    </row>
    <row r="53" spans="2:14" x14ac:dyDescent="0.2">
      <c r="B53" s="2">
        <f t="shared" si="0"/>
        <v>16.113750264048576</v>
      </c>
      <c r="C53" s="2">
        <f t="shared" si="0"/>
        <v>16.448749974370003</v>
      </c>
      <c r="D53" s="2">
        <f t="shared" si="0"/>
        <v>16.66250005364418</v>
      </c>
      <c r="E53" s="2">
        <f t="shared" si="0"/>
        <v>2.0262500271201134</v>
      </c>
      <c r="F53" s="2">
        <f t="shared" si="0"/>
        <v>1.986250001937151</v>
      </c>
      <c r="G53" s="2">
        <f t="shared" si="0"/>
        <v>1.9825000315904617</v>
      </c>
      <c r="H53">
        <v>2.14</v>
      </c>
      <c r="I53" s="23">
        <f t="shared" si="2"/>
        <v>13.973750264048576</v>
      </c>
      <c r="J53" s="23">
        <f t="shared" si="1"/>
        <v>14.308749974370002</v>
      </c>
      <c r="K53" s="23">
        <f t="shared" si="1"/>
        <v>14.52250005364418</v>
      </c>
      <c r="L53" s="23">
        <f t="shared" si="1"/>
        <v>-0.11374997287988675</v>
      </c>
      <c r="M53" s="23">
        <f t="shared" si="1"/>
        <v>-0.15374999806284917</v>
      </c>
      <c r="N53" s="23">
        <f t="shared" si="1"/>
        <v>-0.15749996840953839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387B-9384-8C4C-A89B-4F1571C9F7C4}">
  <dimension ref="A1:O60"/>
  <sheetViews>
    <sheetView topLeftCell="A35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45645</v>
      </c>
      <c r="N7" s="4"/>
      <c r="O7" s="5"/>
    </row>
    <row r="8" spans="1:15" x14ac:dyDescent="0.2">
      <c r="A8" t="s">
        <v>5</v>
      </c>
      <c r="B8" s="11" t="s">
        <v>90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91</v>
      </c>
      <c r="N28" s="4"/>
      <c r="O28" s="5"/>
    </row>
    <row r="29" spans="1:15" x14ac:dyDescent="0.2">
      <c r="N29" s="4"/>
      <c r="O29" s="5"/>
    </row>
    <row r="30" spans="1:15" x14ac:dyDescent="0.2">
      <c r="B30" t="s">
        <v>85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0.34110000729560852</v>
      </c>
      <c r="C32">
        <v>0.33640000224113464</v>
      </c>
      <c r="D32">
        <v>0.35440000891685486</v>
      </c>
      <c r="E32">
        <v>0.30939999222755432</v>
      </c>
      <c r="F32">
        <v>0.31959998607635498</v>
      </c>
      <c r="G32">
        <v>0.321399986743927</v>
      </c>
      <c r="H32">
        <v>0.30849999189376831</v>
      </c>
      <c r="I32">
        <v>0.33750000596046448</v>
      </c>
      <c r="J32">
        <v>0.32339999079704285</v>
      </c>
      <c r="K32">
        <v>0.33250001072883606</v>
      </c>
      <c r="L32">
        <v>0.30099999904632568</v>
      </c>
      <c r="M32">
        <v>0.31790000200271606</v>
      </c>
      <c r="N32" s="4"/>
      <c r="O32" s="5"/>
    </row>
    <row r="33" spans="1:15" x14ac:dyDescent="0.2">
      <c r="A33" s="9" t="s">
        <v>26</v>
      </c>
      <c r="B33">
        <v>0.35130000114440918</v>
      </c>
      <c r="C33">
        <v>0.35030001401901245</v>
      </c>
      <c r="D33">
        <v>0.30790001153945923</v>
      </c>
      <c r="E33">
        <v>0.33390000462532043</v>
      </c>
      <c r="F33">
        <v>0.3140999972820282</v>
      </c>
      <c r="G33">
        <v>0.33899998664855957</v>
      </c>
      <c r="H33">
        <v>0.33030000329017639</v>
      </c>
      <c r="I33">
        <v>0.33899998664855957</v>
      </c>
      <c r="J33">
        <v>0.34319999814033508</v>
      </c>
      <c r="K33">
        <v>0.37189999222755432</v>
      </c>
      <c r="L33">
        <v>0.29929998517036438</v>
      </c>
      <c r="M33">
        <v>0.31139999628067017</v>
      </c>
      <c r="N33" s="4"/>
      <c r="O33" s="5"/>
    </row>
    <row r="34" spans="1:15" x14ac:dyDescent="0.2">
      <c r="A34" s="9" t="s">
        <v>27</v>
      </c>
      <c r="B34">
        <v>0.30989998579025269</v>
      </c>
      <c r="C34">
        <v>0.32499998807907104</v>
      </c>
      <c r="D34">
        <v>0.303600013256073</v>
      </c>
      <c r="E34">
        <v>0.30189999938011169</v>
      </c>
      <c r="F34">
        <v>0.3174000084400177</v>
      </c>
      <c r="G34">
        <v>0.32620000839233398</v>
      </c>
      <c r="H34">
        <v>0.30739998817443848</v>
      </c>
      <c r="I34">
        <v>0.33090001344680786</v>
      </c>
      <c r="J34">
        <v>0.29129999876022339</v>
      </c>
      <c r="K34">
        <v>0.31819999217987061</v>
      </c>
      <c r="L34">
        <v>0.30410000681877136</v>
      </c>
      <c r="M34">
        <v>0.32150000333786011</v>
      </c>
      <c r="N34" s="4"/>
      <c r="O34" s="5"/>
    </row>
    <row r="35" spans="1:15" x14ac:dyDescent="0.2">
      <c r="A35" s="9" t="s">
        <v>28</v>
      </c>
      <c r="B35">
        <v>0.30570000410079956</v>
      </c>
      <c r="C35">
        <v>0.34049999713897705</v>
      </c>
      <c r="D35">
        <v>0.31189998984336853</v>
      </c>
      <c r="E35">
        <v>0.31169998645782471</v>
      </c>
      <c r="F35">
        <v>0.31749999523162842</v>
      </c>
      <c r="G35">
        <v>0.33799999952316284</v>
      </c>
      <c r="H35">
        <v>0.30450001358985901</v>
      </c>
      <c r="I35">
        <v>0.33399999141693115</v>
      </c>
      <c r="J35">
        <v>0.32310000061988831</v>
      </c>
      <c r="K35">
        <v>0.33329999446868896</v>
      </c>
      <c r="L35">
        <v>0.31490001082420349</v>
      </c>
      <c r="M35">
        <v>0.33709999918937683</v>
      </c>
      <c r="N35" s="4"/>
      <c r="O35" s="5"/>
    </row>
    <row r="36" spans="1:15" x14ac:dyDescent="0.2">
      <c r="A36" s="9" t="s">
        <v>29</v>
      </c>
      <c r="B36">
        <v>0.31400001049041748</v>
      </c>
      <c r="C36">
        <v>0.35069999098777771</v>
      </c>
      <c r="D36">
        <v>0.30579999089241028</v>
      </c>
      <c r="E36">
        <v>0.31940001249313354</v>
      </c>
      <c r="F36">
        <v>0.30090001225471497</v>
      </c>
      <c r="G36">
        <v>0.31909999251365662</v>
      </c>
      <c r="H36">
        <v>0.31349998712539673</v>
      </c>
      <c r="I36">
        <v>0.30950000882148743</v>
      </c>
      <c r="J36">
        <v>0.30889999866485596</v>
      </c>
      <c r="K36">
        <v>0.31769999861717224</v>
      </c>
      <c r="L36">
        <v>0.3010999858379364</v>
      </c>
      <c r="M36">
        <v>0.30180001258850098</v>
      </c>
      <c r="N36" s="4"/>
      <c r="O36" s="5"/>
    </row>
    <row r="37" spans="1:15" x14ac:dyDescent="0.2">
      <c r="A37" s="9" t="s">
        <v>30</v>
      </c>
      <c r="B37">
        <v>0.3158000111579895</v>
      </c>
      <c r="C37">
        <v>0.32659998536109924</v>
      </c>
      <c r="D37">
        <v>0.29460000991821289</v>
      </c>
      <c r="E37">
        <v>0.33079999685287476</v>
      </c>
      <c r="F37">
        <v>0.31139999628067017</v>
      </c>
      <c r="G37">
        <v>0.32809999585151672</v>
      </c>
      <c r="H37">
        <v>0.31619998812675476</v>
      </c>
      <c r="I37">
        <v>0.34419998526573181</v>
      </c>
      <c r="J37">
        <v>0.31119999289512634</v>
      </c>
      <c r="K37">
        <v>0.3343999981880188</v>
      </c>
      <c r="L37">
        <v>0.30120000243186951</v>
      </c>
      <c r="M37">
        <v>0.31970000267028809</v>
      </c>
      <c r="N37" s="4"/>
      <c r="O37" s="5"/>
    </row>
    <row r="38" spans="1:15" x14ac:dyDescent="0.2">
      <c r="A38" s="9" t="s">
        <v>31</v>
      </c>
      <c r="B38">
        <v>0.29809999465942383</v>
      </c>
      <c r="C38">
        <v>0.30009999871253967</v>
      </c>
      <c r="D38">
        <v>0.28659999370574951</v>
      </c>
      <c r="E38">
        <v>0.32080000638961792</v>
      </c>
      <c r="F38">
        <v>0.31889998912811279</v>
      </c>
      <c r="G38">
        <v>0.30669999122619629</v>
      </c>
      <c r="H38">
        <v>4.309999942779541E-2</v>
      </c>
      <c r="I38">
        <v>4.1000001132488251E-2</v>
      </c>
      <c r="J38">
        <v>4.010000079870224E-2</v>
      </c>
      <c r="K38">
        <v>3.9599999785423279E-2</v>
      </c>
      <c r="L38">
        <v>4.010000079870224E-2</v>
      </c>
      <c r="M38">
        <v>3.9299998432397842E-2</v>
      </c>
      <c r="N38" s="4"/>
      <c r="O38" s="5"/>
    </row>
    <row r="39" spans="1:15" x14ac:dyDescent="0.2">
      <c r="A39" s="9" t="s">
        <v>32</v>
      </c>
      <c r="B39">
        <v>0.30340000987052917</v>
      </c>
      <c r="C39">
        <v>0.303600013256073</v>
      </c>
      <c r="D39">
        <v>0.3239000141620636</v>
      </c>
      <c r="E39">
        <v>0.30779999494552612</v>
      </c>
      <c r="F39">
        <v>0.29559999704360962</v>
      </c>
      <c r="G39">
        <v>0.32449999451637268</v>
      </c>
      <c r="H39">
        <v>4.1299998760223389E-2</v>
      </c>
      <c r="I39">
        <v>4.3200001120567322E-2</v>
      </c>
      <c r="J39">
        <v>4.0899999439716339E-2</v>
      </c>
      <c r="K39">
        <v>4.1099999099969864E-2</v>
      </c>
      <c r="L39">
        <v>4.1900001466274261E-2</v>
      </c>
      <c r="M39">
        <v>4.0800001472234726E-2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0.3447750061750412</v>
      </c>
      <c r="C43" s="1">
        <f>AVERAGE(D32:E33)</f>
        <v>0.32640000432729721</v>
      </c>
      <c r="D43" s="1">
        <f>AVERAGE(F32:G33)</f>
        <v>0.32352498918771744</v>
      </c>
      <c r="E43" s="1">
        <f>AVERAGE(H32:I33)</f>
        <v>0.32882499694824219</v>
      </c>
      <c r="F43" s="1">
        <f>AVERAGE(J32:K33)</f>
        <v>0.34274999797344208</v>
      </c>
      <c r="G43" s="1">
        <f>AVERAGE(L32:M33)</f>
        <v>0.30739999562501907</v>
      </c>
    </row>
    <row r="44" spans="1:15" x14ac:dyDescent="0.2">
      <c r="B44" s="1">
        <f>AVERAGE(B34:C35)</f>
        <v>0.32027499377727509</v>
      </c>
      <c r="C44" s="1">
        <f>AVERAGE(D34:E35)</f>
        <v>0.30727499723434448</v>
      </c>
      <c r="D44" s="1">
        <f>AVERAGE(F34:G35)</f>
        <v>0.32477500289678574</v>
      </c>
      <c r="E44" s="1">
        <f>AVERAGE(H34:I35)</f>
        <v>0.31920000165700912</v>
      </c>
      <c r="F44" s="1">
        <f>AVERAGE(J34:K35)</f>
        <v>0.31647499650716782</v>
      </c>
      <c r="G44" s="1">
        <f>AVERAGE(L34:M35)</f>
        <v>0.31940000504255295</v>
      </c>
    </row>
    <row r="45" spans="1:15" x14ac:dyDescent="0.2">
      <c r="B45" s="1">
        <f>AVERAGE(B36:C37)</f>
        <v>0.32677499949932098</v>
      </c>
      <c r="C45" s="1">
        <f>AVERAGE(D36:E37)</f>
        <v>0.31265000253915787</v>
      </c>
      <c r="D45" s="1">
        <f>AVERAGE(F36:G37)</f>
        <v>0.31487499922513962</v>
      </c>
      <c r="E45" s="1">
        <f>AVERAGE(H36:I37)</f>
        <v>0.32084999233484268</v>
      </c>
      <c r="F45" s="1">
        <f>AVERAGE(J36:K37)</f>
        <v>0.31804999709129333</v>
      </c>
      <c r="G45" s="1">
        <f>AVERAGE(L36:M37)</f>
        <v>0.30595000088214874</v>
      </c>
    </row>
    <row r="46" spans="1:15" x14ac:dyDescent="0.2">
      <c r="B46" s="1">
        <f>AVERAGE(B38:C39)</f>
        <v>0.30130000412464142</v>
      </c>
      <c r="C46" s="1">
        <f>AVERAGE(D38:E39)</f>
        <v>0.30977500230073929</v>
      </c>
      <c r="D46" s="1">
        <f>AVERAGE(F38:G39)</f>
        <v>0.31142499297857285</v>
      </c>
      <c r="E46" s="1">
        <f>AVERAGE(H38:I39)</f>
        <v>4.2150000110268593E-2</v>
      </c>
      <c r="F46" s="1">
        <f>AVERAGE(J38:K39)</f>
        <v>4.042499978095293E-2</v>
      </c>
      <c r="G46" s="1">
        <f>AVERAGE(L38:M39)</f>
        <v>4.0525000542402267E-2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17.23875030875206</v>
      </c>
      <c r="C50" s="2">
        <f t="shared" si="0"/>
        <v>16.320000216364861</v>
      </c>
      <c r="D50" s="2">
        <f t="shared" si="0"/>
        <v>16.176249459385872</v>
      </c>
      <c r="E50" s="2">
        <f t="shared" si="0"/>
        <v>16.441249847412109</v>
      </c>
      <c r="F50" s="2">
        <f t="shared" si="0"/>
        <v>17.137499898672104</v>
      </c>
      <c r="G50" s="2">
        <f t="shared" si="0"/>
        <v>15.369999781250954</v>
      </c>
      <c r="I50" s="23">
        <f>B50-$H$53</f>
        <v>15.098750308752059</v>
      </c>
      <c r="J50" s="23">
        <f t="shared" ref="J50:N53" si="1">C50-$H$53</f>
        <v>14.18000021636486</v>
      </c>
      <c r="K50" s="23">
        <f t="shared" si="1"/>
        <v>14.036249459385871</v>
      </c>
      <c r="L50" s="23">
        <f t="shared" si="1"/>
        <v>14.301249847412109</v>
      </c>
      <c r="M50" s="23">
        <f t="shared" si="1"/>
        <v>14.997499898672103</v>
      </c>
      <c r="N50" s="23">
        <f t="shared" si="1"/>
        <v>13.229999781250953</v>
      </c>
    </row>
    <row r="51" spans="2:14" x14ac:dyDescent="0.2">
      <c r="B51" s="2">
        <f t="shared" si="0"/>
        <v>16.013749688863754</v>
      </c>
      <c r="C51" s="2">
        <f t="shared" si="0"/>
        <v>15.363749861717224</v>
      </c>
      <c r="D51" s="2">
        <f t="shared" si="0"/>
        <v>16.238750144839287</v>
      </c>
      <c r="E51" s="2">
        <f t="shared" si="0"/>
        <v>15.960000082850456</v>
      </c>
      <c r="F51" s="2">
        <f t="shared" si="0"/>
        <v>15.823749825358391</v>
      </c>
      <c r="G51" s="2">
        <f t="shared" si="0"/>
        <v>15.970000252127647</v>
      </c>
      <c r="I51" s="23">
        <f t="shared" ref="I51:I53" si="2">B51-$H$53</f>
        <v>13.873749688863754</v>
      </c>
      <c r="J51" s="23">
        <f t="shared" si="1"/>
        <v>13.223749861717224</v>
      </c>
      <c r="K51" s="23">
        <f t="shared" si="1"/>
        <v>14.098750144839286</v>
      </c>
      <c r="L51" s="23">
        <f t="shared" si="1"/>
        <v>13.820000082850456</v>
      </c>
      <c r="M51" s="23">
        <f t="shared" si="1"/>
        <v>13.68374982535839</v>
      </c>
      <c r="N51" s="23">
        <f t="shared" si="1"/>
        <v>13.830000252127647</v>
      </c>
    </row>
    <row r="52" spans="2:14" x14ac:dyDescent="0.2">
      <c r="B52" s="2">
        <f>B45*50</f>
        <v>16.338749974966049</v>
      </c>
      <c r="C52" s="2">
        <f t="shared" si="0"/>
        <v>15.632500126957893</v>
      </c>
      <c r="D52" s="2">
        <f t="shared" si="0"/>
        <v>15.743749961256981</v>
      </c>
      <c r="E52" s="2">
        <f t="shared" si="0"/>
        <v>16.042499616742134</v>
      </c>
      <c r="F52" s="2">
        <f t="shared" si="0"/>
        <v>15.902499854564667</v>
      </c>
      <c r="G52" s="2">
        <f t="shared" si="0"/>
        <v>15.297500044107437</v>
      </c>
      <c r="I52" s="23">
        <f t="shared" si="2"/>
        <v>14.198749974966049</v>
      </c>
      <c r="J52" s="23">
        <f t="shared" si="1"/>
        <v>13.492500126957893</v>
      </c>
      <c r="K52" s="23">
        <f t="shared" si="1"/>
        <v>13.60374996125698</v>
      </c>
      <c r="L52" s="23">
        <f t="shared" si="1"/>
        <v>13.902499616742134</v>
      </c>
      <c r="M52" s="23">
        <f t="shared" si="1"/>
        <v>13.762499854564666</v>
      </c>
      <c r="N52" s="23">
        <f t="shared" si="1"/>
        <v>13.157500044107437</v>
      </c>
    </row>
    <row r="53" spans="2:14" x14ac:dyDescent="0.2">
      <c r="B53" s="2">
        <f t="shared" si="0"/>
        <v>15.065000206232071</v>
      </c>
      <c r="C53" s="2">
        <f t="shared" si="0"/>
        <v>15.488750115036964</v>
      </c>
      <c r="D53" s="2">
        <f t="shared" si="0"/>
        <v>15.571249648928642</v>
      </c>
      <c r="E53" s="2">
        <f t="shared" si="0"/>
        <v>2.1075000055134296</v>
      </c>
      <c r="F53" s="2">
        <f t="shared" si="0"/>
        <v>2.0212499890476465</v>
      </c>
      <c r="G53" s="2">
        <f t="shared" si="0"/>
        <v>2.0262500271201134</v>
      </c>
      <c r="H53">
        <v>2.14</v>
      </c>
      <c r="I53" s="23">
        <f t="shared" si="2"/>
        <v>12.92500020623207</v>
      </c>
      <c r="J53" s="23">
        <f t="shared" si="1"/>
        <v>13.348750115036964</v>
      </c>
      <c r="K53" s="23">
        <f t="shared" si="1"/>
        <v>13.431249648928642</v>
      </c>
      <c r="L53" s="23">
        <f t="shared" si="1"/>
        <v>-3.2499994486570483E-2</v>
      </c>
      <c r="M53" s="23">
        <f t="shared" si="1"/>
        <v>-0.1187500109523536</v>
      </c>
      <c r="N53" s="23">
        <f t="shared" si="1"/>
        <v>-0.11374997287988675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D6C4-8619-0447-A0E4-3729DE266424}">
  <dimension ref="A1:O60"/>
  <sheetViews>
    <sheetView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45645</v>
      </c>
      <c r="N7" s="4"/>
      <c r="O7" s="5"/>
    </row>
    <row r="8" spans="1:15" x14ac:dyDescent="0.2">
      <c r="A8" t="s">
        <v>5</v>
      </c>
      <c r="B8" s="11" t="s">
        <v>92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93</v>
      </c>
      <c r="N28" s="4"/>
      <c r="O28" s="5"/>
    </row>
    <row r="29" spans="1:15" x14ac:dyDescent="0.2">
      <c r="N29" s="4"/>
      <c r="O29" s="5"/>
    </row>
    <row r="30" spans="1:15" x14ac:dyDescent="0.2">
      <c r="B30" t="s">
        <v>85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0.36829999089241028</v>
      </c>
      <c r="C32">
        <v>0.39739999175071716</v>
      </c>
      <c r="D32">
        <v>0.39089998602867126</v>
      </c>
      <c r="E32">
        <v>0.37810000777244568</v>
      </c>
      <c r="F32">
        <v>0.40819999575614929</v>
      </c>
      <c r="G32">
        <v>0.43209999799728394</v>
      </c>
      <c r="H32">
        <v>0.42980000376701355</v>
      </c>
      <c r="I32">
        <v>0.42219999432563782</v>
      </c>
      <c r="J32">
        <v>0.42779999971389771</v>
      </c>
      <c r="K32">
        <v>0.45660001039505005</v>
      </c>
      <c r="L32">
        <v>0.40659999847412109</v>
      </c>
      <c r="M32">
        <v>0.41990000009536743</v>
      </c>
      <c r="N32" s="4"/>
      <c r="O32" s="5"/>
    </row>
    <row r="33" spans="1:15" x14ac:dyDescent="0.2">
      <c r="A33" s="9" t="s">
        <v>26</v>
      </c>
      <c r="B33">
        <v>0.39250001311302185</v>
      </c>
      <c r="C33">
        <v>0.41699999570846558</v>
      </c>
      <c r="D33">
        <v>0.39879998564720154</v>
      </c>
      <c r="E33">
        <v>0.41789999604225159</v>
      </c>
      <c r="F33">
        <v>0.42599999904632568</v>
      </c>
      <c r="G33">
        <v>0.43770000338554382</v>
      </c>
      <c r="H33">
        <v>0.43380001187324524</v>
      </c>
      <c r="I33">
        <v>0.45600000023841858</v>
      </c>
      <c r="J33">
        <v>0.4512999951839447</v>
      </c>
      <c r="K33">
        <v>0.45410001277923584</v>
      </c>
      <c r="L33">
        <v>0.42170000076293945</v>
      </c>
      <c r="M33">
        <v>0.45919999480247498</v>
      </c>
      <c r="N33" s="4"/>
      <c r="O33" s="5"/>
    </row>
    <row r="34" spans="1:15" x14ac:dyDescent="0.2">
      <c r="A34" s="9" t="s">
        <v>27</v>
      </c>
      <c r="B34">
        <v>0.3831000030040741</v>
      </c>
      <c r="C34">
        <v>0.38220000267028809</v>
      </c>
      <c r="D34">
        <v>0.37490001320838928</v>
      </c>
      <c r="E34">
        <v>0.3781999945640564</v>
      </c>
      <c r="F34">
        <v>0.42849999666213989</v>
      </c>
      <c r="G34">
        <v>0.41760000586509705</v>
      </c>
      <c r="H34">
        <v>0.40450000762939453</v>
      </c>
      <c r="I34">
        <v>0.44060000777244568</v>
      </c>
      <c r="J34">
        <v>0.41740000247955322</v>
      </c>
      <c r="K34">
        <v>0.42759999632835388</v>
      </c>
      <c r="L34">
        <v>0.37059998512268066</v>
      </c>
      <c r="M34">
        <v>0.43520000576972961</v>
      </c>
      <c r="N34" s="4"/>
      <c r="O34" s="5"/>
    </row>
    <row r="35" spans="1:15" x14ac:dyDescent="0.2">
      <c r="A35" s="9" t="s">
        <v>28</v>
      </c>
      <c r="B35">
        <v>0.39280000329017639</v>
      </c>
      <c r="C35">
        <v>0.40759998559951782</v>
      </c>
      <c r="D35">
        <v>0.37970000505447388</v>
      </c>
      <c r="E35">
        <v>0.41310000419616699</v>
      </c>
      <c r="F35">
        <v>0.40270000696182251</v>
      </c>
      <c r="G35">
        <v>0.42640000581741333</v>
      </c>
      <c r="H35">
        <v>0.43090000748634338</v>
      </c>
      <c r="I35">
        <v>0.45030000805854797</v>
      </c>
      <c r="J35">
        <v>0.43830001354217529</v>
      </c>
      <c r="K35">
        <v>0.47839999198913574</v>
      </c>
      <c r="L35">
        <v>0.4203999936580658</v>
      </c>
      <c r="M35">
        <v>0.42930001020431519</v>
      </c>
      <c r="N35" s="4"/>
      <c r="O35" s="5"/>
    </row>
    <row r="36" spans="1:15" x14ac:dyDescent="0.2">
      <c r="A36" s="9" t="s">
        <v>29</v>
      </c>
      <c r="B36">
        <v>0.2904999852180481</v>
      </c>
      <c r="C36">
        <v>0.41269999742507935</v>
      </c>
      <c r="D36">
        <v>0.3497999906539917</v>
      </c>
      <c r="E36">
        <v>0.39930000901222229</v>
      </c>
      <c r="F36">
        <v>0.3968999981880188</v>
      </c>
      <c r="G36">
        <v>0.41539999842643738</v>
      </c>
      <c r="H36">
        <v>0.4171999990940094</v>
      </c>
      <c r="I36">
        <v>0.41049998998641968</v>
      </c>
      <c r="J36">
        <v>0.45190000534057617</v>
      </c>
      <c r="K36">
        <v>0.45149999856948853</v>
      </c>
      <c r="L36">
        <v>0.39070001244544983</v>
      </c>
      <c r="M36">
        <v>0.40220001339912415</v>
      </c>
      <c r="N36" s="4"/>
      <c r="O36" s="5"/>
    </row>
    <row r="37" spans="1:15" x14ac:dyDescent="0.2">
      <c r="A37" s="9" t="s">
        <v>30</v>
      </c>
      <c r="B37">
        <v>0.41380000114440918</v>
      </c>
      <c r="C37">
        <v>0.41999998688697815</v>
      </c>
      <c r="D37">
        <v>0.39550000429153442</v>
      </c>
      <c r="E37">
        <v>0.40139999985694885</v>
      </c>
      <c r="F37">
        <v>0.41670000553131104</v>
      </c>
      <c r="G37">
        <v>0.41780000925064087</v>
      </c>
      <c r="H37">
        <v>0.45080000162124634</v>
      </c>
      <c r="I37">
        <v>0.45230001211166382</v>
      </c>
      <c r="J37">
        <v>0.45530000329017639</v>
      </c>
      <c r="K37">
        <v>0.47710001468658447</v>
      </c>
      <c r="L37">
        <v>0.38890001177787781</v>
      </c>
      <c r="M37">
        <v>0.41740000247955322</v>
      </c>
      <c r="N37" s="4"/>
      <c r="O37" s="5"/>
    </row>
    <row r="38" spans="1:15" x14ac:dyDescent="0.2">
      <c r="A38" s="9" t="s">
        <v>31</v>
      </c>
      <c r="B38">
        <v>0.39879998564720154</v>
      </c>
      <c r="C38">
        <v>0.39109998941421509</v>
      </c>
      <c r="D38">
        <v>0.39149999618530273</v>
      </c>
      <c r="E38">
        <v>0.39460000395774841</v>
      </c>
      <c r="F38">
        <v>0.36599999666213989</v>
      </c>
      <c r="G38">
        <v>0.38659998774528503</v>
      </c>
      <c r="H38">
        <v>4.6000000089406967E-2</v>
      </c>
      <c r="I38">
        <v>4.2300000786781311E-2</v>
      </c>
      <c r="J38">
        <v>4.14000004529953E-2</v>
      </c>
      <c r="K38">
        <v>4.010000079870224E-2</v>
      </c>
      <c r="L38">
        <v>4.1600000113248825E-2</v>
      </c>
      <c r="M38">
        <v>4.0800001472234726E-2</v>
      </c>
      <c r="N38" s="4"/>
      <c r="O38" s="5"/>
    </row>
    <row r="39" spans="1:15" x14ac:dyDescent="0.2">
      <c r="A39" s="9" t="s">
        <v>32</v>
      </c>
      <c r="B39">
        <v>0.40119999647140503</v>
      </c>
      <c r="C39">
        <v>0.4122999906539917</v>
      </c>
      <c r="D39">
        <v>0.40279999375343323</v>
      </c>
      <c r="E39">
        <v>0.41769999265670776</v>
      </c>
      <c r="F39">
        <v>0.39059999585151672</v>
      </c>
      <c r="G39">
        <v>0.41949999332427979</v>
      </c>
      <c r="H39">
        <v>4.2199999094009399E-2</v>
      </c>
      <c r="I39">
        <v>4.0399998426437378E-2</v>
      </c>
      <c r="J39">
        <v>4.1499998420476913E-2</v>
      </c>
      <c r="K39">
        <v>4.3400000780820847E-2</v>
      </c>
      <c r="L39">
        <v>4.0399998426437378E-2</v>
      </c>
      <c r="M39">
        <v>4.14000004529953E-2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0.39379999786615372</v>
      </c>
      <c r="C43" s="1">
        <f>AVERAGE(D32:E33)</f>
        <v>0.39642499387264252</v>
      </c>
      <c r="D43" s="1">
        <f>AVERAGE(F32:G33)</f>
        <v>0.42599999904632568</v>
      </c>
      <c r="E43" s="1">
        <f>AVERAGE(H32:I33)</f>
        <v>0.4354500025510788</v>
      </c>
      <c r="F43" s="1">
        <f>AVERAGE(J32:K33)</f>
        <v>0.44745000451803207</v>
      </c>
      <c r="G43" s="1">
        <f>AVERAGE(L32:M33)</f>
        <v>0.42684999853372574</v>
      </c>
    </row>
    <row r="44" spans="1:15" x14ac:dyDescent="0.2">
      <c r="B44" s="1">
        <f>AVERAGE(B34:C35)</f>
        <v>0.3914249986410141</v>
      </c>
      <c r="C44" s="1">
        <f>AVERAGE(D34:E35)</f>
        <v>0.38647500425577164</v>
      </c>
      <c r="D44" s="1">
        <f>AVERAGE(F34:G35)</f>
        <v>0.41880000382661819</v>
      </c>
      <c r="E44" s="1">
        <f>AVERAGE(H34:I35)</f>
        <v>0.43157500773668289</v>
      </c>
      <c r="F44" s="1">
        <f>AVERAGE(J34:K35)</f>
        <v>0.44042500108480453</v>
      </c>
      <c r="G44" s="1">
        <f>AVERAGE(L34:M35)</f>
        <v>0.41387499868869781</v>
      </c>
    </row>
    <row r="45" spans="1:15" x14ac:dyDescent="0.2">
      <c r="B45" s="1">
        <f>AVERAGE(B36:C37)</f>
        <v>0.38424999266862869</v>
      </c>
      <c r="C45" s="1">
        <f>AVERAGE(D36:E37)</f>
        <v>0.38650000095367432</v>
      </c>
      <c r="D45" s="1">
        <f>AVERAGE(F36:G37)</f>
        <v>0.41170000284910202</v>
      </c>
      <c r="E45" s="1">
        <f>AVERAGE(H36:I37)</f>
        <v>0.43270000070333481</v>
      </c>
      <c r="F45" s="1">
        <f>AVERAGE(J36:K37)</f>
        <v>0.45895000547170639</v>
      </c>
      <c r="G45" s="1">
        <f>AVERAGE(L36:M37)</f>
        <v>0.39980001002550125</v>
      </c>
    </row>
    <row r="46" spans="1:15" x14ac:dyDescent="0.2">
      <c r="B46" s="1">
        <f>AVERAGE(B38:C39)</f>
        <v>0.40084999054670334</v>
      </c>
      <c r="C46" s="1">
        <f>AVERAGE(D38:E39)</f>
        <v>0.40164999663829803</v>
      </c>
      <c r="D46" s="1">
        <f>AVERAGE(F38:G39)</f>
        <v>0.39067499339580536</v>
      </c>
      <c r="E46" s="1">
        <f>AVERAGE(H38:I39)</f>
        <v>4.2724999599158764E-2</v>
      </c>
      <c r="F46" s="1">
        <f>AVERAGE(J38:K39)</f>
        <v>4.1600000113248825E-2</v>
      </c>
      <c r="G46" s="1">
        <f>AVERAGE(L38:M39)</f>
        <v>4.1050000116229057E-2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19.689999893307686</v>
      </c>
      <c r="C50" s="2">
        <f t="shared" si="0"/>
        <v>19.821249693632126</v>
      </c>
      <c r="D50" s="2">
        <f t="shared" si="0"/>
        <v>21.299999952316284</v>
      </c>
      <c r="E50" s="2">
        <f t="shared" si="0"/>
        <v>21.77250012755394</v>
      </c>
      <c r="F50" s="2">
        <f t="shared" si="0"/>
        <v>22.372500225901604</v>
      </c>
      <c r="G50" s="2">
        <f t="shared" si="0"/>
        <v>21.342499926686287</v>
      </c>
      <c r="I50" s="23">
        <f>B50-$H$53</f>
        <v>17.549999893307685</v>
      </c>
      <c r="J50" s="23">
        <f t="shared" ref="J50:N53" si="1">C50-$H$53</f>
        <v>17.681249693632125</v>
      </c>
      <c r="K50" s="23">
        <f t="shared" si="1"/>
        <v>19.159999952316284</v>
      </c>
      <c r="L50" s="23">
        <f t="shared" si="1"/>
        <v>19.632500127553939</v>
      </c>
      <c r="M50" s="23">
        <f t="shared" si="1"/>
        <v>20.232500225901603</v>
      </c>
      <c r="N50" s="23">
        <f t="shared" si="1"/>
        <v>19.202499926686286</v>
      </c>
    </row>
    <row r="51" spans="2:14" x14ac:dyDescent="0.2">
      <c r="B51" s="2">
        <f t="shared" si="0"/>
        <v>19.571249932050705</v>
      </c>
      <c r="C51" s="2">
        <f t="shared" si="0"/>
        <v>19.323750212788582</v>
      </c>
      <c r="D51" s="2">
        <f t="shared" si="0"/>
        <v>20.94000019133091</v>
      </c>
      <c r="E51" s="2">
        <f t="shared" si="0"/>
        <v>21.578750386834145</v>
      </c>
      <c r="F51" s="2">
        <f t="shared" si="0"/>
        <v>22.021250054240227</v>
      </c>
      <c r="G51" s="2">
        <f t="shared" si="0"/>
        <v>20.693749934434891</v>
      </c>
      <c r="I51" s="23">
        <f t="shared" ref="I51:I53" si="2">B51-$H$53</f>
        <v>17.431249932050704</v>
      </c>
      <c r="J51" s="23">
        <f t="shared" si="1"/>
        <v>17.183750212788581</v>
      </c>
      <c r="K51" s="23">
        <f t="shared" si="1"/>
        <v>18.800000191330909</v>
      </c>
      <c r="L51" s="23">
        <f t="shared" si="1"/>
        <v>19.438750386834144</v>
      </c>
      <c r="M51" s="23">
        <f t="shared" si="1"/>
        <v>19.881250054240226</v>
      </c>
      <c r="N51" s="23">
        <f t="shared" si="1"/>
        <v>18.55374993443489</v>
      </c>
    </row>
    <row r="52" spans="2:14" x14ac:dyDescent="0.2">
      <c r="B52" s="2">
        <f>B45*50</f>
        <v>19.212499633431435</v>
      </c>
      <c r="C52" s="2">
        <f t="shared" si="0"/>
        <v>19.325000047683716</v>
      </c>
      <c r="D52" s="2">
        <f t="shared" si="0"/>
        <v>20.585000142455101</v>
      </c>
      <c r="E52" s="2">
        <f t="shared" si="0"/>
        <v>21.63500003516674</v>
      </c>
      <c r="F52" s="2">
        <f t="shared" si="0"/>
        <v>22.94750027358532</v>
      </c>
      <c r="G52" s="2">
        <f t="shared" si="0"/>
        <v>19.990000501275063</v>
      </c>
      <c r="I52" s="23">
        <f t="shared" si="2"/>
        <v>17.072499633431434</v>
      </c>
      <c r="J52" s="23">
        <f t="shared" si="1"/>
        <v>17.185000047683715</v>
      </c>
      <c r="K52" s="23">
        <f t="shared" si="1"/>
        <v>18.4450001424551</v>
      </c>
      <c r="L52" s="23">
        <f t="shared" si="1"/>
        <v>19.49500003516674</v>
      </c>
      <c r="M52" s="23">
        <f t="shared" si="1"/>
        <v>20.807500273585319</v>
      </c>
      <c r="N52" s="23">
        <f t="shared" si="1"/>
        <v>17.850000501275062</v>
      </c>
    </row>
    <row r="53" spans="2:14" x14ac:dyDescent="0.2">
      <c r="B53" s="2">
        <f t="shared" si="0"/>
        <v>20.042499527335167</v>
      </c>
      <c r="C53" s="2">
        <f t="shared" si="0"/>
        <v>20.082499831914902</v>
      </c>
      <c r="D53" s="2">
        <f t="shared" si="0"/>
        <v>19.533749669790268</v>
      </c>
      <c r="E53" s="2">
        <f t="shared" si="0"/>
        <v>2.1362499799579382</v>
      </c>
      <c r="F53" s="2">
        <f t="shared" si="0"/>
        <v>2.0800000056624413</v>
      </c>
      <c r="G53" s="2">
        <f t="shared" si="0"/>
        <v>2.0525000058114529</v>
      </c>
      <c r="H53">
        <v>2.14</v>
      </c>
      <c r="I53" s="23">
        <f t="shared" si="2"/>
        <v>17.902499527335166</v>
      </c>
      <c r="J53" s="23">
        <f t="shared" si="1"/>
        <v>17.942499831914901</v>
      </c>
      <c r="K53" s="23">
        <f t="shared" si="1"/>
        <v>17.393749669790267</v>
      </c>
      <c r="L53" s="23">
        <f t="shared" si="1"/>
        <v>-3.7500200420619301E-3</v>
      </c>
      <c r="M53" s="23">
        <f t="shared" si="1"/>
        <v>-5.9999994337558871E-2</v>
      </c>
      <c r="N53" s="23">
        <f t="shared" si="1"/>
        <v>-8.7499994188547259E-2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F4F0-DDB9-BD40-B5E1-BA94C8748537}">
  <dimension ref="A1:O60"/>
  <sheetViews>
    <sheetView topLeftCell="A43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45646</v>
      </c>
      <c r="N7" s="4"/>
      <c r="O7" s="5"/>
    </row>
    <row r="8" spans="1:15" x14ac:dyDescent="0.2">
      <c r="A8" t="s">
        <v>5</v>
      </c>
      <c r="B8" s="11" t="s">
        <v>94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95</v>
      </c>
      <c r="N28" s="4"/>
      <c r="O28" s="5"/>
    </row>
    <row r="29" spans="1:15" x14ac:dyDescent="0.2">
      <c r="N29" s="4"/>
      <c r="O29" s="5"/>
    </row>
    <row r="30" spans="1:15" x14ac:dyDescent="0.2">
      <c r="B30" t="s">
        <v>96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0.32519999146461487</v>
      </c>
      <c r="C32">
        <v>0.33250001072883606</v>
      </c>
      <c r="D32">
        <v>0.35749998688697815</v>
      </c>
      <c r="E32">
        <v>0.34160000085830688</v>
      </c>
      <c r="F32">
        <v>0.35519999265670776</v>
      </c>
      <c r="G32">
        <v>0.3871999979019165</v>
      </c>
      <c r="H32">
        <v>0.35780000686645508</v>
      </c>
      <c r="I32">
        <v>0.33590000867843628</v>
      </c>
      <c r="J32">
        <v>0.27779999375343323</v>
      </c>
      <c r="K32">
        <v>0.30950000882148743</v>
      </c>
      <c r="L32">
        <v>0.3075999915599823</v>
      </c>
      <c r="M32">
        <v>0.33430001139640808</v>
      </c>
      <c r="N32" s="4"/>
      <c r="O32" s="5"/>
    </row>
    <row r="33" spans="1:15" x14ac:dyDescent="0.2">
      <c r="A33" s="9" t="s">
        <v>26</v>
      </c>
      <c r="B33">
        <v>0.3400999903678894</v>
      </c>
      <c r="C33">
        <v>0.3393000066280365</v>
      </c>
      <c r="D33">
        <v>0.3416999876499176</v>
      </c>
      <c r="E33">
        <v>0.37720000743865967</v>
      </c>
      <c r="F33">
        <v>0.35749998688697815</v>
      </c>
      <c r="G33">
        <v>0.38029998540878296</v>
      </c>
      <c r="H33">
        <v>0.3513999879360199</v>
      </c>
      <c r="I33">
        <v>0.3799000084400177</v>
      </c>
      <c r="J33">
        <v>0.29609999060630798</v>
      </c>
      <c r="K33">
        <v>0.30860000848770142</v>
      </c>
      <c r="L33">
        <v>0.35289999842643738</v>
      </c>
      <c r="M33">
        <v>0.35269999504089355</v>
      </c>
      <c r="N33" s="4"/>
      <c r="O33" s="5"/>
    </row>
    <row r="34" spans="1:15" x14ac:dyDescent="0.2">
      <c r="A34" s="9" t="s">
        <v>27</v>
      </c>
      <c r="B34">
        <v>0.34400001168251038</v>
      </c>
      <c r="C34">
        <v>0.33340001106262207</v>
      </c>
      <c r="D34">
        <v>0.34409999847412109</v>
      </c>
      <c r="E34">
        <v>0.32690000534057617</v>
      </c>
      <c r="F34">
        <v>0.36390000581741333</v>
      </c>
      <c r="G34">
        <v>0.35060000419616699</v>
      </c>
      <c r="H34">
        <v>0.34070000052452087</v>
      </c>
      <c r="I34">
        <v>0.37810000777244568</v>
      </c>
      <c r="J34">
        <v>0.28589999675750732</v>
      </c>
      <c r="K34">
        <v>0.32890000939369202</v>
      </c>
      <c r="L34">
        <v>0.30559998750686646</v>
      </c>
      <c r="M34">
        <v>0.34470000863075256</v>
      </c>
      <c r="N34" s="4"/>
      <c r="O34" s="5"/>
    </row>
    <row r="35" spans="1:15" x14ac:dyDescent="0.2">
      <c r="A35" s="9" t="s">
        <v>28</v>
      </c>
      <c r="B35">
        <v>0.34389999508857727</v>
      </c>
      <c r="C35">
        <v>0.35199999809265137</v>
      </c>
      <c r="D35">
        <v>0.31389999389648438</v>
      </c>
      <c r="E35">
        <v>0.36100000143051147</v>
      </c>
      <c r="F35">
        <v>0.36379998922348022</v>
      </c>
      <c r="G35">
        <v>0.37250000238418579</v>
      </c>
      <c r="H35">
        <v>0.35409998893737793</v>
      </c>
      <c r="I35">
        <v>0.37770000100135803</v>
      </c>
      <c r="J35">
        <v>0.29989999532699585</v>
      </c>
      <c r="K35">
        <v>0.29890000820159912</v>
      </c>
      <c r="L35">
        <v>0.34509998559951782</v>
      </c>
      <c r="M35">
        <v>0.35890001058578491</v>
      </c>
      <c r="N35" s="4"/>
      <c r="O35" s="5"/>
    </row>
    <row r="36" spans="1:15" x14ac:dyDescent="0.2">
      <c r="A36" s="9" t="s">
        <v>29</v>
      </c>
      <c r="B36">
        <v>0.31169998645782471</v>
      </c>
      <c r="C36">
        <v>0.31439998745918274</v>
      </c>
      <c r="D36">
        <v>0.34560000896453857</v>
      </c>
      <c r="E36">
        <v>0.31880000233650208</v>
      </c>
      <c r="F36">
        <v>0.3343999981880188</v>
      </c>
      <c r="G36">
        <v>0.36590000987052917</v>
      </c>
      <c r="H36">
        <v>0.33370000123977661</v>
      </c>
      <c r="I36">
        <v>0.34150001406669617</v>
      </c>
      <c r="J36">
        <v>0.27779999375343323</v>
      </c>
      <c r="K36">
        <v>0.2888999879360199</v>
      </c>
      <c r="L36">
        <v>0.34549999237060547</v>
      </c>
      <c r="M36">
        <v>0.33379998803138733</v>
      </c>
      <c r="N36" s="4"/>
      <c r="O36" s="5"/>
    </row>
    <row r="37" spans="1:15" x14ac:dyDescent="0.2">
      <c r="A37" s="9" t="s">
        <v>30</v>
      </c>
      <c r="B37">
        <v>0.30730000138282776</v>
      </c>
      <c r="C37">
        <v>0.3109000027179718</v>
      </c>
      <c r="D37">
        <v>0.33079999685287476</v>
      </c>
      <c r="E37">
        <v>0.33430001139640808</v>
      </c>
      <c r="F37">
        <v>0.36010000109672546</v>
      </c>
      <c r="G37">
        <v>0.36269998550415039</v>
      </c>
      <c r="H37">
        <v>0.35479998588562012</v>
      </c>
      <c r="I37">
        <v>0.37369999289512634</v>
      </c>
      <c r="J37">
        <v>0.28240001201629639</v>
      </c>
      <c r="K37">
        <v>0.30289998650550842</v>
      </c>
      <c r="L37">
        <v>0.32530000805854797</v>
      </c>
      <c r="M37">
        <v>0.34900000691413879</v>
      </c>
      <c r="N37" s="4"/>
      <c r="O37" s="5"/>
    </row>
    <row r="38" spans="1:15" x14ac:dyDescent="0.2">
      <c r="A38" s="9" t="s">
        <v>31</v>
      </c>
      <c r="B38">
        <v>0.34610000252723694</v>
      </c>
      <c r="C38">
        <v>0.35699999332427979</v>
      </c>
      <c r="D38">
        <v>0.33880001306533813</v>
      </c>
      <c r="E38">
        <v>0.33739998936653137</v>
      </c>
      <c r="F38">
        <v>0.34610000252723694</v>
      </c>
      <c r="G38">
        <v>0.34340000152587891</v>
      </c>
      <c r="H38">
        <v>4.3999999761581421E-2</v>
      </c>
      <c r="I38">
        <v>4.1099999099969864E-2</v>
      </c>
      <c r="J38">
        <v>4.0199998766183853E-2</v>
      </c>
      <c r="K38">
        <v>3.9999999105930328E-2</v>
      </c>
      <c r="L38">
        <v>4.0199998766183853E-2</v>
      </c>
      <c r="M38">
        <v>3.9400000125169754E-2</v>
      </c>
      <c r="N38" s="4"/>
      <c r="O38" s="5"/>
    </row>
    <row r="39" spans="1:15" x14ac:dyDescent="0.2">
      <c r="A39" s="9" t="s">
        <v>32</v>
      </c>
      <c r="B39">
        <v>0.36259999871253967</v>
      </c>
      <c r="C39">
        <v>0.36320000886917114</v>
      </c>
      <c r="D39">
        <v>0.34810000658035278</v>
      </c>
      <c r="E39">
        <v>0.33869999647140503</v>
      </c>
      <c r="F39">
        <v>0.34189999103546143</v>
      </c>
      <c r="G39">
        <v>0.37650001049041748</v>
      </c>
      <c r="H39">
        <v>3.9900001138448715E-2</v>
      </c>
      <c r="I39">
        <v>3.9299998432397842E-2</v>
      </c>
      <c r="J39">
        <v>4.0300000458955765E-2</v>
      </c>
      <c r="K39">
        <v>4.0300000458955765E-2</v>
      </c>
      <c r="L39">
        <v>4.0300000458955765E-2</v>
      </c>
      <c r="M39">
        <v>4.0699999779462814E-2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0.33427499979734421</v>
      </c>
      <c r="C43" s="1">
        <f>AVERAGE(D32:E33)</f>
        <v>0.35449999570846558</v>
      </c>
      <c r="D43" s="1">
        <f>AVERAGE(F32:G33)</f>
        <v>0.37004999071359634</v>
      </c>
      <c r="E43" s="1">
        <f>AVERAGE(H32:I33)</f>
        <v>0.35625000298023224</v>
      </c>
      <c r="F43" s="1">
        <f>AVERAGE(J32:K33)</f>
        <v>0.29800000041723251</v>
      </c>
      <c r="G43" s="1">
        <f>AVERAGE(L32:M33)</f>
        <v>0.33687499910593033</v>
      </c>
    </row>
    <row r="44" spans="1:15" x14ac:dyDescent="0.2">
      <c r="B44" s="1">
        <f>AVERAGE(B34:C35)</f>
        <v>0.34332500398159027</v>
      </c>
      <c r="C44" s="1">
        <f>AVERAGE(D34:E35)</f>
        <v>0.33647499978542328</v>
      </c>
      <c r="D44" s="1">
        <f>AVERAGE(F34:G35)</f>
        <v>0.36270000040531158</v>
      </c>
      <c r="E44" s="1">
        <f>AVERAGE(H34:I35)</f>
        <v>0.36264999955892563</v>
      </c>
      <c r="F44" s="1">
        <f>AVERAGE(J34:K35)</f>
        <v>0.30340000241994858</v>
      </c>
      <c r="G44" s="1">
        <f>AVERAGE(L34:M35)</f>
        <v>0.33857499808073044</v>
      </c>
    </row>
    <row r="45" spans="1:15" x14ac:dyDescent="0.2">
      <c r="B45" s="1">
        <f>AVERAGE(B36:C37)</f>
        <v>0.31107499450445175</v>
      </c>
      <c r="C45" s="1">
        <f>AVERAGE(D36:E37)</f>
        <v>0.33237500488758087</v>
      </c>
      <c r="D45" s="1">
        <f>AVERAGE(F36:G37)</f>
        <v>0.35577499866485596</v>
      </c>
      <c r="E45" s="1">
        <f>AVERAGE(H36:I37)</f>
        <v>0.35092499852180481</v>
      </c>
      <c r="F45" s="1">
        <f>AVERAGE(J36:K37)</f>
        <v>0.28799999505281448</v>
      </c>
      <c r="G45" s="1">
        <f>AVERAGE(L36:M37)</f>
        <v>0.33839999884366989</v>
      </c>
    </row>
    <row r="46" spans="1:15" x14ac:dyDescent="0.2">
      <c r="B46" s="1">
        <f>AVERAGE(B38:C39)</f>
        <v>0.35722500085830688</v>
      </c>
      <c r="C46" s="1">
        <f>AVERAGE(D38:E39)</f>
        <v>0.34075000137090683</v>
      </c>
      <c r="D46" s="1">
        <f>AVERAGE(F38:G39)</f>
        <v>0.35197500139474869</v>
      </c>
      <c r="E46" s="1">
        <f>AVERAGE(H38:I39)</f>
        <v>4.1074999608099461E-2</v>
      </c>
      <c r="F46" s="1">
        <f>AVERAGE(J38:K39)</f>
        <v>4.0199999697506428E-2</v>
      </c>
      <c r="G46" s="1">
        <f>AVERAGE(L38:M39)</f>
        <v>4.0149999782443047E-2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16.71374998986721</v>
      </c>
      <c r="C50" s="2">
        <f t="shared" si="0"/>
        <v>17.724999785423279</v>
      </c>
      <c r="D50" s="2">
        <f t="shared" si="0"/>
        <v>18.502499535679817</v>
      </c>
      <c r="E50" s="2">
        <f t="shared" si="0"/>
        <v>17.812500149011612</v>
      </c>
      <c r="F50" s="2">
        <f t="shared" si="0"/>
        <v>14.900000020861626</v>
      </c>
      <c r="G50" s="2">
        <f t="shared" si="0"/>
        <v>16.843749955296516</v>
      </c>
      <c r="I50" s="23">
        <f>B50-$H$53</f>
        <v>14.57374998986721</v>
      </c>
      <c r="J50" s="23">
        <f t="shared" ref="J50:N53" si="1">C50-$H$53</f>
        <v>15.584999785423278</v>
      </c>
      <c r="K50" s="23">
        <f t="shared" si="1"/>
        <v>16.362499535679817</v>
      </c>
      <c r="L50" s="23">
        <f t="shared" si="1"/>
        <v>15.672500149011611</v>
      </c>
      <c r="M50" s="23">
        <f t="shared" si="1"/>
        <v>12.760000020861625</v>
      </c>
      <c r="N50" s="23">
        <f t="shared" si="1"/>
        <v>14.703749955296516</v>
      </c>
    </row>
    <row r="51" spans="2:14" x14ac:dyDescent="0.2">
      <c r="B51" s="2">
        <f t="shared" si="0"/>
        <v>17.166250199079514</v>
      </c>
      <c r="C51" s="2">
        <f t="shared" si="0"/>
        <v>16.823749989271164</v>
      </c>
      <c r="D51" s="2">
        <f t="shared" si="0"/>
        <v>18.135000020265579</v>
      </c>
      <c r="E51" s="2">
        <f t="shared" si="0"/>
        <v>18.132499977946281</v>
      </c>
      <c r="F51" s="2">
        <f t="shared" si="0"/>
        <v>15.170000120997429</v>
      </c>
      <c r="G51" s="2">
        <f t="shared" si="0"/>
        <v>16.928749904036522</v>
      </c>
      <c r="I51" s="23">
        <f t="shared" ref="I51:I53" si="2">B51-$H$53</f>
        <v>15.026250199079513</v>
      </c>
      <c r="J51" s="23">
        <f t="shared" si="1"/>
        <v>14.683749989271163</v>
      </c>
      <c r="K51" s="23">
        <f t="shared" si="1"/>
        <v>15.995000020265579</v>
      </c>
      <c r="L51" s="23">
        <f t="shared" si="1"/>
        <v>15.992499977946281</v>
      </c>
      <c r="M51" s="23">
        <f t="shared" si="1"/>
        <v>13.030000120997428</v>
      </c>
      <c r="N51" s="23">
        <f t="shared" si="1"/>
        <v>14.788749904036521</v>
      </c>
    </row>
    <row r="52" spans="2:14" x14ac:dyDescent="0.2">
      <c r="B52" s="2">
        <f>B45*50</f>
        <v>15.553749725222588</v>
      </c>
      <c r="C52" s="2">
        <f t="shared" si="0"/>
        <v>16.618750244379044</v>
      </c>
      <c r="D52" s="2">
        <f t="shared" si="0"/>
        <v>17.788749933242798</v>
      </c>
      <c r="E52" s="2">
        <f t="shared" si="0"/>
        <v>17.54624992609024</v>
      </c>
      <c r="F52" s="2">
        <f t="shared" si="0"/>
        <v>14.399999752640724</v>
      </c>
      <c r="G52" s="2">
        <f t="shared" si="0"/>
        <v>16.919999942183495</v>
      </c>
      <c r="I52" s="23">
        <f t="shared" si="2"/>
        <v>13.413749725222587</v>
      </c>
      <c r="J52" s="23">
        <f t="shared" si="1"/>
        <v>14.478750244379043</v>
      </c>
      <c r="K52" s="23">
        <f t="shared" si="1"/>
        <v>15.648749933242797</v>
      </c>
      <c r="L52" s="23">
        <f t="shared" si="1"/>
        <v>15.40624992609024</v>
      </c>
      <c r="M52" s="23">
        <f t="shared" si="1"/>
        <v>12.259999752640724</v>
      </c>
      <c r="N52" s="23">
        <f t="shared" si="1"/>
        <v>14.779999942183494</v>
      </c>
    </row>
    <row r="53" spans="2:14" x14ac:dyDescent="0.2">
      <c r="B53" s="2">
        <f t="shared" si="0"/>
        <v>17.861250042915344</v>
      </c>
      <c r="C53" s="2">
        <f t="shared" si="0"/>
        <v>17.037500068545341</v>
      </c>
      <c r="D53" s="2">
        <f t="shared" si="0"/>
        <v>17.598750069737434</v>
      </c>
      <c r="E53" s="2">
        <f t="shared" si="0"/>
        <v>2.053749980404973</v>
      </c>
      <c r="F53" s="2">
        <f t="shared" si="0"/>
        <v>2.0099999848753214</v>
      </c>
      <c r="G53" s="2">
        <f t="shared" si="0"/>
        <v>2.0074999891221523</v>
      </c>
      <c r="H53">
        <v>2.14</v>
      </c>
      <c r="I53" s="23">
        <f t="shared" si="2"/>
        <v>15.721250042915344</v>
      </c>
      <c r="J53" s="23">
        <f t="shared" si="1"/>
        <v>14.897500068545341</v>
      </c>
      <c r="K53" s="23">
        <f t="shared" si="1"/>
        <v>15.458750069737434</v>
      </c>
      <c r="L53" s="23">
        <f t="shared" si="1"/>
        <v>-8.6250019595027094E-2</v>
      </c>
      <c r="M53" s="23">
        <f t="shared" si="1"/>
        <v>-0.13000001512467874</v>
      </c>
      <c r="N53" s="23">
        <f t="shared" si="1"/>
        <v>-0.1325000108778478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79D9-A335-924C-AA28-3B667B649BB5}">
  <dimension ref="A1:O60"/>
  <sheetViews>
    <sheetView topLeftCell="A37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45646</v>
      </c>
      <c r="N7" s="4"/>
      <c r="O7" s="5"/>
    </row>
    <row r="8" spans="1:15" x14ac:dyDescent="0.2">
      <c r="A8" t="s">
        <v>5</v>
      </c>
      <c r="B8" s="11" t="s">
        <v>97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98</v>
      </c>
      <c r="N28" s="4"/>
      <c r="O28" s="5"/>
    </row>
    <row r="29" spans="1:15" x14ac:dyDescent="0.2">
      <c r="N29" s="4"/>
      <c r="O29" s="5"/>
    </row>
    <row r="30" spans="1:15" x14ac:dyDescent="0.2">
      <c r="B30" t="s">
        <v>99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0.37369999289512634</v>
      </c>
      <c r="C32">
        <v>0.37680000066757202</v>
      </c>
      <c r="D32">
        <v>0.3513999879360199</v>
      </c>
      <c r="E32">
        <v>0.33210000395774841</v>
      </c>
      <c r="F32">
        <v>0.36700001358985901</v>
      </c>
      <c r="G32">
        <v>0.35989999771118164</v>
      </c>
      <c r="H32">
        <v>0.34970000386238098</v>
      </c>
      <c r="I32">
        <v>0.36000001430511475</v>
      </c>
      <c r="J32">
        <v>0.34619998931884766</v>
      </c>
      <c r="K32">
        <v>0.42489999532699585</v>
      </c>
      <c r="L32">
        <v>0.32820001244544983</v>
      </c>
      <c r="M32">
        <v>0.31720000505447388</v>
      </c>
      <c r="N32" s="4"/>
      <c r="O32" s="5"/>
    </row>
    <row r="33" spans="1:15" x14ac:dyDescent="0.2">
      <c r="A33" s="9" t="s">
        <v>26</v>
      </c>
      <c r="B33">
        <v>0.35749998688697815</v>
      </c>
      <c r="C33">
        <v>0.40740001201629639</v>
      </c>
      <c r="D33">
        <v>0.35060000419616699</v>
      </c>
      <c r="E33">
        <v>0.3465999960899353</v>
      </c>
      <c r="F33">
        <v>0.34000000357627869</v>
      </c>
      <c r="G33">
        <v>0.37239998579025269</v>
      </c>
      <c r="H33">
        <v>0.35440000891685486</v>
      </c>
      <c r="I33">
        <v>0.37029999494552612</v>
      </c>
      <c r="J33">
        <v>0.36019998788833618</v>
      </c>
      <c r="K33">
        <v>0.37799999117851257</v>
      </c>
      <c r="L33">
        <v>0.33689999580383301</v>
      </c>
      <c r="M33">
        <v>0.36779999732971191</v>
      </c>
      <c r="N33" s="4"/>
      <c r="O33" s="5"/>
    </row>
    <row r="34" spans="1:15" x14ac:dyDescent="0.2">
      <c r="A34" s="9" t="s">
        <v>27</v>
      </c>
      <c r="B34">
        <v>0.39089998602867126</v>
      </c>
      <c r="C34">
        <v>0.37590000033378601</v>
      </c>
      <c r="D34">
        <v>0.34920001029968262</v>
      </c>
      <c r="E34">
        <v>0.33820000290870667</v>
      </c>
      <c r="F34">
        <v>0.34729999303817749</v>
      </c>
      <c r="G34">
        <v>0.34340000152587891</v>
      </c>
      <c r="H34">
        <v>0.3377000093460083</v>
      </c>
      <c r="I34">
        <v>0.38499999046325684</v>
      </c>
      <c r="J34">
        <v>0.36090001463890076</v>
      </c>
      <c r="K34">
        <v>0.37040001153945923</v>
      </c>
      <c r="L34">
        <v>0.33169999718666077</v>
      </c>
      <c r="M34">
        <v>0.3296000063419342</v>
      </c>
      <c r="N34" s="4"/>
      <c r="O34" s="5"/>
    </row>
    <row r="35" spans="1:15" x14ac:dyDescent="0.2">
      <c r="A35" s="9" t="s">
        <v>28</v>
      </c>
      <c r="B35">
        <v>0.3619999885559082</v>
      </c>
      <c r="C35">
        <v>0.39939999580383301</v>
      </c>
      <c r="D35">
        <v>0.40779998898506165</v>
      </c>
      <c r="E35">
        <v>0.35949999094009399</v>
      </c>
      <c r="F35">
        <v>0.36680001020431519</v>
      </c>
      <c r="G35">
        <v>0.35890001058578491</v>
      </c>
      <c r="H35">
        <v>0.34200000762939453</v>
      </c>
      <c r="I35">
        <v>0.36410000920295715</v>
      </c>
      <c r="J35">
        <v>0.36809998750686646</v>
      </c>
      <c r="K35">
        <v>0.38519999384880066</v>
      </c>
      <c r="L35">
        <v>0.33849999308586121</v>
      </c>
      <c r="M35">
        <v>0.35440000891685486</v>
      </c>
      <c r="N35" s="4"/>
      <c r="O35" s="5"/>
    </row>
    <row r="36" spans="1:15" x14ac:dyDescent="0.2">
      <c r="A36" s="9" t="s">
        <v>29</v>
      </c>
      <c r="B36">
        <v>0.37610000371932983</v>
      </c>
      <c r="C36">
        <v>0.40119999647140503</v>
      </c>
      <c r="D36">
        <v>0.34459999203681946</v>
      </c>
      <c r="E36">
        <v>0.34380000829696655</v>
      </c>
      <c r="F36">
        <v>0.34139999747276306</v>
      </c>
      <c r="G36">
        <v>0.36970001459121704</v>
      </c>
      <c r="H36">
        <v>0.3546999990940094</v>
      </c>
      <c r="I36">
        <v>0.33980000019073486</v>
      </c>
      <c r="J36">
        <v>0.34330001473426819</v>
      </c>
      <c r="K36">
        <v>0.3628000020980835</v>
      </c>
      <c r="L36">
        <v>0.33860000967979431</v>
      </c>
      <c r="M36">
        <v>0.36059999465942383</v>
      </c>
      <c r="N36" s="4"/>
      <c r="O36" s="5"/>
    </row>
    <row r="37" spans="1:15" x14ac:dyDescent="0.2">
      <c r="A37" s="9" t="s">
        <v>30</v>
      </c>
      <c r="B37">
        <v>0.36590000987052917</v>
      </c>
      <c r="C37">
        <v>0.37700000405311584</v>
      </c>
      <c r="D37">
        <v>0.33590000867843628</v>
      </c>
      <c r="E37">
        <v>0.35429999232292175</v>
      </c>
      <c r="F37">
        <v>0.3668999969959259</v>
      </c>
      <c r="G37">
        <v>0.3684999942779541</v>
      </c>
      <c r="H37">
        <v>0.38109999895095825</v>
      </c>
      <c r="I37">
        <v>0.39500001072883606</v>
      </c>
      <c r="J37">
        <v>0.34700000286102295</v>
      </c>
      <c r="K37">
        <v>0.38479998707771301</v>
      </c>
      <c r="L37">
        <v>0.32719999551773071</v>
      </c>
      <c r="M37">
        <v>0.3635999858379364</v>
      </c>
      <c r="N37" s="4"/>
      <c r="O37" s="5"/>
    </row>
    <row r="38" spans="1:15" x14ac:dyDescent="0.2">
      <c r="A38" s="9" t="s">
        <v>31</v>
      </c>
      <c r="B38">
        <v>0.34589999914169312</v>
      </c>
      <c r="C38">
        <v>0.3343999981880188</v>
      </c>
      <c r="D38">
        <v>0.3310999870300293</v>
      </c>
      <c r="E38">
        <v>0.3497999906539917</v>
      </c>
      <c r="F38">
        <v>0.33270001411437988</v>
      </c>
      <c r="G38">
        <v>0.33680000901222229</v>
      </c>
      <c r="H38">
        <v>4.2300000786781311E-2</v>
      </c>
      <c r="I38">
        <v>4.050000011920929E-2</v>
      </c>
      <c r="J38">
        <v>4.0199998766183853E-2</v>
      </c>
      <c r="K38">
        <v>3.8899999111890793E-2</v>
      </c>
      <c r="L38">
        <v>3.9599999785423279E-2</v>
      </c>
      <c r="M38">
        <v>3.9299998432397842E-2</v>
      </c>
      <c r="N38" s="4"/>
      <c r="O38" s="5"/>
    </row>
    <row r="39" spans="1:15" x14ac:dyDescent="0.2">
      <c r="A39" s="9" t="s">
        <v>32</v>
      </c>
      <c r="B39">
        <v>0.33360001444816589</v>
      </c>
      <c r="C39">
        <v>0.32019999623298645</v>
      </c>
      <c r="D39">
        <v>0.34459999203681946</v>
      </c>
      <c r="E39">
        <v>0.35229998826980591</v>
      </c>
      <c r="F39">
        <v>0.31749999523162842</v>
      </c>
      <c r="G39">
        <v>0.36210000514984131</v>
      </c>
      <c r="H39">
        <v>4.0800001472234726E-2</v>
      </c>
      <c r="I39">
        <v>3.9200000464916229E-2</v>
      </c>
      <c r="J39">
        <v>4.1499998420476913E-2</v>
      </c>
      <c r="K39">
        <v>3.9599999785423279E-2</v>
      </c>
      <c r="L39">
        <v>3.9099998772144318E-2</v>
      </c>
      <c r="M39">
        <v>4.1000001132488251E-2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0.37884999811649323</v>
      </c>
      <c r="C43" s="1">
        <f>AVERAGE(D32:E33)</f>
        <v>0.34517499804496765</v>
      </c>
      <c r="D43" s="1">
        <f>AVERAGE(F32:G33)</f>
        <v>0.35982500016689301</v>
      </c>
      <c r="E43" s="1">
        <f>AVERAGE(H32:I33)</f>
        <v>0.35860000550746918</v>
      </c>
      <c r="F43" s="1">
        <f>AVERAGE(J32:K33)</f>
        <v>0.37732499092817307</v>
      </c>
      <c r="G43" s="1">
        <f>AVERAGE(L32:M33)</f>
        <v>0.33752500265836716</v>
      </c>
    </row>
    <row r="44" spans="1:15" x14ac:dyDescent="0.2">
      <c r="B44" s="1">
        <f>AVERAGE(B34:C35)</f>
        <v>0.38204999268054962</v>
      </c>
      <c r="C44" s="1">
        <f>AVERAGE(D34:E35)</f>
        <v>0.36367499828338623</v>
      </c>
      <c r="D44" s="1">
        <f>AVERAGE(F34:G35)</f>
        <v>0.35410000383853912</v>
      </c>
      <c r="E44" s="1">
        <f>AVERAGE(H34:I35)</f>
        <v>0.35720000416040421</v>
      </c>
      <c r="F44" s="1">
        <f>AVERAGE(J34:K35)</f>
        <v>0.37115000188350677</v>
      </c>
      <c r="G44" s="1">
        <f>AVERAGE(L34:M35)</f>
        <v>0.33855000138282776</v>
      </c>
    </row>
    <row r="45" spans="1:15" x14ac:dyDescent="0.2">
      <c r="B45" s="1">
        <f>AVERAGE(B36:C37)</f>
        <v>0.38005000352859497</v>
      </c>
      <c r="C45" s="1">
        <f>AVERAGE(D36:E37)</f>
        <v>0.34465000033378601</v>
      </c>
      <c r="D45" s="1">
        <f>AVERAGE(F36:G37)</f>
        <v>0.36162500083446503</v>
      </c>
      <c r="E45" s="1">
        <f>AVERAGE(H36:I37)</f>
        <v>0.36765000224113464</v>
      </c>
      <c r="F45" s="1">
        <f>AVERAGE(J36:K37)</f>
        <v>0.35947500169277191</v>
      </c>
      <c r="G45" s="1">
        <f>AVERAGE(L36:M37)</f>
        <v>0.34749999642372131</v>
      </c>
    </row>
    <row r="46" spans="1:15" x14ac:dyDescent="0.2">
      <c r="B46" s="1">
        <f>AVERAGE(B38:C39)</f>
        <v>0.33352500200271606</v>
      </c>
      <c r="C46" s="1">
        <f>AVERAGE(D38:E39)</f>
        <v>0.34444998949766159</v>
      </c>
      <c r="D46" s="1">
        <f>AVERAGE(F38:G39)</f>
        <v>0.33727500587701797</v>
      </c>
      <c r="E46" s="1">
        <f>AVERAGE(H38:I39)</f>
        <v>4.0700000710785389E-2</v>
      </c>
      <c r="F46" s="1">
        <f>AVERAGE(J38:K39)</f>
        <v>4.004999902099371E-2</v>
      </c>
      <c r="G46" s="1">
        <f>AVERAGE(L38:M39)</f>
        <v>3.9749999530613422E-2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18.942499905824661</v>
      </c>
      <c r="C50" s="2">
        <f t="shared" si="0"/>
        <v>17.258749902248383</v>
      </c>
      <c r="D50" s="2">
        <f t="shared" si="0"/>
        <v>17.99125000834465</v>
      </c>
      <c r="E50" s="2">
        <f t="shared" si="0"/>
        <v>17.930000275373459</v>
      </c>
      <c r="F50" s="2">
        <f t="shared" si="0"/>
        <v>18.866249546408653</v>
      </c>
      <c r="G50" s="2">
        <f t="shared" si="0"/>
        <v>16.876250132918358</v>
      </c>
      <c r="I50" s="23">
        <f>B50-$H$53</f>
        <v>16.802499905824661</v>
      </c>
      <c r="J50" s="23">
        <f t="shared" ref="J50:N53" si="1">C50-$H$53</f>
        <v>15.118749902248382</v>
      </c>
      <c r="K50" s="23">
        <f t="shared" si="1"/>
        <v>15.85125000834465</v>
      </c>
      <c r="L50" s="23">
        <f t="shared" si="1"/>
        <v>15.790000275373458</v>
      </c>
      <c r="M50" s="23">
        <f t="shared" si="1"/>
        <v>16.726249546408653</v>
      </c>
      <c r="N50" s="23">
        <f t="shared" si="1"/>
        <v>14.736250132918357</v>
      </c>
    </row>
    <row r="51" spans="2:14" x14ac:dyDescent="0.2">
      <c r="B51" s="2">
        <f t="shared" si="0"/>
        <v>19.102499634027481</v>
      </c>
      <c r="C51" s="2">
        <f t="shared" si="0"/>
        <v>18.183749914169312</v>
      </c>
      <c r="D51" s="2">
        <f t="shared" si="0"/>
        <v>17.705000191926956</v>
      </c>
      <c r="E51" s="2">
        <f t="shared" si="0"/>
        <v>17.86000020802021</v>
      </c>
      <c r="F51" s="2">
        <f t="shared" si="0"/>
        <v>18.557500094175339</v>
      </c>
      <c r="G51" s="2">
        <f t="shared" si="0"/>
        <v>16.927500069141388</v>
      </c>
      <c r="I51" s="23">
        <f t="shared" ref="I51:I53" si="2">B51-$H$53</f>
        <v>16.962499634027481</v>
      </c>
      <c r="J51" s="23">
        <f t="shared" si="1"/>
        <v>16.043749914169311</v>
      </c>
      <c r="K51" s="23">
        <f t="shared" si="1"/>
        <v>15.565000191926956</v>
      </c>
      <c r="L51" s="23">
        <f t="shared" si="1"/>
        <v>15.72000020802021</v>
      </c>
      <c r="M51" s="23">
        <f t="shared" si="1"/>
        <v>16.417500094175338</v>
      </c>
      <c r="N51" s="23">
        <f t="shared" si="1"/>
        <v>14.787500069141387</v>
      </c>
    </row>
    <row r="52" spans="2:14" x14ac:dyDescent="0.2">
      <c r="B52" s="2">
        <f>B45*50</f>
        <v>19.002500176429749</v>
      </c>
      <c r="C52" s="2">
        <f t="shared" si="0"/>
        <v>17.232500016689301</v>
      </c>
      <c r="D52" s="2">
        <f t="shared" si="0"/>
        <v>18.081250041723251</v>
      </c>
      <c r="E52" s="2">
        <f t="shared" si="0"/>
        <v>18.382500112056732</v>
      </c>
      <c r="F52" s="2">
        <f t="shared" si="0"/>
        <v>17.973750084638596</v>
      </c>
      <c r="G52" s="2">
        <f t="shared" si="0"/>
        <v>17.374999821186066</v>
      </c>
      <c r="I52" s="23">
        <f t="shared" si="2"/>
        <v>16.862500176429748</v>
      </c>
      <c r="J52" s="23">
        <f t="shared" si="1"/>
        <v>15.0925000166893</v>
      </c>
      <c r="K52" s="23">
        <f t="shared" si="1"/>
        <v>15.941250041723251</v>
      </c>
      <c r="L52" s="23">
        <f t="shared" si="1"/>
        <v>16.242500112056732</v>
      </c>
      <c r="M52" s="23">
        <f t="shared" si="1"/>
        <v>15.833750084638595</v>
      </c>
      <c r="N52" s="23">
        <f t="shared" si="1"/>
        <v>15.234999821186065</v>
      </c>
    </row>
    <row r="53" spans="2:14" x14ac:dyDescent="0.2">
      <c r="B53" s="2">
        <f t="shared" si="0"/>
        <v>16.676250100135803</v>
      </c>
      <c r="C53" s="2">
        <f t="shared" si="0"/>
        <v>17.22249947488308</v>
      </c>
      <c r="D53" s="2">
        <f t="shared" si="0"/>
        <v>16.863750293850899</v>
      </c>
      <c r="E53" s="2">
        <f t="shared" si="0"/>
        <v>2.0350000355392694</v>
      </c>
      <c r="F53" s="2">
        <f t="shared" si="0"/>
        <v>2.0024999510496855</v>
      </c>
      <c r="G53" s="2">
        <f t="shared" si="0"/>
        <v>1.9874999765306711</v>
      </c>
      <c r="H53">
        <v>2.14</v>
      </c>
      <c r="I53" s="23">
        <f t="shared" si="2"/>
        <v>14.536250100135803</v>
      </c>
      <c r="J53" s="23">
        <f t="shared" si="1"/>
        <v>15.082499474883079</v>
      </c>
      <c r="K53" s="23">
        <f t="shared" si="1"/>
        <v>14.723750293850898</v>
      </c>
      <c r="L53" s="23">
        <f t="shared" si="1"/>
        <v>-0.10499996446073068</v>
      </c>
      <c r="M53" s="23">
        <f t="shared" si="1"/>
        <v>-0.13750004895031465</v>
      </c>
      <c r="N53" s="23">
        <f t="shared" si="1"/>
        <v>-0.152500023469329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AF62-0922-C04F-B1F6-E6923173B4B6}">
  <dimension ref="A1:O60"/>
  <sheetViews>
    <sheetView topLeftCell="A38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45646</v>
      </c>
      <c r="N7" s="4"/>
      <c r="O7" s="5"/>
    </row>
    <row r="8" spans="1:15" x14ac:dyDescent="0.2">
      <c r="A8" t="s">
        <v>5</v>
      </c>
      <c r="B8" s="11" t="s">
        <v>100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101</v>
      </c>
      <c r="N28" s="4"/>
      <c r="O28" s="5"/>
    </row>
    <row r="29" spans="1:15" x14ac:dyDescent="0.2">
      <c r="N29" s="4"/>
      <c r="O29" s="5"/>
    </row>
    <row r="30" spans="1:15" x14ac:dyDescent="0.2">
      <c r="B30" t="s">
        <v>99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0.45219999551773071</v>
      </c>
      <c r="C32">
        <v>0.37569999694824219</v>
      </c>
      <c r="D32">
        <v>0.51120001077651978</v>
      </c>
      <c r="E32">
        <v>0.37349998950958252</v>
      </c>
      <c r="F32">
        <v>0.40599998831748962</v>
      </c>
      <c r="G32">
        <v>0.41969999670982361</v>
      </c>
      <c r="H32">
        <v>0.43479999899864197</v>
      </c>
      <c r="I32">
        <v>0.42410001158714294</v>
      </c>
      <c r="J32">
        <v>0.37130001187324524</v>
      </c>
      <c r="K32">
        <v>0.3903999924659729</v>
      </c>
      <c r="L32">
        <v>0.41119998693466187</v>
      </c>
      <c r="M32">
        <v>0.40650001168251038</v>
      </c>
      <c r="N32" s="4"/>
      <c r="O32" s="5"/>
    </row>
    <row r="33" spans="1:15" x14ac:dyDescent="0.2">
      <c r="A33" s="9" t="s">
        <v>26</v>
      </c>
      <c r="B33">
        <v>0.40059998631477356</v>
      </c>
      <c r="C33">
        <v>0.41339999437332153</v>
      </c>
      <c r="D33">
        <v>0.39550000429153442</v>
      </c>
      <c r="E33">
        <v>0.42890000343322754</v>
      </c>
      <c r="F33">
        <v>0.43140000104904175</v>
      </c>
      <c r="G33">
        <v>0.43680000305175781</v>
      </c>
      <c r="H33">
        <v>0.44909998774528503</v>
      </c>
      <c r="I33">
        <v>0.48800000548362732</v>
      </c>
      <c r="J33">
        <v>0.37909999489784241</v>
      </c>
      <c r="K33">
        <v>0.3970000147819519</v>
      </c>
      <c r="L33">
        <v>0.38479998707771301</v>
      </c>
      <c r="M33">
        <v>0.42019999027252197</v>
      </c>
      <c r="N33" s="4"/>
      <c r="O33" s="5"/>
    </row>
    <row r="34" spans="1:15" x14ac:dyDescent="0.2">
      <c r="A34" s="9" t="s">
        <v>27</v>
      </c>
      <c r="B34">
        <v>0.4171999990940094</v>
      </c>
      <c r="C34">
        <v>0.38240000605583191</v>
      </c>
      <c r="D34">
        <v>0.41190001368522644</v>
      </c>
      <c r="E34">
        <v>0.28020000457763672</v>
      </c>
      <c r="F34">
        <v>0.39779999852180481</v>
      </c>
      <c r="G34">
        <v>0.40250000357627869</v>
      </c>
      <c r="H34">
        <v>0.41929998993873596</v>
      </c>
      <c r="I34">
        <v>0.44389998912811279</v>
      </c>
      <c r="J34">
        <v>0.42089998722076416</v>
      </c>
      <c r="K34">
        <v>0.29100000858306885</v>
      </c>
      <c r="L34">
        <v>0.35719999670982361</v>
      </c>
      <c r="M34">
        <v>0.37799999117851257</v>
      </c>
      <c r="N34" s="4"/>
      <c r="O34" s="5"/>
    </row>
    <row r="35" spans="1:15" x14ac:dyDescent="0.2">
      <c r="A35" s="9" t="s">
        <v>28</v>
      </c>
      <c r="B35">
        <v>0.38949999213218689</v>
      </c>
      <c r="C35">
        <v>0.42509999871253967</v>
      </c>
      <c r="D35">
        <v>0.55760002136230469</v>
      </c>
      <c r="E35">
        <v>0.41940000653266907</v>
      </c>
      <c r="F35">
        <v>0.41460001468658447</v>
      </c>
      <c r="G35">
        <v>0.44220000505447388</v>
      </c>
      <c r="H35">
        <v>0.44999998807907104</v>
      </c>
      <c r="I35">
        <v>0.4595000147819519</v>
      </c>
      <c r="J35">
        <v>0.39230000972747803</v>
      </c>
      <c r="K35">
        <v>0.39079999923706055</v>
      </c>
      <c r="L35">
        <v>0.42170000076293945</v>
      </c>
      <c r="M35">
        <v>0.41490000486373901</v>
      </c>
      <c r="N35" s="4"/>
      <c r="O35" s="5"/>
    </row>
    <row r="36" spans="1:15" x14ac:dyDescent="0.2">
      <c r="A36" s="9" t="s">
        <v>29</v>
      </c>
      <c r="B36">
        <v>0.41159999370574951</v>
      </c>
      <c r="C36">
        <v>0.36779999732971191</v>
      </c>
      <c r="D36">
        <v>0.44609999656677246</v>
      </c>
      <c r="E36">
        <v>0.38929998874664307</v>
      </c>
      <c r="F36">
        <v>0.4083000123500824</v>
      </c>
      <c r="G36">
        <v>0.40230000019073486</v>
      </c>
      <c r="H36">
        <v>0.40099999308586121</v>
      </c>
      <c r="I36">
        <v>0.41519999504089355</v>
      </c>
      <c r="J36">
        <v>0.30149999260902405</v>
      </c>
      <c r="K36">
        <v>0.37860000133514404</v>
      </c>
      <c r="L36">
        <v>0.39250001311302185</v>
      </c>
      <c r="M36">
        <v>0.40110000967979431</v>
      </c>
      <c r="N36" s="4"/>
      <c r="O36" s="5"/>
    </row>
    <row r="37" spans="1:15" x14ac:dyDescent="0.2">
      <c r="A37" s="9" t="s">
        <v>30</v>
      </c>
      <c r="B37">
        <v>0.38330000638961792</v>
      </c>
      <c r="C37">
        <v>0.39109998941421509</v>
      </c>
      <c r="D37">
        <v>0.40110000967979431</v>
      </c>
      <c r="E37">
        <v>0.40799999237060547</v>
      </c>
      <c r="F37">
        <v>0.41490000486373901</v>
      </c>
      <c r="G37">
        <v>0.42149999737739563</v>
      </c>
      <c r="H37">
        <v>0.44850000739097595</v>
      </c>
      <c r="I37">
        <v>0.44949999451637268</v>
      </c>
      <c r="J37">
        <v>0.27459999918937683</v>
      </c>
      <c r="K37">
        <v>0.40079998970031738</v>
      </c>
      <c r="L37">
        <v>0.38539999723434448</v>
      </c>
      <c r="M37">
        <v>0.41999998688697815</v>
      </c>
      <c r="N37" s="4"/>
      <c r="O37" s="5"/>
    </row>
    <row r="38" spans="1:15" x14ac:dyDescent="0.2">
      <c r="A38" s="9" t="s">
        <v>31</v>
      </c>
      <c r="B38">
        <v>0.47530001401901245</v>
      </c>
      <c r="C38">
        <v>0.42460000514984131</v>
      </c>
      <c r="D38">
        <v>0.41679999232292175</v>
      </c>
      <c r="E38">
        <v>0.43729999661445618</v>
      </c>
      <c r="F38">
        <v>0.39869999885559082</v>
      </c>
      <c r="G38">
        <v>0.46970000863075256</v>
      </c>
      <c r="H38">
        <v>4.1999999433755875E-2</v>
      </c>
      <c r="I38">
        <v>4.1299998760223389E-2</v>
      </c>
      <c r="J38">
        <v>4.050000011920929E-2</v>
      </c>
      <c r="K38">
        <v>4.1000001132488251E-2</v>
      </c>
      <c r="L38">
        <v>3.9099998772144318E-2</v>
      </c>
      <c r="M38">
        <v>3.840000182390213E-2</v>
      </c>
      <c r="N38" s="4"/>
      <c r="O38" s="5"/>
    </row>
    <row r="39" spans="1:15" x14ac:dyDescent="0.2">
      <c r="A39" s="9" t="s">
        <v>32</v>
      </c>
      <c r="B39">
        <v>0.41519999504089355</v>
      </c>
      <c r="C39">
        <v>0.44800001382827759</v>
      </c>
      <c r="D39">
        <v>0.46819999814033508</v>
      </c>
      <c r="E39">
        <v>0.4408000111579895</v>
      </c>
      <c r="F39">
        <v>0.42919999361038208</v>
      </c>
      <c r="G39">
        <v>0.46399998664855957</v>
      </c>
      <c r="H39">
        <v>3.9500001817941666E-2</v>
      </c>
      <c r="I39">
        <v>4.0300000458955765E-2</v>
      </c>
      <c r="J39">
        <v>4.0600001811981201E-2</v>
      </c>
      <c r="K39">
        <v>3.9400000125169754E-2</v>
      </c>
      <c r="L39">
        <v>4.050000011920929E-2</v>
      </c>
      <c r="M39">
        <v>4.1700001806020737E-2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0.410474993288517</v>
      </c>
      <c r="C43" s="1">
        <f>AVERAGE(D32:E33)</f>
        <v>0.42727500200271606</v>
      </c>
      <c r="D43" s="1">
        <f>AVERAGE(F32:G33)</f>
        <v>0.4234749972820282</v>
      </c>
      <c r="E43" s="1">
        <f>AVERAGE(H32:I33)</f>
        <v>0.44900000095367432</v>
      </c>
      <c r="F43" s="1">
        <f>AVERAGE(J32:K33)</f>
        <v>0.38445000350475311</v>
      </c>
      <c r="G43" s="1">
        <f>AVERAGE(L32:M33)</f>
        <v>0.40567499399185181</v>
      </c>
    </row>
    <row r="44" spans="1:15" x14ac:dyDescent="0.2">
      <c r="B44" s="1">
        <f>AVERAGE(B34:C35)</f>
        <v>0.40354999899864197</v>
      </c>
      <c r="C44" s="1">
        <f>AVERAGE(D34:E35)</f>
        <v>0.41727501153945923</v>
      </c>
      <c r="D44" s="1">
        <f>AVERAGE(F34:G35)</f>
        <v>0.41427500545978546</v>
      </c>
      <c r="E44" s="1">
        <f>AVERAGE(H34:I35)</f>
        <v>0.44317499548196793</v>
      </c>
      <c r="F44" s="1">
        <f>AVERAGE(J34:K35)</f>
        <v>0.3737500011920929</v>
      </c>
      <c r="G44" s="1">
        <f>AVERAGE(L34:M35)</f>
        <v>0.39294999837875366</v>
      </c>
    </row>
    <row r="45" spans="1:15" x14ac:dyDescent="0.2">
      <c r="B45" s="1">
        <f>AVERAGE(B36:C37)</f>
        <v>0.38844999670982361</v>
      </c>
      <c r="C45" s="1">
        <f>AVERAGE(D36:E37)</f>
        <v>0.41112499684095383</v>
      </c>
      <c r="D45" s="1">
        <f>AVERAGE(F36:G37)</f>
        <v>0.41175000369548798</v>
      </c>
      <c r="E45" s="1">
        <f>AVERAGE(H36:I37)</f>
        <v>0.42854999750852585</v>
      </c>
      <c r="F45" s="1">
        <f>AVERAGE(J36:K37)</f>
        <v>0.33887499570846558</v>
      </c>
      <c r="G45" s="1">
        <f>AVERAGE(L36:M37)</f>
        <v>0.3997500017285347</v>
      </c>
    </row>
    <row r="46" spans="1:15" x14ac:dyDescent="0.2">
      <c r="B46" s="1">
        <f>AVERAGE(B38:C39)</f>
        <v>0.44077500700950623</v>
      </c>
      <c r="C46" s="1">
        <f>AVERAGE(D38:E39)</f>
        <v>0.44077499955892563</v>
      </c>
      <c r="D46" s="1">
        <f>AVERAGE(F38:G39)</f>
        <v>0.44039999693632126</v>
      </c>
      <c r="E46" s="1">
        <f>AVERAGE(H38:I39)</f>
        <v>4.0775000117719173E-2</v>
      </c>
      <c r="F46" s="1">
        <f>AVERAGE(J38:K39)</f>
        <v>4.0375000797212124E-2</v>
      </c>
      <c r="G46" s="1">
        <f>AVERAGE(L38:M39)</f>
        <v>3.9925000630319118E-2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20.52374966442585</v>
      </c>
      <c r="C50" s="2">
        <f t="shared" si="0"/>
        <v>21.363750100135803</v>
      </c>
      <c r="D50" s="2">
        <f t="shared" si="0"/>
        <v>21.17374986410141</v>
      </c>
      <c r="E50" s="2">
        <f t="shared" si="0"/>
        <v>22.450000047683716</v>
      </c>
      <c r="F50" s="2">
        <f t="shared" si="0"/>
        <v>19.222500175237656</v>
      </c>
      <c r="G50" s="2">
        <f t="shared" si="0"/>
        <v>20.28374969959259</v>
      </c>
      <c r="I50" s="23">
        <f>B50-$H$53</f>
        <v>18.383749664425849</v>
      </c>
      <c r="J50" s="23">
        <f t="shared" ref="J50:N53" si="1">C50-$H$53</f>
        <v>19.223750100135803</v>
      </c>
      <c r="K50" s="23">
        <f t="shared" si="1"/>
        <v>19.033749864101409</v>
      </c>
      <c r="L50" s="23">
        <f t="shared" si="1"/>
        <v>20.310000047683715</v>
      </c>
      <c r="M50" s="23">
        <f t="shared" si="1"/>
        <v>17.082500175237655</v>
      </c>
      <c r="N50" s="23">
        <f t="shared" si="1"/>
        <v>18.14374969959259</v>
      </c>
    </row>
    <row r="51" spans="2:14" x14ac:dyDescent="0.2">
      <c r="B51" s="2">
        <f t="shared" si="0"/>
        <v>20.177499949932098</v>
      </c>
      <c r="C51" s="2">
        <f t="shared" si="0"/>
        <v>20.863750576972961</v>
      </c>
      <c r="D51" s="2">
        <f t="shared" si="0"/>
        <v>20.713750272989273</v>
      </c>
      <c r="E51" s="2">
        <f t="shared" si="0"/>
        <v>22.158749774098396</v>
      </c>
      <c r="F51" s="2">
        <f t="shared" si="0"/>
        <v>18.687500059604645</v>
      </c>
      <c r="G51" s="2">
        <f t="shared" si="0"/>
        <v>19.647499918937683</v>
      </c>
      <c r="I51" s="23">
        <f t="shared" ref="I51:I53" si="2">B51-$H$53</f>
        <v>18.037499949932098</v>
      </c>
      <c r="J51" s="23">
        <f t="shared" si="1"/>
        <v>18.723750576972961</v>
      </c>
      <c r="K51" s="23">
        <f t="shared" si="1"/>
        <v>18.573750272989273</v>
      </c>
      <c r="L51" s="23">
        <f t="shared" si="1"/>
        <v>20.018749774098396</v>
      </c>
      <c r="M51" s="23">
        <f t="shared" si="1"/>
        <v>16.547500059604644</v>
      </c>
      <c r="N51" s="23">
        <f t="shared" si="1"/>
        <v>17.507499918937683</v>
      </c>
    </row>
    <row r="52" spans="2:14" x14ac:dyDescent="0.2">
      <c r="B52" s="2">
        <f>B45*50</f>
        <v>19.42249983549118</v>
      </c>
      <c r="C52" s="2">
        <f t="shared" si="0"/>
        <v>20.556249842047691</v>
      </c>
      <c r="D52" s="2">
        <f t="shared" si="0"/>
        <v>20.587500184774399</v>
      </c>
      <c r="E52" s="2">
        <f t="shared" si="0"/>
        <v>21.427499875426292</v>
      </c>
      <c r="F52" s="2">
        <f t="shared" si="0"/>
        <v>16.943749785423279</v>
      </c>
      <c r="G52" s="2">
        <f t="shared" si="0"/>
        <v>19.987500086426735</v>
      </c>
      <c r="I52" s="23">
        <f t="shared" si="2"/>
        <v>17.28249983549118</v>
      </c>
      <c r="J52" s="23">
        <f t="shared" si="1"/>
        <v>18.416249842047691</v>
      </c>
      <c r="K52" s="23">
        <f t="shared" si="1"/>
        <v>18.447500184774398</v>
      </c>
      <c r="L52" s="23">
        <f t="shared" si="1"/>
        <v>19.287499875426292</v>
      </c>
      <c r="M52" s="23">
        <f t="shared" si="1"/>
        <v>14.803749785423278</v>
      </c>
      <c r="N52" s="23">
        <f t="shared" si="1"/>
        <v>17.847500086426734</v>
      </c>
    </row>
    <row r="53" spans="2:14" x14ac:dyDescent="0.2">
      <c r="B53" s="2">
        <f t="shared" si="0"/>
        <v>22.038750350475311</v>
      </c>
      <c r="C53" s="2">
        <f t="shared" si="0"/>
        <v>22.038749977946281</v>
      </c>
      <c r="D53" s="2">
        <f t="shared" si="0"/>
        <v>22.019999846816063</v>
      </c>
      <c r="E53" s="2">
        <f t="shared" si="0"/>
        <v>2.0387500058859587</v>
      </c>
      <c r="F53" s="2">
        <f t="shared" si="0"/>
        <v>2.0187500398606062</v>
      </c>
      <c r="G53" s="2">
        <f t="shared" si="0"/>
        <v>1.9962500315159559</v>
      </c>
      <c r="H53">
        <v>2.14</v>
      </c>
      <c r="I53" s="23">
        <f t="shared" si="2"/>
        <v>19.898750350475311</v>
      </c>
      <c r="J53" s="23">
        <f t="shared" si="1"/>
        <v>19.898749977946281</v>
      </c>
      <c r="K53" s="23">
        <f t="shared" si="1"/>
        <v>19.879999846816062</v>
      </c>
      <c r="L53" s="23">
        <f t="shared" si="1"/>
        <v>-0.10124999411404145</v>
      </c>
      <c r="M53" s="23">
        <f t="shared" si="1"/>
        <v>-0.12124996013939393</v>
      </c>
      <c r="N53" s="23">
        <f t="shared" si="1"/>
        <v>-0.1437499684840442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B244-6211-854E-B9B2-C17C97945CCB}">
  <dimension ref="A1:O60"/>
  <sheetViews>
    <sheetView tabSelected="1" topLeftCell="A27" workbookViewId="0">
      <selection activeCell="P39" sqref="P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45646</v>
      </c>
      <c r="N7" s="4"/>
      <c r="O7" s="5"/>
    </row>
    <row r="8" spans="1:15" x14ac:dyDescent="0.2">
      <c r="A8" t="s">
        <v>5</v>
      </c>
      <c r="B8" s="11" t="s">
        <v>102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103</v>
      </c>
      <c r="N28" s="4"/>
      <c r="O28" s="5"/>
    </row>
    <row r="29" spans="1:15" x14ac:dyDescent="0.2">
      <c r="N29" s="4"/>
      <c r="O29" s="5"/>
    </row>
    <row r="30" spans="1:15" x14ac:dyDescent="0.2">
      <c r="B30" t="s">
        <v>58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0.39410001039505005</v>
      </c>
      <c r="C32">
        <v>0.42199999094009399</v>
      </c>
      <c r="D32">
        <v>0.43070000410079956</v>
      </c>
      <c r="E32">
        <v>0.3919999897480011</v>
      </c>
      <c r="F32">
        <v>0.44879999756813049</v>
      </c>
      <c r="G32">
        <v>0.47789999842643738</v>
      </c>
      <c r="H32">
        <v>0.20870000123977661</v>
      </c>
      <c r="I32">
        <v>0.52009999752044678</v>
      </c>
      <c r="J32">
        <v>0.54680001735687256</v>
      </c>
      <c r="K32">
        <v>0.5404999852180481</v>
      </c>
      <c r="L32">
        <v>0.46740001440048218</v>
      </c>
      <c r="M32">
        <v>0.46299999952316284</v>
      </c>
      <c r="N32" s="4"/>
      <c r="O32" s="5"/>
    </row>
    <row r="33" spans="1:15" x14ac:dyDescent="0.2">
      <c r="A33" s="9" t="s">
        <v>26</v>
      </c>
      <c r="B33">
        <v>0.30809998512268066</v>
      </c>
      <c r="C33">
        <v>0.46919998526573181</v>
      </c>
      <c r="D33">
        <v>0.40560001134872437</v>
      </c>
      <c r="E33">
        <v>0.42230001091957092</v>
      </c>
      <c r="F33">
        <v>0.48640000820159912</v>
      </c>
      <c r="G33">
        <v>0.48050001263618469</v>
      </c>
      <c r="H33">
        <v>0.51579999923706055</v>
      </c>
      <c r="I33">
        <v>0.5350000262260437</v>
      </c>
      <c r="J33">
        <v>0.54479998350143433</v>
      </c>
      <c r="K33">
        <v>0.57440000772476196</v>
      </c>
      <c r="L33">
        <v>0.4749000072479248</v>
      </c>
      <c r="M33">
        <v>0.48390001058578491</v>
      </c>
      <c r="N33" s="4"/>
      <c r="O33" s="5"/>
    </row>
    <row r="34" spans="1:15" x14ac:dyDescent="0.2">
      <c r="A34" s="9" t="s">
        <v>27</v>
      </c>
      <c r="B34">
        <v>0.46529999375343323</v>
      </c>
      <c r="C34">
        <v>0.44800001382827759</v>
      </c>
      <c r="D34">
        <v>0.4154999852180481</v>
      </c>
      <c r="E34">
        <v>0.38969999551773071</v>
      </c>
      <c r="F34">
        <v>0.46149998903274536</v>
      </c>
      <c r="G34">
        <v>0.48759999871253967</v>
      </c>
      <c r="H34">
        <v>0.51059997081756592</v>
      </c>
      <c r="I34">
        <v>0.52539998292922974</v>
      </c>
      <c r="J34">
        <v>0.52009999752044678</v>
      </c>
      <c r="K34">
        <v>0.53960001468658447</v>
      </c>
      <c r="L34">
        <v>0.4171999990940094</v>
      </c>
      <c r="M34">
        <v>0.46680000424385071</v>
      </c>
      <c r="N34" s="4"/>
      <c r="O34" s="5"/>
    </row>
    <row r="35" spans="1:15" x14ac:dyDescent="0.2">
      <c r="A35" s="9" t="s">
        <v>28</v>
      </c>
      <c r="B35">
        <v>0.42350000143051147</v>
      </c>
      <c r="C35">
        <v>0.47580000758171082</v>
      </c>
      <c r="D35">
        <v>0.4106999933719635</v>
      </c>
      <c r="E35">
        <v>0.42730000615119934</v>
      </c>
      <c r="F35">
        <v>0.50180000066757202</v>
      </c>
      <c r="G35">
        <v>0.51059997081756592</v>
      </c>
      <c r="H35">
        <v>0.50050002336502075</v>
      </c>
      <c r="I35">
        <v>0.51510000228881836</v>
      </c>
      <c r="J35">
        <v>0.5461999773979187</v>
      </c>
      <c r="K35">
        <v>0.54759997129440308</v>
      </c>
      <c r="L35">
        <v>0.50249999761581421</v>
      </c>
      <c r="M35">
        <v>0.4724000096321106</v>
      </c>
      <c r="N35" s="4"/>
      <c r="O35" s="5"/>
    </row>
    <row r="36" spans="1:15" x14ac:dyDescent="0.2">
      <c r="A36" s="9" t="s">
        <v>29</v>
      </c>
      <c r="B36">
        <v>0.40639999508857727</v>
      </c>
      <c r="C36">
        <v>0.46239998936653137</v>
      </c>
      <c r="D36">
        <v>0.42129999399185181</v>
      </c>
      <c r="E36">
        <v>0.40970000624656677</v>
      </c>
      <c r="F36">
        <v>0.30700001120567322</v>
      </c>
      <c r="G36">
        <v>0.48899999260902405</v>
      </c>
      <c r="H36">
        <v>0.33509999513626099</v>
      </c>
      <c r="I36">
        <v>0.50160002708435059</v>
      </c>
      <c r="J36">
        <v>0.60900002717971802</v>
      </c>
      <c r="K36">
        <v>0.55150002241134644</v>
      </c>
      <c r="L36">
        <v>0.48149999976158142</v>
      </c>
      <c r="M36">
        <v>0.46579998731613159</v>
      </c>
      <c r="N36" s="4"/>
      <c r="O36" s="5"/>
    </row>
    <row r="37" spans="1:15" x14ac:dyDescent="0.2">
      <c r="A37" s="9" t="s">
        <v>30</v>
      </c>
      <c r="B37">
        <v>0.44549998641014099</v>
      </c>
      <c r="C37">
        <v>0.45230001211166382</v>
      </c>
      <c r="D37">
        <v>0.4099000096321106</v>
      </c>
      <c r="E37">
        <v>0.4025999903678894</v>
      </c>
      <c r="F37">
        <v>0.51660001277923584</v>
      </c>
      <c r="G37">
        <v>0.48910000920295715</v>
      </c>
      <c r="H37">
        <v>0.53630000352859497</v>
      </c>
      <c r="I37">
        <v>0.52910000085830688</v>
      </c>
      <c r="J37">
        <v>0.54759997129440308</v>
      </c>
      <c r="K37">
        <v>0.54170000553131104</v>
      </c>
      <c r="L37">
        <v>0.42480000853538513</v>
      </c>
      <c r="M37">
        <v>0.46360000967979431</v>
      </c>
      <c r="N37" s="4"/>
      <c r="O37" s="5"/>
    </row>
    <row r="38" spans="1:15" x14ac:dyDescent="0.2">
      <c r="A38" s="9" t="s">
        <v>31</v>
      </c>
      <c r="B38">
        <v>0.42070001363754272</v>
      </c>
      <c r="C38">
        <v>0.40779998898506165</v>
      </c>
      <c r="D38">
        <v>0.35400000214576721</v>
      </c>
      <c r="E38">
        <v>0.35010001063346863</v>
      </c>
      <c r="F38">
        <v>0.36869999766349792</v>
      </c>
      <c r="G38">
        <v>0.26210001111030579</v>
      </c>
      <c r="H38">
        <v>4.3999999761581421E-2</v>
      </c>
      <c r="I38">
        <v>4.1200000792741776E-2</v>
      </c>
      <c r="J38">
        <v>4.0899999439716339E-2</v>
      </c>
      <c r="K38">
        <v>3.970000147819519E-2</v>
      </c>
      <c r="L38">
        <v>4.179999977350235E-2</v>
      </c>
      <c r="M38">
        <v>4.010000079870224E-2</v>
      </c>
      <c r="N38" s="4"/>
      <c r="O38" s="5"/>
    </row>
    <row r="39" spans="1:15" x14ac:dyDescent="0.2">
      <c r="A39" s="9" t="s">
        <v>32</v>
      </c>
      <c r="B39">
        <v>0.42120000720024109</v>
      </c>
      <c r="C39">
        <v>0.42019999027252197</v>
      </c>
      <c r="D39">
        <v>0.30700001120567322</v>
      </c>
      <c r="E39">
        <v>0.43369999527931213</v>
      </c>
      <c r="F39">
        <v>0.41479998826980591</v>
      </c>
      <c r="G39">
        <v>0.44190001487731934</v>
      </c>
      <c r="H39">
        <v>4.1000001132488251E-2</v>
      </c>
      <c r="I39">
        <v>3.9799999445676804E-2</v>
      </c>
      <c r="J39">
        <v>4.0600001811981201E-2</v>
      </c>
      <c r="K39">
        <v>3.9900001138448715E-2</v>
      </c>
      <c r="L39">
        <v>3.9500001817941666E-2</v>
      </c>
      <c r="M39">
        <v>4.1600000113248825E-2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0.39834999293088913</v>
      </c>
      <c r="C43" s="1">
        <f>AVERAGE(D32:E33)</f>
        <v>0.41265000402927399</v>
      </c>
      <c r="D43" s="1">
        <f>AVERAGE(F32:G33)</f>
        <v>0.47340000420808792</v>
      </c>
      <c r="E43" s="1">
        <f>AVERAGE(H32:I33)</f>
        <v>0.44490000605583191</v>
      </c>
      <c r="F43" s="1">
        <f>AVERAGE(J32:K33)</f>
        <v>0.55162499845027924</v>
      </c>
      <c r="G43" s="1">
        <f>AVERAGE(L32:M33)</f>
        <v>0.47230000793933868</v>
      </c>
    </row>
    <row r="44" spans="1:15" x14ac:dyDescent="0.2">
      <c r="B44" s="1">
        <f>AVERAGE(B34:C35)</f>
        <v>0.45315000414848328</v>
      </c>
      <c r="C44" s="1">
        <f>AVERAGE(D34:E35)</f>
        <v>0.41079999506473541</v>
      </c>
      <c r="D44" s="1">
        <f>AVERAGE(F34:G35)</f>
        <v>0.49037498980760574</v>
      </c>
      <c r="E44" s="1">
        <f>AVERAGE(H34:I35)</f>
        <v>0.51289999485015869</v>
      </c>
      <c r="F44" s="1">
        <f>AVERAGE(J34:K35)</f>
        <v>0.53837499022483826</v>
      </c>
      <c r="G44" s="1">
        <f>AVERAGE(L34:M35)</f>
        <v>0.46472500264644623</v>
      </c>
    </row>
    <row r="45" spans="1:15" x14ac:dyDescent="0.2">
      <c r="B45" s="1">
        <f>AVERAGE(B36:C37)</f>
        <v>0.44164999574422836</v>
      </c>
      <c r="C45" s="1">
        <f>AVERAGE(D36:E37)</f>
        <v>0.41087500005960464</v>
      </c>
      <c r="D45" s="1">
        <f>AVERAGE(F36:G37)</f>
        <v>0.45042500644922256</v>
      </c>
      <c r="E45" s="1">
        <f>AVERAGE(H36:I37)</f>
        <v>0.47552500665187836</v>
      </c>
      <c r="F45" s="1">
        <f>AVERAGE(J36:K37)</f>
        <v>0.56245000660419464</v>
      </c>
      <c r="G45" s="1">
        <f>AVERAGE(L36:M37)</f>
        <v>0.45892500132322311</v>
      </c>
    </row>
    <row r="46" spans="1:15" x14ac:dyDescent="0.2">
      <c r="B46" s="1">
        <f>AVERAGE(B38:C39)</f>
        <v>0.41747500002384186</v>
      </c>
      <c r="C46" s="1">
        <f>AVERAGE(D38:E39)</f>
        <v>0.3612000048160553</v>
      </c>
      <c r="D46" s="1">
        <f>AVERAGE(F38:G39)</f>
        <v>0.37187500298023224</v>
      </c>
      <c r="E46" s="1">
        <f>AVERAGE(H38:I39)</f>
        <v>4.1500000283122063E-2</v>
      </c>
      <c r="F46" s="1">
        <f>AVERAGE(J38:K39)</f>
        <v>4.0275000967085361E-2</v>
      </c>
      <c r="G46" s="1">
        <f>AVERAGE(L38:M39)</f>
        <v>4.075000062584877E-2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19.917499646544456</v>
      </c>
      <c r="C50" s="2">
        <f t="shared" si="0"/>
        <v>20.632500201463699</v>
      </c>
      <c r="D50" s="2">
        <f t="shared" si="0"/>
        <v>23.670000210404396</v>
      </c>
      <c r="E50" s="2">
        <f t="shared" si="0"/>
        <v>22.245000302791595</v>
      </c>
      <c r="F50" s="2">
        <f t="shared" si="0"/>
        <v>27.581249922513962</v>
      </c>
      <c r="G50" s="2">
        <f t="shared" si="0"/>
        <v>23.615000396966934</v>
      </c>
      <c r="I50" s="23">
        <f>B50-$H$53</f>
        <v>17.777499646544456</v>
      </c>
      <c r="J50" s="23">
        <f t="shared" ref="J50:N53" si="1">C50-$H$53</f>
        <v>18.492500201463699</v>
      </c>
      <c r="K50" s="23">
        <f t="shared" si="1"/>
        <v>21.530000210404395</v>
      </c>
      <c r="L50" s="23">
        <f t="shared" si="1"/>
        <v>20.105000302791595</v>
      </c>
      <c r="M50" s="23">
        <f t="shared" si="1"/>
        <v>25.441249922513961</v>
      </c>
      <c r="N50" s="23">
        <f t="shared" si="1"/>
        <v>21.475000396966934</v>
      </c>
    </row>
    <row r="51" spans="2:14" x14ac:dyDescent="0.2">
      <c r="B51" s="2">
        <f t="shared" si="0"/>
        <v>22.657500207424164</v>
      </c>
      <c r="C51" s="2">
        <f t="shared" si="0"/>
        <v>20.539999753236771</v>
      </c>
      <c r="D51" s="2">
        <f t="shared" si="0"/>
        <v>24.518749490380287</v>
      </c>
      <c r="E51" s="2">
        <f t="shared" si="0"/>
        <v>25.644999742507935</v>
      </c>
      <c r="F51" s="2">
        <f t="shared" si="0"/>
        <v>26.918749511241913</v>
      </c>
      <c r="G51" s="2">
        <f t="shared" si="0"/>
        <v>23.236250132322311</v>
      </c>
      <c r="I51" s="23">
        <f t="shared" ref="I51:I53" si="2">B51-$H$53</f>
        <v>20.517500207424163</v>
      </c>
      <c r="J51" s="23">
        <f t="shared" si="1"/>
        <v>18.39999975323677</v>
      </c>
      <c r="K51" s="23">
        <f t="shared" si="1"/>
        <v>22.378749490380287</v>
      </c>
      <c r="L51" s="23">
        <f t="shared" si="1"/>
        <v>23.504999742507934</v>
      </c>
      <c r="M51" s="23">
        <f t="shared" si="1"/>
        <v>24.778749511241912</v>
      </c>
      <c r="N51" s="23">
        <f t="shared" si="1"/>
        <v>21.096250132322311</v>
      </c>
    </row>
    <row r="52" spans="2:14" x14ac:dyDescent="0.2">
      <c r="B52" s="2">
        <f>B45*50</f>
        <v>22.082499787211418</v>
      </c>
      <c r="C52" s="2">
        <f t="shared" si="0"/>
        <v>20.543750002980232</v>
      </c>
      <c r="D52" s="2">
        <f t="shared" si="0"/>
        <v>22.521250322461128</v>
      </c>
      <c r="E52" s="2">
        <f t="shared" si="0"/>
        <v>23.776250332593918</v>
      </c>
      <c r="F52" s="2">
        <f t="shared" si="0"/>
        <v>28.122500330209732</v>
      </c>
      <c r="G52" s="2">
        <f t="shared" si="0"/>
        <v>22.946250066161156</v>
      </c>
      <c r="I52" s="23">
        <f t="shared" si="2"/>
        <v>19.942499787211418</v>
      </c>
      <c r="J52" s="23">
        <f t="shared" si="1"/>
        <v>18.403750002980232</v>
      </c>
      <c r="K52" s="23">
        <f t="shared" si="1"/>
        <v>20.381250322461128</v>
      </c>
      <c r="L52" s="23">
        <f t="shared" si="1"/>
        <v>21.636250332593917</v>
      </c>
      <c r="M52" s="23">
        <f t="shared" si="1"/>
        <v>25.982500330209731</v>
      </c>
      <c r="N52" s="23">
        <f t="shared" si="1"/>
        <v>20.806250066161155</v>
      </c>
    </row>
    <row r="53" spans="2:14" x14ac:dyDescent="0.2">
      <c r="B53" s="2">
        <f t="shared" si="0"/>
        <v>20.873750001192093</v>
      </c>
      <c r="C53" s="2">
        <f t="shared" si="0"/>
        <v>18.060000240802765</v>
      </c>
      <c r="D53" s="2">
        <f t="shared" si="0"/>
        <v>18.593750149011612</v>
      </c>
      <c r="E53" s="2">
        <f t="shared" si="0"/>
        <v>2.0750000141561031</v>
      </c>
      <c r="F53" s="2">
        <f t="shared" si="0"/>
        <v>2.0137500483542681</v>
      </c>
      <c r="G53" s="2">
        <f t="shared" si="0"/>
        <v>2.0375000312924385</v>
      </c>
      <c r="H53">
        <v>2.14</v>
      </c>
      <c r="I53" s="23">
        <f t="shared" si="2"/>
        <v>18.733750001192092</v>
      </c>
      <c r="J53" s="23">
        <f t="shared" si="1"/>
        <v>15.920000240802764</v>
      </c>
      <c r="K53" s="23">
        <f t="shared" si="1"/>
        <v>16.453750149011611</v>
      </c>
      <c r="L53" s="23">
        <f t="shared" si="1"/>
        <v>-6.499998584389699E-2</v>
      </c>
      <c r="M53" s="23">
        <f t="shared" si="1"/>
        <v>-0.12624995164573205</v>
      </c>
      <c r="N53" s="23">
        <f t="shared" si="1"/>
        <v>-0.10249996870756162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8DBC-2DC9-1B42-B0B7-6A58A75CABF1}">
  <sheetPr>
    <pageSetUpPr fitToPage="1"/>
  </sheetPr>
  <dimension ref="A1:E19"/>
  <sheetViews>
    <sheetView workbookViewId="0">
      <selection activeCell="B18" sqref="B18"/>
    </sheetView>
  </sheetViews>
  <sheetFormatPr baseColWidth="10" defaultColWidth="11" defaultRowHeight="16" x14ac:dyDescent="0.2"/>
  <cols>
    <col min="3" max="3" width="14.6640625" customWidth="1"/>
    <col min="4" max="4" width="21.33203125" customWidth="1"/>
    <col min="5" max="5" width="19.5" customWidth="1"/>
  </cols>
  <sheetData>
    <row r="1" spans="1:5" ht="19" x14ac:dyDescent="0.25">
      <c r="A1" s="13"/>
      <c r="B1" s="25"/>
      <c r="C1" s="14" t="s">
        <v>53</v>
      </c>
      <c r="D1" s="14" t="s">
        <v>52</v>
      </c>
      <c r="E1" s="15" t="s">
        <v>54</v>
      </c>
    </row>
    <row r="2" spans="1:5" ht="19" x14ac:dyDescent="0.25">
      <c r="A2" s="16" t="s">
        <v>59</v>
      </c>
      <c r="B2" s="24">
        <v>10</v>
      </c>
      <c r="C2" s="17">
        <f>B2*2</f>
        <v>20</v>
      </c>
      <c r="D2" s="17">
        <f>0.3/C2 *1000</f>
        <v>15</v>
      </c>
      <c r="E2" s="18">
        <v>20</v>
      </c>
    </row>
    <row r="3" spans="1:5" ht="19" x14ac:dyDescent="0.25">
      <c r="A3" s="16" t="s">
        <v>46</v>
      </c>
      <c r="B3" s="24">
        <v>10</v>
      </c>
      <c r="C3" s="17">
        <f t="shared" ref="C3:C14" si="0">B3*2</f>
        <v>20</v>
      </c>
      <c r="D3" s="17">
        <f t="shared" ref="D3:D14" si="1">0.3/C3 *1000</f>
        <v>15</v>
      </c>
      <c r="E3" s="18">
        <v>20</v>
      </c>
    </row>
    <row r="4" spans="1:5" ht="19" x14ac:dyDescent="0.25">
      <c r="A4" s="16" t="s">
        <v>47</v>
      </c>
      <c r="B4" s="24">
        <v>10</v>
      </c>
      <c r="C4" s="17">
        <f t="shared" si="0"/>
        <v>20</v>
      </c>
      <c r="D4" s="17">
        <f t="shared" si="1"/>
        <v>15</v>
      </c>
      <c r="E4" s="18">
        <v>20</v>
      </c>
    </row>
    <row r="5" spans="1:5" ht="19" x14ac:dyDescent="0.25">
      <c r="A5" s="16" t="s">
        <v>48</v>
      </c>
      <c r="B5" s="24">
        <v>10</v>
      </c>
      <c r="C5" s="17">
        <f t="shared" si="0"/>
        <v>20</v>
      </c>
      <c r="D5" s="17">
        <f t="shared" si="1"/>
        <v>15</v>
      </c>
      <c r="E5" s="18">
        <v>20</v>
      </c>
    </row>
    <row r="6" spans="1:5" ht="19" x14ac:dyDescent="0.25">
      <c r="A6" s="16" t="s">
        <v>49</v>
      </c>
      <c r="B6" s="24">
        <v>10</v>
      </c>
      <c r="C6" s="17">
        <f t="shared" si="0"/>
        <v>20</v>
      </c>
      <c r="D6" s="17">
        <f t="shared" si="1"/>
        <v>15</v>
      </c>
      <c r="E6" s="18">
        <v>20</v>
      </c>
    </row>
    <row r="7" spans="1:5" ht="19" x14ac:dyDescent="0.25">
      <c r="A7" s="16" t="s">
        <v>50</v>
      </c>
      <c r="B7" s="24">
        <v>10</v>
      </c>
      <c r="C7" s="17">
        <f t="shared" si="0"/>
        <v>20</v>
      </c>
      <c r="D7" s="17">
        <f t="shared" si="1"/>
        <v>15</v>
      </c>
      <c r="E7" s="18">
        <v>20</v>
      </c>
    </row>
    <row r="8" spans="1:5" ht="19" x14ac:dyDescent="0.25">
      <c r="A8" s="16" t="s">
        <v>51</v>
      </c>
      <c r="B8" s="24">
        <v>10</v>
      </c>
      <c r="C8" s="17">
        <f t="shared" si="0"/>
        <v>20</v>
      </c>
      <c r="D8" s="17">
        <f t="shared" si="1"/>
        <v>15</v>
      </c>
      <c r="E8" s="18">
        <v>20</v>
      </c>
    </row>
    <row r="9" spans="1:5" ht="19" x14ac:dyDescent="0.25">
      <c r="A9" s="16" t="s">
        <v>62</v>
      </c>
      <c r="B9" s="24">
        <v>10</v>
      </c>
      <c r="C9" s="17">
        <f t="shared" si="0"/>
        <v>20</v>
      </c>
      <c r="D9" s="17">
        <f t="shared" si="1"/>
        <v>15</v>
      </c>
      <c r="E9" s="18">
        <v>20</v>
      </c>
    </row>
    <row r="10" spans="1:5" ht="19" x14ac:dyDescent="0.25">
      <c r="A10" s="16" t="s">
        <v>63</v>
      </c>
      <c r="B10" s="24">
        <v>10</v>
      </c>
      <c r="C10" s="17">
        <f t="shared" si="0"/>
        <v>20</v>
      </c>
      <c r="D10" s="17">
        <f t="shared" si="1"/>
        <v>15</v>
      </c>
      <c r="E10" s="18">
        <v>20</v>
      </c>
    </row>
    <row r="11" spans="1:5" ht="19" x14ac:dyDescent="0.25">
      <c r="A11" s="16" t="s">
        <v>64</v>
      </c>
      <c r="B11" s="24">
        <v>10</v>
      </c>
      <c r="C11" s="17">
        <f t="shared" si="0"/>
        <v>20</v>
      </c>
      <c r="D11" s="17">
        <f t="shared" si="1"/>
        <v>15</v>
      </c>
      <c r="E11" s="18">
        <v>20</v>
      </c>
    </row>
    <row r="12" spans="1:5" ht="19" x14ac:dyDescent="0.25">
      <c r="A12" s="16" t="s">
        <v>65</v>
      </c>
      <c r="B12" s="24">
        <v>10</v>
      </c>
      <c r="C12" s="17">
        <f t="shared" si="0"/>
        <v>20</v>
      </c>
      <c r="D12" s="17">
        <f t="shared" si="1"/>
        <v>15</v>
      </c>
      <c r="E12" s="18">
        <v>20</v>
      </c>
    </row>
    <row r="13" spans="1:5" ht="19" x14ac:dyDescent="0.25">
      <c r="A13" s="16" t="s">
        <v>66</v>
      </c>
      <c r="B13" s="24">
        <v>10</v>
      </c>
      <c r="C13" s="17">
        <f t="shared" si="0"/>
        <v>20</v>
      </c>
      <c r="D13" s="17">
        <f t="shared" si="1"/>
        <v>15</v>
      </c>
      <c r="E13" s="18">
        <v>20</v>
      </c>
    </row>
    <row r="14" spans="1:5" ht="20" thickBot="1" x14ac:dyDescent="0.3">
      <c r="A14" s="26" t="s">
        <v>67</v>
      </c>
      <c r="B14" s="27">
        <v>10</v>
      </c>
      <c r="C14" s="19">
        <f t="shared" si="0"/>
        <v>20</v>
      </c>
      <c r="D14" s="19">
        <f t="shared" si="1"/>
        <v>15</v>
      </c>
      <c r="E14" s="28">
        <v>20</v>
      </c>
    </row>
    <row r="17" spans="1:2" x14ac:dyDescent="0.2">
      <c r="A17" t="s">
        <v>60</v>
      </c>
      <c r="B17" s="20">
        <v>45640</v>
      </c>
    </row>
    <row r="18" spans="1:2" x14ac:dyDescent="0.2">
      <c r="A18" t="s">
        <v>61</v>
      </c>
    </row>
    <row r="19" spans="1:2" x14ac:dyDescent="0.2">
      <c r="A19" t="s">
        <v>53</v>
      </c>
      <c r="B19" s="20">
        <v>45642</v>
      </c>
    </row>
  </sheetData>
  <phoneticPr fontId="3" type="noConversion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7F23-6D15-DA47-85D2-988AC6615C6E}">
  <dimension ref="A1:O60"/>
  <sheetViews>
    <sheetView topLeftCell="A38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45643</v>
      </c>
      <c r="N7" s="4"/>
      <c r="O7" s="5"/>
    </row>
    <row r="8" spans="1:15" x14ac:dyDescent="0.2">
      <c r="A8" t="s">
        <v>5</v>
      </c>
      <c r="B8" s="11" t="s">
        <v>68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69</v>
      </c>
      <c r="N28" s="4"/>
      <c r="O28" s="5"/>
    </row>
    <row r="29" spans="1:15" x14ac:dyDescent="0.2">
      <c r="N29" s="4"/>
      <c r="O29" s="5"/>
    </row>
    <row r="30" spans="1:15" x14ac:dyDescent="0.2">
      <c r="B30" t="s">
        <v>58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0.14309999346733093</v>
      </c>
      <c r="C32">
        <v>0.14129999279975891</v>
      </c>
      <c r="D32">
        <v>0.15800000727176666</v>
      </c>
      <c r="E32">
        <v>0.15189999341964722</v>
      </c>
      <c r="F32">
        <v>0.13740000128746033</v>
      </c>
      <c r="G32">
        <v>0.14219999313354492</v>
      </c>
      <c r="H32">
        <v>0.1339000016450882</v>
      </c>
      <c r="I32">
        <v>0.13809999823570251</v>
      </c>
      <c r="J32">
        <v>0.13269999623298645</v>
      </c>
      <c r="K32">
        <v>0.16590000689029694</v>
      </c>
      <c r="L32">
        <v>0.14000000059604645</v>
      </c>
      <c r="M32">
        <v>0.13160000741481781</v>
      </c>
      <c r="N32" s="4"/>
      <c r="O32" s="5"/>
    </row>
    <row r="33" spans="1:15" x14ac:dyDescent="0.2">
      <c r="A33" s="9" t="s">
        <v>26</v>
      </c>
      <c r="B33">
        <v>0.16490000486373901</v>
      </c>
      <c r="C33">
        <v>0.1550000011920929</v>
      </c>
      <c r="D33">
        <v>0.14339999854564667</v>
      </c>
      <c r="E33">
        <v>0.15950000286102295</v>
      </c>
      <c r="F33">
        <v>0.14180000126361847</v>
      </c>
      <c r="G33">
        <v>0.15399999916553497</v>
      </c>
      <c r="H33">
        <v>0.13019999861717224</v>
      </c>
      <c r="I33">
        <v>0.15250000357627869</v>
      </c>
      <c r="J33">
        <v>0.15739999711513519</v>
      </c>
      <c r="K33">
        <v>0.13950000703334808</v>
      </c>
      <c r="L33">
        <v>0.12880000472068787</v>
      </c>
      <c r="M33">
        <v>0.12680000066757202</v>
      </c>
      <c r="N33" s="4"/>
      <c r="O33" s="5"/>
    </row>
    <row r="34" spans="1:15" x14ac:dyDescent="0.2">
      <c r="A34" s="9" t="s">
        <v>27</v>
      </c>
      <c r="B34">
        <v>0.1492999941110611</v>
      </c>
      <c r="C34">
        <v>0.1526000052690506</v>
      </c>
      <c r="D34">
        <v>0.15569999814033508</v>
      </c>
      <c r="E34">
        <v>0.14939999580383301</v>
      </c>
      <c r="F34">
        <v>0.15569999814033508</v>
      </c>
      <c r="G34">
        <v>0.15270000696182251</v>
      </c>
      <c r="H34">
        <v>0.14059999585151672</v>
      </c>
      <c r="I34">
        <v>0.14640000462532043</v>
      </c>
      <c r="J34">
        <v>0.14429999887943268</v>
      </c>
      <c r="K34">
        <v>0.14159999787807465</v>
      </c>
      <c r="L34">
        <v>0.13089999556541443</v>
      </c>
      <c r="M34">
        <v>0.13910000026226044</v>
      </c>
      <c r="N34" s="4"/>
      <c r="O34" s="5"/>
    </row>
    <row r="35" spans="1:15" x14ac:dyDescent="0.2">
      <c r="A35" s="9" t="s">
        <v>28</v>
      </c>
      <c r="B35">
        <v>0.17409999668598175</v>
      </c>
      <c r="C35">
        <v>0.16730000078678131</v>
      </c>
      <c r="D35">
        <v>0.15000000596046448</v>
      </c>
      <c r="E35">
        <v>0.16009999811649323</v>
      </c>
      <c r="F35">
        <v>0.14959999918937683</v>
      </c>
      <c r="G35">
        <v>0.16060000658035278</v>
      </c>
      <c r="H35">
        <v>0.13650000095367432</v>
      </c>
      <c r="I35">
        <v>0.15880000591278076</v>
      </c>
      <c r="J35">
        <v>0.16089999675750732</v>
      </c>
      <c r="K35">
        <v>0.15680000185966492</v>
      </c>
      <c r="L35">
        <v>0.13650000095367432</v>
      </c>
      <c r="M35">
        <v>0.14970000088214874</v>
      </c>
      <c r="N35" s="4"/>
      <c r="O35" s="5"/>
    </row>
    <row r="36" spans="1:15" x14ac:dyDescent="0.2">
      <c r="A36" s="9" t="s">
        <v>29</v>
      </c>
      <c r="B36">
        <v>0.13760000467300415</v>
      </c>
      <c r="C36">
        <v>0.13660000264644623</v>
      </c>
      <c r="D36">
        <v>0.13840000331401825</v>
      </c>
      <c r="E36">
        <v>0.12919999659061432</v>
      </c>
      <c r="F36">
        <v>0.14399999380111694</v>
      </c>
      <c r="G36">
        <v>0.14159999787807465</v>
      </c>
      <c r="H36">
        <v>0.13369999825954437</v>
      </c>
      <c r="I36">
        <v>0.14300000667572021</v>
      </c>
      <c r="J36">
        <v>0.12370000034570694</v>
      </c>
      <c r="K36">
        <v>0.13400000333786011</v>
      </c>
      <c r="L36">
        <v>0.12150000035762787</v>
      </c>
      <c r="M36">
        <v>0.12290000170469284</v>
      </c>
      <c r="N36" s="4"/>
      <c r="O36" s="5"/>
    </row>
    <row r="37" spans="1:15" x14ac:dyDescent="0.2">
      <c r="A37" s="9" t="s">
        <v>30</v>
      </c>
      <c r="B37">
        <v>0.14069999754428864</v>
      </c>
      <c r="C37">
        <v>0.14169999957084656</v>
      </c>
      <c r="D37">
        <v>0.15029999613761902</v>
      </c>
      <c r="E37">
        <v>0.14399999380111694</v>
      </c>
      <c r="F37">
        <v>0.15369999408721924</v>
      </c>
      <c r="G37">
        <v>0.14519999921321869</v>
      </c>
      <c r="H37">
        <v>0.13109999895095825</v>
      </c>
      <c r="I37">
        <v>0.14309999346733093</v>
      </c>
      <c r="J37">
        <v>0.14280000329017639</v>
      </c>
      <c r="K37">
        <v>0.15819999575614929</v>
      </c>
      <c r="L37">
        <v>0.12939999997615814</v>
      </c>
      <c r="M37">
        <v>0.13580000400543213</v>
      </c>
      <c r="N37" s="4"/>
      <c r="O37" s="5"/>
    </row>
    <row r="38" spans="1:15" x14ac:dyDescent="0.2">
      <c r="A38" s="9" t="s">
        <v>31</v>
      </c>
      <c r="B38">
        <v>0.13689999282360077</v>
      </c>
      <c r="C38">
        <v>0.13279999792575836</v>
      </c>
      <c r="D38">
        <v>0.1437000036239624</v>
      </c>
      <c r="E38">
        <v>0.14000000059604645</v>
      </c>
      <c r="F38">
        <v>0.12479999661445618</v>
      </c>
      <c r="G38">
        <v>0.1387999951839447</v>
      </c>
      <c r="H38">
        <v>4.4500000774860382E-2</v>
      </c>
      <c r="I38">
        <v>4.3800000101327896E-2</v>
      </c>
      <c r="J38">
        <v>4.1700001806020737E-2</v>
      </c>
      <c r="K38">
        <v>4.1000001132488251E-2</v>
      </c>
      <c r="L38">
        <v>4.2599998414516449E-2</v>
      </c>
      <c r="M38">
        <v>4.2300000786781311E-2</v>
      </c>
      <c r="N38" s="4"/>
      <c r="O38" s="5"/>
    </row>
    <row r="39" spans="1:15" x14ac:dyDescent="0.2">
      <c r="A39" s="9" t="s">
        <v>32</v>
      </c>
      <c r="B39">
        <v>0.14710000157356262</v>
      </c>
      <c r="C39">
        <v>0.13609999418258667</v>
      </c>
      <c r="D39">
        <v>0.13490000367164612</v>
      </c>
      <c r="E39">
        <v>0.14390000700950623</v>
      </c>
      <c r="F39">
        <v>0.13809999823570251</v>
      </c>
      <c r="G39">
        <v>0.13600000739097595</v>
      </c>
      <c r="H39">
        <v>4.3699998408555984E-2</v>
      </c>
      <c r="I39">
        <v>4.1900001466274261E-2</v>
      </c>
      <c r="J39">
        <v>4.1499998420476913E-2</v>
      </c>
      <c r="K39">
        <v>4.1299998760223389E-2</v>
      </c>
      <c r="L39">
        <v>4.1099999099969864E-2</v>
      </c>
      <c r="M39">
        <v>4.309999942779541E-2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0.15107499808073044</v>
      </c>
      <c r="C43" s="1">
        <f>AVERAGE(D32:E33)</f>
        <v>0.15320000052452087</v>
      </c>
      <c r="D43" s="1">
        <f>AVERAGE(F32:G33)</f>
        <v>0.14384999871253967</v>
      </c>
      <c r="E43" s="1">
        <f>AVERAGE(H32:I33)</f>
        <v>0.13867500051856041</v>
      </c>
      <c r="F43" s="1">
        <f>AVERAGE(J32:K33)</f>
        <v>0.14887500181794167</v>
      </c>
      <c r="G43" s="1">
        <f>AVERAGE(L32:M33)</f>
        <v>0.13180000334978104</v>
      </c>
    </row>
    <row r="44" spans="1:15" x14ac:dyDescent="0.2">
      <c r="B44" s="1">
        <f>AVERAGE(B34:C35)</f>
        <v>0.16082499921321869</v>
      </c>
      <c r="C44" s="1">
        <f>AVERAGE(D34:E35)</f>
        <v>0.15379999950528145</v>
      </c>
      <c r="D44" s="1">
        <f>AVERAGE(F34:G35)</f>
        <v>0.1546500027179718</v>
      </c>
      <c r="E44" s="1">
        <f>AVERAGE(H34:I35)</f>
        <v>0.14557500183582306</v>
      </c>
      <c r="F44" s="1">
        <f>AVERAGE(J34:K35)</f>
        <v>0.15089999884366989</v>
      </c>
      <c r="G44" s="1">
        <f>AVERAGE(L34:M35)</f>
        <v>0.13904999941587448</v>
      </c>
    </row>
    <row r="45" spans="1:15" x14ac:dyDescent="0.2">
      <c r="B45" s="1">
        <f>AVERAGE(B36:C37)</f>
        <v>0.13915000110864639</v>
      </c>
      <c r="C45" s="1">
        <f>AVERAGE(D36:E37)</f>
        <v>0.14047499746084213</v>
      </c>
      <c r="D45" s="1">
        <f>AVERAGE(F36:G37)</f>
        <v>0.14612499624490738</v>
      </c>
      <c r="E45" s="1">
        <f>AVERAGE(H36:I37)</f>
        <v>0.13772499933838844</v>
      </c>
      <c r="F45" s="1">
        <f>AVERAGE(J36:K37)</f>
        <v>0.13967500068247318</v>
      </c>
      <c r="G45" s="1">
        <f>AVERAGE(L36:M37)</f>
        <v>0.12740000151097775</v>
      </c>
    </row>
    <row r="46" spans="1:15" x14ac:dyDescent="0.2">
      <c r="B46" s="1">
        <f>AVERAGE(B38:C39)</f>
        <v>0.13822499662637711</v>
      </c>
      <c r="C46" s="1">
        <f>AVERAGE(D38:E39)</f>
        <v>0.1406250037252903</v>
      </c>
      <c r="D46" s="1">
        <f>AVERAGE(F38:G39)</f>
        <v>0.13442499935626984</v>
      </c>
      <c r="E46" s="1">
        <f>AVERAGE(H38:I39)</f>
        <v>4.3475000187754631E-2</v>
      </c>
      <c r="F46" s="1">
        <f>AVERAGE(J38:K39)</f>
        <v>4.1375000029802322E-2</v>
      </c>
      <c r="G46" s="1">
        <f>AVERAGE(L38:M39)</f>
        <v>4.2274999432265759E-2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7.5537499040365219</v>
      </c>
      <c r="C50" s="2">
        <f t="shared" si="0"/>
        <v>7.6600000262260437</v>
      </c>
      <c r="D50" s="2">
        <f t="shared" si="0"/>
        <v>7.1924999356269836</v>
      </c>
      <c r="E50" s="2">
        <f t="shared" si="0"/>
        <v>6.9337500259280205</v>
      </c>
      <c r="F50" s="2">
        <f t="shared" si="0"/>
        <v>7.4437500908970833</v>
      </c>
      <c r="G50" s="2">
        <f t="shared" si="0"/>
        <v>6.5900001674890518</v>
      </c>
      <c r="I50" s="23">
        <f>B50-$H$53</f>
        <v>5.4137499040365213</v>
      </c>
      <c r="J50" s="23">
        <f t="shared" ref="J50:N53" si="1">C50-$H$53</f>
        <v>5.5200000262260431</v>
      </c>
      <c r="K50" s="23">
        <f t="shared" si="1"/>
        <v>5.0524999356269831</v>
      </c>
      <c r="L50" s="23">
        <f t="shared" si="1"/>
        <v>4.7937500259280199</v>
      </c>
      <c r="M50" s="23">
        <f t="shared" si="1"/>
        <v>5.3037500908970827</v>
      </c>
      <c r="N50" s="23">
        <f t="shared" si="1"/>
        <v>4.4500001674890513</v>
      </c>
    </row>
    <row r="51" spans="2:14" x14ac:dyDescent="0.2">
      <c r="B51" s="2">
        <f t="shared" si="0"/>
        <v>8.0412499606609344</v>
      </c>
      <c r="C51" s="2">
        <f t="shared" si="0"/>
        <v>7.6899999752640724</v>
      </c>
      <c r="D51" s="2">
        <f t="shared" si="0"/>
        <v>7.7325001358985901</v>
      </c>
      <c r="E51" s="2">
        <f t="shared" si="0"/>
        <v>7.278750091791153</v>
      </c>
      <c r="F51" s="2">
        <f t="shared" si="0"/>
        <v>7.5449999421834946</v>
      </c>
      <c r="G51" s="2">
        <f t="shared" si="0"/>
        <v>6.9524999707937241</v>
      </c>
      <c r="I51" s="23">
        <f t="shared" ref="I51:I53" si="2">B51-$H$53</f>
        <v>5.9012499606609339</v>
      </c>
      <c r="J51" s="23">
        <f t="shared" si="1"/>
        <v>5.5499999752640718</v>
      </c>
      <c r="K51" s="23">
        <f t="shared" si="1"/>
        <v>5.5925001358985895</v>
      </c>
      <c r="L51" s="23">
        <f t="shared" si="1"/>
        <v>5.1387500917911524</v>
      </c>
      <c r="M51" s="23">
        <f t="shared" si="1"/>
        <v>5.404999942183494</v>
      </c>
      <c r="N51" s="23">
        <f t="shared" si="1"/>
        <v>4.8124999707937235</v>
      </c>
    </row>
    <row r="52" spans="2:14" x14ac:dyDescent="0.2">
      <c r="B52" s="2">
        <f t="shared" si="0"/>
        <v>6.9575000554323196</v>
      </c>
      <c r="C52" s="2">
        <f t="shared" si="0"/>
        <v>7.0237498730421066</v>
      </c>
      <c r="D52" s="2">
        <f t="shared" si="0"/>
        <v>7.306249812245369</v>
      </c>
      <c r="E52" s="2">
        <f t="shared" si="0"/>
        <v>6.8862499669194221</v>
      </c>
      <c r="F52" s="2">
        <f t="shared" si="0"/>
        <v>6.9837500341236591</v>
      </c>
      <c r="G52" s="2">
        <f t="shared" si="0"/>
        <v>6.3700000755488873</v>
      </c>
      <c r="I52" s="23">
        <f t="shared" si="2"/>
        <v>4.8175000554323191</v>
      </c>
      <c r="J52" s="23">
        <f t="shared" si="1"/>
        <v>4.8837498730421061</v>
      </c>
      <c r="K52" s="23">
        <f t="shared" si="1"/>
        <v>5.1662498122453684</v>
      </c>
      <c r="L52" s="23">
        <f t="shared" si="1"/>
        <v>4.7462499669194216</v>
      </c>
      <c r="M52" s="23">
        <f t="shared" si="1"/>
        <v>4.8437500341236586</v>
      </c>
      <c r="N52" s="23">
        <f t="shared" si="1"/>
        <v>4.2300000755488867</v>
      </c>
    </row>
    <row r="53" spans="2:14" x14ac:dyDescent="0.2">
      <c r="B53" s="2">
        <f t="shared" si="0"/>
        <v>6.9112498313188553</v>
      </c>
      <c r="C53" s="2">
        <f t="shared" si="0"/>
        <v>7.0312501862645149</v>
      </c>
      <c r="D53" s="2">
        <f t="shared" si="0"/>
        <v>6.7212499678134918</v>
      </c>
      <c r="E53" s="2">
        <f t="shared" si="0"/>
        <v>2.1737500093877316</v>
      </c>
      <c r="F53" s="2">
        <f t="shared" si="0"/>
        <v>2.0687500014901161</v>
      </c>
      <c r="G53" s="2">
        <f t="shared" si="0"/>
        <v>2.1137499716132879</v>
      </c>
      <c r="H53">
        <v>2.14</v>
      </c>
      <c r="I53" s="23">
        <f t="shared" si="2"/>
        <v>4.7712498313188547</v>
      </c>
      <c r="J53" s="23">
        <f t="shared" si="1"/>
        <v>4.8912501862645144</v>
      </c>
      <c r="K53" s="23">
        <f t="shared" si="1"/>
        <v>4.5812499678134913</v>
      </c>
      <c r="L53" s="23">
        <f t="shared" si="1"/>
        <v>3.3750009387731428E-2</v>
      </c>
      <c r="M53" s="23">
        <f t="shared" si="1"/>
        <v>-7.1249998509884005E-2</v>
      </c>
      <c r="N53" s="23">
        <f t="shared" si="1"/>
        <v>-2.6250028386712199E-2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1D2D-922F-9248-A8C5-1F83EDB76FBF}">
  <dimension ref="A1:O60"/>
  <sheetViews>
    <sheetView topLeftCell="A46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45643</v>
      </c>
      <c r="N7" s="4"/>
      <c r="O7" s="5"/>
    </row>
    <row r="8" spans="1:15" x14ac:dyDescent="0.2">
      <c r="A8" t="s">
        <v>5</v>
      </c>
      <c r="B8" s="11" t="s">
        <v>70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71</v>
      </c>
      <c r="N28" s="4"/>
      <c r="O28" s="5"/>
    </row>
    <row r="29" spans="1:15" x14ac:dyDescent="0.2">
      <c r="N29" s="4"/>
      <c r="O29" s="5"/>
    </row>
    <row r="30" spans="1:15" x14ac:dyDescent="0.2">
      <c r="B30" t="s">
        <v>58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0.13590000569820404</v>
      </c>
      <c r="C32">
        <v>0.12890000641345978</v>
      </c>
      <c r="D32">
        <v>0.13539999723434448</v>
      </c>
      <c r="E32">
        <v>0.13699999451637268</v>
      </c>
      <c r="F32">
        <v>0.15520000457763672</v>
      </c>
      <c r="G32">
        <v>0.13969999551773071</v>
      </c>
      <c r="H32">
        <v>0.14509999752044678</v>
      </c>
      <c r="I32">
        <v>0.1492999941110611</v>
      </c>
      <c r="J32">
        <v>0.14319999516010284</v>
      </c>
      <c r="K32">
        <v>0.14800000190734863</v>
      </c>
      <c r="L32">
        <v>0.14419999718666077</v>
      </c>
      <c r="M32">
        <v>0.15090000629425049</v>
      </c>
      <c r="N32" s="4"/>
      <c r="O32" s="5"/>
    </row>
    <row r="33" spans="1:15" x14ac:dyDescent="0.2">
      <c r="A33" s="9" t="s">
        <v>26</v>
      </c>
      <c r="B33">
        <v>0.13920000195503235</v>
      </c>
      <c r="C33">
        <v>0.13950000703334808</v>
      </c>
      <c r="D33">
        <v>0.13549999892711639</v>
      </c>
      <c r="E33">
        <v>0.15039999783039093</v>
      </c>
      <c r="F33">
        <v>0.14920000731945038</v>
      </c>
      <c r="G33">
        <v>0.15999999642372131</v>
      </c>
      <c r="H33">
        <v>0.16140000522136688</v>
      </c>
      <c r="I33">
        <v>0.15320000052452087</v>
      </c>
      <c r="J33">
        <v>0.13230000436306</v>
      </c>
      <c r="K33">
        <v>0.14920000731945038</v>
      </c>
      <c r="L33">
        <v>0.14069999754428864</v>
      </c>
      <c r="M33">
        <v>0.15899999439716339</v>
      </c>
      <c r="N33" s="4"/>
      <c r="O33" s="5"/>
    </row>
    <row r="34" spans="1:15" x14ac:dyDescent="0.2">
      <c r="A34" s="9" t="s">
        <v>27</v>
      </c>
      <c r="B34">
        <v>0.13840000331401825</v>
      </c>
      <c r="C34">
        <v>0.14000000059604645</v>
      </c>
      <c r="D34">
        <v>0.1421000063419342</v>
      </c>
      <c r="E34">
        <v>0.13369999825954437</v>
      </c>
      <c r="F34">
        <v>0.13019999861717224</v>
      </c>
      <c r="G34">
        <v>0.13779999315738678</v>
      </c>
      <c r="H34">
        <v>0.13889999687671661</v>
      </c>
      <c r="I34">
        <v>0.15479999780654907</v>
      </c>
      <c r="J34">
        <v>0.13210000097751617</v>
      </c>
      <c r="K34">
        <v>0.14579999446868896</v>
      </c>
      <c r="L34">
        <v>0.13889999687671661</v>
      </c>
      <c r="M34">
        <v>0.16130000352859497</v>
      </c>
      <c r="N34" s="4"/>
      <c r="O34" s="5"/>
    </row>
    <row r="35" spans="1:15" x14ac:dyDescent="0.2">
      <c r="A35" s="9" t="s">
        <v>28</v>
      </c>
      <c r="B35">
        <v>0.1371999979019165</v>
      </c>
      <c r="C35">
        <v>0.15559999644756317</v>
      </c>
      <c r="D35">
        <v>0.13910000026226044</v>
      </c>
      <c r="E35">
        <v>0.15289999544620514</v>
      </c>
      <c r="F35">
        <v>0.15270000696182251</v>
      </c>
      <c r="G35">
        <v>0.14489999413490295</v>
      </c>
      <c r="H35">
        <v>0.14300000667572021</v>
      </c>
      <c r="I35">
        <v>0.14990000426769257</v>
      </c>
      <c r="J35">
        <v>0.14890000224113464</v>
      </c>
      <c r="K35">
        <v>0.15109999477863312</v>
      </c>
      <c r="L35">
        <v>0.1550000011920929</v>
      </c>
      <c r="M35">
        <v>0.14000000059604645</v>
      </c>
      <c r="N35" s="4"/>
      <c r="O35" s="5"/>
    </row>
    <row r="36" spans="1:15" x14ac:dyDescent="0.2">
      <c r="A36" s="9" t="s">
        <v>29</v>
      </c>
      <c r="B36">
        <v>0.1395999938249588</v>
      </c>
      <c r="C36">
        <v>0.1526000052690506</v>
      </c>
      <c r="D36">
        <v>0.1492999941110611</v>
      </c>
      <c r="E36">
        <v>0.15299999713897705</v>
      </c>
      <c r="F36">
        <v>0.14069999754428864</v>
      </c>
      <c r="G36">
        <v>0.14110000431537628</v>
      </c>
      <c r="H36">
        <v>0.14380000531673431</v>
      </c>
      <c r="I36">
        <v>0.15379999577999115</v>
      </c>
      <c r="J36">
        <v>0.13750000298023224</v>
      </c>
      <c r="K36">
        <v>0.1437000036239624</v>
      </c>
      <c r="L36">
        <v>0.14300000667572021</v>
      </c>
      <c r="M36">
        <v>0.15000000596046448</v>
      </c>
      <c r="N36" s="4"/>
      <c r="O36" s="5"/>
    </row>
    <row r="37" spans="1:15" x14ac:dyDescent="0.2">
      <c r="A37" s="9" t="s">
        <v>30</v>
      </c>
      <c r="B37">
        <v>0.1460999995470047</v>
      </c>
      <c r="C37">
        <v>0.15219999849796295</v>
      </c>
      <c r="D37">
        <v>0.15019999444484711</v>
      </c>
      <c r="E37">
        <v>0.15479999780654907</v>
      </c>
      <c r="F37">
        <v>0.14560000598430634</v>
      </c>
      <c r="G37">
        <v>0.14910000562667847</v>
      </c>
      <c r="H37">
        <v>0.15139999985694885</v>
      </c>
      <c r="I37">
        <v>0.1574999988079071</v>
      </c>
      <c r="J37">
        <v>0.16869999468326569</v>
      </c>
      <c r="K37">
        <v>0.15129999816417694</v>
      </c>
      <c r="L37">
        <v>0.16390000283718109</v>
      </c>
      <c r="M37">
        <v>0.15530000627040863</v>
      </c>
      <c r="N37" s="4"/>
      <c r="O37" s="5"/>
    </row>
    <row r="38" spans="1:15" x14ac:dyDescent="0.2">
      <c r="A38" s="9" t="s">
        <v>31</v>
      </c>
      <c r="B38">
        <v>0.13099999725818634</v>
      </c>
      <c r="C38">
        <v>0.14880000054836273</v>
      </c>
      <c r="D38">
        <v>0.1421000063419342</v>
      </c>
      <c r="E38">
        <v>0.14880000054836273</v>
      </c>
      <c r="F38">
        <v>0.12030000239610672</v>
      </c>
      <c r="G38">
        <v>0.12839999794960022</v>
      </c>
      <c r="H38">
        <v>4.2700000107288361E-2</v>
      </c>
      <c r="I38">
        <v>4.1700001806020737E-2</v>
      </c>
      <c r="J38">
        <v>3.9799999445676804E-2</v>
      </c>
      <c r="K38">
        <v>3.9200000464916229E-2</v>
      </c>
      <c r="L38">
        <v>4.0899999439716339E-2</v>
      </c>
      <c r="M38">
        <v>4.0300000458955765E-2</v>
      </c>
      <c r="N38" s="4"/>
      <c r="O38" s="5"/>
    </row>
    <row r="39" spans="1:15" x14ac:dyDescent="0.2">
      <c r="A39" s="9" t="s">
        <v>32</v>
      </c>
      <c r="B39">
        <v>0.13940000534057617</v>
      </c>
      <c r="C39">
        <v>0.13850000500679016</v>
      </c>
      <c r="D39">
        <v>0.15449999272823334</v>
      </c>
      <c r="E39">
        <v>0.14030000567436218</v>
      </c>
      <c r="F39">
        <v>0.13629999756813049</v>
      </c>
      <c r="G39">
        <v>0.13560000061988831</v>
      </c>
      <c r="H39">
        <v>4.2800001800060272E-2</v>
      </c>
      <c r="I39">
        <v>4.1299998760223389E-2</v>
      </c>
      <c r="J39">
        <v>4.010000079870224E-2</v>
      </c>
      <c r="K39">
        <v>3.9500001817941666E-2</v>
      </c>
      <c r="L39">
        <v>4.050000011920929E-2</v>
      </c>
      <c r="M39">
        <v>4.0899999439716339E-2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0.13587500527501106</v>
      </c>
      <c r="C43" s="1">
        <f>AVERAGE(D32:E33)</f>
        <v>0.13957499712705612</v>
      </c>
      <c r="D43" s="1">
        <f>AVERAGE(F32:G33)</f>
        <v>0.15102500095963478</v>
      </c>
      <c r="E43" s="1">
        <f>AVERAGE(H32:I33)</f>
        <v>0.15224999934434891</v>
      </c>
      <c r="F43" s="1">
        <f>AVERAGE(J32:K33)</f>
        <v>0.14317500218749046</v>
      </c>
      <c r="G43" s="1">
        <f>AVERAGE(L32:M33)</f>
        <v>0.14869999885559082</v>
      </c>
    </row>
    <row r="44" spans="1:15" x14ac:dyDescent="0.2">
      <c r="B44" s="1">
        <f>AVERAGE(B34:C35)</f>
        <v>0.14279999956488609</v>
      </c>
      <c r="C44" s="1">
        <f>AVERAGE(D34:E35)</f>
        <v>0.14195000007748604</v>
      </c>
      <c r="D44" s="1">
        <f>AVERAGE(F34:G35)</f>
        <v>0.14139999821782112</v>
      </c>
      <c r="E44" s="1">
        <f>AVERAGE(H34:I35)</f>
        <v>0.14665000140666962</v>
      </c>
      <c r="F44" s="1">
        <f>AVERAGE(J34:K35)</f>
        <v>0.14447499811649323</v>
      </c>
      <c r="G44" s="1">
        <f>AVERAGE(L34:M35)</f>
        <v>0.14880000054836273</v>
      </c>
    </row>
    <row r="45" spans="1:15" x14ac:dyDescent="0.2">
      <c r="B45" s="1">
        <f>AVERAGE(B36:C37)</f>
        <v>0.14762499928474426</v>
      </c>
      <c r="C45" s="1">
        <f>AVERAGE(D36:E37)</f>
        <v>0.15182499587535858</v>
      </c>
      <c r="D45" s="1">
        <f>AVERAGE(F36:G37)</f>
        <v>0.14412500336766243</v>
      </c>
      <c r="E45" s="1">
        <f>AVERAGE(H36:I37)</f>
        <v>0.15162499994039536</v>
      </c>
      <c r="F45" s="1">
        <f>AVERAGE(J36:K37)</f>
        <v>0.15029999986290932</v>
      </c>
      <c r="G45" s="1">
        <f>AVERAGE(L36:M37)</f>
        <v>0.1530500054359436</v>
      </c>
    </row>
    <row r="46" spans="1:15" x14ac:dyDescent="0.2">
      <c r="B46" s="1">
        <f>AVERAGE(B38:C39)</f>
        <v>0.13942500203847885</v>
      </c>
      <c r="C46" s="1">
        <f>AVERAGE(D38:E39)</f>
        <v>0.14642500132322311</v>
      </c>
      <c r="D46" s="1">
        <f>AVERAGE(F38:G39)</f>
        <v>0.13014999963343143</v>
      </c>
      <c r="E46" s="1">
        <f>AVERAGE(H38:I39)</f>
        <v>4.212500061839819E-2</v>
      </c>
      <c r="F46" s="1">
        <f>AVERAGE(J38:K39)</f>
        <v>3.9650000631809235E-2</v>
      </c>
      <c r="G46" s="1">
        <f>AVERAGE(L38:M39)</f>
        <v>4.0649999864399433E-2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6.7937502637505531</v>
      </c>
      <c r="C50" s="2">
        <f t="shared" si="0"/>
        <v>6.9787498563528061</v>
      </c>
      <c r="D50" s="2">
        <f t="shared" si="0"/>
        <v>7.551250047981739</v>
      </c>
      <c r="E50" s="2">
        <f t="shared" si="0"/>
        <v>7.6124999672174454</v>
      </c>
      <c r="F50" s="2">
        <f t="shared" si="0"/>
        <v>7.1587501093745232</v>
      </c>
      <c r="G50" s="2">
        <f t="shared" si="0"/>
        <v>7.434999942779541</v>
      </c>
      <c r="I50" s="7">
        <f>B50-$H$53</f>
        <v>4.6537502637505526</v>
      </c>
      <c r="J50" s="7">
        <f t="shared" ref="J50:N53" si="1">C50-$H$53</f>
        <v>4.8387498563528055</v>
      </c>
      <c r="K50" s="7">
        <f t="shared" si="1"/>
        <v>5.4112500479817385</v>
      </c>
      <c r="L50" s="7">
        <f t="shared" si="1"/>
        <v>5.4724999672174448</v>
      </c>
      <c r="M50" s="7">
        <f t="shared" si="1"/>
        <v>5.0187501093745226</v>
      </c>
      <c r="N50" s="7">
        <f t="shared" si="1"/>
        <v>5.2949999427795404</v>
      </c>
    </row>
    <row r="51" spans="2:14" x14ac:dyDescent="0.2">
      <c r="B51" s="2">
        <f t="shared" si="0"/>
        <v>7.1399999782443047</v>
      </c>
      <c r="C51" s="2">
        <f t="shared" si="0"/>
        <v>7.0975000038743019</v>
      </c>
      <c r="D51" s="2">
        <f t="shared" si="0"/>
        <v>7.0699999108910561</v>
      </c>
      <c r="E51" s="2">
        <f t="shared" si="0"/>
        <v>7.3325000703334808</v>
      </c>
      <c r="F51" s="2">
        <f t="shared" si="0"/>
        <v>7.2237499058246613</v>
      </c>
      <c r="G51" s="2">
        <f t="shared" si="0"/>
        <v>7.4400000274181366</v>
      </c>
      <c r="I51" s="7">
        <f t="shared" ref="I51:I53" si="2">B51-$H$53</f>
        <v>4.9999999782443041</v>
      </c>
      <c r="J51" s="7">
        <f t="shared" si="1"/>
        <v>4.9575000038743013</v>
      </c>
      <c r="K51" s="7">
        <f t="shared" si="1"/>
        <v>4.9299999108910555</v>
      </c>
      <c r="L51" s="7">
        <f t="shared" si="1"/>
        <v>5.1925000703334803</v>
      </c>
      <c r="M51" s="7">
        <f t="shared" si="1"/>
        <v>5.0837499058246607</v>
      </c>
      <c r="N51" s="7">
        <f t="shared" si="1"/>
        <v>5.300000027418136</v>
      </c>
    </row>
    <row r="52" spans="2:14" x14ac:dyDescent="0.2">
      <c r="B52" s="2">
        <f t="shared" si="0"/>
        <v>7.3812499642372131</v>
      </c>
      <c r="C52" s="2">
        <f t="shared" si="0"/>
        <v>7.5912497937679291</v>
      </c>
      <c r="D52" s="2">
        <f t="shared" si="0"/>
        <v>7.2062501683831215</v>
      </c>
      <c r="E52" s="2">
        <f t="shared" si="0"/>
        <v>7.5812499970197678</v>
      </c>
      <c r="F52" s="2">
        <f t="shared" si="0"/>
        <v>7.5149999931454659</v>
      </c>
      <c r="G52" s="2">
        <f t="shared" si="0"/>
        <v>7.6525002717971802</v>
      </c>
      <c r="I52" s="7">
        <f t="shared" si="2"/>
        <v>5.2412499642372126</v>
      </c>
      <c r="J52" s="7">
        <f t="shared" si="1"/>
        <v>5.4512497937679285</v>
      </c>
      <c r="K52" s="7">
        <f t="shared" si="1"/>
        <v>5.0662501683831209</v>
      </c>
      <c r="L52" s="7">
        <f t="shared" si="1"/>
        <v>5.4412499970197672</v>
      </c>
      <c r="M52" s="7">
        <f t="shared" si="1"/>
        <v>5.3749999931454653</v>
      </c>
      <c r="N52" s="7">
        <f t="shared" si="1"/>
        <v>5.5125002717971796</v>
      </c>
    </row>
    <row r="53" spans="2:14" x14ac:dyDescent="0.2">
      <c r="B53" s="2">
        <f t="shared" si="0"/>
        <v>6.9712501019239426</v>
      </c>
      <c r="C53" s="2">
        <f t="shared" si="0"/>
        <v>7.3212500661611557</v>
      </c>
      <c r="D53" s="2">
        <f t="shared" si="0"/>
        <v>6.5074999816715717</v>
      </c>
      <c r="E53" s="2">
        <f t="shared" si="0"/>
        <v>2.1062500309199095</v>
      </c>
      <c r="F53" s="2">
        <f t="shared" si="0"/>
        <v>1.9825000315904617</v>
      </c>
      <c r="G53" s="2">
        <f t="shared" si="0"/>
        <v>2.0324999932199717</v>
      </c>
      <c r="H53">
        <v>2.14</v>
      </c>
      <c r="I53" s="7">
        <f t="shared" si="2"/>
        <v>4.831250101923942</v>
      </c>
      <c r="J53" s="7">
        <f t="shared" si="1"/>
        <v>5.1812500661611551</v>
      </c>
      <c r="K53" s="7">
        <f t="shared" si="1"/>
        <v>4.3674999816715712</v>
      </c>
      <c r="L53" s="7">
        <f t="shared" si="1"/>
        <v>-3.3749969080090647E-2</v>
      </c>
      <c r="M53" s="7">
        <f t="shared" si="1"/>
        <v>-0.15749996840953839</v>
      </c>
      <c r="N53" s="7">
        <f t="shared" si="1"/>
        <v>-0.10750000678002847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4E00-8EF4-E547-AC24-A3648E0839B7}">
  <dimension ref="A1:O60"/>
  <sheetViews>
    <sheetView topLeftCell="A41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45643</v>
      </c>
      <c r="N7" s="4"/>
      <c r="O7" s="5"/>
    </row>
    <row r="8" spans="1:15" x14ac:dyDescent="0.2">
      <c r="A8" t="s">
        <v>5</v>
      </c>
      <c r="B8" s="11" t="s">
        <v>72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73</v>
      </c>
      <c r="N28" s="4"/>
      <c r="O28" s="5"/>
    </row>
    <row r="29" spans="1:15" x14ac:dyDescent="0.2">
      <c r="N29" s="4"/>
      <c r="O29" s="5"/>
    </row>
    <row r="30" spans="1:15" x14ac:dyDescent="0.2">
      <c r="B30" t="s">
        <v>58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0.16709999740123749</v>
      </c>
      <c r="C32">
        <v>0.16809999942779541</v>
      </c>
      <c r="D32">
        <v>0.16940000653266907</v>
      </c>
      <c r="E32">
        <v>0.14589999616146088</v>
      </c>
      <c r="F32">
        <v>0.17749999463558197</v>
      </c>
      <c r="G32">
        <v>0.18649999797344208</v>
      </c>
      <c r="H32">
        <v>0.18619999289512634</v>
      </c>
      <c r="I32">
        <v>0.18209999799728394</v>
      </c>
      <c r="J32">
        <v>0.15729999542236328</v>
      </c>
      <c r="K32">
        <v>0.17949999868869781</v>
      </c>
      <c r="L32">
        <v>0.20409999787807465</v>
      </c>
      <c r="M32">
        <v>0.16750000417232513</v>
      </c>
      <c r="N32" s="4"/>
      <c r="O32" s="5"/>
    </row>
    <row r="33" spans="1:15" x14ac:dyDescent="0.2">
      <c r="A33" s="9" t="s">
        <v>26</v>
      </c>
      <c r="B33">
        <v>0.17260000109672546</v>
      </c>
      <c r="C33">
        <v>0.16300000250339508</v>
      </c>
      <c r="D33">
        <v>0.16760000586509705</v>
      </c>
      <c r="E33">
        <v>0.17120000720024109</v>
      </c>
      <c r="F33">
        <v>0.16969999670982361</v>
      </c>
      <c r="G33">
        <v>0.19310000538825989</v>
      </c>
      <c r="H33">
        <v>0.19539999961853027</v>
      </c>
      <c r="I33">
        <v>0.20640000700950623</v>
      </c>
      <c r="J33">
        <v>0.18080000579357147</v>
      </c>
      <c r="K33">
        <v>0.18629999458789825</v>
      </c>
      <c r="L33">
        <v>0.17659999430179596</v>
      </c>
      <c r="M33">
        <v>0.17870000004768372</v>
      </c>
      <c r="N33" s="4"/>
      <c r="O33" s="5"/>
    </row>
    <row r="34" spans="1:15" x14ac:dyDescent="0.2">
      <c r="A34" s="9" t="s">
        <v>27</v>
      </c>
      <c r="B34">
        <v>0.17389999330043793</v>
      </c>
      <c r="C34">
        <v>0.17689999938011169</v>
      </c>
      <c r="D34">
        <v>0.17630000412464142</v>
      </c>
      <c r="E34">
        <v>0.17520000040531158</v>
      </c>
      <c r="F34">
        <v>0.17489999532699585</v>
      </c>
      <c r="G34">
        <v>0.1785999983549118</v>
      </c>
      <c r="H34">
        <v>0.19179999828338623</v>
      </c>
      <c r="I34">
        <v>0.19509999454021454</v>
      </c>
      <c r="J34">
        <v>0.17200000584125519</v>
      </c>
      <c r="K34">
        <v>0.18610000610351562</v>
      </c>
      <c r="L34">
        <v>0.16230000555515289</v>
      </c>
      <c r="M34">
        <v>0.11789999902248383</v>
      </c>
      <c r="N34" s="4"/>
      <c r="O34" s="5"/>
    </row>
    <row r="35" spans="1:15" x14ac:dyDescent="0.2">
      <c r="A35" s="9" t="s">
        <v>28</v>
      </c>
      <c r="B35">
        <v>0.1703999936580658</v>
      </c>
      <c r="C35">
        <v>0.19629999995231628</v>
      </c>
      <c r="D35">
        <v>0.16200000047683716</v>
      </c>
      <c r="E35">
        <v>0.18500000238418579</v>
      </c>
      <c r="F35">
        <v>0.16740000247955322</v>
      </c>
      <c r="G35">
        <v>0.1753000020980835</v>
      </c>
      <c r="H35">
        <v>0.17180000245571136</v>
      </c>
      <c r="I35">
        <v>0.20669999718666077</v>
      </c>
      <c r="J35">
        <v>0.18539999425411224</v>
      </c>
      <c r="K35">
        <v>0.19269999861717224</v>
      </c>
      <c r="L35">
        <v>0.17339999973773956</v>
      </c>
      <c r="M35">
        <v>0.1664000004529953</v>
      </c>
      <c r="N35" s="4"/>
      <c r="O35" s="5"/>
    </row>
    <row r="36" spans="1:15" x14ac:dyDescent="0.2">
      <c r="A36" s="9" t="s">
        <v>29</v>
      </c>
      <c r="B36">
        <v>0.18739999830722809</v>
      </c>
      <c r="C36">
        <v>0.16859999299049377</v>
      </c>
      <c r="D36">
        <v>0.17630000412464142</v>
      </c>
      <c r="E36">
        <v>0.1835000067949295</v>
      </c>
      <c r="F36">
        <v>0.17209999263286591</v>
      </c>
      <c r="G36">
        <v>0.1932000070810318</v>
      </c>
      <c r="H36">
        <v>0.17020000517368317</v>
      </c>
      <c r="I36">
        <v>0.18520000576972961</v>
      </c>
      <c r="J36">
        <v>0.18449999392032623</v>
      </c>
      <c r="K36">
        <v>0.18269999325275421</v>
      </c>
      <c r="L36">
        <v>0.17380000650882721</v>
      </c>
      <c r="M36">
        <v>0.18410000205039978</v>
      </c>
      <c r="N36" s="4"/>
      <c r="O36" s="5"/>
    </row>
    <row r="37" spans="1:15" x14ac:dyDescent="0.2">
      <c r="A37" s="9" t="s">
        <v>30</v>
      </c>
      <c r="B37">
        <v>0.17499999701976776</v>
      </c>
      <c r="C37">
        <v>0.1753000020980835</v>
      </c>
      <c r="D37">
        <v>0.1785999983549118</v>
      </c>
      <c r="E37">
        <v>0.17090000212192535</v>
      </c>
      <c r="F37">
        <v>0.17730000615119934</v>
      </c>
      <c r="G37">
        <v>0.18739999830722809</v>
      </c>
      <c r="H37">
        <v>0.1906999945640564</v>
      </c>
      <c r="I37">
        <v>0.1964000016450882</v>
      </c>
      <c r="J37">
        <v>0.17730000615119934</v>
      </c>
      <c r="K37">
        <v>0.20389999449253082</v>
      </c>
      <c r="L37">
        <v>0.17139999568462372</v>
      </c>
      <c r="M37">
        <v>0.18359999358654022</v>
      </c>
      <c r="N37" s="4"/>
      <c r="O37" s="5"/>
    </row>
    <row r="38" spans="1:15" x14ac:dyDescent="0.2">
      <c r="A38" s="9" t="s">
        <v>31</v>
      </c>
      <c r="B38">
        <v>0.16609999537467957</v>
      </c>
      <c r="C38">
        <v>0.16429999470710754</v>
      </c>
      <c r="D38">
        <v>0.16760000586509705</v>
      </c>
      <c r="E38">
        <v>0.16990000009536743</v>
      </c>
      <c r="F38">
        <v>0.16609999537467957</v>
      </c>
      <c r="G38">
        <v>0.18700000643730164</v>
      </c>
      <c r="H38">
        <v>4.1900001466274261E-2</v>
      </c>
      <c r="I38">
        <v>4.6900000423192978E-2</v>
      </c>
      <c r="J38">
        <v>3.9400000125169754E-2</v>
      </c>
      <c r="K38">
        <v>3.9500001817941666E-2</v>
      </c>
      <c r="L38">
        <v>4.0800001472234726E-2</v>
      </c>
      <c r="M38">
        <v>4.0300000458955765E-2</v>
      </c>
      <c r="N38" s="4"/>
      <c r="O38" s="5"/>
    </row>
    <row r="39" spans="1:15" x14ac:dyDescent="0.2">
      <c r="A39" s="9" t="s">
        <v>32</v>
      </c>
      <c r="B39">
        <v>0.16470000147819519</v>
      </c>
      <c r="C39">
        <v>0.164000004529953</v>
      </c>
      <c r="D39">
        <v>0.16459999978542328</v>
      </c>
      <c r="E39">
        <v>0.16830000281333923</v>
      </c>
      <c r="F39">
        <v>0.17829999327659607</v>
      </c>
      <c r="G39">
        <v>0.18979999423027039</v>
      </c>
      <c r="H39">
        <v>3.970000147819519E-2</v>
      </c>
      <c r="I39">
        <v>3.9900001138448715E-2</v>
      </c>
      <c r="J39">
        <v>3.9799999445676804E-2</v>
      </c>
      <c r="K39">
        <v>4.0699999779462814E-2</v>
      </c>
      <c r="L39">
        <v>4.1099999099969864E-2</v>
      </c>
      <c r="M39">
        <v>4.1099999099969864E-2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0.16770000010728836</v>
      </c>
      <c r="C43" s="1">
        <f>AVERAGE(D32:E33)</f>
        <v>0.16352500393986702</v>
      </c>
      <c r="D43" s="1">
        <f>AVERAGE(F32:G33)</f>
        <v>0.18169999867677689</v>
      </c>
      <c r="E43" s="1">
        <f>AVERAGE(H32:I33)</f>
        <v>0.19252499938011169</v>
      </c>
      <c r="F43" s="1">
        <f>AVERAGE(J32:K33)</f>
        <v>0.17597499862313271</v>
      </c>
      <c r="G43" s="1">
        <f>AVERAGE(L32:M33)</f>
        <v>0.18172499909996986</v>
      </c>
    </row>
    <row r="44" spans="1:15" x14ac:dyDescent="0.2">
      <c r="B44" s="1">
        <f>AVERAGE(B34:C35)</f>
        <v>0.17937499657273293</v>
      </c>
      <c r="C44" s="1">
        <f>AVERAGE(D34:E35)</f>
        <v>0.17462500184774399</v>
      </c>
      <c r="D44" s="1">
        <f>AVERAGE(F34:G35)</f>
        <v>0.17404999956488609</v>
      </c>
      <c r="E44" s="1">
        <f>AVERAGE(H34:I35)</f>
        <v>0.19134999811649323</v>
      </c>
      <c r="F44" s="1">
        <f>AVERAGE(J34:K35)</f>
        <v>0.18405000120401382</v>
      </c>
      <c r="G44" s="1">
        <f>AVERAGE(L34:M35)</f>
        <v>0.1550000011920929</v>
      </c>
    </row>
    <row r="45" spans="1:15" x14ac:dyDescent="0.2">
      <c r="B45" s="1">
        <f>AVERAGE(B36:C37)</f>
        <v>0.17657499760389328</v>
      </c>
      <c r="C45" s="1">
        <f>AVERAGE(D36:E37)</f>
        <v>0.17732500284910202</v>
      </c>
      <c r="D45" s="1">
        <f>AVERAGE(F36:G37)</f>
        <v>0.18250000104308128</v>
      </c>
      <c r="E45" s="1">
        <f>AVERAGE(H36:I37)</f>
        <v>0.18562500178813934</v>
      </c>
      <c r="F45" s="1">
        <f>AVERAGE(J36:K37)</f>
        <v>0.18709999695420265</v>
      </c>
      <c r="G45" s="1">
        <f>AVERAGE(L36:M37)</f>
        <v>0.17822499945759773</v>
      </c>
    </row>
    <row r="46" spans="1:15" x14ac:dyDescent="0.2">
      <c r="B46" s="1">
        <f>AVERAGE(B38:C39)</f>
        <v>0.16477499902248383</v>
      </c>
      <c r="C46" s="1">
        <f>AVERAGE(D38:E39)</f>
        <v>0.16760000213980675</v>
      </c>
      <c r="D46" s="1">
        <f>AVERAGE(F38:G39)</f>
        <v>0.18029999732971191</v>
      </c>
      <c r="E46" s="1">
        <f>AVERAGE(H38:I39)</f>
        <v>4.2100001126527786E-2</v>
      </c>
      <c r="F46" s="1">
        <f>AVERAGE(J38:K39)</f>
        <v>3.9850000292062759E-2</v>
      </c>
      <c r="G46" s="1">
        <f>AVERAGE(L38:M39)</f>
        <v>4.0825000032782555E-2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8.385000005364418</v>
      </c>
      <c r="C50" s="2">
        <f t="shared" si="0"/>
        <v>8.176250196993351</v>
      </c>
      <c r="D50" s="2">
        <f t="shared" si="0"/>
        <v>9.0849999338388443</v>
      </c>
      <c r="E50" s="2">
        <f t="shared" si="0"/>
        <v>9.6262499690055847</v>
      </c>
      <c r="F50" s="2">
        <f t="shared" si="0"/>
        <v>8.7987499311566353</v>
      </c>
      <c r="G50" s="2">
        <f t="shared" si="0"/>
        <v>9.0862499549984932</v>
      </c>
      <c r="I50" s="7">
        <f>B50-$H$53</f>
        <v>6.2450000053644175</v>
      </c>
      <c r="J50" s="7">
        <f t="shared" ref="J50:N53" si="1">C50-$H$53</f>
        <v>6.0362501969933504</v>
      </c>
      <c r="K50" s="7">
        <f t="shared" si="1"/>
        <v>6.9449999338388437</v>
      </c>
      <c r="L50" s="7">
        <f t="shared" si="1"/>
        <v>7.4862499690055841</v>
      </c>
      <c r="M50" s="7">
        <f t="shared" si="1"/>
        <v>6.6587499311566347</v>
      </c>
      <c r="N50" s="7">
        <f t="shared" si="1"/>
        <v>6.9462499549984926</v>
      </c>
    </row>
    <row r="51" spans="2:14" x14ac:dyDescent="0.2">
      <c r="B51" s="2">
        <f t="shared" si="0"/>
        <v>8.9687498286366463</v>
      </c>
      <c r="C51" s="2">
        <f t="shared" si="0"/>
        <v>8.7312500923871994</v>
      </c>
      <c r="D51" s="2">
        <f t="shared" si="0"/>
        <v>8.7024999782443047</v>
      </c>
      <c r="E51" s="2">
        <f t="shared" si="0"/>
        <v>9.5674999058246613</v>
      </c>
      <c r="F51" s="2">
        <f t="shared" si="0"/>
        <v>9.2025000602006912</v>
      </c>
      <c r="G51" s="2">
        <f t="shared" si="0"/>
        <v>7.7500000596046448</v>
      </c>
      <c r="I51" s="7">
        <f t="shared" ref="I51:I53" si="2">B51-$H$53</f>
        <v>6.8287498286366457</v>
      </c>
      <c r="J51" s="7">
        <f t="shared" si="1"/>
        <v>6.5912500923871988</v>
      </c>
      <c r="K51" s="7">
        <f t="shared" si="1"/>
        <v>6.5624999782443041</v>
      </c>
      <c r="L51" s="7">
        <f t="shared" si="1"/>
        <v>7.4274999058246607</v>
      </c>
      <c r="M51" s="7">
        <f t="shared" si="1"/>
        <v>7.0625000602006907</v>
      </c>
      <c r="N51" s="7">
        <f t="shared" si="1"/>
        <v>5.6100000596046442</v>
      </c>
    </row>
    <row r="52" spans="2:14" x14ac:dyDescent="0.2">
      <c r="B52" s="2">
        <f t="shared" si="0"/>
        <v>8.828749880194664</v>
      </c>
      <c r="C52" s="2">
        <f t="shared" si="0"/>
        <v>8.866250142455101</v>
      </c>
      <c r="D52" s="2">
        <f t="shared" si="0"/>
        <v>9.1250000521540642</v>
      </c>
      <c r="E52" s="2">
        <f t="shared" si="0"/>
        <v>9.2812500894069672</v>
      </c>
      <c r="F52" s="2">
        <f t="shared" si="0"/>
        <v>9.3549998477101326</v>
      </c>
      <c r="G52" s="2">
        <f t="shared" si="0"/>
        <v>8.9112499728798866</v>
      </c>
      <c r="I52" s="7">
        <f t="shared" si="2"/>
        <v>6.6887498801946634</v>
      </c>
      <c r="J52" s="7">
        <f t="shared" si="1"/>
        <v>6.7262501424551004</v>
      </c>
      <c r="K52" s="7">
        <f t="shared" si="1"/>
        <v>6.9850000521540636</v>
      </c>
      <c r="L52" s="7">
        <f t="shared" si="1"/>
        <v>7.1412500894069666</v>
      </c>
      <c r="M52" s="7">
        <f t="shared" si="1"/>
        <v>7.214999847710132</v>
      </c>
      <c r="N52" s="7">
        <f t="shared" si="1"/>
        <v>6.7712499728798861</v>
      </c>
    </row>
    <row r="53" spans="2:14" x14ac:dyDescent="0.2">
      <c r="B53" s="2">
        <f t="shared" si="0"/>
        <v>8.2387499511241913</v>
      </c>
      <c r="C53" s="2">
        <f t="shared" si="0"/>
        <v>8.3800001069903374</v>
      </c>
      <c r="D53" s="2">
        <f t="shared" si="0"/>
        <v>9.0149998664855957</v>
      </c>
      <c r="E53" s="2">
        <f t="shared" si="0"/>
        <v>2.1050000563263893</v>
      </c>
      <c r="F53" s="2">
        <f t="shared" si="0"/>
        <v>1.992500014603138</v>
      </c>
      <c r="G53" s="2">
        <f t="shared" si="0"/>
        <v>2.0412500016391277</v>
      </c>
      <c r="H53">
        <v>2.14</v>
      </c>
      <c r="I53" s="7">
        <f t="shared" si="2"/>
        <v>6.0987499511241907</v>
      </c>
      <c r="J53" s="7">
        <f t="shared" si="1"/>
        <v>6.2400001069903368</v>
      </c>
      <c r="K53" s="7">
        <f t="shared" si="1"/>
        <v>6.8749998664855951</v>
      </c>
      <c r="L53" s="7">
        <f t="shared" si="1"/>
        <v>-3.4999943673610812E-2</v>
      </c>
      <c r="M53" s="7">
        <f t="shared" si="1"/>
        <v>-0.14749998539686215</v>
      </c>
      <c r="N53" s="7">
        <f t="shared" si="1"/>
        <v>-9.8749998360872393E-2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BD4-ABCB-154B-8B48-B4778E0591B3}">
  <dimension ref="A1:O60"/>
  <sheetViews>
    <sheetView topLeftCell="A38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45643</v>
      </c>
      <c r="N7" s="4"/>
      <c r="O7" s="5"/>
    </row>
    <row r="8" spans="1:15" x14ac:dyDescent="0.2">
      <c r="A8" t="s">
        <v>5</v>
      </c>
      <c r="B8" s="11" t="s">
        <v>74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75</v>
      </c>
      <c r="N28" s="4"/>
      <c r="O28" s="5"/>
    </row>
    <row r="29" spans="1:15" x14ac:dyDescent="0.2">
      <c r="N29" s="4"/>
      <c r="O29" s="5"/>
    </row>
    <row r="30" spans="1:15" x14ac:dyDescent="0.2">
      <c r="B30" t="s">
        <v>58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0.18719999492168427</v>
      </c>
      <c r="C32">
        <v>0.17030000686645508</v>
      </c>
      <c r="D32">
        <v>0.17679999768733978</v>
      </c>
      <c r="E32">
        <v>0.16869999468326569</v>
      </c>
      <c r="F32">
        <v>0.16609999537467957</v>
      </c>
      <c r="G32">
        <v>0.16030000150203705</v>
      </c>
      <c r="H32">
        <v>0.20239999890327454</v>
      </c>
      <c r="I32">
        <v>0.18850000202655792</v>
      </c>
      <c r="J32">
        <v>0.1835000067949295</v>
      </c>
      <c r="K32">
        <v>0.19220000505447388</v>
      </c>
      <c r="L32">
        <v>0.18500000238418579</v>
      </c>
      <c r="M32">
        <v>0.19230000674724579</v>
      </c>
      <c r="N32" s="4"/>
      <c r="O32" s="5"/>
    </row>
    <row r="33" spans="1:15" x14ac:dyDescent="0.2">
      <c r="A33" s="9" t="s">
        <v>26</v>
      </c>
      <c r="B33">
        <v>0.18170000612735748</v>
      </c>
      <c r="C33">
        <v>0.17579999566078186</v>
      </c>
      <c r="D33">
        <v>0.1753000020980835</v>
      </c>
      <c r="E33">
        <v>0.19670000672340393</v>
      </c>
      <c r="F33">
        <v>0.1851000040769577</v>
      </c>
      <c r="G33">
        <v>0.17550000548362732</v>
      </c>
      <c r="H33">
        <v>0.18539999425411224</v>
      </c>
      <c r="I33">
        <v>0.19760000705718994</v>
      </c>
      <c r="J33">
        <v>0.1809999942779541</v>
      </c>
      <c r="K33">
        <v>0.20579999685287476</v>
      </c>
      <c r="L33">
        <v>0.18819999694824219</v>
      </c>
      <c r="M33">
        <v>0.18050000071525574</v>
      </c>
      <c r="N33" s="4"/>
      <c r="O33" s="5"/>
    </row>
    <row r="34" spans="1:15" x14ac:dyDescent="0.2">
      <c r="A34" s="9" t="s">
        <v>27</v>
      </c>
      <c r="B34">
        <v>0.17749999463558197</v>
      </c>
      <c r="C34">
        <v>0.18659999966621399</v>
      </c>
      <c r="D34">
        <v>0.17209999263286591</v>
      </c>
      <c r="E34">
        <v>0.16859999299049377</v>
      </c>
      <c r="F34">
        <v>0.17030000686645508</v>
      </c>
      <c r="G34">
        <v>0.16859999299049377</v>
      </c>
      <c r="H34">
        <v>0.17579999566078186</v>
      </c>
      <c r="I34">
        <v>0.18209999799728394</v>
      </c>
      <c r="J34">
        <v>0.1737000048160553</v>
      </c>
      <c r="K34">
        <v>0.17170000076293945</v>
      </c>
      <c r="L34">
        <v>0.19159999489784241</v>
      </c>
      <c r="M34">
        <v>0.17350000143051147</v>
      </c>
      <c r="N34" s="4"/>
      <c r="O34" s="5"/>
    </row>
    <row r="35" spans="1:15" x14ac:dyDescent="0.2">
      <c r="A35" s="9" t="s">
        <v>28</v>
      </c>
      <c r="B35">
        <v>0.17389999330043793</v>
      </c>
      <c r="C35">
        <v>0.18809999525547028</v>
      </c>
      <c r="D35">
        <v>0.17360000312328339</v>
      </c>
      <c r="E35">
        <v>0.18780000507831573</v>
      </c>
      <c r="F35">
        <v>0.17499999701976776</v>
      </c>
      <c r="G35">
        <v>0.16830000281333923</v>
      </c>
      <c r="H35">
        <v>0.18889999389648438</v>
      </c>
      <c r="I35">
        <v>0.18610000610351562</v>
      </c>
      <c r="J35">
        <v>0.17120000720024109</v>
      </c>
      <c r="K35">
        <v>0.18469999730587006</v>
      </c>
      <c r="L35">
        <v>0.1859000027179718</v>
      </c>
      <c r="M35">
        <v>0.17069999873638153</v>
      </c>
      <c r="N35" s="4"/>
      <c r="O35" s="5"/>
    </row>
    <row r="36" spans="1:15" x14ac:dyDescent="0.2">
      <c r="A36" s="9" t="s">
        <v>29</v>
      </c>
      <c r="B36">
        <v>0.19169999659061432</v>
      </c>
      <c r="C36">
        <v>0.18899999558925629</v>
      </c>
      <c r="D36">
        <v>0.17129999399185181</v>
      </c>
      <c r="E36">
        <v>0.17829999327659607</v>
      </c>
      <c r="F36">
        <v>0.16809999942779541</v>
      </c>
      <c r="G36">
        <v>0.17599999904632568</v>
      </c>
      <c r="H36">
        <v>0.17839999496936798</v>
      </c>
      <c r="I36">
        <v>0.18690000474452972</v>
      </c>
      <c r="J36">
        <v>0.17509999871253967</v>
      </c>
      <c r="K36">
        <v>0.18209999799728394</v>
      </c>
      <c r="L36">
        <v>0.1835000067949295</v>
      </c>
      <c r="M36">
        <v>0.17100000381469727</v>
      </c>
      <c r="N36" s="4"/>
      <c r="O36" s="5"/>
    </row>
    <row r="37" spans="1:15" x14ac:dyDescent="0.2">
      <c r="A37" s="9" t="s">
        <v>30</v>
      </c>
      <c r="B37">
        <v>0.17479999363422394</v>
      </c>
      <c r="C37">
        <v>0.17829999327659607</v>
      </c>
      <c r="D37">
        <v>0.18930000066757202</v>
      </c>
      <c r="E37">
        <v>0.18320000171661377</v>
      </c>
      <c r="F37">
        <v>0.17599999904632568</v>
      </c>
      <c r="G37">
        <v>0.16920000314712524</v>
      </c>
      <c r="H37">
        <v>0.17489999532699585</v>
      </c>
      <c r="I37">
        <v>0.19709999859333038</v>
      </c>
      <c r="J37">
        <v>0.16969999670982361</v>
      </c>
      <c r="K37">
        <v>0.18289999663829803</v>
      </c>
      <c r="L37">
        <v>0.16619999706745148</v>
      </c>
      <c r="M37">
        <v>0.17550000548362732</v>
      </c>
      <c r="N37" s="4"/>
      <c r="O37" s="5"/>
    </row>
    <row r="38" spans="1:15" x14ac:dyDescent="0.2">
      <c r="A38" s="9" t="s">
        <v>31</v>
      </c>
      <c r="B38">
        <v>0.17399999499320984</v>
      </c>
      <c r="C38">
        <v>0.17440000176429749</v>
      </c>
      <c r="D38">
        <v>0.17219999432563782</v>
      </c>
      <c r="E38">
        <v>0.17180000245571136</v>
      </c>
      <c r="F38">
        <v>0.15489999949932098</v>
      </c>
      <c r="G38">
        <v>0.17550000548362732</v>
      </c>
      <c r="H38">
        <v>4.2399998754262924E-2</v>
      </c>
      <c r="I38">
        <v>4.2399998754262924E-2</v>
      </c>
      <c r="J38">
        <v>4.010000079870224E-2</v>
      </c>
      <c r="K38">
        <v>4.050000011920929E-2</v>
      </c>
      <c r="L38">
        <v>4.050000011920929E-2</v>
      </c>
      <c r="M38">
        <v>3.9299998432397842E-2</v>
      </c>
      <c r="N38" s="4"/>
      <c r="O38" s="5"/>
    </row>
    <row r="39" spans="1:15" x14ac:dyDescent="0.2">
      <c r="A39" s="9" t="s">
        <v>32</v>
      </c>
      <c r="B39">
        <v>0.17990000545978546</v>
      </c>
      <c r="C39">
        <v>0.16439999639987946</v>
      </c>
      <c r="D39">
        <v>0.17970000207424164</v>
      </c>
      <c r="E39">
        <v>0.18000000715255737</v>
      </c>
      <c r="F39">
        <v>0.16750000417232513</v>
      </c>
      <c r="G39">
        <v>0.15590000152587891</v>
      </c>
      <c r="H39">
        <v>4.1700001806020737E-2</v>
      </c>
      <c r="I39">
        <v>4.2199999094009399E-2</v>
      </c>
      <c r="J39">
        <v>3.9599999785423279E-2</v>
      </c>
      <c r="K39">
        <v>3.8899999111890793E-2</v>
      </c>
      <c r="L39">
        <v>4.179999977350235E-2</v>
      </c>
      <c r="M39">
        <v>4.1499998420476913E-2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0.17875000089406967</v>
      </c>
      <c r="C43" s="1">
        <f>AVERAGE(D32:E33)</f>
        <v>0.17937500029802322</v>
      </c>
      <c r="D43" s="1">
        <f>AVERAGE(F32:G33)</f>
        <v>0.17175000160932541</v>
      </c>
      <c r="E43" s="1">
        <f>AVERAGE(H32:I33)</f>
        <v>0.19347500056028366</v>
      </c>
      <c r="F43" s="1">
        <f>AVERAGE(J32:K33)</f>
        <v>0.19062500074505806</v>
      </c>
      <c r="G43" s="1">
        <f>AVERAGE(L32:M33)</f>
        <v>0.18650000169873238</v>
      </c>
    </row>
    <row r="44" spans="1:15" x14ac:dyDescent="0.2">
      <c r="B44" s="1">
        <f>AVERAGE(B34:C35)</f>
        <v>0.18152499571442604</v>
      </c>
      <c r="C44" s="1">
        <f>AVERAGE(D34:E35)</f>
        <v>0.1755249984562397</v>
      </c>
      <c r="D44" s="1">
        <f>AVERAGE(F34:G35)</f>
        <v>0.17054999992251396</v>
      </c>
      <c r="E44" s="1">
        <f>AVERAGE(H34:I35)</f>
        <v>0.18322499841451645</v>
      </c>
      <c r="F44" s="1">
        <f>AVERAGE(J34:K35)</f>
        <v>0.17532500252127647</v>
      </c>
      <c r="G44" s="1">
        <f>AVERAGE(L34:M35)</f>
        <v>0.1804249994456768</v>
      </c>
    </row>
    <row r="45" spans="1:15" x14ac:dyDescent="0.2">
      <c r="B45" s="1">
        <f>AVERAGE(B36:C37)</f>
        <v>0.18344999477267265</v>
      </c>
      <c r="C45" s="1">
        <f>AVERAGE(D36:E37)</f>
        <v>0.18052499741315842</v>
      </c>
      <c r="D45" s="1">
        <f>AVERAGE(F36:G37)</f>
        <v>0.17232500016689301</v>
      </c>
      <c r="E45" s="1">
        <f>AVERAGE(H36:I37)</f>
        <v>0.18432499840855598</v>
      </c>
      <c r="F45" s="1">
        <f>AVERAGE(J36:K37)</f>
        <v>0.17744999751448631</v>
      </c>
      <c r="G45" s="1">
        <f>AVERAGE(L36:M37)</f>
        <v>0.17405000329017639</v>
      </c>
    </row>
    <row r="46" spans="1:15" x14ac:dyDescent="0.2">
      <c r="B46" s="1">
        <f>AVERAGE(B38:C39)</f>
        <v>0.17317499965429306</v>
      </c>
      <c r="C46" s="1">
        <f>AVERAGE(D38:E39)</f>
        <v>0.17592500150203705</v>
      </c>
      <c r="D46" s="1">
        <f>AVERAGE(F38:G39)</f>
        <v>0.16345000267028809</v>
      </c>
      <c r="E46" s="1">
        <f>AVERAGE(H38:I39)</f>
        <v>4.2174999602138996E-2</v>
      </c>
      <c r="F46" s="1">
        <f>AVERAGE(J38:K39)</f>
        <v>3.97749999538064E-2</v>
      </c>
      <c r="G46" s="1">
        <f>AVERAGE(L38:M39)</f>
        <v>4.0774999186396599E-2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8.9375000447034836</v>
      </c>
      <c r="C50" s="2">
        <f t="shared" si="0"/>
        <v>8.9687500149011612</v>
      </c>
      <c r="D50" s="2">
        <f t="shared" si="0"/>
        <v>8.5875000804662704</v>
      </c>
      <c r="E50" s="2">
        <f t="shared" si="0"/>
        <v>9.673750028014183</v>
      </c>
      <c r="F50" s="2">
        <f t="shared" si="0"/>
        <v>9.531250037252903</v>
      </c>
      <c r="G50" s="2">
        <f t="shared" si="0"/>
        <v>9.3250000849366188</v>
      </c>
      <c r="I50" s="7">
        <f>B50-$H$53</f>
        <v>6.797500044703483</v>
      </c>
      <c r="J50" s="7">
        <f t="shared" ref="J50:N53" si="1">C50-$H$53</f>
        <v>6.8287500149011606</v>
      </c>
      <c r="K50" s="7">
        <f t="shared" si="1"/>
        <v>6.4475000804662699</v>
      </c>
      <c r="L50" s="7">
        <f t="shared" si="1"/>
        <v>7.5337500280141825</v>
      </c>
      <c r="M50" s="7">
        <f t="shared" si="1"/>
        <v>7.3912500372529024</v>
      </c>
      <c r="N50" s="7">
        <f t="shared" si="1"/>
        <v>7.1850000849366182</v>
      </c>
    </row>
    <row r="51" spans="2:14" x14ac:dyDescent="0.2">
      <c r="B51" s="2">
        <f t="shared" si="0"/>
        <v>9.076249785721302</v>
      </c>
      <c r="C51" s="2">
        <f t="shared" si="0"/>
        <v>8.776249922811985</v>
      </c>
      <c r="D51" s="2">
        <f t="shared" si="0"/>
        <v>8.5274999961256981</v>
      </c>
      <c r="E51" s="2">
        <f t="shared" si="0"/>
        <v>9.1612499207258224</v>
      </c>
      <c r="F51" s="2">
        <f t="shared" si="0"/>
        <v>8.7662501260638237</v>
      </c>
      <c r="G51" s="2">
        <f t="shared" si="0"/>
        <v>9.0212499722838402</v>
      </c>
      <c r="I51" s="7">
        <f t="shared" ref="I51:I53" si="2">B51-$H$53</f>
        <v>6.9362497857213015</v>
      </c>
      <c r="J51" s="7">
        <f t="shared" si="1"/>
        <v>6.6362499228119844</v>
      </c>
      <c r="K51" s="7">
        <f t="shared" si="1"/>
        <v>6.3874999961256975</v>
      </c>
      <c r="L51" s="7">
        <f t="shared" si="1"/>
        <v>7.0212499207258219</v>
      </c>
      <c r="M51" s="7">
        <f t="shared" si="1"/>
        <v>6.6262501260638231</v>
      </c>
      <c r="N51" s="7">
        <f t="shared" si="1"/>
        <v>6.8812499722838396</v>
      </c>
    </row>
    <row r="52" spans="2:14" x14ac:dyDescent="0.2">
      <c r="B52" s="2">
        <f t="shared" si="0"/>
        <v>9.1724997386336327</v>
      </c>
      <c r="C52" s="2">
        <f t="shared" si="0"/>
        <v>9.0262498706579208</v>
      </c>
      <c r="D52" s="2">
        <f t="shared" si="0"/>
        <v>8.6162500083446503</v>
      </c>
      <c r="E52" s="2">
        <f t="shared" si="0"/>
        <v>9.2162499204277992</v>
      </c>
      <c r="F52" s="2">
        <f t="shared" si="0"/>
        <v>8.8724998757243156</v>
      </c>
      <c r="G52" s="2">
        <f t="shared" si="0"/>
        <v>8.7025001645088196</v>
      </c>
      <c r="I52" s="7">
        <f t="shared" si="2"/>
        <v>7.0324997386336321</v>
      </c>
      <c r="J52" s="7">
        <f t="shared" si="1"/>
        <v>6.8862498706579203</v>
      </c>
      <c r="K52" s="7">
        <f t="shared" si="1"/>
        <v>6.4762500083446497</v>
      </c>
      <c r="L52" s="7">
        <f t="shared" si="1"/>
        <v>7.0762499204277987</v>
      </c>
      <c r="M52" s="7">
        <f t="shared" si="1"/>
        <v>6.7324998757243151</v>
      </c>
      <c r="N52" s="7">
        <f t="shared" si="1"/>
        <v>6.562500164508819</v>
      </c>
    </row>
    <row r="53" spans="2:14" x14ac:dyDescent="0.2">
      <c r="B53" s="2">
        <f t="shared" si="0"/>
        <v>8.658749982714653</v>
      </c>
      <c r="C53" s="2">
        <f t="shared" si="0"/>
        <v>8.7962500751018524</v>
      </c>
      <c r="D53" s="2">
        <f t="shared" si="0"/>
        <v>8.1725001335144043</v>
      </c>
      <c r="E53" s="2">
        <f t="shared" si="0"/>
        <v>2.1087499801069498</v>
      </c>
      <c r="F53" s="2">
        <f t="shared" si="0"/>
        <v>1.98874999769032</v>
      </c>
      <c r="G53" s="2">
        <f t="shared" si="0"/>
        <v>2.0387499593198299</v>
      </c>
      <c r="H53">
        <v>2.14</v>
      </c>
      <c r="I53" s="7">
        <f t="shared" si="2"/>
        <v>6.5187499827146524</v>
      </c>
      <c r="J53" s="7">
        <f t="shared" si="1"/>
        <v>6.6562500751018518</v>
      </c>
      <c r="K53" s="7">
        <f t="shared" si="1"/>
        <v>6.0325001335144037</v>
      </c>
      <c r="L53" s="7">
        <f t="shared" si="1"/>
        <v>-3.1250019893050318E-2</v>
      </c>
      <c r="M53" s="7">
        <f t="shared" si="1"/>
        <v>-0.15125000230968011</v>
      </c>
      <c r="N53" s="7">
        <f t="shared" si="1"/>
        <v>-0.10125004068017018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5D2B-F6D9-C94F-B2C0-A907B0C1B802}">
  <dimension ref="A1:O60"/>
  <sheetViews>
    <sheetView topLeftCell="A15" workbookViewId="0">
      <selection activeCell="O59" sqref="O5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45644</v>
      </c>
      <c r="N7" s="4"/>
      <c r="O7" s="5"/>
    </row>
    <row r="8" spans="1:15" x14ac:dyDescent="0.2">
      <c r="A8" t="s">
        <v>5</v>
      </c>
      <c r="B8" s="11" t="s">
        <v>76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77</v>
      </c>
      <c r="N28" s="4"/>
      <c r="O28" s="5"/>
    </row>
    <row r="29" spans="1:15" x14ac:dyDescent="0.2">
      <c r="N29" s="4"/>
      <c r="O29" s="5"/>
    </row>
    <row r="30" spans="1:15" x14ac:dyDescent="0.2">
      <c r="B30" t="s">
        <v>58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0.32440000772476196</v>
      </c>
      <c r="C32">
        <v>0.3125</v>
      </c>
      <c r="D32">
        <v>0.30239999294281006</v>
      </c>
      <c r="E32">
        <v>0.29620000720024109</v>
      </c>
      <c r="F32">
        <v>0.32359999418258667</v>
      </c>
      <c r="G32">
        <v>0.3158000111579895</v>
      </c>
      <c r="H32">
        <v>0.31340000033378601</v>
      </c>
      <c r="I32">
        <v>0.31679999828338623</v>
      </c>
      <c r="J32">
        <v>0.26669999957084656</v>
      </c>
      <c r="K32">
        <v>0.2720000147819519</v>
      </c>
      <c r="L32">
        <v>0.30120000243186951</v>
      </c>
      <c r="M32">
        <v>0.29460000991821289</v>
      </c>
      <c r="N32" s="4"/>
      <c r="O32" s="5"/>
    </row>
    <row r="33" spans="1:15" x14ac:dyDescent="0.2">
      <c r="A33" s="9" t="s">
        <v>26</v>
      </c>
      <c r="B33">
        <v>0.31209999322891235</v>
      </c>
      <c r="C33">
        <v>0.33919999003410339</v>
      </c>
      <c r="D33">
        <v>0.29129999876022339</v>
      </c>
      <c r="E33">
        <v>0.31169998645782471</v>
      </c>
      <c r="F33">
        <v>0.31850001215934753</v>
      </c>
      <c r="G33">
        <v>0.31949999928474426</v>
      </c>
      <c r="H33">
        <v>0.31929999589920044</v>
      </c>
      <c r="I33">
        <v>0.54000002145767212</v>
      </c>
      <c r="J33">
        <v>0.29280000925064087</v>
      </c>
      <c r="K33">
        <v>0.28319999575614929</v>
      </c>
      <c r="L33">
        <v>0.32400000095367432</v>
      </c>
      <c r="M33">
        <v>0.3125</v>
      </c>
      <c r="N33" s="4"/>
      <c r="O33" s="5"/>
    </row>
    <row r="34" spans="1:15" x14ac:dyDescent="0.2">
      <c r="A34" s="9" t="s">
        <v>27</v>
      </c>
      <c r="B34">
        <v>0.28979998826980591</v>
      </c>
      <c r="C34">
        <v>0.31959998607635498</v>
      </c>
      <c r="D34">
        <v>0.29109999537467957</v>
      </c>
      <c r="E34">
        <v>0.31200000643730164</v>
      </c>
      <c r="F34">
        <v>0.33379998803138733</v>
      </c>
      <c r="G34">
        <v>0.34430000185966492</v>
      </c>
      <c r="H34">
        <v>0.31510001420974731</v>
      </c>
      <c r="I34">
        <v>0.32310000061988831</v>
      </c>
      <c r="J34">
        <v>0.2906000018119812</v>
      </c>
      <c r="K34">
        <v>0.29760000109672546</v>
      </c>
      <c r="L34">
        <v>0.28780001401901245</v>
      </c>
      <c r="M34">
        <v>0.31369999051094055</v>
      </c>
      <c r="N34" s="4"/>
      <c r="O34" s="5"/>
    </row>
    <row r="35" spans="1:15" x14ac:dyDescent="0.2">
      <c r="A35" s="9" t="s">
        <v>28</v>
      </c>
      <c r="B35">
        <v>0.31749999523162842</v>
      </c>
      <c r="C35">
        <v>0.52369999885559082</v>
      </c>
      <c r="D35">
        <v>0.37040001153945923</v>
      </c>
      <c r="E35">
        <v>0.40290001034736633</v>
      </c>
      <c r="F35">
        <v>0.33619999885559082</v>
      </c>
      <c r="G35">
        <v>0.51059997081756592</v>
      </c>
      <c r="H35">
        <v>0.3075999915599823</v>
      </c>
      <c r="I35">
        <v>0.56120002269744873</v>
      </c>
      <c r="J35">
        <v>0.28080001473426819</v>
      </c>
      <c r="K35">
        <v>0.28069999814033508</v>
      </c>
      <c r="L35">
        <v>0.30120000243186951</v>
      </c>
      <c r="M35">
        <v>0.3091999888420105</v>
      </c>
      <c r="N35" s="4"/>
      <c r="O35" s="5"/>
    </row>
    <row r="36" spans="1:15" x14ac:dyDescent="0.2">
      <c r="A36" s="9" t="s">
        <v>29</v>
      </c>
      <c r="B36">
        <v>0.32049998641014099</v>
      </c>
      <c r="C36">
        <v>0.31009998917579651</v>
      </c>
      <c r="D36">
        <v>0.31670001149177551</v>
      </c>
      <c r="E36">
        <v>0.31290000677108765</v>
      </c>
      <c r="F36">
        <v>0.30790001153945923</v>
      </c>
      <c r="G36">
        <v>0.31510001420974731</v>
      </c>
      <c r="H36">
        <v>0.32300001382827759</v>
      </c>
      <c r="I36">
        <v>0.30009999871253967</v>
      </c>
      <c r="J36">
        <v>0.28659999370574951</v>
      </c>
      <c r="K36">
        <v>0.28369998931884766</v>
      </c>
      <c r="L36">
        <v>0.28029999136924744</v>
      </c>
      <c r="M36">
        <v>0.28360000252723694</v>
      </c>
      <c r="N36" s="4"/>
      <c r="O36" s="5"/>
    </row>
    <row r="37" spans="1:15" x14ac:dyDescent="0.2">
      <c r="A37" s="9" t="s">
        <v>30</v>
      </c>
      <c r="B37">
        <v>0.28929999470710754</v>
      </c>
      <c r="C37">
        <v>0.30250000953674316</v>
      </c>
      <c r="D37">
        <v>0.32010000944137573</v>
      </c>
      <c r="E37">
        <v>0.31859999895095825</v>
      </c>
      <c r="F37">
        <v>0.30720001459121704</v>
      </c>
      <c r="G37">
        <v>0.32199999690055847</v>
      </c>
      <c r="H37">
        <v>0.30349999666213989</v>
      </c>
      <c r="I37">
        <v>0.32659998536109924</v>
      </c>
      <c r="J37">
        <v>0.2621999979019165</v>
      </c>
      <c r="K37">
        <v>0.36790001392364502</v>
      </c>
      <c r="L37">
        <v>0.30259999632835388</v>
      </c>
      <c r="M37">
        <v>0.51069998741149902</v>
      </c>
      <c r="N37" s="4"/>
      <c r="O37" s="5"/>
    </row>
    <row r="38" spans="1:15" x14ac:dyDescent="0.2">
      <c r="A38" s="9" t="s">
        <v>31</v>
      </c>
      <c r="B38">
        <v>0.32429999113082886</v>
      </c>
      <c r="C38">
        <v>0.3310999870300293</v>
      </c>
      <c r="D38">
        <v>0.29490000009536743</v>
      </c>
      <c r="E38">
        <v>0.34070000052452087</v>
      </c>
      <c r="F38">
        <v>0.29730001091957092</v>
      </c>
      <c r="G38">
        <v>0.30000001192092896</v>
      </c>
      <c r="H38">
        <v>4.2700000107288361E-2</v>
      </c>
      <c r="I38">
        <v>4.2100001126527786E-2</v>
      </c>
      <c r="J38">
        <v>4.0300000458955765E-2</v>
      </c>
      <c r="K38">
        <v>3.9999999105930328E-2</v>
      </c>
      <c r="L38">
        <v>4.0399998426437378E-2</v>
      </c>
      <c r="M38">
        <v>3.9900001138448715E-2</v>
      </c>
      <c r="N38" s="4"/>
      <c r="O38" s="5"/>
    </row>
    <row r="39" spans="1:15" x14ac:dyDescent="0.2">
      <c r="A39" s="9" t="s">
        <v>32</v>
      </c>
      <c r="B39">
        <v>0.34490001201629639</v>
      </c>
      <c r="C39">
        <v>0.34380000829696655</v>
      </c>
      <c r="D39">
        <v>0.31340000033378601</v>
      </c>
      <c r="E39">
        <v>0.41159999370574951</v>
      </c>
      <c r="F39">
        <v>0.29530000686645508</v>
      </c>
      <c r="G39">
        <v>0.3296000063419342</v>
      </c>
      <c r="H39">
        <v>4.1900001466274261E-2</v>
      </c>
      <c r="I39">
        <v>4.0600001811981201E-2</v>
      </c>
      <c r="J39">
        <v>4.1600000113248825E-2</v>
      </c>
      <c r="K39">
        <v>4.0699999779462814E-2</v>
      </c>
      <c r="L39">
        <v>4.3800000101327896E-2</v>
      </c>
      <c r="M39">
        <v>4.1000001132488251E-2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0.32204999774694443</v>
      </c>
      <c r="C43" s="1">
        <f>AVERAGE(D32:E33)</f>
        <v>0.30039999634027481</v>
      </c>
      <c r="D43" s="1">
        <f>AVERAGE(F32:G33)</f>
        <v>0.31935000419616699</v>
      </c>
      <c r="E43" s="1">
        <f>AVERAGE(H32:I33)</f>
        <v>0.3723750039935112</v>
      </c>
      <c r="F43" s="1">
        <f>AVERAGE(J32:K33)</f>
        <v>0.27867500483989716</v>
      </c>
      <c r="G43" s="1">
        <f>AVERAGE(L32:M33)</f>
        <v>0.30807500332593918</v>
      </c>
    </row>
    <row r="44" spans="1:15" x14ac:dyDescent="0.2">
      <c r="B44" s="1">
        <f>AVERAGE(B34:C35)</f>
        <v>0.36264999210834503</v>
      </c>
      <c r="C44" s="1">
        <f>AVERAGE(D34:E35)</f>
        <v>0.34410000592470169</v>
      </c>
      <c r="D44" s="1">
        <f>AVERAGE(F34:G35)</f>
        <v>0.38122498989105225</v>
      </c>
      <c r="E44" s="1">
        <f>AVERAGE(H34:I35)</f>
        <v>0.37675000727176666</v>
      </c>
      <c r="F44" s="1">
        <f>AVERAGE(J34:K35)</f>
        <v>0.28742500394582748</v>
      </c>
      <c r="G44" s="1">
        <f>AVERAGE(L34:M35)</f>
        <v>0.30297499895095825</v>
      </c>
    </row>
    <row r="45" spans="1:15" x14ac:dyDescent="0.2">
      <c r="B45" s="1">
        <f>AVERAGE(B36:C37)</f>
        <v>0.30559999495744705</v>
      </c>
      <c r="C45" s="1">
        <f>AVERAGE(D36:E37)</f>
        <v>0.31707500666379929</v>
      </c>
      <c r="D45" s="1">
        <f>AVERAGE(F36:G37)</f>
        <v>0.31305000931024551</v>
      </c>
      <c r="E45" s="1">
        <f>AVERAGE(H36:I37)</f>
        <v>0.3132999986410141</v>
      </c>
      <c r="F45" s="1">
        <f>AVERAGE(J36:K37)</f>
        <v>0.30009999871253967</v>
      </c>
      <c r="G45" s="1">
        <f>AVERAGE(L36:M37)</f>
        <v>0.34429999440908432</v>
      </c>
    </row>
    <row r="46" spans="1:15" x14ac:dyDescent="0.2">
      <c r="B46" s="1">
        <f>AVERAGE(B38:C39)</f>
        <v>0.33602499961853027</v>
      </c>
      <c r="C46" s="1">
        <f>AVERAGE(D38:E39)</f>
        <v>0.34014999866485596</v>
      </c>
      <c r="D46" s="1">
        <f>AVERAGE(F38:G39)</f>
        <v>0.30555000901222229</v>
      </c>
      <c r="E46" s="1">
        <f>AVERAGE(H38:I39)</f>
        <v>4.1825001128017902E-2</v>
      </c>
      <c r="F46" s="1">
        <f>AVERAGE(J38:K39)</f>
        <v>4.0649999864399433E-2</v>
      </c>
      <c r="G46" s="1">
        <f>AVERAGE(L38:M39)</f>
        <v>4.127500019967556E-2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16.102499887347221</v>
      </c>
      <c r="C50" s="2">
        <f t="shared" si="0"/>
        <v>15.019999817013741</v>
      </c>
      <c r="D50" s="2">
        <f t="shared" si="0"/>
        <v>15.96750020980835</v>
      </c>
      <c r="E50" s="2">
        <f t="shared" si="0"/>
        <v>18.61875019967556</v>
      </c>
      <c r="F50" s="2">
        <f t="shared" si="0"/>
        <v>13.933750241994858</v>
      </c>
      <c r="G50" s="2">
        <f t="shared" si="0"/>
        <v>15.403750166296959</v>
      </c>
      <c r="I50" s="23">
        <f>B50-$H$53</f>
        <v>13.962499887347221</v>
      </c>
      <c r="J50" s="23">
        <f t="shared" ref="J50:N53" si="1">C50-$H$53</f>
        <v>12.87999981701374</v>
      </c>
      <c r="K50" s="23">
        <f t="shared" si="1"/>
        <v>13.827500209808349</v>
      </c>
      <c r="L50" s="23">
        <f t="shared" si="1"/>
        <v>16.478750199675559</v>
      </c>
      <c r="M50" s="23">
        <f t="shared" si="1"/>
        <v>11.793750241994857</v>
      </c>
      <c r="N50" s="23">
        <f t="shared" si="1"/>
        <v>13.263750166296958</v>
      </c>
    </row>
    <row r="51" spans="2:14" x14ac:dyDescent="0.2">
      <c r="B51" s="2">
        <f t="shared" si="0"/>
        <v>18.132499605417252</v>
      </c>
      <c r="C51" s="2">
        <f t="shared" si="0"/>
        <v>17.205000296235085</v>
      </c>
      <c r="D51" s="2">
        <f t="shared" si="0"/>
        <v>19.061249494552612</v>
      </c>
      <c r="E51" s="2">
        <f t="shared" si="0"/>
        <v>18.837500363588333</v>
      </c>
      <c r="F51" s="2">
        <f t="shared" si="0"/>
        <v>14.371250197291374</v>
      </c>
      <c r="G51" s="2">
        <f t="shared" si="0"/>
        <v>15.148749947547913</v>
      </c>
      <c r="I51" s="23">
        <f t="shared" ref="I51:I53" si="2">B51-$H$53</f>
        <v>15.992499605417251</v>
      </c>
      <c r="J51" s="23">
        <f t="shared" si="1"/>
        <v>15.065000296235084</v>
      </c>
      <c r="K51" s="23">
        <f t="shared" si="1"/>
        <v>16.921249494552612</v>
      </c>
      <c r="L51" s="23">
        <f t="shared" si="1"/>
        <v>16.697500363588333</v>
      </c>
      <c r="M51" s="23">
        <f t="shared" si="1"/>
        <v>12.231250197291374</v>
      </c>
      <c r="N51" s="23">
        <f t="shared" si="1"/>
        <v>13.008749947547912</v>
      </c>
    </row>
    <row r="52" spans="2:14" x14ac:dyDescent="0.2">
      <c r="B52" s="2">
        <f>B45*50</f>
        <v>15.279999747872353</v>
      </c>
      <c r="C52" s="2">
        <f t="shared" si="0"/>
        <v>15.853750333189964</v>
      </c>
      <c r="D52" s="2">
        <f t="shared" si="0"/>
        <v>15.652500465512276</v>
      </c>
      <c r="E52" s="2">
        <f t="shared" si="0"/>
        <v>15.664999932050705</v>
      </c>
      <c r="F52" s="2">
        <f t="shared" si="0"/>
        <v>15.004999935626984</v>
      </c>
      <c r="G52" s="2">
        <f t="shared" si="0"/>
        <v>17.214999720454216</v>
      </c>
      <c r="I52" s="23">
        <f t="shared" si="2"/>
        <v>13.139999747872352</v>
      </c>
      <c r="J52" s="23">
        <f t="shared" si="1"/>
        <v>13.713750333189964</v>
      </c>
      <c r="K52" s="23">
        <f t="shared" si="1"/>
        <v>13.512500465512275</v>
      </c>
      <c r="L52" s="23">
        <f t="shared" si="1"/>
        <v>13.524999932050704</v>
      </c>
      <c r="M52" s="23">
        <f t="shared" si="1"/>
        <v>12.864999935626983</v>
      </c>
      <c r="N52" s="23">
        <f t="shared" si="1"/>
        <v>15.074999720454215</v>
      </c>
    </row>
    <row r="53" spans="2:14" x14ac:dyDescent="0.2">
      <c r="B53" s="2">
        <f t="shared" si="0"/>
        <v>16.801249980926514</v>
      </c>
      <c r="C53" s="2">
        <f t="shared" si="0"/>
        <v>17.007499933242798</v>
      </c>
      <c r="D53" s="2">
        <f t="shared" si="0"/>
        <v>15.277500450611115</v>
      </c>
      <c r="E53" s="2">
        <f t="shared" si="0"/>
        <v>2.0912500564008951</v>
      </c>
      <c r="F53" s="2">
        <f t="shared" si="0"/>
        <v>2.0324999932199717</v>
      </c>
      <c r="G53" s="2">
        <f t="shared" si="0"/>
        <v>2.063750009983778</v>
      </c>
      <c r="H53">
        <v>2.14</v>
      </c>
      <c r="I53" s="23">
        <f t="shared" si="2"/>
        <v>14.661249980926513</v>
      </c>
      <c r="J53" s="23">
        <f t="shared" si="1"/>
        <v>14.867499933242797</v>
      </c>
      <c r="K53" s="23">
        <f t="shared" si="1"/>
        <v>13.137500450611114</v>
      </c>
      <c r="L53" s="23">
        <f t="shared" si="1"/>
        <v>-4.8749943599105006E-2</v>
      </c>
      <c r="M53" s="23">
        <f t="shared" si="1"/>
        <v>-0.10750000678002847</v>
      </c>
      <c r="N53" s="23">
        <f t="shared" si="1"/>
        <v>-7.6249990016222124E-2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401F-4FA6-134B-805E-53715174B7F3}">
  <dimension ref="A1:O60"/>
  <sheetViews>
    <sheetView topLeftCell="A42" workbookViewId="0">
      <selection activeCell="I50" sqref="I50:N53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45644</v>
      </c>
      <c r="N7" s="4"/>
      <c r="O7" s="5"/>
    </row>
    <row r="8" spans="1:15" x14ac:dyDescent="0.2">
      <c r="A8" t="s">
        <v>5</v>
      </c>
      <c r="B8" s="11" t="s">
        <v>78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79</v>
      </c>
      <c r="N28" s="4"/>
      <c r="O28" s="5"/>
    </row>
    <row r="29" spans="1:15" x14ac:dyDescent="0.2">
      <c r="N29" s="4"/>
      <c r="O29" s="5"/>
    </row>
    <row r="30" spans="1:15" x14ac:dyDescent="0.2">
      <c r="B30" t="s">
        <v>80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0.3156999945640564</v>
      </c>
      <c r="C32">
        <v>0.31850001215934753</v>
      </c>
      <c r="D32">
        <v>0.31020000576972961</v>
      </c>
      <c r="E32">
        <v>0.30250000953674316</v>
      </c>
      <c r="F32">
        <v>0.32100000977516174</v>
      </c>
      <c r="G32">
        <v>0.29980000853538513</v>
      </c>
      <c r="H32">
        <v>0.30779999494552612</v>
      </c>
      <c r="I32">
        <v>0.30820000171661377</v>
      </c>
      <c r="J32">
        <v>0.28749999403953552</v>
      </c>
      <c r="K32">
        <v>0.30809998512268066</v>
      </c>
      <c r="L32">
        <v>0.28600001335144043</v>
      </c>
      <c r="M32">
        <v>0.29170000553131104</v>
      </c>
      <c r="N32" s="4"/>
      <c r="O32" s="5"/>
    </row>
    <row r="33" spans="1:15" x14ac:dyDescent="0.2">
      <c r="A33" s="9" t="s">
        <v>26</v>
      </c>
      <c r="B33">
        <v>0.31679999828338623</v>
      </c>
      <c r="C33">
        <v>0.49889999628067017</v>
      </c>
      <c r="D33">
        <v>0.32310000061988831</v>
      </c>
      <c r="E33">
        <v>0.48080000281333923</v>
      </c>
      <c r="F33">
        <v>0.30860000848770142</v>
      </c>
      <c r="G33">
        <v>0.50419998168945312</v>
      </c>
      <c r="H33">
        <v>0.33980000019073486</v>
      </c>
      <c r="I33">
        <v>0.51380002498626709</v>
      </c>
      <c r="J33">
        <v>0.28110000491142273</v>
      </c>
      <c r="K33">
        <v>0.52679997682571411</v>
      </c>
      <c r="L33">
        <v>0.31589999794960022</v>
      </c>
      <c r="M33">
        <v>0.48059999942779541</v>
      </c>
      <c r="N33" s="4"/>
      <c r="O33" s="5"/>
    </row>
    <row r="34" spans="1:15" x14ac:dyDescent="0.2">
      <c r="A34" s="9" t="s">
        <v>27</v>
      </c>
      <c r="B34">
        <v>0.32260000705718994</v>
      </c>
      <c r="C34">
        <v>0.31400001049041748</v>
      </c>
      <c r="D34">
        <v>0.29339998960494995</v>
      </c>
      <c r="E34">
        <v>0.30700001120567322</v>
      </c>
      <c r="F34">
        <v>0.3142000138759613</v>
      </c>
      <c r="G34">
        <v>0.26930001378059387</v>
      </c>
      <c r="H34">
        <v>0.33059999346733093</v>
      </c>
      <c r="I34">
        <v>0.32400000095367432</v>
      </c>
      <c r="J34">
        <v>0.31650000810623169</v>
      </c>
      <c r="K34">
        <v>0.30370000004768372</v>
      </c>
      <c r="L34">
        <v>0.29890000820159912</v>
      </c>
      <c r="M34">
        <v>0.32229998707771301</v>
      </c>
      <c r="N34" s="4"/>
      <c r="O34" s="5"/>
    </row>
    <row r="35" spans="1:15" x14ac:dyDescent="0.2">
      <c r="A35" s="9" t="s">
        <v>28</v>
      </c>
      <c r="B35">
        <v>0.30469998717308044</v>
      </c>
      <c r="C35">
        <v>0.52640002965927124</v>
      </c>
      <c r="D35">
        <v>0.31709998846054077</v>
      </c>
      <c r="E35">
        <v>0.48080000281333923</v>
      </c>
      <c r="F35">
        <v>0.31110000610351562</v>
      </c>
      <c r="G35">
        <v>0.52020001411437988</v>
      </c>
      <c r="H35">
        <v>0.32420000433921814</v>
      </c>
      <c r="I35">
        <v>0.50760000944137573</v>
      </c>
      <c r="J35">
        <v>0.3328000009059906</v>
      </c>
      <c r="K35">
        <v>0.54540002346038818</v>
      </c>
      <c r="L35">
        <v>0.31209999322891235</v>
      </c>
      <c r="M35">
        <v>0.51069998741149902</v>
      </c>
      <c r="N35" s="4"/>
      <c r="O35" s="5"/>
    </row>
    <row r="36" spans="1:15" x14ac:dyDescent="0.2">
      <c r="A36" s="9" t="s">
        <v>29</v>
      </c>
      <c r="B36">
        <v>0.35350000858306885</v>
      </c>
      <c r="C36">
        <v>0.33370000123977661</v>
      </c>
      <c r="D36">
        <v>0.30660000443458557</v>
      </c>
      <c r="E36">
        <v>0.33300000429153442</v>
      </c>
      <c r="F36">
        <v>0.3142000138759613</v>
      </c>
      <c r="G36">
        <v>0.29890000820159912</v>
      </c>
      <c r="H36">
        <v>0.29800000786781311</v>
      </c>
      <c r="I36">
        <v>0.33399999141693115</v>
      </c>
      <c r="J36">
        <v>0.32890000939369202</v>
      </c>
      <c r="K36">
        <v>0.3197999894618988</v>
      </c>
      <c r="L36">
        <v>0.32800000905990601</v>
      </c>
      <c r="M36">
        <v>0.33629998564720154</v>
      </c>
      <c r="N36" s="4"/>
      <c r="O36" s="5"/>
    </row>
    <row r="37" spans="1:15" x14ac:dyDescent="0.2">
      <c r="A37" s="9" t="s">
        <v>30</v>
      </c>
      <c r="B37">
        <v>0.321399986743927</v>
      </c>
      <c r="C37">
        <v>0.47920000553131104</v>
      </c>
      <c r="D37">
        <v>0.32420000433921814</v>
      </c>
      <c r="E37">
        <v>0.49360001087188721</v>
      </c>
      <c r="F37">
        <v>0.31330001354217529</v>
      </c>
      <c r="G37">
        <v>0.5163000226020813</v>
      </c>
      <c r="H37">
        <v>0.30779999494552612</v>
      </c>
      <c r="I37">
        <v>0.5437999963760376</v>
      </c>
      <c r="J37">
        <v>0.31029999256134033</v>
      </c>
      <c r="K37">
        <v>0.51840001344680786</v>
      </c>
      <c r="L37">
        <v>0.30000001192092896</v>
      </c>
      <c r="M37">
        <v>0.51169997453689575</v>
      </c>
      <c r="N37" s="4"/>
      <c r="O37" s="5"/>
    </row>
    <row r="38" spans="1:15" x14ac:dyDescent="0.2">
      <c r="A38" s="9" t="s">
        <v>31</v>
      </c>
      <c r="B38">
        <v>0.31819999217987061</v>
      </c>
      <c r="C38">
        <v>0.30869999527931213</v>
      </c>
      <c r="D38">
        <v>0.31779998540878296</v>
      </c>
      <c r="E38">
        <v>0.32080000638961792</v>
      </c>
      <c r="F38">
        <v>0.30070000886917114</v>
      </c>
      <c r="G38">
        <v>0.30669999122619629</v>
      </c>
      <c r="H38">
        <v>4.1700001806020737E-2</v>
      </c>
      <c r="I38">
        <v>4.2199999094009399E-2</v>
      </c>
      <c r="J38">
        <v>4.050000011920929E-2</v>
      </c>
      <c r="K38">
        <v>4.0199998766183853E-2</v>
      </c>
      <c r="L38">
        <v>3.9200000464916229E-2</v>
      </c>
      <c r="M38">
        <v>3.8300000131130219E-2</v>
      </c>
      <c r="N38" s="4"/>
      <c r="O38" s="5"/>
    </row>
    <row r="39" spans="1:15" x14ac:dyDescent="0.2">
      <c r="A39" s="9" t="s">
        <v>32</v>
      </c>
      <c r="B39">
        <v>0.31290000677108765</v>
      </c>
      <c r="C39">
        <v>0.53270000219345093</v>
      </c>
      <c r="D39">
        <v>0.32049998641014099</v>
      </c>
      <c r="E39">
        <v>0.5120999813079834</v>
      </c>
      <c r="F39">
        <v>0.31020000576972961</v>
      </c>
      <c r="G39">
        <v>0.51609998941421509</v>
      </c>
      <c r="H39">
        <v>4.0600001811981201E-2</v>
      </c>
      <c r="I39">
        <v>4.010000079870224E-2</v>
      </c>
      <c r="J39">
        <v>3.9799999445676804E-2</v>
      </c>
      <c r="K39">
        <v>5.2700001746416092E-2</v>
      </c>
      <c r="L39">
        <v>4.050000011920929E-2</v>
      </c>
      <c r="M39">
        <v>4.1600000113248825E-2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0.36247500032186508</v>
      </c>
      <c r="C43" s="1">
        <f>AVERAGE(D32:E33)</f>
        <v>0.35415000468492508</v>
      </c>
      <c r="D43" s="1">
        <f>AVERAGE(F32:G33)</f>
        <v>0.35840000212192535</v>
      </c>
      <c r="E43" s="1">
        <f>AVERAGE(H32:I33)</f>
        <v>0.36740000545978546</v>
      </c>
      <c r="F43" s="1">
        <f>AVERAGE(J32:K33)</f>
        <v>0.35087499022483826</v>
      </c>
      <c r="G43" s="1">
        <f>AVERAGE(L32:M33)</f>
        <v>0.34355000406503677</v>
      </c>
    </row>
    <row r="44" spans="1:15" x14ac:dyDescent="0.2">
      <c r="B44" s="1">
        <f>AVERAGE(B34:C35)</f>
        <v>0.36692500859498978</v>
      </c>
      <c r="C44" s="1">
        <f>AVERAGE(D34:E35)</f>
        <v>0.34957499802112579</v>
      </c>
      <c r="D44" s="1">
        <f>AVERAGE(F34:G35)</f>
        <v>0.35370001196861267</v>
      </c>
      <c r="E44" s="1">
        <f>AVERAGE(H34:I35)</f>
        <v>0.37160000205039978</v>
      </c>
      <c r="F44" s="1">
        <f>AVERAGE(J34:K35)</f>
        <v>0.37460000813007355</v>
      </c>
      <c r="G44" s="1">
        <f>AVERAGE(L34:M35)</f>
        <v>0.36099999397993088</v>
      </c>
    </row>
    <row r="45" spans="1:15" x14ac:dyDescent="0.2">
      <c r="B45" s="1">
        <f>AVERAGE(B36:C37)</f>
        <v>0.37195000052452087</v>
      </c>
      <c r="C45" s="1">
        <f>AVERAGE(D36:E37)</f>
        <v>0.36435000598430634</v>
      </c>
      <c r="D45" s="1">
        <f>AVERAGE(F36:G37)</f>
        <v>0.36067501455545425</v>
      </c>
      <c r="E45" s="1">
        <f>AVERAGE(H36:I37)</f>
        <v>0.370899997651577</v>
      </c>
      <c r="F45" s="1">
        <f>AVERAGE(J36:K37)</f>
        <v>0.36935000121593475</v>
      </c>
      <c r="G45" s="1">
        <f>AVERAGE(L36:M37)</f>
        <v>0.36899999529123306</v>
      </c>
    </row>
    <row r="46" spans="1:15" x14ac:dyDescent="0.2">
      <c r="B46" s="1">
        <f>AVERAGE(B38:C39)</f>
        <v>0.36812499910593033</v>
      </c>
      <c r="C46" s="1">
        <f>AVERAGE(D38:E39)</f>
        <v>0.36779998987913132</v>
      </c>
      <c r="D46" s="1">
        <f>AVERAGE(F38:G39)</f>
        <v>0.35842499881982803</v>
      </c>
      <c r="E46" s="1">
        <f>AVERAGE(H38:I39)</f>
        <v>4.1150000877678394E-2</v>
      </c>
      <c r="F46" s="1">
        <f>AVERAGE(J38:K39)</f>
        <v>4.330000001937151E-2</v>
      </c>
      <c r="G46" s="1">
        <f>AVERAGE(L38:M39)</f>
        <v>3.9900000207126141E-2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18.123750016093254</v>
      </c>
      <c r="C50" s="2">
        <f t="shared" si="0"/>
        <v>17.707500234246254</v>
      </c>
      <c r="D50" s="2">
        <f t="shared" si="0"/>
        <v>17.920000106096268</v>
      </c>
      <c r="E50" s="2">
        <f t="shared" si="0"/>
        <v>18.370000272989273</v>
      </c>
      <c r="F50" s="2">
        <f t="shared" si="0"/>
        <v>17.543749511241913</v>
      </c>
      <c r="G50" s="2">
        <f t="shared" si="0"/>
        <v>17.177500203251839</v>
      </c>
      <c r="I50" s="23">
        <f>B50-$H$53</f>
        <v>15.983750016093254</v>
      </c>
      <c r="J50" s="23">
        <f t="shared" ref="J50:N53" si="1">C50-$H$53</f>
        <v>15.567500234246253</v>
      </c>
      <c r="K50" s="23">
        <f t="shared" si="1"/>
        <v>15.780000106096267</v>
      </c>
      <c r="L50" s="23">
        <f t="shared" si="1"/>
        <v>16.230000272989273</v>
      </c>
      <c r="M50" s="23">
        <f t="shared" si="1"/>
        <v>15.403749511241912</v>
      </c>
      <c r="N50" s="23">
        <f t="shared" si="1"/>
        <v>15.037500203251838</v>
      </c>
    </row>
    <row r="51" spans="2:14" x14ac:dyDescent="0.2">
      <c r="B51" s="2">
        <f t="shared" si="0"/>
        <v>18.346250429749489</v>
      </c>
      <c r="C51" s="2">
        <f t="shared" si="0"/>
        <v>17.47874990105629</v>
      </c>
      <c r="D51" s="2">
        <f t="shared" si="0"/>
        <v>17.685000598430634</v>
      </c>
      <c r="E51" s="2">
        <f t="shared" si="0"/>
        <v>18.580000102519989</v>
      </c>
      <c r="F51" s="2">
        <f t="shared" si="0"/>
        <v>18.730000406503677</v>
      </c>
      <c r="G51" s="2">
        <f t="shared" si="0"/>
        <v>18.049999698996544</v>
      </c>
      <c r="I51" s="23">
        <f t="shared" ref="I51:I53" si="2">B51-$H$53</f>
        <v>16.206250429749488</v>
      </c>
      <c r="J51" s="23">
        <f t="shared" si="1"/>
        <v>15.338749901056289</v>
      </c>
      <c r="K51" s="23">
        <f t="shared" si="1"/>
        <v>15.545000598430633</v>
      </c>
      <c r="L51" s="23">
        <f t="shared" si="1"/>
        <v>16.440000102519988</v>
      </c>
      <c r="M51" s="23">
        <f t="shared" si="1"/>
        <v>16.590000406503677</v>
      </c>
      <c r="N51" s="23">
        <f t="shared" si="1"/>
        <v>15.909999698996543</v>
      </c>
    </row>
    <row r="52" spans="2:14" x14ac:dyDescent="0.2">
      <c r="B52" s="2">
        <f>B45*50</f>
        <v>18.597500026226044</v>
      </c>
      <c r="C52" s="2">
        <f t="shared" si="0"/>
        <v>18.217500299215317</v>
      </c>
      <c r="D52" s="2">
        <f t="shared" si="0"/>
        <v>18.033750727772713</v>
      </c>
      <c r="E52" s="2">
        <f t="shared" si="0"/>
        <v>18.54499988257885</v>
      </c>
      <c r="F52" s="2">
        <f t="shared" si="0"/>
        <v>18.467500060796738</v>
      </c>
      <c r="G52" s="2">
        <f t="shared" si="0"/>
        <v>18.449999764561653</v>
      </c>
      <c r="I52" s="23">
        <f t="shared" si="2"/>
        <v>16.457500026226043</v>
      </c>
      <c r="J52" s="23">
        <f t="shared" si="1"/>
        <v>16.077500299215316</v>
      </c>
      <c r="K52" s="23">
        <f t="shared" si="1"/>
        <v>15.893750727772712</v>
      </c>
      <c r="L52" s="23">
        <f t="shared" si="1"/>
        <v>16.404999882578849</v>
      </c>
      <c r="M52" s="23">
        <f t="shared" si="1"/>
        <v>16.327500060796737</v>
      </c>
      <c r="N52" s="23">
        <f t="shared" si="1"/>
        <v>16.309999764561653</v>
      </c>
    </row>
    <row r="53" spans="2:14" x14ac:dyDescent="0.2">
      <c r="B53" s="2">
        <f t="shared" si="0"/>
        <v>18.406249955296516</v>
      </c>
      <c r="C53" s="2">
        <f t="shared" si="0"/>
        <v>18.389999493956566</v>
      </c>
      <c r="D53" s="2">
        <f t="shared" si="0"/>
        <v>17.921249940991402</v>
      </c>
      <c r="E53" s="2">
        <f t="shared" si="0"/>
        <v>2.0575000438839197</v>
      </c>
      <c r="F53" s="2">
        <f t="shared" si="0"/>
        <v>2.1650000009685755</v>
      </c>
      <c r="G53" s="2">
        <f t="shared" si="0"/>
        <v>1.995000010356307</v>
      </c>
      <c r="H53">
        <v>2.14</v>
      </c>
      <c r="I53" s="23">
        <f t="shared" si="2"/>
        <v>16.266249955296516</v>
      </c>
      <c r="J53" s="23">
        <f t="shared" si="1"/>
        <v>16.249999493956565</v>
      </c>
      <c r="K53" s="23">
        <f t="shared" si="1"/>
        <v>15.781249940991401</v>
      </c>
      <c r="L53" s="23">
        <f t="shared" si="1"/>
        <v>-8.2499956116080408E-2</v>
      </c>
      <c r="M53" s="23">
        <f t="shared" si="1"/>
        <v>2.5000000968575353E-2</v>
      </c>
      <c r="N53" s="23">
        <f t="shared" si="1"/>
        <v>-0.14499998964369309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BBC3-0843-944D-8964-C11E05CE9253}">
  <dimension ref="A1:O60"/>
  <sheetViews>
    <sheetView topLeftCell="A45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45644</v>
      </c>
      <c r="N7" s="4"/>
      <c r="O7" s="5"/>
    </row>
    <row r="8" spans="1:15" x14ac:dyDescent="0.2">
      <c r="A8" t="s">
        <v>5</v>
      </c>
      <c r="B8" s="11" t="s">
        <v>81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82</v>
      </c>
      <c r="N28" s="4"/>
      <c r="O28" s="5"/>
    </row>
    <row r="29" spans="1:15" x14ac:dyDescent="0.2">
      <c r="N29" s="4"/>
      <c r="O29" s="5"/>
    </row>
    <row r="30" spans="1:15" x14ac:dyDescent="0.2">
      <c r="B30" t="s">
        <v>80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0.36259999871253967</v>
      </c>
      <c r="C32">
        <v>0.3668999969959259</v>
      </c>
      <c r="D32">
        <v>0.33579999208450317</v>
      </c>
      <c r="E32">
        <v>0.33669999241828918</v>
      </c>
      <c r="F32">
        <v>0.35940000414848328</v>
      </c>
      <c r="G32">
        <v>0.36970001459121704</v>
      </c>
      <c r="H32">
        <v>0.35010001063346863</v>
      </c>
      <c r="I32">
        <v>0.38280001282691956</v>
      </c>
      <c r="J32">
        <v>0.35289999842643738</v>
      </c>
      <c r="K32">
        <v>0.32400000095367432</v>
      </c>
      <c r="L32">
        <v>0.4221000075340271</v>
      </c>
      <c r="M32">
        <v>0.36939999461174011</v>
      </c>
      <c r="N32" s="4"/>
      <c r="O32" s="5"/>
    </row>
    <row r="33" spans="1:15" x14ac:dyDescent="0.2">
      <c r="A33" s="9" t="s">
        <v>26</v>
      </c>
      <c r="B33">
        <v>0.34360000491142273</v>
      </c>
      <c r="C33">
        <v>0.38589999079704285</v>
      </c>
      <c r="D33">
        <v>0.35760000348091125</v>
      </c>
      <c r="E33">
        <v>0.37020000815391541</v>
      </c>
      <c r="F33">
        <v>0.37400001287460327</v>
      </c>
      <c r="G33">
        <v>0.37319999933242798</v>
      </c>
      <c r="H33">
        <v>0.36959999799728394</v>
      </c>
      <c r="I33">
        <v>0.3937000036239624</v>
      </c>
      <c r="J33">
        <v>0.33460000157356262</v>
      </c>
      <c r="K33">
        <v>0.3393000066280365</v>
      </c>
      <c r="L33">
        <v>0.35269999504089355</v>
      </c>
      <c r="M33">
        <v>0.36700001358985901</v>
      </c>
      <c r="N33" s="4"/>
      <c r="O33" s="5"/>
    </row>
    <row r="34" spans="1:15" x14ac:dyDescent="0.2">
      <c r="A34" s="9" t="s">
        <v>27</v>
      </c>
      <c r="B34">
        <v>0.35850000381469727</v>
      </c>
      <c r="C34">
        <v>0.36809998750686646</v>
      </c>
      <c r="D34">
        <v>0.32039999961853027</v>
      </c>
      <c r="E34">
        <v>0.35929998755455017</v>
      </c>
      <c r="F34">
        <v>0.3465999960899353</v>
      </c>
      <c r="G34">
        <v>0.36599999666213989</v>
      </c>
      <c r="H34">
        <v>0.35969999432563782</v>
      </c>
      <c r="I34">
        <v>0.37430000305175781</v>
      </c>
      <c r="J34">
        <v>0.3174000084400177</v>
      </c>
      <c r="K34">
        <v>0.3375999927520752</v>
      </c>
      <c r="L34">
        <v>0.32839998602867126</v>
      </c>
      <c r="M34">
        <v>0.37599998712539673</v>
      </c>
      <c r="N34" s="4"/>
      <c r="O34" s="5"/>
    </row>
    <row r="35" spans="1:15" x14ac:dyDescent="0.2">
      <c r="A35" s="9" t="s">
        <v>28</v>
      </c>
      <c r="B35">
        <v>0.37740001082420349</v>
      </c>
      <c r="C35">
        <v>0.38139998912811279</v>
      </c>
      <c r="D35">
        <v>0.32929998636245728</v>
      </c>
      <c r="E35">
        <v>0.37250000238418579</v>
      </c>
      <c r="F35">
        <v>0.38010001182556152</v>
      </c>
      <c r="G35">
        <v>0.38379999995231628</v>
      </c>
      <c r="H35">
        <v>0.38240000605583191</v>
      </c>
      <c r="I35">
        <v>0.40000000596046448</v>
      </c>
      <c r="J35">
        <v>0.33860000967979431</v>
      </c>
      <c r="K35">
        <v>0.34869998693466187</v>
      </c>
      <c r="L35">
        <v>0.34970000386238098</v>
      </c>
      <c r="M35">
        <v>0.37760001420974731</v>
      </c>
      <c r="N35" s="4"/>
      <c r="O35" s="5"/>
    </row>
    <row r="36" spans="1:15" x14ac:dyDescent="0.2">
      <c r="A36" s="9" t="s">
        <v>29</v>
      </c>
      <c r="B36">
        <v>0.3474000096321106</v>
      </c>
      <c r="C36">
        <v>0.3732999861240387</v>
      </c>
      <c r="D36">
        <v>0.34450000524520874</v>
      </c>
      <c r="E36">
        <v>0.37239998579025269</v>
      </c>
      <c r="F36">
        <v>0.35370001196861267</v>
      </c>
      <c r="G36">
        <v>0.37920001149177551</v>
      </c>
      <c r="H36">
        <v>0.37940001487731934</v>
      </c>
      <c r="I36">
        <v>0.36980000138282776</v>
      </c>
      <c r="J36">
        <v>0.3921000063419342</v>
      </c>
      <c r="K36">
        <v>0.35400000214576721</v>
      </c>
      <c r="L36">
        <v>0.35649999976158142</v>
      </c>
      <c r="M36">
        <v>0.37779998779296875</v>
      </c>
      <c r="N36" s="4"/>
      <c r="O36" s="5"/>
    </row>
    <row r="37" spans="1:15" x14ac:dyDescent="0.2">
      <c r="A37" s="9" t="s">
        <v>30</v>
      </c>
      <c r="B37">
        <v>0.37770000100135803</v>
      </c>
      <c r="C37">
        <v>0.38199999928474426</v>
      </c>
      <c r="D37">
        <v>0.36129999160766602</v>
      </c>
      <c r="E37">
        <v>0.36750000715255737</v>
      </c>
      <c r="F37">
        <v>0.37250000238418579</v>
      </c>
      <c r="G37">
        <v>0.37290000915527344</v>
      </c>
      <c r="H37">
        <v>0.37729999423027039</v>
      </c>
      <c r="I37">
        <v>0.40430000424385071</v>
      </c>
      <c r="J37">
        <v>0.33539998531341553</v>
      </c>
      <c r="K37">
        <v>0.35670000314712524</v>
      </c>
      <c r="L37">
        <v>0.34860000014305115</v>
      </c>
      <c r="M37">
        <v>0.36950001120567322</v>
      </c>
      <c r="N37" s="4"/>
      <c r="O37" s="5"/>
    </row>
    <row r="38" spans="1:15" x14ac:dyDescent="0.2">
      <c r="A38" s="9" t="s">
        <v>31</v>
      </c>
      <c r="B38">
        <v>0.35339999198913574</v>
      </c>
      <c r="C38">
        <v>0.36309999227523804</v>
      </c>
      <c r="D38">
        <v>0.35460001230239868</v>
      </c>
      <c r="E38">
        <v>0.36520001292228699</v>
      </c>
      <c r="F38">
        <v>0.34400001168251038</v>
      </c>
      <c r="G38">
        <v>0.38159999251365662</v>
      </c>
      <c r="H38">
        <v>4.4700000435113907E-2</v>
      </c>
      <c r="I38">
        <v>4.1700001806020737E-2</v>
      </c>
      <c r="J38">
        <v>4.0199998766183853E-2</v>
      </c>
      <c r="K38">
        <v>3.9299998432397842E-2</v>
      </c>
      <c r="L38">
        <v>4.010000079870224E-2</v>
      </c>
      <c r="M38">
        <v>3.9400000125169754E-2</v>
      </c>
      <c r="N38" s="4"/>
      <c r="O38" s="5"/>
    </row>
    <row r="39" spans="1:15" x14ac:dyDescent="0.2">
      <c r="A39" s="9" t="s">
        <v>32</v>
      </c>
      <c r="B39">
        <v>0.39190000295639038</v>
      </c>
      <c r="C39">
        <v>0.38080000877380371</v>
      </c>
      <c r="D39">
        <v>0.36719998717308044</v>
      </c>
      <c r="E39">
        <v>0.3799000084400177</v>
      </c>
      <c r="F39">
        <v>0.38350000977516174</v>
      </c>
      <c r="G39">
        <v>0.40880000591278076</v>
      </c>
      <c r="H39">
        <v>4.010000079870224E-2</v>
      </c>
      <c r="I39">
        <v>3.9500001817941666E-2</v>
      </c>
      <c r="J39">
        <v>4.050000011920929E-2</v>
      </c>
      <c r="K39">
        <v>4.0399998426437378E-2</v>
      </c>
      <c r="L39">
        <v>4.0600001811981201E-2</v>
      </c>
      <c r="M39">
        <v>4.050000011920929E-2</v>
      </c>
      <c r="N39" s="4"/>
      <c r="O39" s="5"/>
    </row>
    <row r="41" spans="1:15" x14ac:dyDescent="0.2">
      <c r="B41" s="21" t="s">
        <v>35</v>
      </c>
      <c r="C41" s="21"/>
      <c r="D41" s="21"/>
      <c r="E41" s="21"/>
      <c r="F41" s="21"/>
      <c r="G41" s="21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0.36474999785423279</v>
      </c>
      <c r="C43" s="1">
        <f>AVERAGE(D32:E33)</f>
        <v>0.35007499903440475</v>
      </c>
      <c r="D43" s="1">
        <f>AVERAGE(F32:G33)</f>
        <v>0.36907500773668289</v>
      </c>
      <c r="E43" s="1">
        <f>AVERAGE(H32:I33)</f>
        <v>0.37405000627040863</v>
      </c>
      <c r="F43" s="1">
        <f>AVERAGE(J32:K33)</f>
        <v>0.3377000018954277</v>
      </c>
      <c r="G43" s="1">
        <f>AVERAGE(L32:M33)</f>
        <v>0.37780000269412994</v>
      </c>
    </row>
    <row r="44" spans="1:15" x14ac:dyDescent="0.2">
      <c r="B44" s="1">
        <f>AVERAGE(B34:C35)</f>
        <v>0.37134999781847</v>
      </c>
      <c r="C44" s="1">
        <f>AVERAGE(D34:E35)</f>
        <v>0.34537499397993088</v>
      </c>
      <c r="D44" s="1">
        <f>AVERAGE(F34:G35)</f>
        <v>0.36912500113248825</v>
      </c>
      <c r="E44" s="1">
        <f>AVERAGE(H34:I35)</f>
        <v>0.379100002348423</v>
      </c>
      <c r="F44" s="1">
        <f>AVERAGE(J34:K35)</f>
        <v>0.33557499945163727</v>
      </c>
      <c r="G44" s="1">
        <f>AVERAGE(L34:M35)</f>
        <v>0.35792499780654907</v>
      </c>
    </row>
    <row r="45" spans="1:15" x14ac:dyDescent="0.2">
      <c r="B45" s="1">
        <f>AVERAGE(B36:C37)</f>
        <v>0.3700999990105629</v>
      </c>
      <c r="C45" s="1">
        <f>AVERAGE(D36:E37)</f>
        <v>0.3614249974489212</v>
      </c>
      <c r="D45" s="1">
        <f>AVERAGE(F36:G37)</f>
        <v>0.36957500874996185</v>
      </c>
      <c r="E45" s="1">
        <f>AVERAGE(H36:I37)</f>
        <v>0.38270000368356705</v>
      </c>
      <c r="F45" s="1">
        <f>AVERAGE(J36:K37)</f>
        <v>0.35954999923706055</v>
      </c>
      <c r="G45" s="1">
        <f>AVERAGE(L36:M37)</f>
        <v>0.36309999972581863</v>
      </c>
    </row>
    <row r="46" spans="1:15" x14ac:dyDescent="0.2">
      <c r="B46" s="1">
        <f>AVERAGE(B38:C39)</f>
        <v>0.37229999899864197</v>
      </c>
      <c r="C46" s="1">
        <f>AVERAGE(D38:E39)</f>
        <v>0.36672500520944595</v>
      </c>
      <c r="D46" s="1">
        <f>AVERAGE(F38:G39)</f>
        <v>0.37947500497102737</v>
      </c>
      <c r="E46" s="1">
        <f>AVERAGE(H38:I39)</f>
        <v>4.1500001214444637E-2</v>
      </c>
      <c r="F46" s="1">
        <f>AVERAGE(J38:K39)</f>
        <v>4.0099998936057091E-2</v>
      </c>
      <c r="G46" s="1">
        <f>AVERAGE(L38:M39)</f>
        <v>4.0150000713765621E-2</v>
      </c>
    </row>
    <row r="48" spans="1:15" x14ac:dyDescent="0.2">
      <c r="B48" s="22" t="s">
        <v>33</v>
      </c>
      <c r="C48" s="22"/>
      <c r="D48" s="22"/>
      <c r="E48" s="22"/>
      <c r="F48" s="22"/>
      <c r="G48" s="22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18.237499892711639</v>
      </c>
      <c r="C50" s="2">
        <f t="shared" si="0"/>
        <v>17.503749951720238</v>
      </c>
      <c r="D50" s="2">
        <f t="shared" si="0"/>
        <v>18.453750386834145</v>
      </c>
      <c r="E50" s="2">
        <f t="shared" si="0"/>
        <v>18.702500313520432</v>
      </c>
      <c r="F50" s="2">
        <f t="shared" si="0"/>
        <v>16.885000094771385</v>
      </c>
      <c r="G50" s="2">
        <f t="shared" si="0"/>
        <v>18.890000134706497</v>
      </c>
      <c r="I50" s="7">
        <f>B50-$H$53</f>
        <v>16.097499892711639</v>
      </c>
      <c r="J50" s="7">
        <f t="shared" ref="J50:N53" si="1">C50-$H$53</f>
        <v>15.363749951720237</v>
      </c>
      <c r="K50" s="7">
        <f t="shared" si="1"/>
        <v>16.313750386834144</v>
      </c>
      <c r="L50" s="7">
        <f t="shared" si="1"/>
        <v>16.562500313520431</v>
      </c>
      <c r="M50" s="7">
        <f t="shared" si="1"/>
        <v>14.745000094771385</v>
      </c>
      <c r="N50" s="7">
        <f t="shared" si="1"/>
        <v>16.750000134706497</v>
      </c>
    </row>
    <row r="51" spans="2:14" x14ac:dyDescent="0.2">
      <c r="B51" s="2">
        <f t="shared" si="0"/>
        <v>18.5674998909235</v>
      </c>
      <c r="C51" s="2">
        <f t="shared" si="0"/>
        <v>17.268749698996544</v>
      </c>
      <c r="D51" s="2">
        <f t="shared" si="0"/>
        <v>18.456250056624413</v>
      </c>
      <c r="E51" s="2">
        <f t="shared" si="0"/>
        <v>18.95500011742115</v>
      </c>
      <c r="F51" s="2">
        <f t="shared" si="0"/>
        <v>16.778749972581863</v>
      </c>
      <c r="G51" s="2">
        <f t="shared" si="0"/>
        <v>17.896249890327454</v>
      </c>
      <c r="I51" s="7">
        <f t="shared" ref="I51:I53" si="2">B51-$H$53</f>
        <v>16.427499890923499</v>
      </c>
      <c r="J51" s="7">
        <f t="shared" si="1"/>
        <v>15.128749698996543</v>
      </c>
      <c r="K51" s="7">
        <f t="shared" si="1"/>
        <v>16.316250056624412</v>
      </c>
      <c r="L51" s="7">
        <f t="shared" si="1"/>
        <v>16.81500011742115</v>
      </c>
      <c r="M51" s="7">
        <f t="shared" si="1"/>
        <v>14.638749972581863</v>
      </c>
      <c r="N51" s="7">
        <f t="shared" si="1"/>
        <v>15.756249890327453</v>
      </c>
    </row>
    <row r="52" spans="2:14" x14ac:dyDescent="0.2">
      <c r="B52" s="2">
        <f>B45*50</f>
        <v>18.504999950528145</v>
      </c>
      <c r="C52" s="2">
        <f t="shared" si="0"/>
        <v>18.07124987244606</v>
      </c>
      <c r="D52" s="2">
        <f t="shared" si="0"/>
        <v>18.478750437498093</v>
      </c>
      <c r="E52" s="2">
        <f t="shared" si="0"/>
        <v>19.135000184178352</v>
      </c>
      <c r="F52" s="2">
        <f t="shared" si="0"/>
        <v>17.977499961853027</v>
      </c>
      <c r="G52" s="2">
        <f t="shared" si="0"/>
        <v>18.154999986290932</v>
      </c>
      <c r="I52" s="7">
        <f t="shared" si="2"/>
        <v>16.364999950528144</v>
      </c>
      <c r="J52" s="7">
        <f t="shared" si="1"/>
        <v>15.93124987244606</v>
      </c>
      <c r="K52" s="7">
        <f t="shared" si="1"/>
        <v>16.338750437498092</v>
      </c>
      <c r="L52" s="7">
        <f t="shared" si="1"/>
        <v>16.995000184178352</v>
      </c>
      <c r="M52" s="7">
        <f t="shared" si="1"/>
        <v>15.837499961853027</v>
      </c>
      <c r="N52" s="7">
        <f t="shared" si="1"/>
        <v>16.014999986290931</v>
      </c>
    </row>
    <row r="53" spans="2:14" x14ac:dyDescent="0.2">
      <c r="B53" s="2">
        <f t="shared" si="0"/>
        <v>18.614999949932098</v>
      </c>
      <c r="C53" s="2">
        <f t="shared" si="0"/>
        <v>18.336250260472298</v>
      </c>
      <c r="D53" s="2">
        <f t="shared" si="0"/>
        <v>18.973750248551369</v>
      </c>
      <c r="E53" s="2">
        <f t="shared" si="0"/>
        <v>2.0750000607222319</v>
      </c>
      <c r="F53" s="2">
        <f t="shared" si="0"/>
        <v>2.0049999468028545</v>
      </c>
      <c r="G53" s="2">
        <f t="shared" si="0"/>
        <v>2.0075000356882811</v>
      </c>
      <c r="H53">
        <v>2.14</v>
      </c>
      <c r="I53" s="7">
        <f t="shared" si="2"/>
        <v>16.474999949932098</v>
      </c>
      <c r="J53" s="7">
        <f t="shared" si="1"/>
        <v>16.196250260472297</v>
      </c>
      <c r="K53" s="7">
        <f t="shared" si="1"/>
        <v>16.833750248551368</v>
      </c>
      <c r="L53" s="7">
        <f t="shared" si="1"/>
        <v>-6.4999939277768259E-2</v>
      </c>
      <c r="M53" s="7">
        <f t="shared" si="1"/>
        <v>-0.13500005319714559</v>
      </c>
      <c r="N53" s="7">
        <f t="shared" si="1"/>
        <v>-0.13249996431171907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YPDON</vt:lpstr>
      <vt:lpstr>YPDON_InocCalc</vt:lpstr>
      <vt:lpstr>OG_Plate1</vt:lpstr>
      <vt:lpstr>OG_Plate2</vt:lpstr>
      <vt:lpstr>OG_Plate3</vt:lpstr>
      <vt:lpstr>OG_Plate4</vt:lpstr>
      <vt:lpstr>Prod_Plate1_D1</vt:lpstr>
      <vt:lpstr>Prod_Plate2_D1</vt:lpstr>
      <vt:lpstr>Prod_Plate3_D1</vt:lpstr>
      <vt:lpstr>Prod_Plate4_D1</vt:lpstr>
      <vt:lpstr>Prod_Plate1_D2</vt:lpstr>
      <vt:lpstr>Prod_Plate2_D2</vt:lpstr>
      <vt:lpstr>Prod_Plate3_D2</vt:lpstr>
      <vt:lpstr>Prod_Plate4_D2</vt:lpstr>
      <vt:lpstr>Prod_Plate1_D3</vt:lpstr>
      <vt:lpstr>Prod_Plate2_D3</vt:lpstr>
      <vt:lpstr>Prod_Plate3_D3</vt:lpstr>
      <vt:lpstr>Prod_Plate4_D3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</dc:creator>
  <cp:keywords/>
  <dc:description/>
  <cp:lastModifiedBy>Harini Narayanan</cp:lastModifiedBy>
  <cp:revision/>
  <cp:lastPrinted>2024-07-14T21:53:58Z</cp:lastPrinted>
  <dcterms:created xsi:type="dcterms:W3CDTF">2017-03-30T13:32:30Z</dcterms:created>
  <dcterms:modified xsi:type="dcterms:W3CDTF">2024-12-21T02:17:52Z</dcterms:modified>
  <cp:category/>
  <cp:contentStatus/>
</cp:coreProperties>
</file>