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CodonOptimization/Exp/CultivationComparisons/RBDJ/Plates/"/>
    </mc:Choice>
  </mc:AlternateContent>
  <xr:revisionPtr revIDLastSave="0" documentId="13_ncr:1_{E3720C79-0437-E348-8647-3A7374C475BD}" xr6:coauthVersionLast="47" xr6:coauthVersionMax="47" xr10:uidLastSave="{00000000-0000-0000-0000-000000000000}"/>
  <bookViews>
    <workbookView xWindow="3080" yWindow="3080" windowWidth="21600" windowHeight="11300" tabRatio="500" firstSheet="4" activeTab="9" xr2:uid="{00000000-000D-0000-FFFF-FFFF00000000}"/>
  </bookViews>
  <sheets>
    <sheet name="YPDON" sheetId="14" r:id="rId1"/>
    <sheet name="YPDON_Inoc" sheetId="13" r:id="rId2"/>
    <sheet name="OG_Plate1" sheetId="11" r:id="rId3"/>
    <sheet name="OG_Plate2_950rpm" sheetId="15" r:id="rId4"/>
    <sheet name="Prod_Plate1_Day1" sheetId="12" r:id="rId5"/>
    <sheet name="Prod_Plate2_Day1" sheetId="16" r:id="rId6"/>
    <sheet name="Prod_Plate1_Day2" sheetId="17" r:id="rId7"/>
    <sheet name="Prod_Plate2_Day2" sheetId="18" r:id="rId8"/>
    <sheet name="Prod_Plate1_Day3" sheetId="19" r:id="rId9"/>
    <sheet name="Prod_Plate2_Day3" sheetId="20" r:id="rId10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20" l="1"/>
  <c r="N53" i="20" s="1"/>
  <c r="E53" i="20"/>
  <c r="M53" i="20" s="1"/>
  <c r="D53" i="20"/>
  <c r="L53" i="20" s="1"/>
  <c r="C53" i="20"/>
  <c r="K53" i="20" s="1"/>
  <c r="B53" i="20"/>
  <c r="J53" i="20" s="1"/>
  <c r="C51" i="20"/>
  <c r="K51" i="20" s="1"/>
  <c r="B51" i="20"/>
  <c r="J51" i="20" s="1"/>
  <c r="G50" i="20"/>
  <c r="O50" i="20" s="1"/>
  <c r="F50" i="20"/>
  <c r="N50" i="20" s="1"/>
  <c r="E50" i="20"/>
  <c r="M50" i="20" s="1"/>
  <c r="D50" i="20"/>
  <c r="L50" i="20" s="1"/>
  <c r="G46" i="20"/>
  <c r="G53" i="20" s="1"/>
  <c r="O53" i="20" s="1"/>
  <c r="F46" i="20"/>
  <c r="E46" i="20"/>
  <c r="D46" i="20"/>
  <c r="C46" i="20"/>
  <c r="B46" i="20"/>
  <c r="G45" i="20"/>
  <c r="G52" i="20" s="1"/>
  <c r="O52" i="20" s="1"/>
  <c r="F45" i="20"/>
  <c r="F52" i="20" s="1"/>
  <c r="N52" i="20" s="1"/>
  <c r="E45" i="20"/>
  <c r="E52" i="20" s="1"/>
  <c r="M52" i="20" s="1"/>
  <c r="D45" i="20"/>
  <c r="D52" i="20" s="1"/>
  <c r="L52" i="20" s="1"/>
  <c r="C45" i="20"/>
  <c r="C52" i="20" s="1"/>
  <c r="K52" i="20" s="1"/>
  <c r="B45" i="20"/>
  <c r="B52" i="20" s="1"/>
  <c r="J52" i="20" s="1"/>
  <c r="G44" i="20"/>
  <c r="G51" i="20" s="1"/>
  <c r="O51" i="20" s="1"/>
  <c r="F44" i="20"/>
  <c r="F51" i="20" s="1"/>
  <c r="N51" i="20" s="1"/>
  <c r="E44" i="20"/>
  <c r="E51" i="20" s="1"/>
  <c r="M51" i="20" s="1"/>
  <c r="D44" i="20"/>
  <c r="D51" i="20" s="1"/>
  <c r="L51" i="20" s="1"/>
  <c r="C44" i="20"/>
  <c r="B44" i="20"/>
  <c r="G43" i="20"/>
  <c r="F43" i="20"/>
  <c r="E43" i="20"/>
  <c r="D43" i="20"/>
  <c r="C43" i="20"/>
  <c r="C50" i="20" s="1"/>
  <c r="K50" i="20" s="1"/>
  <c r="B43" i="20"/>
  <c r="B50" i="20" s="1"/>
  <c r="J50" i="20" s="1"/>
  <c r="E53" i="19"/>
  <c r="M53" i="19" s="1"/>
  <c r="D53" i="19"/>
  <c r="L53" i="19" s="1"/>
  <c r="C53" i="19"/>
  <c r="K53" i="19" s="1"/>
  <c r="F50" i="19"/>
  <c r="N50" i="19" s="1"/>
  <c r="E50" i="19"/>
  <c r="M50" i="19" s="1"/>
  <c r="D50" i="19"/>
  <c r="L50" i="19" s="1"/>
  <c r="C50" i="19"/>
  <c r="K50" i="19" s="1"/>
  <c r="B50" i="19"/>
  <c r="J50" i="19" s="1"/>
  <c r="G46" i="19"/>
  <c r="G53" i="19" s="1"/>
  <c r="O53" i="19" s="1"/>
  <c r="F46" i="19"/>
  <c r="F53" i="19" s="1"/>
  <c r="N53" i="19" s="1"/>
  <c r="E46" i="19"/>
  <c r="D46" i="19"/>
  <c r="C46" i="19"/>
  <c r="B46" i="19"/>
  <c r="B53" i="19" s="1"/>
  <c r="J53" i="19" s="1"/>
  <c r="G45" i="19"/>
  <c r="G52" i="19" s="1"/>
  <c r="O52" i="19" s="1"/>
  <c r="F45" i="19"/>
  <c r="F52" i="19" s="1"/>
  <c r="N52" i="19" s="1"/>
  <c r="E45" i="19"/>
  <c r="E52" i="19" s="1"/>
  <c r="M52" i="19" s="1"/>
  <c r="D45" i="19"/>
  <c r="D52" i="19" s="1"/>
  <c r="L52" i="19" s="1"/>
  <c r="C45" i="19"/>
  <c r="C52" i="19" s="1"/>
  <c r="K52" i="19" s="1"/>
  <c r="B45" i="19"/>
  <c r="B52" i="19" s="1"/>
  <c r="J52" i="19" s="1"/>
  <c r="G44" i="19"/>
  <c r="G51" i="19" s="1"/>
  <c r="O51" i="19" s="1"/>
  <c r="F44" i="19"/>
  <c r="F51" i="19" s="1"/>
  <c r="N51" i="19" s="1"/>
  <c r="E44" i="19"/>
  <c r="E51" i="19" s="1"/>
  <c r="M51" i="19" s="1"/>
  <c r="D44" i="19"/>
  <c r="D51" i="19" s="1"/>
  <c r="L51" i="19" s="1"/>
  <c r="C44" i="19"/>
  <c r="C51" i="19" s="1"/>
  <c r="K51" i="19" s="1"/>
  <c r="B44" i="19"/>
  <c r="B51" i="19" s="1"/>
  <c r="J51" i="19" s="1"/>
  <c r="G43" i="19"/>
  <c r="G50" i="19" s="1"/>
  <c r="O50" i="19" s="1"/>
  <c r="F43" i="19"/>
  <c r="E43" i="19"/>
  <c r="D43" i="19"/>
  <c r="C43" i="19"/>
  <c r="B43" i="19"/>
  <c r="G51" i="18"/>
  <c r="O51" i="18" s="1"/>
  <c r="F51" i="18"/>
  <c r="N51" i="18" s="1"/>
  <c r="C51" i="18"/>
  <c r="K51" i="18" s="1"/>
  <c r="G46" i="18"/>
  <c r="G53" i="18" s="1"/>
  <c r="O53" i="18" s="1"/>
  <c r="F46" i="18"/>
  <c r="F53" i="18" s="1"/>
  <c r="N53" i="18" s="1"/>
  <c r="E46" i="18"/>
  <c r="E53" i="18" s="1"/>
  <c r="M53" i="18" s="1"/>
  <c r="D46" i="18"/>
  <c r="D53" i="18" s="1"/>
  <c r="L53" i="18" s="1"/>
  <c r="C46" i="18"/>
  <c r="C53" i="18" s="1"/>
  <c r="K53" i="18" s="1"/>
  <c r="B46" i="18"/>
  <c r="B53" i="18" s="1"/>
  <c r="J53" i="18" s="1"/>
  <c r="G45" i="18"/>
  <c r="G52" i="18" s="1"/>
  <c r="O52" i="18" s="1"/>
  <c r="F45" i="18"/>
  <c r="F52" i="18" s="1"/>
  <c r="N52" i="18" s="1"/>
  <c r="E45" i="18"/>
  <c r="E52" i="18" s="1"/>
  <c r="M52" i="18" s="1"/>
  <c r="D45" i="18"/>
  <c r="D52" i="18" s="1"/>
  <c r="L52" i="18" s="1"/>
  <c r="C45" i="18"/>
  <c r="C52" i="18" s="1"/>
  <c r="K52" i="18" s="1"/>
  <c r="B45" i="18"/>
  <c r="B52" i="18" s="1"/>
  <c r="J52" i="18" s="1"/>
  <c r="G44" i="18"/>
  <c r="F44" i="18"/>
  <c r="E44" i="18"/>
  <c r="E51" i="18" s="1"/>
  <c r="M51" i="18" s="1"/>
  <c r="D44" i="18"/>
  <c r="D51" i="18" s="1"/>
  <c r="L51" i="18" s="1"/>
  <c r="C44" i="18"/>
  <c r="B44" i="18"/>
  <c r="B51" i="18" s="1"/>
  <c r="J51" i="18" s="1"/>
  <c r="G43" i="18"/>
  <c r="G50" i="18" s="1"/>
  <c r="O50" i="18" s="1"/>
  <c r="F43" i="18"/>
  <c r="F50" i="18" s="1"/>
  <c r="N50" i="18" s="1"/>
  <c r="E43" i="18"/>
  <c r="E50" i="18" s="1"/>
  <c r="M50" i="18" s="1"/>
  <c r="D43" i="18"/>
  <c r="D50" i="18" s="1"/>
  <c r="L50" i="18" s="1"/>
  <c r="C43" i="18"/>
  <c r="C50" i="18" s="1"/>
  <c r="K50" i="18" s="1"/>
  <c r="B43" i="18"/>
  <c r="B50" i="18" s="1"/>
  <c r="J50" i="18" s="1"/>
  <c r="G53" i="17"/>
  <c r="O53" i="17" s="1"/>
  <c r="C51" i="17"/>
  <c r="K51" i="17" s="1"/>
  <c r="B51" i="17"/>
  <c r="J51" i="17" s="1"/>
  <c r="G50" i="17"/>
  <c r="O50" i="17" s="1"/>
  <c r="F50" i="17"/>
  <c r="N50" i="17" s="1"/>
  <c r="E50" i="17"/>
  <c r="M50" i="17" s="1"/>
  <c r="D50" i="17"/>
  <c r="L50" i="17" s="1"/>
  <c r="C50" i="17"/>
  <c r="K50" i="17" s="1"/>
  <c r="G46" i="17"/>
  <c r="F46" i="17"/>
  <c r="F53" i="17" s="1"/>
  <c r="N53" i="17" s="1"/>
  <c r="E46" i="17"/>
  <c r="E53" i="17" s="1"/>
  <c r="M53" i="17" s="1"/>
  <c r="D46" i="17"/>
  <c r="D53" i="17" s="1"/>
  <c r="L53" i="17" s="1"/>
  <c r="C46" i="17"/>
  <c r="C53" i="17" s="1"/>
  <c r="K53" i="17" s="1"/>
  <c r="B46" i="17"/>
  <c r="B53" i="17" s="1"/>
  <c r="J53" i="17" s="1"/>
  <c r="G45" i="17"/>
  <c r="G52" i="17" s="1"/>
  <c r="O52" i="17" s="1"/>
  <c r="F45" i="17"/>
  <c r="F52" i="17" s="1"/>
  <c r="N52" i="17" s="1"/>
  <c r="E45" i="17"/>
  <c r="E52" i="17" s="1"/>
  <c r="M52" i="17" s="1"/>
  <c r="D45" i="17"/>
  <c r="D52" i="17" s="1"/>
  <c r="L52" i="17" s="1"/>
  <c r="C45" i="17"/>
  <c r="C52" i="17" s="1"/>
  <c r="K52" i="17" s="1"/>
  <c r="B45" i="17"/>
  <c r="B52" i="17" s="1"/>
  <c r="J52" i="17" s="1"/>
  <c r="G44" i="17"/>
  <c r="G51" i="17" s="1"/>
  <c r="O51" i="17" s="1"/>
  <c r="F44" i="17"/>
  <c r="F51" i="17" s="1"/>
  <c r="N51" i="17" s="1"/>
  <c r="E44" i="17"/>
  <c r="E51" i="17" s="1"/>
  <c r="M51" i="17" s="1"/>
  <c r="D44" i="17"/>
  <c r="D51" i="17" s="1"/>
  <c r="L51" i="17" s="1"/>
  <c r="C44" i="17"/>
  <c r="B44" i="17"/>
  <c r="G43" i="17"/>
  <c r="F43" i="17"/>
  <c r="E43" i="17"/>
  <c r="D43" i="17"/>
  <c r="C43" i="17"/>
  <c r="B43" i="17"/>
  <c r="B50" i="17" s="1"/>
  <c r="J50" i="17" s="1"/>
  <c r="F52" i="15"/>
  <c r="N52" i="15" s="1"/>
  <c r="G46" i="15"/>
  <c r="G53" i="15" s="1"/>
  <c r="O53" i="15" s="1"/>
  <c r="F46" i="15"/>
  <c r="F53" i="15" s="1"/>
  <c r="N53" i="15" s="1"/>
  <c r="E46" i="15"/>
  <c r="E53" i="15" s="1"/>
  <c r="M53" i="15" s="1"/>
  <c r="D46" i="15"/>
  <c r="D53" i="15" s="1"/>
  <c r="L53" i="15" s="1"/>
  <c r="C46" i="15"/>
  <c r="C53" i="15" s="1"/>
  <c r="K53" i="15" s="1"/>
  <c r="B46" i="15"/>
  <c r="B53" i="15" s="1"/>
  <c r="J53" i="15" s="1"/>
  <c r="G45" i="15"/>
  <c r="G52" i="15" s="1"/>
  <c r="O52" i="15" s="1"/>
  <c r="F45" i="15"/>
  <c r="E45" i="15"/>
  <c r="E52" i="15" s="1"/>
  <c r="M52" i="15" s="1"/>
  <c r="D45" i="15"/>
  <c r="D52" i="15" s="1"/>
  <c r="L52" i="15" s="1"/>
  <c r="C45" i="15"/>
  <c r="C52" i="15" s="1"/>
  <c r="K52" i="15" s="1"/>
  <c r="B45" i="15"/>
  <c r="B52" i="15" s="1"/>
  <c r="J52" i="15" s="1"/>
  <c r="G44" i="15"/>
  <c r="G51" i="15" s="1"/>
  <c r="O51" i="15" s="1"/>
  <c r="F44" i="15"/>
  <c r="F51" i="15" s="1"/>
  <c r="N51" i="15" s="1"/>
  <c r="E44" i="15"/>
  <c r="E51" i="15" s="1"/>
  <c r="M51" i="15" s="1"/>
  <c r="D44" i="15"/>
  <c r="D51" i="15" s="1"/>
  <c r="L51" i="15" s="1"/>
  <c r="C44" i="15"/>
  <c r="C51" i="15" s="1"/>
  <c r="K51" i="15" s="1"/>
  <c r="B44" i="15"/>
  <c r="B51" i="15" s="1"/>
  <c r="J51" i="15" s="1"/>
  <c r="G43" i="15"/>
  <c r="G50" i="15" s="1"/>
  <c r="O50" i="15" s="1"/>
  <c r="F43" i="15"/>
  <c r="F50" i="15" s="1"/>
  <c r="N50" i="15" s="1"/>
  <c r="E43" i="15"/>
  <c r="E50" i="15" s="1"/>
  <c r="M50" i="15" s="1"/>
  <c r="D43" i="15"/>
  <c r="D50" i="15" s="1"/>
  <c r="L50" i="15" s="1"/>
  <c r="C43" i="15"/>
  <c r="C50" i="15" s="1"/>
  <c r="K50" i="15" s="1"/>
  <c r="B43" i="15"/>
  <c r="B50" i="15" s="1"/>
  <c r="J50" i="15" s="1"/>
  <c r="F53" i="16"/>
  <c r="N53" i="16" s="1"/>
  <c r="E53" i="16"/>
  <c r="M53" i="16" s="1"/>
  <c r="D53" i="16"/>
  <c r="L53" i="16" s="1"/>
  <c r="C53" i="16"/>
  <c r="K53" i="16" s="1"/>
  <c r="B53" i="16"/>
  <c r="J53" i="16" s="1"/>
  <c r="G52" i="16"/>
  <c r="O52" i="16" s="1"/>
  <c r="F52" i="16"/>
  <c r="N52" i="16" s="1"/>
  <c r="C52" i="16"/>
  <c r="K52" i="16" s="1"/>
  <c r="B52" i="16"/>
  <c r="J52" i="16" s="1"/>
  <c r="G46" i="16"/>
  <c r="G53" i="16" s="1"/>
  <c r="O53" i="16" s="1"/>
  <c r="F46" i="16"/>
  <c r="E46" i="16"/>
  <c r="D46" i="16"/>
  <c r="C46" i="16"/>
  <c r="B46" i="16"/>
  <c r="G45" i="16"/>
  <c r="F45" i="16"/>
  <c r="E45" i="16"/>
  <c r="E52" i="16" s="1"/>
  <c r="M52" i="16" s="1"/>
  <c r="D45" i="16"/>
  <c r="D52" i="16" s="1"/>
  <c r="L52" i="16" s="1"/>
  <c r="C45" i="16"/>
  <c r="B45" i="16"/>
  <c r="G44" i="16"/>
  <c r="G51" i="16" s="1"/>
  <c r="O51" i="16" s="1"/>
  <c r="F44" i="16"/>
  <c r="F51" i="16" s="1"/>
  <c r="N51" i="16" s="1"/>
  <c r="E44" i="16"/>
  <c r="E51" i="16" s="1"/>
  <c r="M51" i="16" s="1"/>
  <c r="D44" i="16"/>
  <c r="D51" i="16" s="1"/>
  <c r="L51" i="16" s="1"/>
  <c r="C44" i="16"/>
  <c r="C51" i="16" s="1"/>
  <c r="K51" i="16" s="1"/>
  <c r="B44" i="16"/>
  <c r="B51" i="16" s="1"/>
  <c r="J51" i="16" s="1"/>
  <c r="G43" i="16"/>
  <c r="G50" i="16" s="1"/>
  <c r="O50" i="16" s="1"/>
  <c r="F43" i="16"/>
  <c r="F50" i="16" s="1"/>
  <c r="N50" i="16" s="1"/>
  <c r="E43" i="16"/>
  <c r="E50" i="16" s="1"/>
  <c r="M50" i="16" s="1"/>
  <c r="D43" i="16"/>
  <c r="D50" i="16" s="1"/>
  <c r="L50" i="16" s="1"/>
  <c r="C43" i="16"/>
  <c r="C50" i="16" s="1"/>
  <c r="K50" i="16" s="1"/>
  <c r="B43" i="16"/>
  <c r="B50" i="16" s="1"/>
  <c r="J50" i="16" s="1"/>
  <c r="C17" i="13"/>
  <c r="C16" i="13"/>
  <c r="C15" i="13"/>
  <c r="C14" i="13"/>
  <c r="C13" i="13"/>
  <c r="C12" i="13"/>
  <c r="C11" i="13"/>
  <c r="C10" i="13"/>
  <c r="C8" i="13"/>
  <c r="C3" i="13"/>
  <c r="C4" i="13"/>
  <c r="C5" i="13"/>
  <c r="C6" i="13"/>
  <c r="C7" i="13"/>
  <c r="C9" i="13"/>
  <c r="C2" i="13"/>
  <c r="D2" i="13" s="1"/>
  <c r="G46" i="14"/>
  <c r="G53" i="14" s="1"/>
  <c r="O53" i="14" s="1"/>
  <c r="F46" i="14"/>
  <c r="F53" i="14" s="1"/>
  <c r="N53" i="14" s="1"/>
  <c r="E46" i="14"/>
  <c r="E53" i="14" s="1"/>
  <c r="M53" i="14" s="1"/>
  <c r="D46" i="14"/>
  <c r="D53" i="14" s="1"/>
  <c r="L53" i="14" s="1"/>
  <c r="C46" i="14"/>
  <c r="C53" i="14" s="1"/>
  <c r="K53" i="14" s="1"/>
  <c r="B46" i="14"/>
  <c r="B53" i="14" s="1"/>
  <c r="J53" i="14" s="1"/>
  <c r="G45" i="14"/>
  <c r="G52" i="14" s="1"/>
  <c r="O52" i="14" s="1"/>
  <c r="F45" i="14"/>
  <c r="F52" i="14" s="1"/>
  <c r="N52" i="14" s="1"/>
  <c r="E45" i="14"/>
  <c r="E52" i="14" s="1"/>
  <c r="M52" i="14" s="1"/>
  <c r="D45" i="14"/>
  <c r="D52" i="14" s="1"/>
  <c r="L52" i="14" s="1"/>
  <c r="C45" i="14"/>
  <c r="C52" i="14" s="1"/>
  <c r="K52" i="14" s="1"/>
  <c r="B45" i="14"/>
  <c r="B52" i="14" s="1"/>
  <c r="J52" i="14" s="1"/>
  <c r="G44" i="14"/>
  <c r="G51" i="14" s="1"/>
  <c r="O51" i="14" s="1"/>
  <c r="F44" i="14"/>
  <c r="F51" i="14" s="1"/>
  <c r="N51" i="14" s="1"/>
  <c r="E44" i="14"/>
  <c r="E51" i="14" s="1"/>
  <c r="M51" i="14" s="1"/>
  <c r="D44" i="14"/>
  <c r="D51" i="14" s="1"/>
  <c r="L51" i="14" s="1"/>
  <c r="C44" i="14"/>
  <c r="C51" i="14" s="1"/>
  <c r="K51" i="14" s="1"/>
  <c r="B44" i="14"/>
  <c r="B51" i="14" s="1"/>
  <c r="J51" i="14" s="1"/>
  <c r="G43" i="14"/>
  <c r="G50" i="14" s="1"/>
  <c r="O50" i="14" s="1"/>
  <c r="F43" i="14"/>
  <c r="F50" i="14" s="1"/>
  <c r="N50" i="14" s="1"/>
  <c r="E43" i="14"/>
  <c r="E50" i="14" s="1"/>
  <c r="M50" i="14" s="1"/>
  <c r="D43" i="14"/>
  <c r="D50" i="14" s="1"/>
  <c r="L50" i="14" s="1"/>
  <c r="C43" i="14"/>
  <c r="C50" i="14" s="1"/>
  <c r="K50" i="14" s="1"/>
  <c r="B43" i="14"/>
  <c r="B50" i="14" s="1"/>
  <c r="J50" i="14" s="1"/>
  <c r="D13" i="13" l="1"/>
  <c r="D14" i="13"/>
  <c r="D10" i="13"/>
  <c r="D15" i="13"/>
  <c r="D11" i="13"/>
  <c r="D16" i="13"/>
  <c r="D12" i="13"/>
  <c r="D17" i="13"/>
  <c r="D7" i="13"/>
  <c r="D3" i="13"/>
  <c r="D8" i="13"/>
  <c r="D4" i="13"/>
  <c r="D9" i="13"/>
  <c r="D5" i="13"/>
  <c r="D6" i="13"/>
  <c r="B43" i="12" l="1"/>
  <c r="B50" i="12" s="1"/>
  <c r="J50" i="12" s="1"/>
  <c r="C43" i="12"/>
  <c r="C50" i="12" s="1"/>
  <c r="K50" i="12" s="1"/>
  <c r="D43" i="12"/>
  <c r="D50" i="12" s="1"/>
  <c r="L50" i="12" s="1"/>
  <c r="E43" i="12"/>
  <c r="E50" i="12" s="1"/>
  <c r="M50" i="12" s="1"/>
  <c r="F43" i="12"/>
  <c r="F50" i="12" s="1"/>
  <c r="N50" i="12" s="1"/>
  <c r="G43" i="12"/>
  <c r="G50" i="12" s="1"/>
  <c r="O50" i="12" s="1"/>
  <c r="B44" i="12"/>
  <c r="B51" i="12" s="1"/>
  <c r="J51" i="12" s="1"/>
  <c r="C44" i="12"/>
  <c r="C51" i="12" s="1"/>
  <c r="K51" i="12" s="1"/>
  <c r="D44" i="12"/>
  <c r="D51" i="12" s="1"/>
  <c r="L51" i="12" s="1"/>
  <c r="E44" i="12"/>
  <c r="E51" i="12" s="1"/>
  <c r="M51" i="12" s="1"/>
  <c r="F44" i="12"/>
  <c r="F51" i="12" s="1"/>
  <c r="N51" i="12" s="1"/>
  <c r="G44" i="12"/>
  <c r="G51" i="12" s="1"/>
  <c r="O51" i="12" s="1"/>
  <c r="B45" i="12"/>
  <c r="B52" i="12" s="1"/>
  <c r="J52" i="12" s="1"/>
  <c r="C45" i="12"/>
  <c r="C52" i="12" s="1"/>
  <c r="K52" i="12" s="1"/>
  <c r="D45" i="12"/>
  <c r="D52" i="12" s="1"/>
  <c r="L52" i="12" s="1"/>
  <c r="E45" i="12"/>
  <c r="E52" i="12" s="1"/>
  <c r="M52" i="12" s="1"/>
  <c r="F45" i="12"/>
  <c r="F52" i="12" s="1"/>
  <c r="N52" i="12" s="1"/>
  <c r="G45" i="12"/>
  <c r="G52" i="12" s="1"/>
  <c r="O52" i="12" s="1"/>
  <c r="B46" i="12"/>
  <c r="B53" i="12" s="1"/>
  <c r="J53" i="12" s="1"/>
  <c r="C46" i="12"/>
  <c r="C53" i="12" s="1"/>
  <c r="K53" i="12" s="1"/>
  <c r="D46" i="12"/>
  <c r="D53" i="12" s="1"/>
  <c r="L53" i="12" s="1"/>
  <c r="E46" i="12"/>
  <c r="E53" i="12" s="1"/>
  <c r="M53" i="12" s="1"/>
  <c r="F46" i="12"/>
  <c r="F53" i="12" s="1"/>
  <c r="N53" i="12" s="1"/>
  <c r="G46" i="12"/>
  <c r="G53" i="12" s="1"/>
  <c r="O53" i="12" s="1"/>
  <c r="G46" i="11"/>
  <c r="G53" i="11" s="1"/>
  <c r="F46" i="11"/>
  <c r="F53" i="11" s="1"/>
  <c r="E46" i="11"/>
  <c r="E53" i="11" s="1"/>
  <c r="D46" i="11"/>
  <c r="D53" i="11" s="1"/>
  <c r="C46" i="11"/>
  <c r="C53" i="11" s="1"/>
  <c r="B46" i="11"/>
  <c r="B53" i="11" s="1"/>
  <c r="G45" i="11"/>
  <c r="G52" i="11" s="1"/>
  <c r="F45" i="11"/>
  <c r="F52" i="11" s="1"/>
  <c r="E45" i="11"/>
  <c r="E52" i="11" s="1"/>
  <c r="D45" i="11"/>
  <c r="D52" i="11" s="1"/>
  <c r="C45" i="11"/>
  <c r="C52" i="11" s="1"/>
  <c r="B45" i="11"/>
  <c r="B52" i="11" s="1"/>
  <c r="G44" i="11"/>
  <c r="G51" i="11" s="1"/>
  <c r="F44" i="11"/>
  <c r="F51" i="11" s="1"/>
  <c r="E44" i="11"/>
  <c r="E51" i="11" s="1"/>
  <c r="D44" i="11"/>
  <c r="D51" i="11" s="1"/>
  <c r="C44" i="11"/>
  <c r="C51" i="11" s="1"/>
  <c r="B44" i="11"/>
  <c r="B51" i="11" s="1"/>
  <c r="G43" i="11"/>
  <c r="G50" i="11" s="1"/>
  <c r="F43" i="11"/>
  <c r="F50" i="11" s="1"/>
  <c r="E43" i="11"/>
  <c r="E50" i="11" s="1"/>
  <c r="D43" i="11"/>
  <c r="D50" i="11" s="1"/>
  <c r="C43" i="11"/>
  <c r="C50" i="11" s="1"/>
  <c r="B43" i="11"/>
  <c r="B50" i="11" s="1"/>
  <c r="N52" i="11" l="1"/>
  <c r="K50" i="11"/>
  <c r="L50" i="11"/>
  <c r="N51" i="11"/>
  <c r="M50" i="11"/>
  <c r="N50" i="11"/>
  <c r="J52" i="11"/>
  <c r="O50" i="11"/>
  <c r="K52" i="11"/>
  <c r="L52" i="11"/>
  <c r="M52" i="11"/>
  <c r="J50" i="11"/>
  <c r="L53" i="11"/>
  <c r="M53" i="11"/>
  <c r="N53" i="11"/>
  <c r="O53" i="11"/>
  <c r="K53" i="11" l="1"/>
  <c r="O52" i="11"/>
  <c r="O51" i="11"/>
  <c r="K51" i="11"/>
  <c r="L51" i="11"/>
  <c r="J51" i="11"/>
  <c r="J53" i="11"/>
  <c r="M5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C9F3501E-7C26-4272-ABFF-807F80EF9377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63BAA21E-CBA2-4E3F-9A45-4D96D0C4C47D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8BB5BF33-7473-484A-8F3F-803777EA0314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23546E92-22D2-C543-8441-B1938F0A6CF4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6F8C6CBC-D861-DE41-B887-997A9EE758D4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8EFB1F1D-98A0-144A-8756-034DAED2DE1B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18113877-613D-684D-9738-55558526A03C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0BD820DE-DF6D-564B-9D53-A3259DEBB53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3F7AEA41-BD2F-8444-AB7C-44CA50B036C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A6CF9B07-12E0-D146-89BB-5399E5D7905F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03066ECB-0D48-BD4D-9F8F-156CFC3CA29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E32D52E0-C4EE-6740-A4E5-9A35CBCA1FCB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68DAF276-0B6F-9848-AA52-0A6A6C6DFB43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13CC69EB-B30F-FB44-AB68-BD8FA2FA2D2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AA6CFFF5-C581-FA45-9FAC-53D43335FFF2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AD301027-58B9-0A49-9680-8EC0FD9D16FB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E3" authorId="0" shapeId="0" xr:uid="{22D5FF51-45CB-D749-B928-8A48344B645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5" authorId="0" shapeId="0" xr:uid="{BF1B51EE-6581-5C4B-BB23-3CEF39D54981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<sst xmlns="http://schemas.openxmlformats.org/spreadsheetml/2006/main" count="498" uniqueCount="93">
  <si>
    <t>Application: Tecan i-control</t>
  </si>
  <si>
    <t>Tecan i-control , 2.0.10.0</t>
  </si>
  <si>
    <t>Device: infinite 200Pro</t>
  </si>
  <si>
    <t>Serial number of connected stacker:</t>
  </si>
  <si>
    <t>Date:</t>
  </si>
  <si>
    <t>Time:</t>
  </si>
  <si>
    <t>System</t>
  </si>
  <si>
    <t>User</t>
  </si>
  <si>
    <t>Plate</t>
  </si>
  <si>
    <t>Plate-ID (Stacker)</t>
  </si>
  <si>
    <t>Shaking (Linear) Duration:</t>
  </si>
  <si>
    <t>s</t>
  </si>
  <si>
    <t>Shaking (Linear)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</si>
  <si>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</si>
  <si>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</si>
  <si>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</si>
  <si>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</si>
  <si>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</si>
  <si>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</si>
  <si>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</si>
  <si>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</si>
  <si>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</si>
  <si>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</si>
  <si>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</si>
  <si>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</si>
  <si>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</si>
  <si>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</si>
  <si>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</si>
  <si>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</si>
  <si>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</si>
  <si>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</si>
  <si>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</si>
  <si>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</si>
  <si>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AVG Actual OD*</t>
  </si>
  <si>
    <t>Copy and paste the matching boxed section from the plate reader output file</t>
  </si>
  <si>
    <r>
      <t xml:space="preserve">AVG Measured OD (dilution factor: </t>
    </r>
    <r>
      <rPr>
        <b/>
        <sz val="11"/>
        <color rgb="FFFF0000"/>
        <rFont val="Calibri"/>
        <family val="2"/>
        <scheme val="minor"/>
      </rPr>
      <t>50x</t>
    </r>
    <r>
      <rPr>
        <sz val="12"/>
        <color theme="1"/>
        <rFont val="Calibri"/>
        <family val="2"/>
        <scheme val="minor"/>
      </rPr>
      <t>)</t>
    </r>
  </si>
  <si>
    <t>Change value based on the dilution factor you ran</t>
  </si>
  <si>
    <t>*Double check that formula matches dilution factor</t>
  </si>
  <si>
    <t>Use this Sheet to interpret/calculate OD of your cultivation plate</t>
  </si>
  <si>
    <t>Serial number: 1905009408</t>
  </si>
  <si>
    <t>Firmware: V_5.31_04/18_InfiniteRX (Mar 28 2018/16.41.26)</t>
  </si>
  <si>
    <t>MAI, V_5.31_04/18_InfiniteRX (Mar 28 2018/16.41.26)</t>
  </si>
  <si>
    <t>DESKTOP-92C0PLS</t>
  </si>
  <si>
    <t>DESKTOP-92C0PLS\admin</t>
  </si>
  <si>
    <t>Movement</t>
  </si>
  <si>
    <t>Move Plate In</t>
  </si>
  <si>
    <t>sHN24</t>
  </si>
  <si>
    <t>sHN26</t>
  </si>
  <si>
    <t>sHN28</t>
  </si>
  <si>
    <t>sHN30</t>
  </si>
  <si>
    <t>sHN25</t>
  </si>
  <si>
    <t>sHN27</t>
  </si>
  <si>
    <t>sHN29</t>
  </si>
  <si>
    <t>sHN31</t>
  </si>
  <si>
    <t>Corning 96 Flat Bottom Transparent Polystyrene Cat. No.: 3635 [COR96fc UV transparent.pdfx]</t>
  </si>
  <si>
    <t>YPD O/N</t>
  </si>
  <si>
    <t>3ML Plate [uL]</t>
  </si>
  <si>
    <t>Actual for 3mL [uL]</t>
  </si>
  <si>
    <t>Plate restreak</t>
  </si>
  <si>
    <t>YPD ON</t>
  </si>
  <si>
    <t>sHN32</t>
  </si>
  <si>
    <t>sHN33</t>
  </si>
  <si>
    <t>sHN34</t>
  </si>
  <si>
    <t>sHN35</t>
  </si>
  <si>
    <t>sHN36</t>
  </si>
  <si>
    <t>sHN37</t>
  </si>
  <si>
    <t>sHN38</t>
  </si>
  <si>
    <t>sHN39</t>
  </si>
  <si>
    <t>3:57:19 PM</t>
  </si>
  <si>
    <t>11/6/2024 3:57:34 PM</t>
  </si>
  <si>
    <t>Temperature: 22 °C</t>
  </si>
  <si>
    <t>Restreaked from previous plate.Kept in 30C</t>
  </si>
  <si>
    <t>Perform 950 rpm case as well</t>
  </si>
  <si>
    <t>5:02:48 PM</t>
  </si>
  <si>
    <t>11/7/2024 5:03:03 PM</t>
  </si>
  <si>
    <t>5:05:14 PM</t>
  </si>
  <si>
    <t>11/7/2024 5:05:29 PM</t>
  </si>
  <si>
    <t>5:39:48 PM</t>
  </si>
  <si>
    <t>11/8/2024 5:40:03 PM</t>
  </si>
  <si>
    <t>Temperature: 21.9 °C</t>
  </si>
  <si>
    <t>5:42:32 PM</t>
  </si>
  <si>
    <t>11/8/2024 5:42:47 PM</t>
  </si>
  <si>
    <t>6:34:02 PM</t>
  </si>
  <si>
    <t>11/9/2024 6:34:17 PM</t>
  </si>
  <si>
    <t>Temperature: 21.6 °C</t>
  </si>
  <si>
    <t>6:35:50 PM</t>
  </si>
  <si>
    <t>11/9/2024 6:36:05 PM</t>
  </si>
  <si>
    <t>Temperature: 21.7 °C</t>
  </si>
  <si>
    <t>7:01:14 PM</t>
  </si>
  <si>
    <t>11/10/2024 7:01:29 PM</t>
  </si>
  <si>
    <t>Temperature: 22.1 °C</t>
  </si>
  <si>
    <t>7:03:06 PM</t>
  </si>
  <si>
    <t>11/10/2024 7:03:21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</si>
</sst>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0.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"/>
      <name val="Arial Narrow"/>
      <family val="2"/>
    </font>
    <font>
      <sz val="14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E9B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49" fontId="7" fillId="2" borderId="0" applyBorder="0" applyProtection="0">
      <alignment horizontal="left" vertical="top" wrapText="1"/>
    </xf>
    <xf numFmtId="0" fontId="2" fillId="0" borderId="6" applyFont="0" applyFill="0" applyAlignment="0">
      <alignment horizontal="right"/>
    </xf>
    <xf numFmtId="164" fontId="2" fillId="0" borderId="7">
      <alignment horizontal="right"/>
    </xf>
    <xf numFmtId="0" fontId="2" fillId="0" borderId="8" applyNumberFormat="0" applyFont="0" applyFill="0" applyAlignment="0">
      <alignment horizontal="right"/>
    </xf>
    <xf numFmtId="0" fontId="1" fillId="0" borderId="0"/>
  </cellStyleXfs>
  <cellXfs count="46">
    <xf numFmtId="0" fontId="0" fillId="0" borderId="0" xfId="0"/>
    <xf numFmtId="0" fontId="0" fillId="0" borderId="5" xfId="0" applyBorder="1"/>
    <xf numFmtId="0" fontId="0" fillId="5" borderId="5" xfId="0" applyFill="1" applyBorder="1"/>
    <xf numFmtId="0" fontId="10" fillId="0" borderId="0" xfId="0" applyFont="1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165" fontId="0" fillId="0" borderId="0" xfId="0" applyNumberFormat="1"/>
    <xf numFmtId="1" fontId="0" fillId="0" borderId="0" xfId="0" applyNumberFormat="1"/>
    <xf numFmtId="0" fontId="9" fillId="4" borderId="0" xfId="0" applyFont="1" applyFill="1"/>
    <xf numFmtId="14" fontId="0" fillId="0" borderId="0" xfId="0" applyNumberFormat="1"/>
    <xf numFmtId="0" fontId="0" fillId="0" borderId="0" xfId="0" quotePrefix="1"/>
    <xf numFmtId="0" fontId="0" fillId="3" borderId="0" xfId="0" applyFill="1"/>
    <xf numFmtId="2" fontId="0" fillId="6" borderId="3" xfId="0" applyNumberFormat="1" applyFill="1" applyBorder="1"/>
    <xf numFmtId="2" fontId="0" fillId="6" borderId="4" xfId="0" applyNumberFormat="1" applyFill="1" applyBorder="1"/>
    <xf numFmtId="2" fontId="0" fillId="6" borderId="9" xfId="0" applyNumberFormat="1" applyFill="1" applyBorder="1"/>
    <xf numFmtId="0" fontId="12" fillId="0" borderId="13" xfId="0" applyFont="1" applyBorder="1"/>
    <xf numFmtId="0" fontId="12" fillId="0" borderId="2" xfId="0" applyFont="1" applyBorder="1"/>
    <xf numFmtId="0" fontId="8" fillId="0" borderId="5" xfId="0" applyFont="1" applyBorder="1"/>
    <xf numFmtId="0" fontId="8" fillId="0" borderId="0" xfId="0" applyFont="1"/>
    <xf numFmtId="15" fontId="0" fillId="0" borderId="0" xfId="0" applyNumberFormat="1"/>
    <xf numFmtId="2" fontId="0" fillId="7" borderId="3" xfId="0" applyNumberFormat="1" applyFill="1" applyBorder="1"/>
    <xf numFmtId="2" fontId="0" fillId="7" borderId="4" xfId="0" applyNumberFormat="1" applyFill="1" applyBorder="1"/>
    <xf numFmtId="2" fontId="0" fillId="7" borderId="9" xfId="0" applyNumberFormat="1" applyFill="1" applyBorder="1"/>
    <xf numFmtId="0" fontId="8" fillId="0" borderId="14" xfId="0" applyFont="1" applyBorder="1"/>
    <xf numFmtId="0" fontId="8" fillId="0" borderId="15" xfId="0" applyFont="1" applyBorder="1"/>
    <xf numFmtId="0" fontId="12" fillId="0" borderId="16" xfId="0" applyFont="1" applyBorder="1"/>
    <xf numFmtId="0" fontId="12" fillId="0" borderId="10" xfId="0" applyFont="1" applyBorder="1"/>
    <xf numFmtId="0" fontId="12" fillId="0" borderId="11" xfId="0" applyFont="1" applyBorder="1"/>
    <xf numFmtId="0" fontId="8" fillId="0" borderId="12" xfId="0" applyFont="1" applyBorder="1"/>
    <xf numFmtId="0" fontId="8" fillId="0" borderId="17" xfId="0" applyFont="1" applyBorder="1"/>
    <xf numFmtId="0" fontId="8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2" fontId="0" fillId="8" borderId="9" xfId="0" applyNumberFormat="1" applyFill="1" applyBorder="1"/>
    <xf numFmtId="2" fontId="0" fillId="8" borderId="3" xfId="0" applyNumberFormat="1" applyFill="1" applyBorder="1"/>
    <xf numFmtId="2" fontId="0" fillId="8" borderId="4" xfId="0" applyNumberFormat="1" applyFill="1" applyBorder="1"/>
    <xf numFmtId="0" fontId="0" fillId="8" borderId="0" xfId="0" applyFill="1"/>
    <xf numFmtId="2" fontId="0" fillId="9" borderId="3" xfId="0" applyNumberFormat="1" applyFill="1" applyBorder="1"/>
    <xf numFmtId="2" fontId="0" fillId="9" borderId="4" xfId="0" applyNumberFormat="1" applyFill="1" applyBorder="1"/>
    <xf numFmtId="2" fontId="0" fillId="9" borderId="9" xfId="0" applyNumberFormat="1" applyFill="1" applyBorder="1"/>
    <xf numFmtId="0" fontId="0" fillId="9" borderId="0" xfId="0" applyFill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79">
    <cellStyle name="Blank" xfId="75" xr:uid="{00000000-0005-0000-0000-000000000000}"/>
    <cellStyle name="Day" xfId="76" xr:uid="{00000000-0005-0000-0000-000001000000}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4" builtinId="9" hidden="1"/>
    <cellStyle name="Followed Hyperlink" xfId="2" builtinId="9" hidden="1"/>
    <cellStyle name="Followed Hyperlink" xfId="8" builtinId="9" hidden="1"/>
    <cellStyle name="Followed Hyperlink" xfId="18" builtinId="9" hidden="1"/>
    <cellStyle name="Followed Hyperlink" xfId="34" builtinId="9" hidden="1"/>
    <cellStyle name="Followed Hyperlink" xfId="30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22" builtinId="9" hidden="1"/>
    <cellStyle name="Followed Hyperlink" xfId="28" builtinId="9" hidden="1"/>
    <cellStyle name="Followed Hyperlink" xfId="32" builtinId="9" hidden="1"/>
    <cellStyle name="Followed Hyperlink" xfId="26" builtinId="9" hidden="1"/>
    <cellStyle name="Followed Hyperlink" xfId="2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31" builtinId="8" hidden="1"/>
    <cellStyle name="Hyperlink" xfId="1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1" builtinId="8" hidden="1"/>
    <cellStyle name="Hyperlink" xfId="5" builtinId="8" hidden="1"/>
    <cellStyle name="Hyperlink" xfId="33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19" builtinId="8" hidden="1"/>
    <cellStyle name="Hyperlink" xfId="21" builtinId="8" hidden="1"/>
    <cellStyle name="Hyperlink" xfId="17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  <cellStyle name="Normal 2" xfId="78" xr:uid="{00000000-0005-0000-0000-00004B000000}"/>
    <cellStyle name="Normal 3" xfId="73" xr:uid="{00000000-0005-0000-0000-00004C000000}"/>
    <cellStyle name="Notes" xfId="77" xr:uid="{00000000-0005-0000-0000-00004D000000}"/>
    <cellStyle name="WinCalendar_BlankCells_48" xfId="74" xr:uid="{00000000-0005-0000-0000-00004E000000}"/>
  </cellStyles>
  <dxfs count="0"/>
  <tableStyles count="0" defaultTableStyle="TableStyleMedium9" defaultPivotStyle="PivotStyleMedium4"/>
  <colors>
    <mruColors>
      <color rgb="FFFAE9BD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02D8-6407-444E-9BE7-AD6AD00D1708}">
  <dimension ref="A1:R60"/>
  <sheetViews>
    <sheetView topLeftCell="A43" workbookViewId="0">
      <selection activeCell="R59" sqref="R5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9">
        <v>45602</v>
      </c>
      <c r="N7" s="4"/>
      <c r="O7" s="5"/>
    </row>
    <row r="8" spans="1:15" x14ac:dyDescent="0.2">
      <c r="A8" t="s">
        <v>5</v>
      </c>
      <c r="B8" s="10" t="s">
        <v>68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54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1" t="s">
        <v>44</v>
      </c>
      <c r="B16" s="11"/>
      <c r="C16" s="11"/>
      <c r="D16" s="11"/>
      <c r="E16" s="11" t="s">
        <v>45</v>
      </c>
      <c r="F16" s="11"/>
      <c r="G16" s="11"/>
      <c r="H16" s="11"/>
      <c r="I16" s="11"/>
      <c r="J16" s="11"/>
      <c r="K16" s="11"/>
      <c r="L16" s="11"/>
      <c r="N16" s="4"/>
      <c r="O16" s="5"/>
    </row>
    <row r="17" spans="1:15" x14ac:dyDescent="0.2">
      <c r="N17" s="4"/>
      <c r="O17" s="5"/>
    </row>
    <row r="18" spans="1:15" x14ac:dyDescent="0.2">
      <c r="A18" s="11" t="s">
        <v>10</v>
      </c>
      <c r="B18" s="11"/>
      <c r="C18" s="11"/>
      <c r="D18" s="11"/>
      <c r="E18" s="11">
        <v>15</v>
      </c>
      <c r="F18" s="11" t="s">
        <v>11</v>
      </c>
      <c r="G18" s="11"/>
      <c r="H18" s="11"/>
      <c r="I18" s="11"/>
      <c r="J18" s="11"/>
      <c r="K18" s="11"/>
      <c r="L18" s="11"/>
      <c r="N18" s="4"/>
      <c r="O18" s="5"/>
    </row>
    <row r="19" spans="1:15" x14ac:dyDescent="0.2">
      <c r="A19" s="11" t="s">
        <v>12</v>
      </c>
      <c r="B19" s="11"/>
      <c r="C19" s="11"/>
      <c r="D19" s="11"/>
      <c r="E19" s="11">
        <v>2</v>
      </c>
      <c r="F19" s="11" t="s">
        <v>13</v>
      </c>
      <c r="G19" s="11"/>
      <c r="H19" s="11"/>
      <c r="I19" s="11"/>
      <c r="J19" s="11"/>
      <c r="K19" s="11"/>
      <c r="L19" s="11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0" t="s">
        <v>69</v>
      </c>
      <c r="N28" s="4"/>
      <c r="O28" s="5"/>
    </row>
    <row r="29" spans="1:15" x14ac:dyDescent="0.2">
      <c r="N29" s="4"/>
      <c r="O29" s="5"/>
    </row>
    <row r="30" spans="1:15" x14ac:dyDescent="0.2">
      <c r="B30" t="s">
        <v>70</v>
      </c>
      <c r="N30" s="4"/>
      <c r="O30" s="5"/>
    </row>
    <row r="31" spans="1:15" x14ac:dyDescent="0.2">
      <c r="A31" s="8" t="s">
        <v>24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12</v>
      </c>
      <c r="N31" s="4"/>
      <c r="O31" s="5"/>
    </row>
    <row r="32" spans="1:15" x14ac:dyDescent="0.2">
      <c r="A32" s="8" t="s">
        <v>25</v>
      </c>
      <c r="B32">
        <v>0.33509999513626099</v>
      </c>
      <c r="C32">
        <v>0.35019999742507935</v>
      </c>
      <c r="D32">
        <v>0.34200000762939453</v>
      </c>
      <c r="E32">
        <v>0.37049999833106995</v>
      </c>
      <c r="F32">
        <v>0.34670001268386841</v>
      </c>
      <c r="G32">
        <v>0.35539999604225159</v>
      </c>
      <c r="H32">
        <v>0.34929999709129333</v>
      </c>
      <c r="I32">
        <v>0.35699999332427979</v>
      </c>
      <c r="J32">
        <v>0.34900000691413879</v>
      </c>
      <c r="K32">
        <v>0.33910000324249268</v>
      </c>
      <c r="L32">
        <v>0.34400001168251038</v>
      </c>
      <c r="M32">
        <v>0.34270000457763672</v>
      </c>
      <c r="N32" s="4"/>
      <c r="O32" s="5"/>
    </row>
    <row r="33" spans="1:15" x14ac:dyDescent="0.2">
      <c r="A33" s="8" t="s">
        <v>26</v>
      </c>
      <c r="B33">
        <v>0.32240000367164612</v>
      </c>
      <c r="C33">
        <v>0.34689998626708984</v>
      </c>
      <c r="D33">
        <v>0.3580000102519989</v>
      </c>
      <c r="E33">
        <v>0.35490000247955322</v>
      </c>
      <c r="F33">
        <v>0.33680000901222229</v>
      </c>
      <c r="G33">
        <v>0.38080000877380371</v>
      </c>
      <c r="H33">
        <v>0.35620000958442688</v>
      </c>
      <c r="I33">
        <v>0.36950001120567322</v>
      </c>
      <c r="J33">
        <v>0.36379998922348022</v>
      </c>
      <c r="K33">
        <v>0.33539998531341553</v>
      </c>
      <c r="L33">
        <v>0.34509998559951782</v>
      </c>
      <c r="M33">
        <v>0.36989998817443848</v>
      </c>
      <c r="N33" s="4"/>
      <c r="O33" s="5"/>
    </row>
    <row r="34" spans="1:15" x14ac:dyDescent="0.2">
      <c r="A34" s="8" t="s">
        <v>27</v>
      </c>
      <c r="B34">
        <v>0.2953999936580658</v>
      </c>
      <c r="C34">
        <v>0.36829999089241028</v>
      </c>
      <c r="D34">
        <v>3.9299998432397842E-2</v>
      </c>
      <c r="E34">
        <v>4.0300000458955765E-2</v>
      </c>
      <c r="F34">
        <v>0.1054999977350235</v>
      </c>
      <c r="G34">
        <v>0.11439999938011169</v>
      </c>
      <c r="H34">
        <v>0.12389999628067017</v>
      </c>
      <c r="I34">
        <v>0.27120000123977661</v>
      </c>
      <c r="J34">
        <v>0.11219999939203262</v>
      </c>
      <c r="K34">
        <v>0.13230000436306</v>
      </c>
      <c r="L34">
        <v>0.15039999783039093</v>
      </c>
      <c r="M34">
        <v>0.1534000039100647</v>
      </c>
      <c r="N34" s="4"/>
      <c r="O34" s="5"/>
    </row>
    <row r="35" spans="1:15" x14ac:dyDescent="0.2">
      <c r="A35" s="8" t="s">
        <v>28</v>
      </c>
      <c r="B35">
        <v>0.35030001401901245</v>
      </c>
      <c r="C35">
        <v>0.37369999289512634</v>
      </c>
      <c r="D35">
        <v>4.1900001466274261E-2</v>
      </c>
      <c r="E35">
        <v>4.010000079870224E-2</v>
      </c>
      <c r="F35">
        <v>0.11259999871253967</v>
      </c>
      <c r="G35">
        <v>0.11879999935626984</v>
      </c>
      <c r="H35">
        <v>0.13480000197887421</v>
      </c>
      <c r="I35">
        <v>0.15199999511241913</v>
      </c>
      <c r="J35">
        <v>0.15150000154972076</v>
      </c>
      <c r="K35">
        <v>0.12590000033378601</v>
      </c>
      <c r="L35">
        <v>0.16859999299049377</v>
      </c>
      <c r="M35">
        <v>0.16740000247955322</v>
      </c>
      <c r="N35" s="4"/>
      <c r="O35" s="5"/>
    </row>
    <row r="36" spans="1:15" x14ac:dyDescent="0.2">
      <c r="A36" s="8" t="s">
        <v>29</v>
      </c>
      <c r="B36">
        <v>0.12020000070333481</v>
      </c>
      <c r="C36">
        <v>0.13729999959468842</v>
      </c>
      <c r="D36">
        <v>0.11590000241994858</v>
      </c>
      <c r="E36">
        <v>0.12929999828338623</v>
      </c>
      <c r="F36">
        <v>0.12970000505447388</v>
      </c>
      <c r="G36">
        <v>0.1289999932050705</v>
      </c>
      <c r="H36">
        <v>0.12229999899864197</v>
      </c>
      <c r="I36">
        <v>0.12890000641345978</v>
      </c>
      <c r="J36">
        <v>0.12749999761581421</v>
      </c>
      <c r="K36">
        <v>0.15080000460147858</v>
      </c>
      <c r="L36">
        <v>0.10289999842643738</v>
      </c>
      <c r="M36">
        <v>0.10750000178813934</v>
      </c>
      <c r="N36" s="4"/>
      <c r="O36" s="5"/>
    </row>
    <row r="37" spans="1:15" x14ac:dyDescent="0.2">
      <c r="A37" s="8" t="s">
        <v>30</v>
      </c>
      <c r="B37">
        <v>0.11590000241994858</v>
      </c>
      <c r="C37">
        <v>0.12540000677108765</v>
      </c>
      <c r="D37">
        <v>0.11909999698400497</v>
      </c>
      <c r="E37">
        <v>0.12250000238418579</v>
      </c>
      <c r="F37">
        <v>0.13189999759197235</v>
      </c>
      <c r="G37">
        <v>0.15160000324249268</v>
      </c>
      <c r="H37">
        <v>0.1315000057220459</v>
      </c>
      <c r="I37">
        <v>0.13529999554157257</v>
      </c>
      <c r="J37">
        <v>0.15860000252723694</v>
      </c>
      <c r="K37">
        <v>0.15399999916553497</v>
      </c>
      <c r="L37">
        <v>0.12380000203847885</v>
      </c>
      <c r="M37">
        <v>0.11010000109672546</v>
      </c>
      <c r="N37" s="4"/>
      <c r="O37" s="5"/>
    </row>
    <row r="38" spans="1:15" x14ac:dyDescent="0.2">
      <c r="A38" s="8" t="s">
        <v>31</v>
      </c>
      <c r="B38">
        <v>0.17120000720024109</v>
      </c>
      <c r="C38">
        <v>0.16079999506473541</v>
      </c>
      <c r="D38">
        <v>0.13079999387264252</v>
      </c>
      <c r="E38">
        <v>0.12639999389648438</v>
      </c>
      <c r="F38">
        <v>0.11309999972581863</v>
      </c>
      <c r="G38">
        <v>0.16750000417232513</v>
      </c>
      <c r="H38">
        <v>0.12380000203847885</v>
      </c>
      <c r="I38">
        <v>0.15590000152587891</v>
      </c>
      <c r="J38">
        <v>0.11029999703168869</v>
      </c>
      <c r="K38">
        <v>0.12549999356269836</v>
      </c>
      <c r="L38">
        <v>0.12169999629259109</v>
      </c>
      <c r="M38">
        <v>0.13680000603199005</v>
      </c>
      <c r="N38" s="4"/>
      <c r="O38" s="5"/>
    </row>
    <row r="39" spans="1:15" x14ac:dyDescent="0.2">
      <c r="A39" s="8" t="s">
        <v>32</v>
      </c>
      <c r="B39">
        <v>0.18269999325275421</v>
      </c>
      <c r="C39">
        <v>0.15809999406337738</v>
      </c>
      <c r="D39">
        <v>0.13079999387264252</v>
      </c>
      <c r="E39">
        <v>0.13189999759197235</v>
      </c>
      <c r="F39">
        <v>0.14749999344348907</v>
      </c>
      <c r="G39">
        <v>0.18739999830722809</v>
      </c>
      <c r="H39">
        <v>0.16230000555515289</v>
      </c>
      <c r="I39">
        <v>0.14560000598430634</v>
      </c>
      <c r="J39">
        <v>0.12229999899864197</v>
      </c>
      <c r="K39">
        <v>0.1136000007390976</v>
      </c>
      <c r="L39">
        <v>0.12980000674724579</v>
      </c>
      <c r="M39">
        <v>0.11869999766349792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0.33864999562501907</v>
      </c>
      <c r="C43" s="1">
        <f>AVERAGE(D32:E33)</f>
        <v>0.35635000467300415</v>
      </c>
      <c r="D43" s="1">
        <f>AVERAGE(F32:G33)</f>
        <v>0.3549250066280365</v>
      </c>
      <c r="E43" s="1">
        <f>AVERAGE(H32:I33)</f>
        <v>0.3580000028014183</v>
      </c>
      <c r="F43" s="1">
        <f>AVERAGE(J32:K33)</f>
        <v>0.34682499617338181</v>
      </c>
      <c r="G43" s="1">
        <f>AVERAGE(L32:M33)</f>
        <v>0.35042499750852585</v>
      </c>
    </row>
    <row r="44" spans="1:15" x14ac:dyDescent="0.2">
      <c r="B44" s="1">
        <f>AVERAGE(B34:C35)</f>
        <v>0.34692499786615372</v>
      </c>
      <c r="C44" s="1">
        <f>AVERAGE(D34:E35)</f>
        <v>4.0400000289082527E-2</v>
      </c>
      <c r="D44" s="1">
        <f>AVERAGE(F34:G35)</f>
        <v>0.11282499879598618</v>
      </c>
      <c r="E44" s="1">
        <f>AVERAGE(H34:I35)</f>
        <v>0.17047499865293503</v>
      </c>
      <c r="F44" s="1">
        <f>AVERAGE(J34:K35)</f>
        <v>0.13047500140964985</v>
      </c>
      <c r="G44" s="1">
        <f>AVERAGE(L34:M35)</f>
        <v>0.15994999930262566</v>
      </c>
    </row>
    <row r="45" spans="1:15" x14ac:dyDescent="0.2">
      <c r="B45" s="1">
        <f>AVERAGE(B36:C37)</f>
        <v>0.12470000237226486</v>
      </c>
      <c r="C45" s="1">
        <f>AVERAGE(D36:E37)</f>
        <v>0.12170000001788139</v>
      </c>
      <c r="D45" s="1">
        <f>AVERAGE(F36:G37)</f>
        <v>0.13554999977350235</v>
      </c>
      <c r="E45" s="1">
        <f>AVERAGE(H36:I37)</f>
        <v>0.12950000166893005</v>
      </c>
      <c r="F45" s="1">
        <f>AVERAGE(J36:K37)</f>
        <v>0.14772500097751617</v>
      </c>
      <c r="G45" s="1">
        <f>AVERAGE(L36:M37)</f>
        <v>0.11107500083744526</v>
      </c>
    </row>
    <row r="46" spans="1:15" x14ac:dyDescent="0.2">
      <c r="B46" s="1">
        <f>AVERAGE(B38:C39)</f>
        <v>0.16819999739527702</v>
      </c>
      <c r="C46" s="1">
        <f>AVERAGE(D38:E39)</f>
        <v>0.12997499480843544</v>
      </c>
      <c r="D46" s="1">
        <f>AVERAGE(F38:G39)</f>
        <v>0.15387499891221523</v>
      </c>
      <c r="E46" s="1">
        <f>AVERAGE(H38:I39)</f>
        <v>0.14690000377595425</v>
      </c>
      <c r="F46" s="1">
        <f>AVERAGE(J38:K39)</f>
        <v>0.11792499758303165</v>
      </c>
      <c r="G46" s="1">
        <f>AVERAGE(L38:M39)</f>
        <v>0.12675000168383121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J48" t="s">
        <v>37</v>
      </c>
    </row>
    <row r="49" spans="2:18" ht="17" thickBot="1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7">
        <v>2</v>
      </c>
      <c r="L49" s="7">
        <v>3</v>
      </c>
      <c r="M49" s="7">
        <v>4</v>
      </c>
      <c r="N49" s="7">
        <v>5</v>
      </c>
      <c r="O49" s="7">
        <v>6</v>
      </c>
    </row>
    <row r="50" spans="2:18" ht="17" thickBot="1" x14ac:dyDescent="0.25">
      <c r="B50" s="2">
        <f t="shared" ref="B50:G53" si="0">B43*50</f>
        <v>16.932499781250954</v>
      </c>
      <c r="C50" s="2">
        <f t="shared" si="0"/>
        <v>17.817500233650208</v>
      </c>
      <c r="D50" s="2">
        <f t="shared" si="0"/>
        <v>17.746250331401825</v>
      </c>
      <c r="E50" s="2">
        <f t="shared" si="0"/>
        <v>17.900000140070915</v>
      </c>
      <c r="F50" s="2">
        <f t="shared" si="0"/>
        <v>17.34124980866909</v>
      </c>
      <c r="G50" s="2">
        <f t="shared" si="0"/>
        <v>17.521249875426292</v>
      </c>
      <c r="J50" s="20">
        <f t="shared" ref="J50:O53" si="1">B50-$H$53</f>
        <v>14.792499781250953</v>
      </c>
      <c r="K50" s="21">
        <f t="shared" si="1"/>
        <v>15.677500233650207</v>
      </c>
      <c r="L50" s="22">
        <f t="shared" si="1"/>
        <v>15.606250331401824</v>
      </c>
      <c r="M50" s="20">
        <f t="shared" si="1"/>
        <v>15.760000140070915</v>
      </c>
      <c r="N50" s="21">
        <f t="shared" si="1"/>
        <v>15.20124980866909</v>
      </c>
      <c r="O50" s="22">
        <f t="shared" si="1"/>
        <v>15.381249875426292</v>
      </c>
    </row>
    <row r="51" spans="2:18" ht="17" thickBot="1" x14ac:dyDescent="0.25">
      <c r="B51" s="2">
        <f t="shared" si="0"/>
        <v>17.346249893307686</v>
      </c>
      <c r="C51" s="2">
        <f t="shared" si="0"/>
        <v>2.0200000144541264</v>
      </c>
      <c r="D51" s="2">
        <f t="shared" si="0"/>
        <v>5.6412499397993088</v>
      </c>
      <c r="E51" s="2">
        <f t="shared" si="0"/>
        <v>8.5237499326467514</v>
      </c>
      <c r="F51" s="2">
        <f t="shared" si="0"/>
        <v>6.5237500704824924</v>
      </c>
      <c r="G51" s="2">
        <f t="shared" si="0"/>
        <v>7.9974999651312828</v>
      </c>
      <c r="J51" s="20">
        <f t="shared" si="1"/>
        <v>15.206249893307685</v>
      </c>
      <c r="K51" s="21">
        <f t="shared" si="1"/>
        <v>-0.11999998554587377</v>
      </c>
      <c r="L51" s="35">
        <f t="shared" si="1"/>
        <v>3.5012499397993087</v>
      </c>
      <c r="M51" s="36">
        <f t="shared" si="1"/>
        <v>6.3837499326467508</v>
      </c>
      <c r="N51" s="40">
        <f t="shared" si="1"/>
        <v>4.3837500704824919</v>
      </c>
      <c r="O51" s="41">
        <f t="shared" si="1"/>
        <v>5.8574999651312822</v>
      </c>
      <c r="Q51" s="38">
        <v>30</v>
      </c>
      <c r="R51" s="38">
        <v>31</v>
      </c>
    </row>
    <row r="52" spans="2:18" ht="17" thickBot="1" x14ac:dyDescent="0.25">
      <c r="B52" s="2">
        <f t="shared" si="0"/>
        <v>6.2350001186132431</v>
      </c>
      <c r="C52" s="2">
        <f t="shared" si="0"/>
        <v>6.0850000008940697</v>
      </c>
      <c r="D52" s="2">
        <f t="shared" si="0"/>
        <v>6.7774999886751175</v>
      </c>
      <c r="E52" s="2">
        <f t="shared" si="0"/>
        <v>6.4750000834465027</v>
      </c>
      <c r="F52" s="2">
        <f t="shared" si="0"/>
        <v>7.3862500488758087</v>
      </c>
      <c r="G52" s="2">
        <f t="shared" si="0"/>
        <v>5.553750041872263</v>
      </c>
      <c r="J52" s="39">
        <f t="shared" si="1"/>
        <v>4.0950001186132425</v>
      </c>
      <c r="K52" s="40">
        <f t="shared" si="1"/>
        <v>3.9450000008940695</v>
      </c>
      <c r="L52" s="41">
        <f t="shared" si="1"/>
        <v>4.6374999886751169</v>
      </c>
      <c r="M52" s="39">
        <f t="shared" si="1"/>
        <v>4.3350000834465021</v>
      </c>
      <c r="N52" s="40">
        <f t="shared" si="1"/>
        <v>5.2462500488758081</v>
      </c>
      <c r="O52" s="41">
        <f t="shared" si="1"/>
        <v>3.4137500418722628</v>
      </c>
      <c r="Q52" s="42">
        <v>38</v>
      </c>
      <c r="R52" s="42">
        <v>39</v>
      </c>
    </row>
    <row r="53" spans="2:18" ht="17" thickBot="1" x14ac:dyDescent="0.25">
      <c r="B53" s="2">
        <f t="shared" si="0"/>
        <v>8.4099998697638512</v>
      </c>
      <c r="C53" s="2">
        <f t="shared" si="0"/>
        <v>6.498749740421772</v>
      </c>
      <c r="D53" s="2">
        <f t="shared" si="0"/>
        <v>7.6937499456107616</v>
      </c>
      <c r="E53" s="2">
        <f t="shared" si="0"/>
        <v>7.3450001887977123</v>
      </c>
      <c r="F53" s="2">
        <f t="shared" si="0"/>
        <v>5.8962498791515827</v>
      </c>
      <c r="G53" s="2">
        <f t="shared" si="0"/>
        <v>6.3375000841915607</v>
      </c>
      <c r="H53">
        <v>2.14</v>
      </c>
      <c r="J53" s="36">
        <f t="shared" si="1"/>
        <v>6.2699998697638506</v>
      </c>
      <c r="K53" s="37">
        <f t="shared" si="1"/>
        <v>4.3587497404217714</v>
      </c>
      <c r="L53" s="35">
        <f t="shared" si="1"/>
        <v>5.5537499456107611</v>
      </c>
      <c r="M53" s="36">
        <f t="shared" si="1"/>
        <v>5.2050001887977118</v>
      </c>
      <c r="N53" s="37">
        <f t="shared" si="1"/>
        <v>3.7562498791515826</v>
      </c>
      <c r="O53" s="35">
        <f t="shared" si="1"/>
        <v>4.1975000841915602</v>
      </c>
    </row>
    <row r="54" spans="2:18" x14ac:dyDescent="0.2">
      <c r="J54" s="42">
        <v>32</v>
      </c>
      <c r="K54" s="42">
        <v>33</v>
      </c>
      <c r="L54" s="42">
        <v>34</v>
      </c>
      <c r="M54" s="42">
        <v>35</v>
      </c>
      <c r="N54" s="42">
        <v>36</v>
      </c>
      <c r="O54" s="42">
        <v>37</v>
      </c>
    </row>
    <row r="55" spans="2:18" x14ac:dyDescent="0.2">
      <c r="J55" s="38">
        <v>24</v>
      </c>
      <c r="K55" s="38">
        <v>25</v>
      </c>
      <c r="L55" s="38">
        <v>26</v>
      </c>
      <c r="M55" s="38">
        <v>27</v>
      </c>
      <c r="N55" s="38">
        <v>28</v>
      </c>
      <c r="O55" s="38">
        <v>29</v>
      </c>
    </row>
    <row r="57" spans="2:18" x14ac:dyDescent="0.2">
      <c r="B57" s="6"/>
      <c r="C57" s="6"/>
      <c r="D57" s="6"/>
      <c r="E57" s="6"/>
      <c r="F57" s="6"/>
      <c r="G57" s="6"/>
    </row>
    <row r="58" spans="2:18" x14ac:dyDescent="0.2">
      <c r="B58" s="6"/>
      <c r="C58" s="6"/>
      <c r="D58" s="6"/>
      <c r="E58" s="6"/>
      <c r="F58" s="6"/>
      <c r="G58" s="6"/>
    </row>
    <row r="59" spans="2:18" x14ac:dyDescent="0.2">
      <c r="B59" s="6"/>
      <c r="C59" s="6"/>
      <c r="D59" s="6"/>
      <c r="E59" s="6"/>
      <c r="F59" s="6"/>
      <c r="G59" s="6"/>
    </row>
    <row r="60" spans="2:18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6DB80-87E8-C849-9DFC-3E09246536CE}">
  <dimension ref="A1:P60"/>
  <sheetViews>
    <sheetView tabSelected="1" topLeftCell="A39" workbookViewId="0">
      <selection activeCell="J53" sqref="J53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9">
        <v>45606</v>
      </c>
      <c r="N7" s="4"/>
      <c r="O7" s="5"/>
    </row>
    <row r="8" spans="1:15" x14ac:dyDescent="0.2">
      <c r="A8" t="s">
        <v>5</v>
      </c>
      <c r="B8" s="10" t="s">
        <v>91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54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1" t="s">
        <v>44</v>
      </c>
      <c r="B16" s="11"/>
      <c r="C16" s="11"/>
      <c r="D16" s="11"/>
      <c r="E16" s="11" t="s">
        <v>45</v>
      </c>
      <c r="F16" s="11"/>
      <c r="G16" s="11"/>
      <c r="H16" s="11"/>
      <c r="I16" s="11"/>
      <c r="J16" s="11"/>
      <c r="K16" s="11"/>
      <c r="L16" s="11"/>
      <c r="N16" s="4"/>
      <c r="O16" s="5"/>
    </row>
    <row r="17" spans="1:15" x14ac:dyDescent="0.2">
      <c r="N17" s="4"/>
      <c r="O17" s="5"/>
    </row>
    <row r="18" spans="1:15" x14ac:dyDescent="0.2">
      <c r="A18" s="11" t="s">
        <v>10</v>
      </c>
      <c r="B18" s="11"/>
      <c r="C18" s="11"/>
      <c r="D18" s="11"/>
      <c r="E18" s="11">
        <v>15</v>
      </c>
      <c r="F18" s="11" t="s">
        <v>11</v>
      </c>
      <c r="G18" s="11"/>
      <c r="H18" s="11"/>
      <c r="I18" s="11"/>
      <c r="J18" s="11"/>
      <c r="K18" s="11"/>
      <c r="L18" s="11"/>
      <c r="N18" s="4"/>
      <c r="O18" s="5"/>
    </row>
    <row r="19" spans="1:15" x14ac:dyDescent="0.2">
      <c r="A19" s="11" t="s">
        <v>12</v>
      </c>
      <c r="B19" s="11"/>
      <c r="C19" s="11"/>
      <c r="D19" s="11"/>
      <c r="E19" s="11">
        <v>2</v>
      </c>
      <c r="F19" s="11" t="s">
        <v>13</v>
      </c>
      <c r="G19" s="11"/>
      <c r="H19" s="11"/>
      <c r="I19" s="11"/>
      <c r="J19" s="11"/>
      <c r="K19" s="11"/>
      <c r="L19" s="11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0" t="s">
        <v>92</v>
      </c>
      <c r="N28" s="4"/>
      <c r="O28" s="5"/>
    </row>
    <row r="29" spans="1:15" x14ac:dyDescent="0.2">
      <c r="N29" s="4"/>
      <c r="O29" s="5"/>
    </row>
    <row r="30" spans="1:15" x14ac:dyDescent="0.2">
      <c r="B30" t="s">
        <v>90</v>
      </c>
      <c r="N30" s="4"/>
      <c r="O30" s="5"/>
    </row>
    <row r="31" spans="1:15" x14ac:dyDescent="0.2">
      <c r="A31" s="8" t="s">
        <v>24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12</v>
      </c>
      <c r="N31" s="4"/>
      <c r="O31" s="5"/>
    </row>
    <row r="32" spans="1:15" x14ac:dyDescent="0.2">
      <c r="A32" s="8" t="s">
        <v>25</v>
      </c>
      <c r="B32">
        <v>0.34650000929832458</v>
      </c>
      <c r="C32">
        <v>0.39969998598098755</v>
      </c>
      <c r="D32">
        <v>0.38049998879432678</v>
      </c>
      <c r="E32">
        <v>0.39030000567436218</v>
      </c>
      <c r="F32">
        <v>0.4814000129699707</v>
      </c>
      <c r="G32">
        <v>0.39329999685287476</v>
      </c>
      <c r="H32">
        <v>0.3953000009059906</v>
      </c>
      <c r="I32">
        <v>0.36320000886917114</v>
      </c>
      <c r="J32">
        <v>0.37799999117851257</v>
      </c>
      <c r="K32">
        <v>0.39599999785423279</v>
      </c>
      <c r="L32">
        <v>0.40270000696182251</v>
      </c>
      <c r="M32">
        <v>0.38010001182556152</v>
      </c>
      <c r="N32" s="4"/>
      <c r="O32" s="5"/>
    </row>
    <row r="33" spans="1:15" x14ac:dyDescent="0.2">
      <c r="A33" s="8" t="s">
        <v>26</v>
      </c>
      <c r="B33">
        <v>0.33399999141693115</v>
      </c>
      <c r="C33">
        <v>0.40569999814033508</v>
      </c>
      <c r="D33">
        <v>0.3765999972820282</v>
      </c>
      <c r="E33">
        <v>0.39469999074935913</v>
      </c>
      <c r="F33">
        <v>0.37639999389648438</v>
      </c>
      <c r="G33">
        <v>0.41280001401901245</v>
      </c>
      <c r="H33">
        <v>0.37000000476837158</v>
      </c>
      <c r="I33">
        <v>0.41740000247955322</v>
      </c>
      <c r="J33">
        <v>0.38199999928474426</v>
      </c>
      <c r="K33">
        <v>0.39250001311302185</v>
      </c>
      <c r="L33">
        <v>0.41049998998641968</v>
      </c>
      <c r="M33">
        <v>0.42779999971389771</v>
      </c>
      <c r="N33" s="4"/>
      <c r="O33" s="5"/>
    </row>
    <row r="34" spans="1:15" x14ac:dyDescent="0.2">
      <c r="A34" s="8" t="s">
        <v>27</v>
      </c>
      <c r="B34">
        <v>0.37439998984336853</v>
      </c>
      <c r="C34">
        <v>0.3799000084400177</v>
      </c>
      <c r="D34">
        <v>0.36419999599456787</v>
      </c>
      <c r="E34">
        <v>0.3734000027179718</v>
      </c>
      <c r="F34">
        <v>0.37970000505447388</v>
      </c>
      <c r="G34">
        <v>0.38400000333786011</v>
      </c>
      <c r="H34">
        <v>0.3968999981880188</v>
      </c>
      <c r="I34">
        <v>0.39259999990463257</v>
      </c>
      <c r="J34">
        <v>0.351500004529953</v>
      </c>
      <c r="K34">
        <v>0.37409999966621399</v>
      </c>
      <c r="L34">
        <v>0.42689999938011169</v>
      </c>
      <c r="M34">
        <v>0.3864000141620636</v>
      </c>
      <c r="N34" s="4"/>
      <c r="O34" s="5"/>
    </row>
    <row r="35" spans="1:15" x14ac:dyDescent="0.2">
      <c r="A35" s="8" t="s">
        <v>28</v>
      </c>
      <c r="B35">
        <v>0.39869999885559082</v>
      </c>
      <c r="C35">
        <v>0.40270000696182251</v>
      </c>
      <c r="D35">
        <v>0.40169999003410339</v>
      </c>
      <c r="E35">
        <v>0.37729999423027039</v>
      </c>
      <c r="F35">
        <v>0.39449998736381531</v>
      </c>
      <c r="G35">
        <v>0.40560001134872437</v>
      </c>
      <c r="H35">
        <v>0.39239999651908875</v>
      </c>
      <c r="I35">
        <v>0.38960000872612</v>
      </c>
      <c r="J35">
        <v>0.19660000503063202</v>
      </c>
      <c r="K35">
        <v>0.4083000123500824</v>
      </c>
      <c r="L35">
        <v>0.41659998893737793</v>
      </c>
      <c r="M35">
        <v>0.40810000896453857</v>
      </c>
      <c r="N35" s="4"/>
      <c r="O35" s="5"/>
    </row>
    <row r="36" spans="1:15" x14ac:dyDescent="0.2">
      <c r="A36" s="8" t="s">
        <v>29</v>
      </c>
      <c r="B36">
        <v>0.2775999903678894</v>
      </c>
      <c r="C36">
        <v>0.38240000605583191</v>
      </c>
      <c r="D36">
        <v>0.34769999980926514</v>
      </c>
      <c r="E36">
        <v>0.35319998860359192</v>
      </c>
      <c r="F36">
        <v>0.22269999980926514</v>
      </c>
      <c r="G36">
        <v>0.398499995470047</v>
      </c>
      <c r="H36">
        <v>0.38089999556541443</v>
      </c>
      <c r="I36">
        <v>0.38089999556541443</v>
      </c>
      <c r="J36">
        <v>0.41629999876022339</v>
      </c>
      <c r="K36">
        <v>0.36880001425743103</v>
      </c>
      <c r="L36">
        <v>0.40590000152587891</v>
      </c>
      <c r="M36">
        <v>0.39239999651908875</v>
      </c>
      <c r="N36" s="4"/>
      <c r="O36" s="5"/>
    </row>
    <row r="37" spans="1:15" x14ac:dyDescent="0.2">
      <c r="A37" s="8" t="s">
        <v>30</v>
      </c>
      <c r="B37">
        <v>0.37000000476837158</v>
      </c>
      <c r="C37">
        <v>0.3968999981880188</v>
      </c>
      <c r="D37">
        <v>0.35809999704360962</v>
      </c>
      <c r="E37">
        <v>0.37479999661445618</v>
      </c>
      <c r="F37">
        <v>0.3880000114440918</v>
      </c>
      <c r="G37">
        <v>0.4034000039100647</v>
      </c>
      <c r="H37">
        <v>0.3937000036239624</v>
      </c>
      <c r="I37">
        <v>0.41049998998641968</v>
      </c>
      <c r="J37">
        <v>0.37509998679161072</v>
      </c>
      <c r="K37">
        <v>0.40520000457763672</v>
      </c>
      <c r="L37">
        <v>0.38159999251365662</v>
      </c>
      <c r="M37">
        <v>0.41990000009536743</v>
      </c>
      <c r="N37" s="4"/>
      <c r="O37" s="5"/>
    </row>
    <row r="38" spans="1:15" x14ac:dyDescent="0.2">
      <c r="A38" s="8" t="s">
        <v>31</v>
      </c>
      <c r="B38">
        <v>0.38679999113082886</v>
      </c>
      <c r="C38">
        <v>0.30509999394416809</v>
      </c>
      <c r="D38">
        <v>0.34509998559951782</v>
      </c>
      <c r="E38">
        <v>0.32809999585151672</v>
      </c>
      <c r="F38">
        <v>0.3596000075340271</v>
      </c>
      <c r="G38">
        <v>0.39779999852180481</v>
      </c>
      <c r="H38">
        <v>0.4025999903678894</v>
      </c>
      <c r="I38">
        <v>0.40119999647140503</v>
      </c>
      <c r="J38">
        <v>0.43709999322891235</v>
      </c>
      <c r="K38">
        <v>0.31529998779296875</v>
      </c>
      <c r="L38">
        <v>0.41819998621940613</v>
      </c>
      <c r="M38">
        <v>0.39520001411437988</v>
      </c>
      <c r="N38" s="4"/>
      <c r="O38" s="5"/>
    </row>
    <row r="39" spans="1:15" x14ac:dyDescent="0.2">
      <c r="A39" s="8" t="s">
        <v>32</v>
      </c>
      <c r="B39">
        <v>0.39599999785423279</v>
      </c>
      <c r="C39">
        <v>0.42329999804496765</v>
      </c>
      <c r="D39">
        <v>0.38119998574256897</v>
      </c>
      <c r="E39">
        <v>0.38400000333786011</v>
      </c>
      <c r="F39">
        <v>0.39289999008178711</v>
      </c>
      <c r="G39">
        <v>0.42660000920295715</v>
      </c>
      <c r="H39">
        <v>0.37749999761581421</v>
      </c>
      <c r="I39">
        <v>0.40790000557899475</v>
      </c>
      <c r="J39">
        <v>0.38999998569488525</v>
      </c>
      <c r="K39">
        <v>0.4050000011920929</v>
      </c>
      <c r="L39">
        <v>0.26809999346733093</v>
      </c>
      <c r="M39">
        <v>0.43200001120567322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0.37147499620914459</v>
      </c>
      <c r="C43" s="1">
        <f>AVERAGE(D32:E33)</f>
        <v>0.38552499562501907</v>
      </c>
      <c r="D43" s="1">
        <f>AVERAGE(F32:G33)</f>
        <v>0.41597500443458557</v>
      </c>
      <c r="E43" s="1">
        <f>AVERAGE(H32:I33)</f>
        <v>0.38647500425577164</v>
      </c>
      <c r="F43" s="1">
        <f>AVERAGE(J32:K33)</f>
        <v>0.38712500035762787</v>
      </c>
      <c r="G43" s="1">
        <f>AVERAGE(L32:M33)</f>
        <v>0.40527500212192535</v>
      </c>
    </row>
    <row r="44" spans="1:15" x14ac:dyDescent="0.2">
      <c r="B44" s="1">
        <f>AVERAGE(B34:C35)</f>
        <v>0.38892500102519989</v>
      </c>
      <c r="C44" s="1">
        <f>AVERAGE(D34:E35)</f>
        <v>0.37914999574422836</v>
      </c>
      <c r="D44" s="1">
        <f>AVERAGE(F34:G35)</f>
        <v>0.39095000177621841</v>
      </c>
      <c r="E44" s="1">
        <f>AVERAGE(H34:I35)</f>
        <v>0.39287500083446503</v>
      </c>
      <c r="F44" s="1">
        <f>AVERAGE(J34:K35)</f>
        <v>0.33262500539422035</v>
      </c>
      <c r="G44" s="1">
        <f>AVERAGE(L34:M35)</f>
        <v>0.40950000286102295</v>
      </c>
    </row>
    <row r="45" spans="1:15" x14ac:dyDescent="0.2">
      <c r="B45" s="1">
        <f>AVERAGE(B36:C37)</f>
        <v>0.35672499984502792</v>
      </c>
      <c r="C45" s="1">
        <f>AVERAGE(D36:E37)</f>
        <v>0.35844999551773071</v>
      </c>
      <c r="D45" s="1">
        <f>AVERAGE(F36:G37)</f>
        <v>0.35315000265836716</v>
      </c>
      <c r="E45" s="1">
        <f>AVERAGE(H36:I37)</f>
        <v>0.39149999618530273</v>
      </c>
      <c r="F45" s="1">
        <f>AVERAGE(J36:K37)</f>
        <v>0.39135000109672546</v>
      </c>
      <c r="G45" s="1">
        <f>AVERAGE(L36:M37)</f>
        <v>0.39994999766349792</v>
      </c>
    </row>
    <row r="46" spans="1:15" x14ac:dyDescent="0.2">
      <c r="B46" s="1">
        <f>AVERAGE(B38:C39)</f>
        <v>0.37779999524354935</v>
      </c>
      <c r="C46" s="1">
        <f>AVERAGE(D38:E39)</f>
        <v>0.35959999263286591</v>
      </c>
      <c r="D46" s="1">
        <f>AVERAGE(F38:G39)</f>
        <v>0.39422500133514404</v>
      </c>
      <c r="E46" s="1">
        <f>AVERAGE(H38:I39)</f>
        <v>0.39729999750852585</v>
      </c>
      <c r="F46" s="1">
        <f>AVERAGE(J38:K39)</f>
        <v>0.38684999197721481</v>
      </c>
      <c r="G46" s="1">
        <f>AVERAGE(L38:M39)</f>
        <v>0.37837500125169754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J48" t="s">
        <v>37</v>
      </c>
    </row>
    <row r="49" spans="2:16" ht="17" thickBot="1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7">
        <v>2</v>
      </c>
      <c r="L49" s="7">
        <v>3</v>
      </c>
      <c r="M49" s="7">
        <v>4</v>
      </c>
      <c r="N49" s="7">
        <v>5</v>
      </c>
      <c r="O49" s="7">
        <v>6</v>
      </c>
    </row>
    <row r="50" spans="2:16" ht="17" thickBot="1" x14ac:dyDescent="0.25">
      <c r="B50" s="2">
        <f t="shared" ref="B50:G53" si="0">B43*50</f>
        <v>18.57374981045723</v>
      </c>
      <c r="C50" s="2">
        <f t="shared" si="0"/>
        <v>19.276249781250954</v>
      </c>
      <c r="D50" s="2">
        <f t="shared" si="0"/>
        <v>20.798750221729279</v>
      </c>
      <c r="E50" s="2">
        <f t="shared" si="0"/>
        <v>19.323750212788582</v>
      </c>
      <c r="F50" s="2">
        <f t="shared" si="0"/>
        <v>19.356250017881393</v>
      </c>
      <c r="G50" s="2">
        <f t="shared" si="0"/>
        <v>20.263750106096268</v>
      </c>
      <c r="J50" s="12">
        <f t="shared" ref="J50:O53" si="1">B50-$H$53</f>
        <v>16.433749810457229</v>
      </c>
      <c r="K50" s="13">
        <f t="shared" si="1"/>
        <v>17.136249781250953</v>
      </c>
      <c r="L50" s="14">
        <f t="shared" si="1"/>
        <v>18.658750221729278</v>
      </c>
      <c r="M50" s="12">
        <f t="shared" si="1"/>
        <v>17.183750212788581</v>
      </c>
      <c r="N50" s="13">
        <f t="shared" si="1"/>
        <v>17.216250017881393</v>
      </c>
      <c r="O50" s="14">
        <f t="shared" si="1"/>
        <v>18.123750106096267</v>
      </c>
    </row>
    <row r="51" spans="2:16" ht="17" thickBot="1" x14ac:dyDescent="0.25">
      <c r="B51" s="2">
        <f t="shared" si="0"/>
        <v>19.446250051259995</v>
      </c>
      <c r="C51" s="2">
        <f t="shared" si="0"/>
        <v>18.957499787211418</v>
      </c>
      <c r="D51" s="2">
        <f t="shared" si="0"/>
        <v>19.547500088810921</v>
      </c>
      <c r="E51" s="2">
        <f t="shared" si="0"/>
        <v>19.643750041723251</v>
      </c>
      <c r="F51" s="2">
        <f t="shared" si="0"/>
        <v>16.631250269711018</v>
      </c>
      <c r="G51" s="2">
        <f t="shared" si="0"/>
        <v>20.475000143051147</v>
      </c>
      <c r="J51" s="12">
        <f t="shared" si="1"/>
        <v>17.306250051259994</v>
      </c>
      <c r="K51" s="13">
        <f t="shared" si="1"/>
        <v>16.817499787211418</v>
      </c>
      <c r="L51" s="14">
        <f t="shared" si="1"/>
        <v>17.40750008881092</v>
      </c>
      <c r="M51" s="12">
        <f t="shared" si="1"/>
        <v>17.503750041723251</v>
      </c>
      <c r="N51" s="13">
        <f t="shared" si="1"/>
        <v>14.491250269711017</v>
      </c>
      <c r="O51" s="14">
        <f t="shared" si="1"/>
        <v>18.335000143051147</v>
      </c>
    </row>
    <row r="52" spans="2:16" ht="17" thickBot="1" x14ac:dyDescent="0.25">
      <c r="B52" s="2">
        <f>B45*50</f>
        <v>17.836249992251396</v>
      </c>
      <c r="C52" s="2">
        <f t="shared" si="0"/>
        <v>17.922499775886536</v>
      </c>
      <c r="D52" s="2">
        <f t="shared" si="0"/>
        <v>17.657500132918358</v>
      </c>
      <c r="E52" s="2">
        <f t="shared" si="0"/>
        <v>19.574999809265137</v>
      </c>
      <c r="F52" s="2">
        <f t="shared" si="0"/>
        <v>19.567500054836273</v>
      </c>
      <c r="G52" s="2">
        <f t="shared" si="0"/>
        <v>19.997499883174896</v>
      </c>
      <c r="J52" s="12">
        <f t="shared" si="1"/>
        <v>15.696249992251396</v>
      </c>
      <c r="K52" s="13">
        <f t="shared" si="1"/>
        <v>15.782499775886535</v>
      </c>
      <c r="L52" s="14">
        <f t="shared" si="1"/>
        <v>15.517500132918357</v>
      </c>
      <c r="M52" s="12">
        <f t="shared" si="1"/>
        <v>17.434999809265136</v>
      </c>
      <c r="N52" s="13">
        <f t="shared" si="1"/>
        <v>17.427500054836273</v>
      </c>
      <c r="O52" s="14">
        <f t="shared" si="1"/>
        <v>17.857499883174896</v>
      </c>
    </row>
    <row r="53" spans="2:16" ht="17" thickBot="1" x14ac:dyDescent="0.25">
      <c r="B53" s="2">
        <f t="shared" si="0"/>
        <v>18.889999762177467</v>
      </c>
      <c r="C53" s="2">
        <f t="shared" si="0"/>
        <v>17.979999631643295</v>
      </c>
      <c r="D53" s="2">
        <f t="shared" si="0"/>
        <v>19.711250066757202</v>
      </c>
      <c r="E53" s="2">
        <f t="shared" si="0"/>
        <v>19.864999875426292</v>
      </c>
      <c r="F53" s="2">
        <f t="shared" si="0"/>
        <v>19.342499598860741</v>
      </c>
      <c r="G53" s="2">
        <f t="shared" si="0"/>
        <v>18.918750062584877</v>
      </c>
      <c r="H53">
        <v>2.14</v>
      </c>
      <c r="I53" t="s">
        <v>49</v>
      </c>
      <c r="J53" s="12">
        <f t="shared" si="1"/>
        <v>16.749999762177467</v>
      </c>
      <c r="K53" s="13">
        <f t="shared" si="1"/>
        <v>15.839999631643295</v>
      </c>
      <c r="L53" s="14">
        <f t="shared" si="1"/>
        <v>17.571250066757202</v>
      </c>
      <c r="M53" s="12">
        <f t="shared" si="1"/>
        <v>17.724999875426292</v>
      </c>
      <c r="N53" s="13">
        <f t="shared" si="1"/>
        <v>17.20249959886074</v>
      </c>
      <c r="O53" s="14">
        <f t="shared" si="1"/>
        <v>16.778750062584876</v>
      </c>
      <c r="P53" t="s">
        <v>53</v>
      </c>
    </row>
    <row r="57" spans="2:16" x14ac:dyDescent="0.2">
      <c r="B57" s="6"/>
      <c r="C57" s="6"/>
      <c r="D57" s="6"/>
      <c r="E57" s="6"/>
      <c r="F57" s="6"/>
      <c r="G57" s="6"/>
    </row>
    <row r="58" spans="2:16" x14ac:dyDescent="0.2">
      <c r="B58" s="6"/>
      <c r="C58" s="6"/>
      <c r="D58" s="6"/>
      <c r="E58" s="6"/>
      <c r="F58" s="6"/>
      <c r="G58" s="6"/>
    </row>
    <row r="59" spans="2:16" x14ac:dyDescent="0.2">
      <c r="B59" s="6"/>
      <c r="C59" s="6"/>
      <c r="D59" s="6"/>
      <c r="E59" s="6"/>
      <c r="F59" s="6"/>
      <c r="G59" s="6"/>
    </row>
    <row r="60" spans="2:16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974E-537D-446A-A949-199D15F311B3}">
  <dimension ref="A1:G22"/>
  <sheetViews>
    <sheetView topLeftCell="A7" workbookViewId="0">
      <selection activeCell="G14" sqref="G14"/>
    </sheetView>
  </sheetViews>
  <sheetFormatPr baseColWidth="10" defaultColWidth="13.6640625" defaultRowHeight="16" x14ac:dyDescent="0.2"/>
  <cols>
    <col min="5" max="5" width="23.6640625" customWidth="1"/>
  </cols>
  <sheetData>
    <row r="1" spans="1:7" ht="20" thickBot="1" x14ac:dyDescent="0.3">
      <c r="A1" s="23"/>
      <c r="B1" s="24"/>
      <c r="C1" s="25" t="s">
        <v>55</v>
      </c>
      <c r="D1" s="25" t="s">
        <v>56</v>
      </c>
      <c r="E1" s="25" t="s">
        <v>57</v>
      </c>
    </row>
    <row r="2" spans="1:7" ht="19" x14ac:dyDescent="0.25">
      <c r="A2" s="26" t="s">
        <v>46</v>
      </c>
      <c r="B2" s="27">
        <v>6.2699998697638506</v>
      </c>
      <c r="C2" s="28">
        <f>B2*2</f>
        <v>12.539999739527701</v>
      </c>
      <c r="D2" s="28">
        <f>0.3/C2 *1000</f>
        <v>23.923445472997994</v>
      </c>
      <c r="E2" s="29">
        <v>30</v>
      </c>
      <c r="G2" s="45" t="s">
        <v>72</v>
      </c>
    </row>
    <row r="3" spans="1:7" ht="19" x14ac:dyDescent="0.25">
      <c r="A3" s="15" t="s">
        <v>50</v>
      </c>
      <c r="B3" s="16">
        <v>4.3587497404217714</v>
      </c>
      <c r="C3" s="17">
        <f t="shared" ref="C3:C17" si="0">B3*2</f>
        <v>8.7174994808435429</v>
      </c>
      <c r="D3" s="17">
        <f t="shared" ref="D3:D9" si="1">0.3/C3 *1000</f>
        <v>34.413538040265038</v>
      </c>
      <c r="E3" s="30">
        <v>30</v>
      </c>
      <c r="G3" s="45"/>
    </row>
    <row r="4" spans="1:7" ht="19" x14ac:dyDescent="0.25">
      <c r="A4" s="15" t="s">
        <v>47</v>
      </c>
      <c r="B4" s="16">
        <v>5.5537499456107611</v>
      </c>
      <c r="C4" s="17">
        <f t="shared" si="0"/>
        <v>11.107499891221522</v>
      </c>
      <c r="D4" s="17">
        <f t="shared" si="1"/>
        <v>27.008778117305763</v>
      </c>
      <c r="E4" s="30">
        <v>30</v>
      </c>
      <c r="G4" s="45"/>
    </row>
    <row r="5" spans="1:7" ht="19" x14ac:dyDescent="0.25">
      <c r="A5" s="15" t="s">
        <v>51</v>
      </c>
      <c r="B5" s="16">
        <v>5.2050001887977118</v>
      </c>
      <c r="C5" s="17">
        <f t="shared" si="0"/>
        <v>10.410000377595424</v>
      </c>
      <c r="D5" s="17">
        <f t="shared" si="1"/>
        <v>28.818442758721218</v>
      </c>
      <c r="E5" s="30">
        <v>30</v>
      </c>
      <c r="G5" s="45"/>
    </row>
    <row r="6" spans="1:7" ht="19" x14ac:dyDescent="0.25">
      <c r="A6" s="15" t="s">
        <v>48</v>
      </c>
      <c r="B6" s="16">
        <v>3.7562498791515826</v>
      </c>
      <c r="C6" s="17">
        <f t="shared" si="0"/>
        <v>7.5124997583031652</v>
      </c>
      <c r="D6" s="17">
        <f t="shared" si="1"/>
        <v>39.9334455443311</v>
      </c>
      <c r="E6" s="30">
        <v>30</v>
      </c>
      <c r="G6" s="45"/>
    </row>
    <row r="7" spans="1:7" ht="19" x14ac:dyDescent="0.25">
      <c r="A7" s="15" t="s">
        <v>52</v>
      </c>
      <c r="B7" s="16">
        <v>4.1975000841915602</v>
      </c>
      <c r="C7" s="17">
        <f t="shared" si="0"/>
        <v>8.3950001683831204</v>
      </c>
      <c r="D7" s="17">
        <f t="shared" si="1"/>
        <v>35.735556162327043</v>
      </c>
      <c r="E7" s="30">
        <v>30</v>
      </c>
      <c r="G7" s="45"/>
    </row>
    <row r="8" spans="1:7" ht="19" x14ac:dyDescent="0.25">
      <c r="A8" s="15" t="s">
        <v>49</v>
      </c>
      <c r="B8" s="16">
        <v>3.5012499397993087</v>
      </c>
      <c r="C8" s="17">
        <f t="shared" si="0"/>
        <v>7.0024998795986173</v>
      </c>
      <c r="D8" s="17">
        <f t="shared" si="1"/>
        <v>42.841842935839644</v>
      </c>
      <c r="E8" s="30">
        <v>45</v>
      </c>
      <c r="G8" s="45"/>
    </row>
    <row r="9" spans="1:7" ht="20" thickBot="1" x14ac:dyDescent="0.3">
      <c r="A9" s="31" t="s">
        <v>53</v>
      </c>
      <c r="B9" s="32">
        <v>6.3837499326467508</v>
      </c>
      <c r="C9" s="33">
        <f t="shared" si="0"/>
        <v>12.767499865293502</v>
      </c>
      <c r="D9" s="33">
        <f t="shared" si="1"/>
        <v>23.49716100765383</v>
      </c>
      <c r="E9" s="34">
        <v>30</v>
      </c>
      <c r="G9" s="45"/>
    </row>
    <row r="10" spans="1:7" ht="19" x14ac:dyDescent="0.25">
      <c r="A10" s="26" t="s">
        <v>60</v>
      </c>
      <c r="B10" s="27">
        <v>4.0950001186132425</v>
      </c>
      <c r="C10" s="28">
        <f>B10*2</f>
        <v>8.1900002372264851</v>
      </c>
      <c r="D10" s="28">
        <f>0.3/C10 *1000</f>
        <v>36.630035569033623</v>
      </c>
      <c r="E10" s="29">
        <v>40</v>
      </c>
    </row>
    <row r="11" spans="1:7" ht="19" x14ac:dyDescent="0.25">
      <c r="A11" s="15" t="s">
        <v>61</v>
      </c>
      <c r="B11" s="16">
        <v>3.9450000008940695</v>
      </c>
      <c r="C11" s="17">
        <f t="shared" si="0"/>
        <v>7.8900000017881391</v>
      </c>
      <c r="D11" s="17">
        <f t="shared" ref="D11:D17" si="2">0.3/C11 *1000</f>
        <v>38.022813679595679</v>
      </c>
      <c r="E11" s="30">
        <v>40</v>
      </c>
    </row>
    <row r="12" spans="1:7" ht="19" x14ac:dyDescent="0.25">
      <c r="A12" s="15" t="s">
        <v>62</v>
      </c>
      <c r="B12" s="16">
        <v>4.6374999886751169</v>
      </c>
      <c r="C12" s="17">
        <f t="shared" si="0"/>
        <v>9.2749999773502338</v>
      </c>
      <c r="D12" s="17">
        <f t="shared" si="2"/>
        <v>32.345013556076225</v>
      </c>
      <c r="E12" s="30">
        <v>40</v>
      </c>
    </row>
    <row r="13" spans="1:7" ht="19" x14ac:dyDescent="0.25">
      <c r="A13" s="15" t="s">
        <v>63</v>
      </c>
      <c r="B13" s="16">
        <v>4.3350000834465021</v>
      </c>
      <c r="C13" s="17">
        <f t="shared" si="0"/>
        <v>8.6700001668930042</v>
      </c>
      <c r="D13" s="17">
        <f t="shared" si="2"/>
        <v>34.602075458495463</v>
      </c>
      <c r="E13" s="30">
        <v>40</v>
      </c>
    </row>
    <row r="14" spans="1:7" ht="19" x14ac:dyDescent="0.25">
      <c r="A14" s="15" t="s">
        <v>64</v>
      </c>
      <c r="B14" s="16">
        <v>5.2462500488758081</v>
      </c>
      <c r="C14" s="17">
        <f t="shared" si="0"/>
        <v>10.492500097751616</v>
      </c>
      <c r="D14" s="17">
        <f t="shared" si="2"/>
        <v>28.591851056001936</v>
      </c>
      <c r="E14" s="30">
        <v>40</v>
      </c>
    </row>
    <row r="15" spans="1:7" ht="19" x14ac:dyDescent="0.25">
      <c r="A15" s="15" t="s">
        <v>65</v>
      </c>
      <c r="B15" s="16">
        <v>3.4137500418722628</v>
      </c>
      <c r="C15" s="17">
        <f t="shared" si="0"/>
        <v>6.8275000837445257</v>
      </c>
      <c r="D15" s="17">
        <f t="shared" si="2"/>
        <v>43.93994819776929</v>
      </c>
      <c r="E15" s="30">
        <v>40</v>
      </c>
    </row>
    <row r="16" spans="1:7" ht="19" x14ac:dyDescent="0.25">
      <c r="A16" s="15" t="s">
        <v>66</v>
      </c>
      <c r="B16" s="16">
        <v>4.3837500704824919</v>
      </c>
      <c r="C16" s="17">
        <f t="shared" si="0"/>
        <v>8.7675001409649838</v>
      </c>
      <c r="D16" s="17">
        <f t="shared" si="2"/>
        <v>34.21727917611198</v>
      </c>
      <c r="E16" s="30">
        <v>40</v>
      </c>
    </row>
    <row r="17" spans="1:5" ht="20" thickBot="1" x14ac:dyDescent="0.3">
      <c r="A17" s="31" t="s">
        <v>67</v>
      </c>
      <c r="B17" s="32">
        <v>5.8574999651312822</v>
      </c>
      <c r="C17" s="33">
        <f t="shared" si="0"/>
        <v>11.714999930262564</v>
      </c>
      <c r="D17" s="33">
        <f t="shared" si="2"/>
        <v>25.608194774720427</v>
      </c>
      <c r="E17" s="34">
        <v>30</v>
      </c>
    </row>
    <row r="20" spans="1:5" ht="19" x14ac:dyDescent="0.25">
      <c r="A20" s="18" t="s">
        <v>71</v>
      </c>
    </row>
    <row r="21" spans="1:5" x14ac:dyDescent="0.2">
      <c r="A21" t="s">
        <v>58</v>
      </c>
      <c r="B21" s="19">
        <v>45599</v>
      </c>
    </row>
    <row r="22" spans="1:5" x14ac:dyDescent="0.2">
      <c r="A22" t="s">
        <v>59</v>
      </c>
      <c r="B22" s="19">
        <v>45601</v>
      </c>
    </row>
  </sheetData>
  <mergeCells count="1">
    <mergeCell ref="G2:G9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D5BE-EA6D-B145-AE36-DF8D490906AA}">
  <dimension ref="A1:P60"/>
  <sheetViews>
    <sheetView topLeftCell="A45" workbookViewId="0">
      <selection activeCell="P50" sqref="P50:P52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9">
        <v>45603</v>
      </c>
      <c r="N7" s="4"/>
      <c r="O7" s="5"/>
    </row>
    <row r="8" spans="1:15" x14ac:dyDescent="0.2">
      <c r="A8" t="s">
        <v>5</v>
      </c>
      <c r="B8" s="10" t="s">
        <v>73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54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1" t="s">
        <v>44</v>
      </c>
      <c r="B16" s="11"/>
      <c r="C16" s="11"/>
      <c r="D16" s="11"/>
      <c r="E16" s="11" t="s">
        <v>45</v>
      </c>
      <c r="F16" s="11"/>
      <c r="G16" s="11"/>
      <c r="H16" s="11"/>
      <c r="I16" s="11"/>
      <c r="J16" s="11"/>
      <c r="K16" s="11"/>
      <c r="L16" s="11"/>
      <c r="N16" s="4"/>
      <c r="O16" s="5"/>
    </row>
    <row r="17" spans="1:15" x14ac:dyDescent="0.2">
      <c r="N17" s="4"/>
      <c r="O17" s="5"/>
    </row>
    <row r="18" spans="1:15" x14ac:dyDescent="0.2">
      <c r="A18" s="11" t="s">
        <v>10</v>
      </c>
      <c r="B18" s="11"/>
      <c r="C18" s="11"/>
      <c r="D18" s="11"/>
      <c r="E18" s="11">
        <v>15</v>
      </c>
      <c r="F18" s="11" t="s">
        <v>11</v>
      </c>
      <c r="G18" s="11"/>
      <c r="H18" s="11"/>
      <c r="I18" s="11"/>
      <c r="J18" s="11"/>
      <c r="K18" s="11"/>
      <c r="L18" s="11"/>
      <c r="N18" s="4"/>
      <c r="O18" s="5"/>
    </row>
    <row r="19" spans="1:15" x14ac:dyDescent="0.2">
      <c r="A19" s="11" t="s">
        <v>12</v>
      </c>
      <c r="B19" s="11"/>
      <c r="C19" s="11"/>
      <c r="D19" s="11"/>
      <c r="E19" s="11">
        <v>2</v>
      </c>
      <c r="F19" s="11" t="s">
        <v>13</v>
      </c>
      <c r="G19" s="11"/>
      <c r="H19" s="11"/>
      <c r="I19" s="11"/>
      <c r="J19" s="11"/>
      <c r="K19" s="11"/>
      <c r="L19" s="11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0" t="s">
        <v>74</v>
      </c>
      <c r="N28" s="4"/>
      <c r="O28" s="5"/>
    </row>
    <row r="29" spans="1:15" x14ac:dyDescent="0.2">
      <c r="N29" s="4"/>
      <c r="O29" s="5"/>
    </row>
    <row r="30" spans="1:15" x14ac:dyDescent="0.2">
      <c r="B30" t="s">
        <v>70</v>
      </c>
      <c r="N30" s="4"/>
      <c r="O30" s="5"/>
    </row>
    <row r="31" spans="1:15" x14ac:dyDescent="0.2">
      <c r="A31" s="8" t="s">
        <v>24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12</v>
      </c>
      <c r="N31" s="4"/>
      <c r="O31" s="5"/>
    </row>
    <row r="32" spans="1:15" x14ac:dyDescent="0.2">
      <c r="A32" s="8" t="s">
        <v>25</v>
      </c>
      <c r="B32">
        <v>0.12800000607967377</v>
      </c>
      <c r="C32">
        <v>0.12330000102519989</v>
      </c>
      <c r="D32">
        <v>0.11270000040531158</v>
      </c>
      <c r="E32">
        <v>0.11699999868869781</v>
      </c>
      <c r="F32">
        <v>0.12460000067949295</v>
      </c>
      <c r="G32">
        <v>0.12380000203847885</v>
      </c>
      <c r="H32">
        <v>0.13789999485015869</v>
      </c>
      <c r="I32">
        <v>0.14319999516010284</v>
      </c>
      <c r="J32">
        <v>0.1242000013589859</v>
      </c>
      <c r="K32">
        <v>0.13300000131130219</v>
      </c>
      <c r="L32">
        <v>0.13789999485015869</v>
      </c>
      <c r="M32">
        <v>0.12700000405311584</v>
      </c>
      <c r="N32" s="4"/>
      <c r="O32" s="5"/>
    </row>
    <row r="33" spans="1:15" x14ac:dyDescent="0.2">
      <c r="A33" s="8" t="s">
        <v>26</v>
      </c>
      <c r="B33">
        <v>0.13809999823570251</v>
      </c>
      <c r="C33">
        <v>0.1281999945640564</v>
      </c>
      <c r="D33">
        <v>0.12620000541210175</v>
      </c>
      <c r="E33">
        <v>0.12049999833106995</v>
      </c>
      <c r="F33">
        <v>0.11999999731779099</v>
      </c>
      <c r="G33">
        <v>0.12749999761581421</v>
      </c>
      <c r="H33">
        <v>0.13099999725818634</v>
      </c>
      <c r="I33">
        <v>0.13840000331401825</v>
      </c>
      <c r="J33">
        <v>0.13889999687671661</v>
      </c>
      <c r="K33">
        <v>0.12549999356269836</v>
      </c>
      <c r="L33">
        <v>0.13459999859333038</v>
      </c>
      <c r="M33">
        <v>0.13330000638961792</v>
      </c>
      <c r="N33" s="4"/>
      <c r="O33" s="5"/>
    </row>
    <row r="34" spans="1:15" x14ac:dyDescent="0.2">
      <c r="A34" s="8" t="s">
        <v>27</v>
      </c>
      <c r="B34">
        <v>0.12520000338554382</v>
      </c>
      <c r="C34">
        <v>0.13220000267028809</v>
      </c>
      <c r="D34">
        <v>0.11180000007152557</v>
      </c>
      <c r="E34">
        <v>0.11270000040531158</v>
      </c>
      <c r="F34">
        <v>0.12349999696016312</v>
      </c>
      <c r="G34">
        <v>0.11840000003576279</v>
      </c>
      <c r="H34">
        <v>0.12970000505447388</v>
      </c>
      <c r="I34">
        <v>0.1307000070810318</v>
      </c>
      <c r="J34">
        <v>0.12169999629259109</v>
      </c>
      <c r="K34">
        <v>0.12269999831914902</v>
      </c>
      <c r="L34">
        <v>0.12960000336170197</v>
      </c>
      <c r="M34">
        <v>0.13500000536441803</v>
      </c>
      <c r="N34" s="4"/>
      <c r="O34" s="5"/>
    </row>
    <row r="35" spans="1:15" x14ac:dyDescent="0.2">
      <c r="A35" s="8" t="s">
        <v>28</v>
      </c>
      <c r="B35">
        <v>0.13030000030994415</v>
      </c>
      <c r="C35">
        <v>0.13130000233650208</v>
      </c>
      <c r="D35">
        <v>0.12839999794960022</v>
      </c>
      <c r="E35">
        <v>0.11230000108480453</v>
      </c>
      <c r="F35">
        <v>0.11519999802112579</v>
      </c>
      <c r="G35">
        <v>0.11230000108480453</v>
      </c>
      <c r="H35">
        <v>0.1315000057220459</v>
      </c>
      <c r="I35">
        <v>0.12970000505447388</v>
      </c>
      <c r="J35">
        <v>0.11749999970197678</v>
      </c>
      <c r="K35">
        <v>0.11710000038146973</v>
      </c>
      <c r="L35">
        <v>0.13369999825954437</v>
      </c>
      <c r="M35">
        <v>0.12950000166893005</v>
      </c>
      <c r="N35" s="4"/>
      <c r="O35" s="5"/>
    </row>
    <row r="36" spans="1:15" x14ac:dyDescent="0.2">
      <c r="A36" s="8" t="s">
        <v>29</v>
      </c>
      <c r="B36">
        <v>0.12290000170469284</v>
      </c>
      <c r="C36">
        <v>0.12980000674724579</v>
      </c>
      <c r="D36">
        <v>0.11620000004768372</v>
      </c>
      <c r="E36">
        <v>0.11649999767541885</v>
      </c>
      <c r="F36">
        <v>0.12229999899864197</v>
      </c>
      <c r="G36">
        <v>0.12229999899864197</v>
      </c>
      <c r="H36">
        <v>0.12829999625682831</v>
      </c>
      <c r="I36">
        <v>0.12229999899864197</v>
      </c>
      <c r="J36">
        <v>0.12020000070333481</v>
      </c>
      <c r="K36">
        <v>0.12649999558925629</v>
      </c>
      <c r="L36">
        <v>0.12790000438690186</v>
      </c>
      <c r="M36">
        <v>0.12770000100135803</v>
      </c>
      <c r="N36" s="4"/>
      <c r="O36" s="5"/>
    </row>
    <row r="37" spans="1:15" x14ac:dyDescent="0.2">
      <c r="A37" s="8" t="s">
        <v>30</v>
      </c>
      <c r="B37">
        <v>0.12680000066757202</v>
      </c>
      <c r="C37">
        <v>0.13349999487400055</v>
      </c>
      <c r="D37">
        <v>0.12200000137090683</v>
      </c>
      <c r="E37">
        <v>0.12139999866485596</v>
      </c>
      <c r="F37">
        <v>0.11519999802112579</v>
      </c>
      <c r="G37">
        <v>0.12620000541210175</v>
      </c>
      <c r="H37">
        <v>0.12269999831914902</v>
      </c>
      <c r="I37">
        <v>0.13539999723434448</v>
      </c>
      <c r="J37">
        <v>0.11840000003576279</v>
      </c>
      <c r="K37">
        <v>0.1185000017285347</v>
      </c>
      <c r="L37">
        <v>0.13650000095367432</v>
      </c>
      <c r="M37">
        <v>0.14560000598430634</v>
      </c>
      <c r="N37" s="4"/>
      <c r="O37" s="5"/>
    </row>
    <row r="38" spans="1:15" x14ac:dyDescent="0.2">
      <c r="A38" s="8" t="s">
        <v>31</v>
      </c>
      <c r="B38">
        <v>0.13500000536441803</v>
      </c>
      <c r="C38">
        <v>0.13199999928474426</v>
      </c>
      <c r="D38">
        <v>0.11890000104904175</v>
      </c>
      <c r="E38">
        <v>0.11370000243186951</v>
      </c>
      <c r="F38">
        <v>0.1265999972820282</v>
      </c>
      <c r="G38">
        <v>0.12229999899864197</v>
      </c>
      <c r="H38">
        <v>0.12720000743865967</v>
      </c>
      <c r="I38">
        <v>0.12980000674724579</v>
      </c>
      <c r="J38">
        <v>0.12759999930858612</v>
      </c>
      <c r="K38">
        <v>0.14010000228881836</v>
      </c>
      <c r="L38">
        <v>0.12439999729394913</v>
      </c>
      <c r="M38">
        <v>0.13580000400543213</v>
      </c>
      <c r="N38" s="4"/>
      <c r="O38" s="5"/>
    </row>
    <row r="39" spans="1:15" x14ac:dyDescent="0.2">
      <c r="A39" s="8" t="s">
        <v>32</v>
      </c>
      <c r="B39">
        <v>0.13330000638961792</v>
      </c>
      <c r="C39">
        <v>0.13809999823570251</v>
      </c>
      <c r="D39">
        <v>0.11429999768733978</v>
      </c>
      <c r="E39">
        <v>0.1177000030875206</v>
      </c>
      <c r="F39">
        <v>0.12489999830722809</v>
      </c>
      <c r="G39">
        <v>0.13740000128746033</v>
      </c>
      <c r="H39">
        <v>0.12929999828338623</v>
      </c>
      <c r="I39">
        <v>0.12809999287128448</v>
      </c>
      <c r="J39">
        <v>0.13089999556541443</v>
      </c>
      <c r="K39">
        <v>0.13189999759197235</v>
      </c>
      <c r="L39">
        <v>0.12460000067949295</v>
      </c>
      <c r="M39">
        <v>0.13570000231266022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0.12939999997615814</v>
      </c>
      <c r="C43" s="1">
        <f>AVERAGE(D32:E33)</f>
        <v>0.11910000070929527</v>
      </c>
      <c r="D43" s="1">
        <f>AVERAGE(F32:G33)</f>
        <v>0.12397499941289425</v>
      </c>
      <c r="E43" s="1">
        <f>AVERAGE(H32:I33)</f>
        <v>0.13762499764561653</v>
      </c>
      <c r="F43" s="1">
        <f>AVERAGE(J32:K33)</f>
        <v>0.13039999827742577</v>
      </c>
      <c r="G43" s="1">
        <f>AVERAGE(L32:M33)</f>
        <v>0.13320000097155571</v>
      </c>
    </row>
    <row r="44" spans="1:15" x14ac:dyDescent="0.2">
      <c r="B44" s="1">
        <f>AVERAGE(B34:C35)</f>
        <v>0.12975000217556953</v>
      </c>
      <c r="C44" s="1">
        <f>AVERAGE(D34:E35)</f>
        <v>0.11629999987781048</v>
      </c>
      <c r="D44" s="1">
        <f>AVERAGE(F34:G35)</f>
        <v>0.11734999902546406</v>
      </c>
      <c r="E44" s="1">
        <f>AVERAGE(H34:I35)</f>
        <v>0.13040000572800636</v>
      </c>
      <c r="F44" s="1">
        <f>AVERAGE(J34:K35)</f>
        <v>0.11974999867379665</v>
      </c>
      <c r="G44" s="1">
        <f>AVERAGE(L34:M35)</f>
        <v>0.13195000216364861</v>
      </c>
    </row>
    <row r="45" spans="1:15" x14ac:dyDescent="0.2">
      <c r="B45" s="1">
        <f>AVERAGE(B36:C37)</f>
        <v>0.1282500009983778</v>
      </c>
      <c r="C45" s="1">
        <f>AVERAGE(D36:E37)</f>
        <v>0.11902499943971634</v>
      </c>
      <c r="D45" s="1">
        <f>AVERAGE(F36:G37)</f>
        <v>0.12150000035762787</v>
      </c>
      <c r="E45" s="1">
        <f>AVERAGE(H36:I37)</f>
        <v>0.12717499770224094</v>
      </c>
      <c r="F45" s="1">
        <f>AVERAGE(J36:K37)</f>
        <v>0.12089999951422215</v>
      </c>
      <c r="G45" s="1">
        <f>AVERAGE(L36:M37)</f>
        <v>0.13442500308156013</v>
      </c>
    </row>
    <row r="46" spans="1:15" x14ac:dyDescent="0.2">
      <c r="B46" s="1">
        <f>AVERAGE(B38:C39)</f>
        <v>0.13460000231862068</v>
      </c>
      <c r="C46" s="1">
        <f>AVERAGE(D38:E39)</f>
        <v>0.11615000106394291</v>
      </c>
      <c r="D46" s="1">
        <f>AVERAGE(F38:G39)</f>
        <v>0.12779999896883965</v>
      </c>
      <c r="E46" s="1">
        <f>AVERAGE(H38:I39)</f>
        <v>0.12860000133514404</v>
      </c>
      <c r="F46" s="1">
        <f>AVERAGE(J38:K39)</f>
        <v>0.13262499868869781</v>
      </c>
      <c r="G46" s="1">
        <f>AVERAGE(L38:M39)</f>
        <v>0.13012500107288361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J48" t="s">
        <v>37</v>
      </c>
    </row>
    <row r="49" spans="2:16" ht="17" thickBot="1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7">
        <v>2</v>
      </c>
      <c r="L49" s="7">
        <v>3</v>
      </c>
      <c r="M49" s="7">
        <v>4</v>
      </c>
      <c r="N49" s="7">
        <v>5</v>
      </c>
      <c r="O49" s="7">
        <v>6</v>
      </c>
    </row>
    <row r="50" spans="2:16" ht="17" thickBot="1" x14ac:dyDescent="0.25">
      <c r="B50" s="2">
        <f t="shared" ref="B50:G53" si="0">B43*50</f>
        <v>6.4699999988079071</v>
      </c>
      <c r="C50" s="2">
        <f t="shared" si="0"/>
        <v>5.9550000354647636</v>
      </c>
      <c r="D50" s="2">
        <f t="shared" si="0"/>
        <v>6.1987499706447124</v>
      </c>
      <c r="E50" s="2">
        <f t="shared" si="0"/>
        <v>6.8812498822808266</v>
      </c>
      <c r="F50" s="2">
        <f t="shared" si="0"/>
        <v>6.5199999138712883</v>
      </c>
      <c r="G50" s="2">
        <f t="shared" si="0"/>
        <v>6.6600000485777855</v>
      </c>
      <c r="J50" s="12">
        <f t="shared" ref="J50:O53" si="1">B50-$H$53</f>
        <v>4.3299999988079065</v>
      </c>
      <c r="K50" s="13">
        <f t="shared" si="1"/>
        <v>3.8150000354647635</v>
      </c>
      <c r="L50" s="14">
        <f t="shared" si="1"/>
        <v>4.0587499706447119</v>
      </c>
      <c r="M50" s="12">
        <f t="shared" si="1"/>
        <v>4.741249882280826</v>
      </c>
      <c r="N50" s="13">
        <f t="shared" si="1"/>
        <v>4.3799999138712877</v>
      </c>
      <c r="O50" s="14">
        <f t="shared" si="1"/>
        <v>4.5200000485777849</v>
      </c>
    </row>
    <row r="51" spans="2:16" ht="17" thickBot="1" x14ac:dyDescent="0.25">
      <c r="B51" s="2">
        <f t="shared" si="0"/>
        <v>6.4875001087784767</v>
      </c>
      <c r="C51" s="2">
        <f t="shared" si="0"/>
        <v>5.8149999938905239</v>
      </c>
      <c r="D51" s="2">
        <f t="shared" si="0"/>
        <v>5.8674999512732029</v>
      </c>
      <c r="E51" s="2">
        <f t="shared" si="0"/>
        <v>6.5200002864003181</v>
      </c>
      <c r="F51" s="2">
        <f t="shared" si="0"/>
        <v>5.9874999336898327</v>
      </c>
      <c r="G51" s="2">
        <f t="shared" si="0"/>
        <v>6.5975001081824303</v>
      </c>
      <c r="J51" s="12">
        <f t="shared" si="1"/>
        <v>4.3475001087784761</v>
      </c>
      <c r="K51" s="13">
        <f t="shared" si="1"/>
        <v>3.6749999938905238</v>
      </c>
      <c r="L51" s="14">
        <f t="shared" si="1"/>
        <v>3.7274999512732028</v>
      </c>
      <c r="M51" s="12">
        <f t="shared" si="1"/>
        <v>4.3800002864003176</v>
      </c>
      <c r="N51" s="13">
        <f t="shared" si="1"/>
        <v>3.8474999336898326</v>
      </c>
      <c r="O51" s="14">
        <f t="shared" si="1"/>
        <v>4.4575001081824297</v>
      </c>
    </row>
    <row r="52" spans="2:16" ht="17" thickBot="1" x14ac:dyDescent="0.25">
      <c r="B52" s="2">
        <f t="shared" si="0"/>
        <v>6.41250004991889</v>
      </c>
      <c r="C52" s="2">
        <f t="shared" si="0"/>
        <v>5.951249971985817</v>
      </c>
      <c r="D52" s="2">
        <f t="shared" si="0"/>
        <v>6.0750000178813934</v>
      </c>
      <c r="E52" s="2">
        <f t="shared" si="0"/>
        <v>6.3587498851120472</v>
      </c>
      <c r="F52" s="2">
        <f t="shared" si="0"/>
        <v>6.0449999757111073</v>
      </c>
      <c r="G52" s="2">
        <f t="shared" si="0"/>
        <v>6.7212501540780067</v>
      </c>
      <c r="J52" s="12">
        <f t="shared" si="1"/>
        <v>4.2725000499188894</v>
      </c>
      <c r="K52" s="13">
        <f t="shared" si="1"/>
        <v>3.8112499719858168</v>
      </c>
      <c r="L52" s="14">
        <f t="shared" si="1"/>
        <v>3.9350000178813933</v>
      </c>
      <c r="M52" s="12">
        <f t="shared" si="1"/>
        <v>4.2187498851120466</v>
      </c>
      <c r="N52" s="13">
        <f t="shared" si="1"/>
        <v>3.9049999757111071</v>
      </c>
      <c r="O52" s="14">
        <f t="shared" si="1"/>
        <v>4.5812501540780062</v>
      </c>
    </row>
    <row r="53" spans="2:16" ht="17" thickBot="1" x14ac:dyDescent="0.25">
      <c r="B53" s="2">
        <f t="shared" si="0"/>
        <v>6.7300001159310341</v>
      </c>
      <c r="C53" s="2">
        <f t="shared" si="0"/>
        <v>5.8075000531971455</v>
      </c>
      <c r="D53" s="2">
        <f t="shared" si="0"/>
        <v>6.3899999484419823</v>
      </c>
      <c r="E53" s="2">
        <f t="shared" si="0"/>
        <v>6.4300000667572021</v>
      </c>
      <c r="F53" s="2">
        <f t="shared" si="0"/>
        <v>6.6312499344348907</v>
      </c>
      <c r="G53" s="2">
        <f t="shared" si="0"/>
        <v>6.5062500536441803</v>
      </c>
      <c r="H53">
        <v>2.14</v>
      </c>
      <c r="I53" t="s">
        <v>49</v>
      </c>
      <c r="J53" s="12">
        <f t="shared" si="1"/>
        <v>4.5900001159310335</v>
      </c>
      <c r="K53" s="13">
        <f t="shared" si="1"/>
        <v>3.6675000531971453</v>
      </c>
      <c r="L53" s="14">
        <f t="shared" si="1"/>
        <v>4.2499999484419817</v>
      </c>
      <c r="M53" s="12">
        <f t="shared" si="1"/>
        <v>4.2900000667572016</v>
      </c>
      <c r="N53" s="13">
        <f t="shared" si="1"/>
        <v>4.4912499344348902</v>
      </c>
      <c r="O53" s="14">
        <f t="shared" si="1"/>
        <v>4.3662500536441797</v>
      </c>
      <c r="P53" t="s">
        <v>53</v>
      </c>
    </row>
    <row r="57" spans="2:16" x14ac:dyDescent="0.2">
      <c r="B57" s="6"/>
      <c r="C57" s="6"/>
      <c r="D57" s="6"/>
      <c r="E57" s="6"/>
      <c r="F57" s="6"/>
      <c r="G57" s="6"/>
    </row>
    <row r="58" spans="2:16" x14ac:dyDescent="0.2">
      <c r="B58" s="6"/>
      <c r="C58" s="6"/>
      <c r="D58" s="6"/>
      <c r="E58" s="6"/>
      <c r="F58" s="6"/>
      <c r="G58" s="6"/>
    </row>
    <row r="59" spans="2:16" x14ac:dyDescent="0.2">
      <c r="B59" s="6"/>
      <c r="C59" s="6"/>
      <c r="D59" s="6"/>
      <c r="E59" s="6"/>
      <c r="F59" s="6"/>
      <c r="G59" s="6"/>
    </row>
    <row r="60" spans="2:16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5A16-9600-49ED-8990-B6DF82FD9189}">
  <dimension ref="A1:P60"/>
  <sheetViews>
    <sheetView topLeftCell="A44" workbookViewId="0">
      <selection activeCell="L58" sqref="L58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9">
        <v>45603</v>
      </c>
      <c r="N7" s="4"/>
      <c r="O7" s="5"/>
    </row>
    <row r="8" spans="1:15" x14ac:dyDescent="0.2">
      <c r="A8" t="s">
        <v>5</v>
      </c>
      <c r="B8" s="10" t="s">
        <v>75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54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1" t="s">
        <v>44</v>
      </c>
      <c r="B16" s="11"/>
      <c r="C16" s="11"/>
      <c r="D16" s="11"/>
      <c r="E16" s="11" t="s">
        <v>45</v>
      </c>
      <c r="F16" s="11"/>
      <c r="G16" s="11"/>
      <c r="H16" s="11"/>
      <c r="I16" s="11"/>
      <c r="J16" s="11"/>
      <c r="K16" s="11"/>
      <c r="L16" s="11"/>
      <c r="N16" s="4"/>
      <c r="O16" s="5"/>
    </row>
    <row r="17" spans="1:15" x14ac:dyDescent="0.2">
      <c r="N17" s="4"/>
      <c r="O17" s="5"/>
    </row>
    <row r="18" spans="1:15" x14ac:dyDescent="0.2">
      <c r="A18" s="11" t="s">
        <v>10</v>
      </c>
      <c r="B18" s="11"/>
      <c r="C18" s="11"/>
      <c r="D18" s="11"/>
      <c r="E18" s="11">
        <v>15</v>
      </c>
      <c r="F18" s="11" t="s">
        <v>11</v>
      </c>
      <c r="G18" s="11"/>
      <c r="H18" s="11"/>
      <c r="I18" s="11"/>
      <c r="J18" s="11"/>
      <c r="K18" s="11"/>
      <c r="L18" s="11"/>
      <c r="N18" s="4"/>
      <c r="O18" s="5"/>
    </row>
    <row r="19" spans="1:15" x14ac:dyDescent="0.2">
      <c r="A19" s="11" t="s">
        <v>12</v>
      </c>
      <c r="B19" s="11"/>
      <c r="C19" s="11"/>
      <c r="D19" s="11"/>
      <c r="E19" s="11">
        <v>2</v>
      </c>
      <c r="F19" s="11" t="s">
        <v>13</v>
      </c>
      <c r="G19" s="11"/>
      <c r="H19" s="11"/>
      <c r="I19" s="11"/>
      <c r="J19" s="11"/>
      <c r="K19" s="11"/>
      <c r="L19" s="11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0" t="s">
        <v>76</v>
      </c>
      <c r="N28" s="4"/>
      <c r="O28" s="5"/>
    </row>
    <row r="29" spans="1:15" x14ac:dyDescent="0.2">
      <c r="N29" s="4"/>
      <c r="O29" s="5"/>
    </row>
    <row r="30" spans="1:15" x14ac:dyDescent="0.2">
      <c r="B30" t="s">
        <v>70</v>
      </c>
      <c r="N30" s="4"/>
      <c r="O30" s="5"/>
    </row>
    <row r="31" spans="1:15" x14ac:dyDescent="0.2">
      <c r="A31" s="8" t="s">
        <v>24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12</v>
      </c>
      <c r="N31" s="4"/>
      <c r="O31" s="5"/>
    </row>
    <row r="32" spans="1:15" x14ac:dyDescent="0.2">
      <c r="A32" s="8" t="s">
        <v>25</v>
      </c>
      <c r="B32">
        <v>0.18389999866485596</v>
      </c>
      <c r="C32">
        <v>0.15139999985694885</v>
      </c>
      <c r="D32">
        <v>0.14550000429153442</v>
      </c>
      <c r="E32">
        <v>0.12860000133514404</v>
      </c>
      <c r="F32">
        <v>0.15999999642372131</v>
      </c>
      <c r="G32">
        <v>0.15029999613761902</v>
      </c>
      <c r="H32">
        <v>0.17159999907016754</v>
      </c>
      <c r="I32">
        <v>0.16519999504089355</v>
      </c>
      <c r="J32">
        <v>0.18299999833106995</v>
      </c>
      <c r="K32">
        <v>0.16050000488758087</v>
      </c>
      <c r="L32">
        <v>0.17769999802112579</v>
      </c>
      <c r="M32">
        <v>0.15850000083446503</v>
      </c>
      <c r="N32" s="4"/>
      <c r="O32" s="5"/>
    </row>
    <row r="33" spans="1:15" x14ac:dyDescent="0.2">
      <c r="A33" s="8" t="s">
        <v>26</v>
      </c>
      <c r="B33">
        <v>0.16159999370574951</v>
      </c>
      <c r="C33">
        <v>0.16660000383853912</v>
      </c>
      <c r="D33">
        <v>0.13379999995231628</v>
      </c>
      <c r="E33">
        <v>0.13470000028610229</v>
      </c>
      <c r="F33">
        <v>0.15680000185966492</v>
      </c>
      <c r="G33">
        <v>0.16369999945163727</v>
      </c>
      <c r="H33">
        <v>0.16820000112056732</v>
      </c>
      <c r="I33">
        <v>0.19410000741481781</v>
      </c>
      <c r="J33">
        <v>0.16169999539852142</v>
      </c>
      <c r="K33">
        <v>0.1664000004529953</v>
      </c>
      <c r="L33">
        <v>0.1671999990940094</v>
      </c>
      <c r="M33">
        <v>0.16889999806880951</v>
      </c>
      <c r="N33" s="4"/>
      <c r="O33" s="5"/>
    </row>
    <row r="34" spans="1:15" x14ac:dyDescent="0.2">
      <c r="A34" s="8" t="s">
        <v>27</v>
      </c>
      <c r="B34">
        <v>0.17249999940395355</v>
      </c>
      <c r="C34">
        <v>0.14790000021457672</v>
      </c>
      <c r="D34">
        <v>0.15800000727176666</v>
      </c>
      <c r="E34">
        <v>0.13549999892711639</v>
      </c>
      <c r="F34">
        <v>0.1785999983549118</v>
      </c>
      <c r="G34">
        <v>0.14650000631809235</v>
      </c>
      <c r="H34">
        <v>0.16619999706745148</v>
      </c>
      <c r="I34">
        <v>0.16120000183582306</v>
      </c>
      <c r="J34">
        <v>0.164000004529953</v>
      </c>
      <c r="K34">
        <v>0.16670000553131104</v>
      </c>
      <c r="L34">
        <v>0.17190000414848328</v>
      </c>
      <c r="M34">
        <v>0.17540000379085541</v>
      </c>
      <c r="N34" s="4"/>
      <c r="O34" s="5"/>
    </row>
    <row r="35" spans="1:15" x14ac:dyDescent="0.2">
      <c r="A35" s="8" t="s">
        <v>28</v>
      </c>
      <c r="B35">
        <v>0.15270000696182251</v>
      </c>
      <c r="C35">
        <v>0.17049999535083771</v>
      </c>
      <c r="D35">
        <v>0.13860000669956207</v>
      </c>
      <c r="E35">
        <v>0.14139999449253082</v>
      </c>
      <c r="F35">
        <v>0.15999999642372131</v>
      </c>
      <c r="G35">
        <v>0.14920000731945038</v>
      </c>
      <c r="H35">
        <v>0.17350000143051147</v>
      </c>
      <c r="I35">
        <v>0.17260000109672546</v>
      </c>
      <c r="J35">
        <v>0.15700000524520874</v>
      </c>
      <c r="K35">
        <v>0.16840000450611115</v>
      </c>
      <c r="L35">
        <v>0.16500000655651093</v>
      </c>
      <c r="M35">
        <v>0.17190000414848328</v>
      </c>
      <c r="N35" s="4"/>
      <c r="O35" s="5"/>
    </row>
    <row r="36" spans="1:15" x14ac:dyDescent="0.2">
      <c r="A36" s="8" t="s">
        <v>29</v>
      </c>
      <c r="B36">
        <v>0.17910000681877136</v>
      </c>
      <c r="C36">
        <v>0.15539999306201935</v>
      </c>
      <c r="D36">
        <v>0.13410000503063202</v>
      </c>
      <c r="E36">
        <v>0.13339999318122864</v>
      </c>
      <c r="F36">
        <v>0.15620000660419464</v>
      </c>
      <c r="G36">
        <v>0.15399999916553497</v>
      </c>
      <c r="H36">
        <v>0.19699999690055847</v>
      </c>
      <c r="I36">
        <v>0.17020000517368317</v>
      </c>
      <c r="J36">
        <v>0.16329999268054962</v>
      </c>
      <c r="K36">
        <v>0.15449999272823334</v>
      </c>
      <c r="L36">
        <v>0.18520000576972961</v>
      </c>
      <c r="M36">
        <v>0.19779999554157257</v>
      </c>
      <c r="N36" s="4"/>
      <c r="O36" s="5"/>
    </row>
    <row r="37" spans="1:15" x14ac:dyDescent="0.2">
      <c r="A37" s="8" t="s">
        <v>30</v>
      </c>
      <c r="B37">
        <v>0.15760000050067902</v>
      </c>
      <c r="C37">
        <v>0.1550000011920929</v>
      </c>
      <c r="D37">
        <v>0.13169999420642853</v>
      </c>
      <c r="E37">
        <v>0.13580000400543213</v>
      </c>
      <c r="F37">
        <v>0.14920000731945038</v>
      </c>
      <c r="G37">
        <v>0.1574999988079071</v>
      </c>
      <c r="H37">
        <v>0.17399999499320984</v>
      </c>
      <c r="I37">
        <v>0.17659999430179596</v>
      </c>
      <c r="J37">
        <v>0.15240000188350677</v>
      </c>
      <c r="K37">
        <v>0.15809999406337738</v>
      </c>
      <c r="L37">
        <v>0.16470000147819519</v>
      </c>
      <c r="M37">
        <v>0.18799999356269836</v>
      </c>
      <c r="N37" s="4"/>
      <c r="O37" s="5"/>
    </row>
    <row r="38" spans="1:15" x14ac:dyDescent="0.2">
      <c r="A38" s="8" t="s">
        <v>31</v>
      </c>
      <c r="B38">
        <v>0.19419999420642853</v>
      </c>
      <c r="C38">
        <v>0.18569999933242798</v>
      </c>
      <c r="D38">
        <v>0.15850000083446503</v>
      </c>
      <c r="E38">
        <v>0.16369999945163727</v>
      </c>
      <c r="F38">
        <v>0.17299999296665192</v>
      </c>
      <c r="G38">
        <v>0.17919999361038208</v>
      </c>
      <c r="H38">
        <v>0.16850000619888306</v>
      </c>
      <c r="I38">
        <v>0.16769999265670776</v>
      </c>
      <c r="J38">
        <v>0.17569999396800995</v>
      </c>
      <c r="K38">
        <v>0.1745000034570694</v>
      </c>
      <c r="L38">
        <v>0.16169999539852142</v>
      </c>
      <c r="M38">
        <v>0.15590000152587891</v>
      </c>
      <c r="N38" s="4"/>
      <c r="O38" s="5"/>
    </row>
    <row r="39" spans="1:15" x14ac:dyDescent="0.2">
      <c r="A39" s="8" t="s">
        <v>32</v>
      </c>
      <c r="B39">
        <v>0.17550000548362732</v>
      </c>
      <c r="C39">
        <v>0.18070000410079956</v>
      </c>
      <c r="D39">
        <v>0.15690000355243683</v>
      </c>
      <c r="E39">
        <v>0.16369999945163727</v>
      </c>
      <c r="F39">
        <v>0.19799999892711639</v>
      </c>
      <c r="G39">
        <v>0.18580000102519989</v>
      </c>
      <c r="H39">
        <v>0.15520000457763672</v>
      </c>
      <c r="I39">
        <v>0.18680000305175781</v>
      </c>
      <c r="J39">
        <v>0.16769999265670776</v>
      </c>
      <c r="K39">
        <v>0.1817999929189682</v>
      </c>
      <c r="L39">
        <v>0.14939999580383301</v>
      </c>
      <c r="M39">
        <v>0.16050000488758087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0.16587499901652336</v>
      </c>
      <c r="C43" s="1">
        <f>AVERAGE(D32:E33)</f>
        <v>0.13565000146627426</v>
      </c>
      <c r="D43" s="1">
        <f>AVERAGE(F32:G33)</f>
        <v>0.15769999846816063</v>
      </c>
      <c r="E43" s="1">
        <f>AVERAGE(H32:I33)</f>
        <v>0.17477500066161156</v>
      </c>
      <c r="F43" s="1">
        <f>AVERAGE(J32:K33)</f>
        <v>0.16789999976754189</v>
      </c>
      <c r="G43" s="1">
        <f>AVERAGE(L32:M33)</f>
        <v>0.16807499900460243</v>
      </c>
    </row>
    <row r="44" spans="1:15" x14ac:dyDescent="0.2">
      <c r="B44" s="1">
        <f>AVERAGE(B34:C35)</f>
        <v>0.16090000048279762</v>
      </c>
      <c r="C44" s="1">
        <f>AVERAGE(D34:E35)</f>
        <v>0.14337500184774399</v>
      </c>
      <c r="D44" s="1">
        <f>AVERAGE(F34:G35)</f>
        <v>0.15857500210404396</v>
      </c>
      <c r="E44" s="1">
        <f>AVERAGE(H34:I35)</f>
        <v>0.16837500035762787</v>
      </c>
      <c r="F44" s="1">
        <f>AVERAGE(J34:K35)</f>
        <v>0.16402500495314598</v>
      </c>
      <c r="G44" s="1">
        <f>AVERAGE(L34:M35)</f>
        <v>0.17105000466108322</v>
      </c>
    </row>
    <row r="45" spans="1:15" x14ac:dyDescent="0.2">
      <c r="B45" s="1">
        <f>AVERAGE(B36:C37)</f>
        <v>0.16177500039339066</v>
      </c>
      <c r="C45" s="1">
        <f>AVERAGE(D36:E37)</f>
        <v>0.13374999910593033</v>
      </c>
      <c r="D45" s="1">
        <f>AVERAGE(F36:G37)</f>
        <v>0.15422500297427177</v>
      </c>
      <c r="E45" s="1">
        <f>AVERAGE(H36:I37)</f>
        <v>0.17944999784231186</v>
      </c>
      <c r="F45" s="1">
        <f>AVERAGE(J36:K37)</f>
        <v>0.15707499533891678</v>
      </c>
      <c r="G45" s="1">
        <f>AVERAGE(L36:M37)</f>
        <v>0.18392499908804893</v>
      </c>
    </row>
    <row r="46" spans="1:15" x14ac:dyDescent="0.2">
      <c r="B46" s="1">
        <f>AVERAGE(B38:C39)</f>
        <v>0.18402500078082085</v>
      </c>
      <c r="C46" s="1">
        <f>AVERAGE(D38:E39)</f>
        <v>0.1607000008225441</v>
      </c>
      <c r="D46" s="1">
        <f>AVERAGE(F38:G39)</f>
        <v>0.18399999663233757</v>
      </c>
      <c r="E46" s="1">
        <f>AVERAGE(H38:I39)</f>
        <v>0.16955000162124634</v>
      </c>
      <c r="F46" s="1">
        <f>AVERAGE(J38:K39)</f>
        <v>0.17492499575018883</v>
      </c>
      <c r="G46" s="1">
        <f>AVERAGE(L38:M39)</f>
        <v>0.15687499940395355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J48" t="s">
        <v>37</v>
      </c>
    </row>
    <row r="49" spans="2:16" ht="17" thickBot="1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7">
        <v>2</v>
      </c>
      <c r="L49" s="7">
        <v>3</v>
      </c>
      <c r="M49" s="7">
        <v>4</v>
      </c>
      <c r="N49" s="7">
        <v>5</v>
      </c>
      <c r="O49" s="7">
        <v>6</v>
      </c>
    </row>
    <row r="50" spans="2:16" ht="17" thickBot="1" x14ac:dyDescent="0.25">
      <c r="B50" s="2">
        <f t="shared" ref="B50:G53" si="0">B43*50</f>
        <v>8.2937499508261681</v>
      </c>
      <c r="C50" s="2">
        <f t="shared" si="0"/>
        <v>6.7825000733137131</v>
      </c>
      <c r="D50" s="2">
        <f t="shared" si="0"/>
        <v>7.8849999234080315</v>
      </c>
      <c r="E50" s="2">
        <f t="shared" si="0"/>
        <v>8.7387500330805779</v>
      </c>
      <c r="F50" s="2">
        <f t="shared" si="0"/>
        <v>8.3949999883770943</v>
      </c>
      <c r="G50" s="2">
        <f t="shared" si="0"/>
        <v>8.4037499502301216</v>
      </c>
      <c r="J50" s="12">
        <f t="shared" ref="J50:O53" si="1">B50-$H$53</f>
        <v>6.1537499508261675</v>
      </c>
      <c r="K50" s="13">
        <f t="shared" si="1"/>
        <v>4.6425000733137125</v>
      </c>
      <c r="L50" s="14">
        <f t="shared" si="1"/>
        <v>5.7449999234080309</v>
      </c>
      <c r="M50" s="12">
        <f t="shared" si="1"/>
        <v>6.5987500330805773</v>
      </c>
      <c r="N50" s="13">
        <f t="shared" si="1"/>
        <v>6.2549999883770937</v>
      </c>
      <c r="O50" s="14">
        <f t="shared" si="1"/>
        <v>6.263749950230121</v>
      </c>
    </row>
    <row r="51" spans="2:16" ht="17" thickBot="1" x14ac:dyDescent="0.25">
      <c r="B51" s="2">
        <f t="shared" si="0"/>
        <v>8.0450000241398811</v>
      </c>
      <c r="C51" s="2">
        <f t="shared" si="0"/>
        <v>7.1687500923871994</v>
      </c>
      <c r="D51" s="2">
        <f t="shared" si="0"/>
        <v>7.928750105202198</v>
      </c>
      <c r="E51" s="2">
        <f t="shared" si="0"/>
        <v>8.4187500178813934</v>
      </c>
      <c r="F51" s="2">
        <f t="shared" si="0"/>
        <v>8.201250247657299</v>
      </c>
      <c r="G51" s="2">
        <f t="shared" si="0"/>
        <v>8.5525002330541611</v>
      </c>
      <c r="J51" s="12">
        <f t="shared" si="1"/>
        <v>5.9050000241398806</v>
      </c>
      <c r="K51" s="13">
        <f t="shared" si="1"/>
        <v>5.0287500923871988</v>
      </c>
      <c r="L51" s="14">
        <f t="shared" si="1"/>
        <v>5.7887501052021975</v>
      </c>
      <c r="M51" s="12">
        <f t="shared" si="1"/>
        <v>6.2787500178813929</v>
      </c>
      <c r="N51" s="13">
        <f t="shared" si="1"/>
        <v>6.0612502476572985</v>
      </c>
      <c r="O51" s="14">
        <f t="shared" si="1"/>
        <v>6.4125002330541605</v>
      </c>
    </row>
    <row r="52" spans="2:16" ht="17" thickBot="1" x14ac:dyDescent="0.25">
      <c r="B52" s="2">
        <f t="shared" si="0"/>
        <v>8.0887500196695328</v>
      </c>
      <c r="C52" s="2">
        <f t="shared" si="0"/>
        <v>6.6874999552965164</v>
      </c>
      <c r="D52" s="2">
        <f t="shared" si="0"/>
        <v>7.7112501487135887</v>
      </c>
      <c r="E52" s="2">
        <f t="shared" si="0"/>
        <v>8.972499892115593</v>
      </c>
      <c r="F52" s="2">
        <f t="shared" si="0"/>
        <v>7.8537497669458389</v>
      </c>
      <c r="G52" s="2">
        <f t="shared" si="0"/>
        <v>9.1962499544024467</v>
      </c>
      <c r="J52" s="12">
        <f t="shared" si="1"/>
        <v>5.9487500196695322</v>
      </c>
      <c r="K52" s="13">
        <f t="shared" si="1"/>
        <v>4.5474999552965159</v>
      </c>
      <c r="L52" s="14">
        <f t="shared" si="1"/>
        <v>5.5712501487135881</v>
      </c>
      <c r="M52" s="12">
        <f t="shared" si="1"/>
        <v>6.8324998921155924</v>
      </c>
      <c r="N52" s="13">
        <f t="shared" si="1"/>
        <v>5.7137497669458384</v>
      </c>
      <c r="O52" s="14">
        <f t="shared" si="1"/>
        <v>7.0562499544024462</v>
      </c>
    </row>
    <row r="53" spans="2:16" ht="17" thickBot="1" x14ac:dyDescent="0.25">
      <c r="B53" s="2">
        <f t="shared" si="0"/>
        <v>9.2012500390410423</v>
      </c>
      <c r="C53" s="2">
        <f t="shared" si="0"/>
        <v>8.0350000411272049</v>
      </c>
      <c r="D53" s="2">
        <f t="shared" si="0"/>
        <v>9.1999998316168785</v>
      </c>
      <c r="E53" s="2">
        <f t="shared" si="0"/>
        <v>8.4775000810623169</v>
      </c>
      <c r="F53" s="2">
        <f t="shared" si="0"/>
        <v>8.7462497875094414</v>
      </c>
      <c r="G53" s="2">
        <f t="shared" si="0"/>
        <v>7.8437499701976776</v>
      </c>
      <c r="H53">
        <v>2.14</v>
      </c>
      <c r="I53" t="s">
        <v>49</v>
      </c>
      <c r="J53" s="12">
        <f t="shared" si="1"/>
        <v>7.0612500390410418</v>
      </c>
      <c r="K53" s="13">
        <f t="shared" si="1"/>
        <v>5.8950000411272043</v>
      </c>
      <c r="L53" s="14">
        <f t="shared" si="1"/>
        <v>7.0599998316168779</v>
      </c>
      <c r="M53" s="12">
        <f t="shared" si="1"/>
        <v>6.3375000810623163</v>
      </c>
      <c r="N53" s="13">
        <f t="shared" si="1"/>
        <v>6.6062497875094408</v>
      </c>
      <c r="O53" s="14">
        <f t="shared" si="1"/>
        <v>5.703749970197677</v>
      </c>
      <c r="P53" t="s">
        <v>53</v>
      </c>
    </row>
    <row r="57" spans="2:16" x14ac:dyDescent="0.2">
      <c r="B57" s="6"/>
      <c r="C57" s="6"/>
      <c r="D57" s="6"/>
      <c r="E57" s="6"/>
      <c r="F57" s="6"/>
      <c r="G57" s="6"/>
    </row>
    <row r="58" spans="2:16" x14ac:dyDescent="0.2">
      <c r="B58" s="6"/>
      <c r="C58" s="6"/>
      <c r="D58" s="6"/>
      <c r="E58" s="6"/>
      <c r="F58" s="6"/>
      <c r="G58" s="6"/>
    </row>
    <row r="59" spans="2:16" x14ac:dyDescent="0.2">
      <c r="B59" s="6"/>
      <c r="C59" s="6"/>
      <c r="D59" s="6"/>
      <c r="E59" s="6"/>
      <c r="F59" s="6"/>
      <c r="G59" s="6"/>
    </row>
    <row r="60" spans="2:16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5A380-06F8-DC4D-927D-C2D7F74FF863}">
  <dimension ref="A1:P60"/>
  <sheetViews>
    <sheetView topLeftCell="A46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9">
        <v>45604</v>
      </c>
      <c r="N7" s="4"/>
      <c r="O7" s="5"/>
    </row>
    <row r="8" spans="1:15" x14ac:dyDescent="0.2">
      <c r="A8" t="s">
        <v>5</v>
      </c>
      <c r="B8" s="10" t="s">
        <v>77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54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1" t="s">
        <v>44</v>
      </c>
      <c r="B16" s="11"/>
      <c r="C16" s="11"/>
      <c r="D16" s="11"/>
      <c r="E16" s="11" t="s">
        <v>45</v>
      </c>
      <c r="F16" s="11"/>
      <c r="G16" s="11"/>
      <c r="H16" s="11"/>
      <c r="I16" s="11"/>
      <c r="J16" s="11"/>
      <c r="K16" s="11"/>
      <c r="L16" s="11"/>
      <c r="N16" s="4"/>
      <c r="O16" s="5"/>
    </row>
    <row r="17" spans="1:15" x14ac:dyDescent="0.2">
      <c r="N17" s="4"/>
      <c r="O17" s="5"/>
    </row>
    <row r="18" spans="1:15" x14ac:dyDescent="0.2">
      <c r="A18" s="11" t="s">
        <v>10</v>
      </c>
      <c r="B18" s="11"/>
      <c r="C18" s="11"/>
      <c r="D18" s="11"/>
      <c r="E18" s="11">
        <v>15</v>
      </c>
      <c r="F18" s="11" t="s">
        <v>11</v>
      </c>
      <c r="G18" s="11"/>
      <c r="H18" s="11"/>
      <c r="I18" s="11"/>
      <c r="J18" s="11"/>
      <c r="K18" s="11"/>
      <c r="L18" s="11"/>
      <c r="N18" s="4"/>
      <c r="O18" s="5"/>
    </row>
    <row r="19" spans="1:15" x14ac:dyDescent="0.2">
      <c r="A19" s="11" t="s">
        <v>12</v>
      </c>
      <c r="B19" s="11"/>
      <c r="C19" s="11"/>
      <c r="D19" s="11"/>
      <c r="E19" s="11">
        <v>2</v>
      </c>
      <c r="F19" s="11" t="s">
        <v>13</v>
      </c>
      <c r="G19" s="11"/>
      <c r="H19" s="11"/>
      <c r="I19" s="11"/>
      <c r="J19" s="11"/>
      <c r="K19" s="11"/>
      <c r="L19" s="11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0" t="s">
        <v>78</v>
      </c>
      <c r="N28" s="4"/>
      <c r="O28" s="5"/>
    </row>
    <row r="29" spans="1:15" x14ac:dyDescent="0.2">
      <c r="N29" s="4"/>
      <c r="O29" s="5"/>
    </row>
    <row r="30" spans="1:15" x14ac:dyDescent="0.2">
      <c r="B30" t="s">
        <v>79</v>
      </c>
      <c r="N30" s="4"/>
      <c r="O30" s="5"/>
    </row>
    <row r="31" spans="1:15" x14ac:dyDescent="0.2">
      <c r="A31" s="8" t="s">
        <v>24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12</v>
      </c>
      <c r="N31" s="4"/>
      <c r="O31" s="5"/>
    </row>
    <row r="32" spans="1:15" x14ac:dyDescent="0.2">
      <c r="A32" s="8" t="s">
        <v>25</v>
      </c>
      <c r="B32">
        <v>0.2872999906539917</v>
      </c>
      <c r="C32">
        <v>0.29359999299049377</v>
      </c>
      <c r="D32">
        <v>0.28870001435279846</v>
      </c>
      <c r="E32">
        <v>0.28299999237060547</v>
      </c>
      <c r="F32">
        <v>0.29120001196861267</v>
      </c>
      <c r="G32">
        <v>0.30529999732971191</v>
      </c>
      <c r="H32">
        <v>0.32300001382827759</v>
      </c>
      <c r="I32">
        <v>0.30349999666213989</v>
      </c>
      <c r="J32">
        <v>0.25389999151229858</v>
      </c>
      <c r="K32">
        <v>0.25600001215934753</v>
      </c>
      <c r="L32">
        <v>0.27799999713897705</v>
      </c>
      <c r="M32">
        <v>0.28290000557899475</v>
      </c>
      <c r="N32" s="4"/>
      <c r="O32" s="5"/>
    </row>
    <row r="33" spans="1:15" x14ac:dyDescent="0.2">
      <c r="A33" s="8" t="s">
        <v>26</v>
      </c>
      <c r="B33">
        <v>0.2888999879360199</v>
      </c>
      <c r="C33">
        <v>0.30349999666213989</v>
      </c>
      <c r="D33">
        <v>0.28940001130104065</v>
      </c>
      <c r="E33">
        <v>0.28479999303817749</v>
      </c>
      <c r="F33">
        <v>0.32039999961853027</v>
      </c>
      <c r="G33">
        <v>0.30970001220703125</v>
      </c>
      <c r="H33">
        <v>0.31290000677108765</v>
      </c>
      <c r="I33">
        <v>0.33160001039505005</v>
      </c>
      <c r="J33">
        <v>0.25420001149177551</v>
      </c>
      <c r="K33">
        <v>0.2565000057220459</v>
      </c>
      <c r="L33">
        <v>0.28220000863075256</v>
      </c>
      <c r="M33">
        <v>0.28360000252723694</v>
      </c>
      <c r="N33" s="4"/>
      <c r="O33" s="5"/>
    </row>
    <row r="34" spans="1:15" x14ac:dyDescent="0.2">
      <c r="A34" s="8" t="s">
        <v>27</v>
      </c>
      <c r="B34">
        <v>0.29580000042915344</v>
      </c>
      <c r="C34">
        <v>0.29370000958442688</v>
      </c>
      <c r="D34">
        <v>0.28429999947547913</v>
      </c>
      <c r="E34">
        <v>0.28720000386238098</v>
      </c>
      <c r="F34">
        <v>0.27779999375343323</v>
      </c>
      <c r="G34">
        <v>0.30129998922348022</v>
      </c>
      <c r="H34">
        <v>0.28970000147819519</v>
      </c>
      <c r="I34">
        <v>0.31110000610351562</v>
      </c>
      <c r="J34">
        <v>0.23759999871253967</v>
      </c>
      <c r="K34">
        <v>0.27730000019073486</v>
      </c>
      <c r="L34">
        <v>0.24809999763965607</v>
      </c>
      <c r="M34">
        <v>0.2533000111579895</v>
      </c>
      <c r="N34" s="4"/>
      <c r="O34" s="5"/>
    </row>
    <row r="35" spans="1:15" x14ac:dyDescent="0.2">
      <c r="A35" s="8" t="s">
        <v>28</v>
      </c>
      <c r="B35">
        <v>0.29019999504089355</v>
      </c>
      <c r="C35">
        <v>0.30680000782012939</v>
      </c>
      <c r="D35">
        <v>0.3345000147819519</v>
      </c>
      <c r="E35">
        <v>0.29260000586509705</v>
      </c>
      <c r="F35">
        <v>0.28339999914169312</v>
      </c>
      <c r="G35">
        <v>0.289000004529953</v>
      </c>
      <c r="H35">
        <v>0.30050000548362732</v>
      </c>
      <c r="I35">
        <v>0.30529999732971191</v>
      </c>
      <c r="J35">
        <v>0.26420000195503235</v>
      </c>
      <c r="K35">
        <v>0.26210001111030579</v>
      </c>
      <c r="L35">
        <v>0.27959999442100525</v>
      </c>
      <c r="M35">
        <v>0.26989999413490295</v>
      </c>
      <c r="N35" s="4"/>
      <c r="O35" s="5"/>
    </row>
    <row r="36" spans="1:15" x14ac:dyDescent="0.2">
      <c r="A36" s="8" t="s">
        <v>29</v>
      </c>
      <c r="B36">
        <v>0.28200000524520874</v>
      </c>
      <c r="C36">
        <v>0.29980000853538513</v>
      </c>
      <c r="D36">
        <v>0.28549998998641968</v>
      </c>
      <c r="E36">
        <v>0.29309999942779541</v>
      </c>
      <c r="F36">
        <v>0.26890000700950623</v>
      </c>
      <c r="G36">
        <v>0.28960001468658447</v>
      </c>
      <c r="H36">
        <v>0.29649999737739563</v>
      </c>
      <c r="I36">
        <v>0.29240000247955322</v>
      </c>
      <c r="J36">
        <v>0.22290000319480896</v>
      </c>
      <c r="K36">
        <v>0.22229999303817749</v>
      </c>
      <c r="L36">
        <v>0.27279999852180481</v>
      </c>
      <c r="M36">
        <v>0.27549999952316284</v>
      </c>
      <c r="N36" s="4"/>
      <c r="O36" s="5"/>
    </row>
    <row r="37" spans="1:15" x14ac:dyDescent="0.2">
      <c r="A37" s="8" t="s">
        <v>30</v>
      </c>
      <c r="B37">
        <v>0.28540000319480896</v>
      </c>
      <c r="C37">
        <v>0.30910000205039978</v>
      </c>
      <c r="D37">
        <v>0.29229998588562012</v>
      </c>
      <c r="E37">
        <v>0.28880000114440918</v>
      </c>
      <c r="F37">
        <v>0.29449999332427979</v>
      </c>
      <c r="G37">
        <v>0.29010000824928284</v>
      </c>
      <c r="H37">
        <v>0.28099998831748962</v>
      </c>
      <c r="I37">
        <v>0.29960000514984131</v>
      </c>
      <c r="J37">
        <v>0.21969999372959137</v>
      </c>
      <c r="K37">
        <v>0.22560000419616699</v>
      </c>
      <c r="L37">
        <v>0.26339998841285706</v>
      </c>
      <c r="M37">
        <v>0.28690001368522644</v>
      </c>
      <c r="N37" s="4"/>
      <c r="O37" s="5"/>
    </row>
    <row r="38" spans="1:15" x14ac:dyDescent="0.2">
      <c r="A38" s="8" t="s">
        <v>31</v>
      </c>
      <c r="B38">
        <v>0.29210001230239868</v>
      </c>
      <c r="C38">
        <v>0.2955000102519989</v>
      </c>
      <c r="D38">
        <v>0.2840999960899353</v>
      </c>
      <c r="E38">
        <v>0.29490000009536743</v>
      </c>
      <c r="F38">
        <v>0.27279999852180481</v>
      </c>
      <c r="G38">
        <v>0.28400000929832458</v>
      </c>
      <c r="H38">
        <v>0.28970000147819519</v>
      </c>
      <c r="I38">
        <v>0.28839999437332153</v>
      </c>
      <c r="J38">
        <v>0.26409998536109924</v>
      </c>
      <c r="K38">
        <v>0.26800000667572021</v>
      </c>
      <c r="L38">
        <v>0.29350000619888306</v>
      </c>
      <c r="M38">
        <v>0.27639999985694885</v>
      </c>
      <c r="N38" s="4"/>
      <c r="O38" s="5"/>
    </row>
    <row r="39" spans="1:15" x14ac:dyDescent="0.2">
      <c r="A39" s="8" t="s">
        <v>32</v>
      </c>
      <c r="B39">
        <v>0.2720000147819519</v>
      </c>
      <c r="C39">
        <v>0.31139999628067017</v>
      </c>
      <c r="D39">
        <v>0.2720000147819519</v>
      </c>
      <c r="E39">
        <v>0.28659999370574951</v>
      </c>
      <c r="F39">
        <v>0.28830000758171082</v>
      </c>
      <c r="G39">
        <v>0.29929998517036438</v>
      </c>
      <c r="H39">
        <v>0.30230000615119934</v>
      </c>
      <c r="I39">
        <v>0.30419999361038208</v>
      </c>
      <c r="J39">
        <v>0.27079999446868896</v>
      </c>
      <c r="K39">
        <v>0.27849999070167542</v>
      </c>
      <c r="L39">
        <v>0.27129998803138733</v>
      </c>
      <c r="M39">
        <v>0.29559999704360962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0.29332499206066132</v>
      </c>
      <c r="C43" s="1">
        <f>AVERAGE(D32:E33)</f>
        <v>0.28647500276565552</v>
      </c>
      <c r="D43" s="1">
        <f>AVERAGE(F32:G33)</f>
        <v>0.30665000528097153</v>
      </c>
      <c r="E43" s="1">
        <f>AVERAGE(H32:I33)</f>
        <v>0.31775000691413879</v>
      </c>
      <c r="F43" s="1">
        <f>AVERAGE(J32:K33)</f>
        <v>0.25515000522136688</v>
      </c>
      <c r="G43" s="1">
        <f>AVERAGE(L32:M33)</f>
        <v>0.28167500346899033</v>
      </c>
    </row>
    <row r="44" spans="1:15" x14ac:dyDescent="0.2">
      <c r="B44" s="1">
        <f>AVERAGE(B34:C35)</f>
        <v>0.29662500321865082</v>
      </c>
      <c r="C44" s="1">
        <f>AVERAGE(D34:E35)</f>
        <v>0.29965000599622726</v>
      </c>
      <c r="D44" s="1">
        <f>AVERAGE(F34:G35)</f>
        <v>0.28787499666213989</v>
      </c>
      <c r="E44" s="1">
        <f>AVERAGE(H34:I35)</f>
        <v>0.30165000259876251</v>
      </c>
      <c r="F44" s="1">
        <f>AVERAGE(J34:K35)</f>
        <v>0.26030000299215317</v>
      </c>
      <c r="G44" s="1">
        <f>AVERAGE(L34:M35)</f>
        <v>0.26272499933838844</v>
      </c>
    </row>
    <row r="45" spans="1:15" x14ac:dyDescent="0.2">
      <c r="B45" s="1">
        <f>AVERAGE(B36:C37)</f>
        <v>0.29407500475645065</v>
      </c>
      <c r="C45" s="1">
        <f>AVERAGE(D36:E37)</f>
        <v>0.2899249941110611</v>
      </c>
      <c r="D45" s="1">
        <f>AVERAGE(F36:G37)</f>
        <v>0.28577500581741333</v>
      </c>
      <c r="E45" s="1">
        <f>AVERAGE(H36:I37)</f>
        <v>0.29237499833106995</v>
      </c>
      <c r="F45" s="1">
        <f>AVERAGE(J36:K37)</f>
        <v>0.2226249985396862</v>
      </c>
      <c r="G45" s="1">
        <f>AVERAGE(L36:M37)</f>
        <v>0.27465000003576279</v>
      </c>
    </row>
    <row r="46" spans="1:15" x14ac:dyDescent="0.2">
      <c r="B46" s="1">
        <f>AVERAGE(B38:C39)</f>
        <v>0.29275000840425491</v>
      </c>
      <c r="C46" s="1">
        <f>AVERAGE(D38:E39)</f>
        <v>0.28440000116825104</v>
      </c>
      <c r="D46" s="1">
        <f>AVERAGE(F38:G39)</f>
        <v>0.28610000014305115</v>
      </c>
      <c r="E46" s="1">
        <f>AVERAGE(H38:I39)</f>
        <v>0.29614999890327454</v>
      </c>
      <c r="F46" s="1">
        <f>AVERAGE(J38:K39)</f>
        <v>0.27034999430179596</v>
      </c>
      <c r="G46" s="1">
        <f>AVERAGE(L38:M39)</f>
        <v>0.28419999778270721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J48" t="s">
        <v>37</v>
      </c>
    </row>
    <row r="49" spans="2:16" ht="17" thickBot="1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7">
        <v>2</v>
      </c>
      <c r="L49" s="7">
        <v>3</v>
      </c>
      <c r="M49" s="7">
        <v>4</v>
      </c>
      <c r="N49" s="7">
        <v>5</v>
      </c>
      <c r="O49" s="7">
        <v>6</v>
      </c>
    </row>
    <row r="50" spans="2:16" ht="17" thickBot="1" x14ac:dyDescent="0.25">
      <c r="B50" s="2">
        <f t="shared" ref="B50:G53" si="0">B43*50</f>
        <v>14.666249603033066</v>
      </c>
      <c r="C50" s="2">
        <f t="shared" si="0"/>
        <v>14.323750138282776</v>
      </c>
      <c r="D50" s="2">
        <f t="shared" si="0"/>
        <v>15.332500264048576</v>
      </c>
      <c r="E50" s="2">
        <f t="shared" si="0"/>
        <v>15.88750034570694</v>
      </c>
      <c r="F50" s="2">
        <f t="shared" si="0"/>
        <v>12.757500261068344</v>
      </c>
      <c r="G50" s="2">
        <f t="shared" si="0"/>
        <v>14.083750173449516</v>
      </c>
      <c r="J50" s="12">
        <f t="shared" ref="J50:O53" si="1">B50-$H$53</f>
        <v>12.526249603033065</v>
      </c>
      <c r="K50" s="13">
        <f t="shared" si="1"/>
        <v>12.183750138282775</v>
      </c>
      <c r="L50" s="14">
        <f t="shared" si="1"/>
        <v>13.192500264048576</v>
      </c>
      <c r="M50" s="12">
        <f t="shared" si="1"/>
        <v>13.747500345706939</v>
      </c>
      <c r="N50" s="13">
        <f t="shared" si="1"/>
        <v>10.617500261068344</v>
      </c>
      <c r="O50" s="14">
        <f t="shared" si="1"/>
        <v>11.943750173449516</v>
      </c>
    </row>
    <row r="51" spans="2:16" ht="17" thickBot="1" x14ac:dyDescent="0.25">
      <c r="B51" s="2">
        <f t="shared" si="0"/>
        <v>14.831250160932541</v>
      </c>
      <c r="C51" s="2">
        <f t="shared" si="0"/>
        <v>14.982500299811363</v>
      </c>
      <c r="D51" s="2">
        <f t="shared" si="0"/>
        <v>14.393749833106995</v>
      </c>
      <c r="E51" s="2">
        <f t="shared" si="0"/>
        <v>15.082500129938126</v>
      </c>
      <c r="F51" s="2">
        <f t="shared" si="0"/>
        <v>13.015000149607658</v>
      </c>
      <c r="G51" s="2">
        <f t="shared" si="0"/>
        <v>13.136249966919422</v>
      </c>
      <c r="J51" s="12">
        <f t="shared" si="1"/>
        <v>12.69125016093254</v>
      </c>
      <c r="K51" s="13">
        <f t="shared" si="1"/>
        <v>12.842500299811363</v>
      </c>
      <c r="L51" s="14">
        <f t="shared" si="1"/>
        <v>12.253749833106994</v>
      </c>
      <c r="M51" s="12">
        <f t="shared" si="1"/>
        <v>12.942500129938125</v>
      </c>
      <c r="N51" s="13">
        <f t="shared" si="1"/>
        <v>10.875000149607658</v>
      </c>
      <c r="O51" s="14">
        <f t="shared" si="1"/>
        <v>10.996249966919422</v>
      </c>
    </row>
    <row r="52" spans="2:16" ht="17" thickBot="1" x14ac:dyDescent="0.25">
      <c r="B52" s="2">
        <f>B45*50</f>
        <v>14.703750237822533</v>
      </c>
      <c r="C52" s="2">
        <f t="shared" si="0"/>
        <v>14.496249705553055</v>
      </c>
      <c r="D52" s="2">
        <f t="shared" si="0"/>
        <v>14.288750290870667</v>
      </c>
      <c r="E52" s="2">
        <f t="shared" si="0"/>
        <v>14.618749916553497</v>
      </c>
      <c r="F52" s="2">
        <f t="shared" si="0"/>
        <v>11.13124992698431</v>
      </c>
      <c r="G52" s="2">
        <f t="shared" si="0"/>
        <v>13.732500001788139</v>
      </c>
      <c r="J52" s="12">
        <f t="shared" si="1"/>
        <v>12.563750237822532</v>
      </c>
      <c r="K52" s="13">
        <f t="shared" si="1"/>
        <v>12.356249705553054</v>
      </c>
      <c r="L52" s="14">
        <f t="shared" si="1"/>
        <v>12.148750290870666</v>
      </c>
      <c r="M52" s="12">
        <f t="shared" si="1"/>
        <v>12.478749916553497</v>
      </c>
      <c r="N52" s="13">
        <f t="shared" si="1"/>
        <v>8.9912499269843096</v>
      </c>
      <c r="O52" s="14">
        <f t="shared" si="1"/>
        <v>11.592500001788139</v>
      </c>
    </row>
    <row r="53" spans="2:16" ht="17" thickBot="1" x14ac:dyDescent="0.25">
      <c r="B53" s="2">
        <f t="shared" si="0"/>
        <v>14.637500420212746</v>
      </c>
      <c r="C53" s="2">
        <f t="shared" si="0"/>
        <v>14.220000058412552</v>
      </c>
      <c r="D53" s="2">
        <f t="shared" si="0"/>
        <v>14.305000007152557</v>
      </c>
      <c r="E53" s="2">
        <f t="shared" si="0"/>
        <v>14.807499945163727</v>
      </c>
      <c r="F53" s="2">
        <f t="shared" si="0"/>
        <v>13.517499715089798</v>
      </c>
      <c r="G53" s="2">
        <f t="shared" si="0"/>
        <v>14.209999889135361</v>
      </c>
      <c r="H53">
        <v>2.14</v>
      </c>
      <c r="I53" t="s">
        <v>49</v>
      </c>
      <c r="J53" s="12">
        <f t="shared" si="1"/>
        <v>12.497500420212745</v>
      </c>
      <c r="K53" s="13">
        <f t="shared" si="1"/>
        <v>12.080000058412551</v>
      </c>
      <c r="L53" s="14">
        <f t="shared" si="1"/>
        <v>12.165000007152557</v>
      </c>
      <c r="M53" s="12">
        <f t="shared" si="1"/>
        <v>12.667499945163726</v>
      </c>
      <c r="N53" s="13">
        <f t="shared" si="1"/>
        <v>11.377499715089797</v>
      </c>
      <c r="O53" s="14">
        <f t="shared" si="1"/>
        <v>12.06999988913536</v>
      </c>
      <c r="P53" t="s">
        <v>53</v>
      </c>
    </row>
    <row r="57" spans="2:16" x14ac:dyDescent="0.2">
      <c r="B57" s="6"/>
      <c r="C57" s="6"/>
      <c r="D57" s="6"/>
      <c r="E57" s="6"/>
      <c r="F57" s="6"/>
      <c r="G57" s="6"/>
    </row>
    <row r="58" spans="2:16" x14ac:dyDescent="0.2">
      <c r="B58" s="6"/>
      <c r="C58" s="6"/>
      <c r="D58" s="6"/>
      <c r="E58" s="6"/>
      <c r="F58" s="6"/>
      <c r="G58" s="6"/>
    </row>
    <row r="59" spans="2:16" x14ac:dyDescent="0.2">
      <c r="B59" s="6"/>
      <c r="C59" s="6"/>
      <c r="D59" s="6"/>
      <c r="E59" s="6"/>
      <c r="F59" s="6"/>
      <c r="G59" s="6"/>
    </row>
    <row r="60" spans="2:16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5914-DC21-4A17-B360-BC5FB1FBFA49}">
  <dimension ref="A1:P60"/>
  <sheetViews>
    <sheetView topLeftCell="A48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9">
        <v>45604</v>
      </c>
      <c r="N7" s="4"/>
      <c r="O7" s="5"/>
    </row>
    <row r="8" spans="1:15" x14ac:dyDescent="0.2">
      <c r="A8" t="s">
        <v>5</v>
      </c>
      <c r="B8" s="10" t="s">
        <v>80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54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1" t="s">
        <v>44</v>
      </c>
      <c r="B16" s="11"/>
      <c r="C16" s="11"/>
      <c r="D16" s="11"/>
      <c r="E16" s="11" t="s">
        <v>45</v>
      </c>
      <c r="F16" s="11"/>
      <c r="G16" s="11"/>
      <c r="H16" s="11"/>
      <c r="I16" s="11"/>
      <c r="J16" s="11"/>
      <c r="K16" s="11"/>
      <c r="L16" s="11"/>
      <c r="N16" s="4"/>
      <c r="O16" s="5"/>
    </row>
    <row r="17" spans="1:15" x14ac:dyDescent="0.2">
      <c r="N17" s="4"/>
      <c r="O17" s="5"/>
    </row>
    <row r="18" spans="1:15" x14ac:dyDescent="0.2">
      <c r="A18" s="11" t="s">
        <v>10</v>
      </c>
      <c r="B18" s="11"/>
      <c r="C18" s="11"/>
      <c r="D18" s="11"/>
      <c r="E18" s="11">
        <v>15</v>
      </c>
      <c r="F18" s="11" t="s">
        <v>11</v>
      </c>
      <c r="G18" s="11"/>
      <c r="H18" s="11"/>
      <c r="I18" s="11"/>
      <c r="J18" s="11"/>
      <c r="K18" s="11"/>
      <c r="L18" s="11"/>
      <c r="N18" s="4"/>
      <c r="O18" s="5"/>
    </row>
    <row r="19" spans="1:15" x14ac:dyDescent="0.2">
      <c r="A19" s="11" t="s">
        <v>12</v>
      </c>
      <c r="B19" s="11"/>
      <c r="C19" s="11"/>
      <c r="D19" s="11"/>
      <c r="E19" s="11">
        <v>2</v>
      </c>
      <c r="F19" s="11" t="s">
        <v>13</v>
      </c>
      <c r="G19" s="11"/>
      <c r="H19" s="11"/>
      <c r="I19" s="11"/>
      <c r="J19" s="11"/>
      <c r="K19" s="11"/>
      <c r="L19" s="11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0" t="s">
        <v>81</v>
      </c>
      <c r="N28" s="4"/>
      <c r="O28" s="5"/>
    </row>
    <row r="29" spans="1:15" x14ac:dyDescent="0.2">
      <c r="N29" s="4"/>
      <c r="O29" s="5"/>
    </row>
    <row r="30" spans="1:15" x14ac:dyDescent="0.2">
      <c r="B30" t="s">
        <v>79</v>
      </c>
      <c r="N30" s="4"/>
      <c r="O30" s="5"/>
    </row>
    <row r="31" spans="1:15" x14ac:dyDescent="0.2">
      <c r="A31" s="8" t="s">
        <v>24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12</v>
      </c>
      <c r="N31" s="4"/>
      <c r="O31" s="5"/>
    </row>
    <row r="32" spans="1:15" x14ac:dyDescent="0.2">
      <c r="A32" s="8" t="s">
        <v>25</v>
      </c>
      <c r="B32">
        <v>0.33059999346733093</v>
      </c>
      <c r="C32">
        <v>0.36640000343322754</v>
      </c>
      <c r="D32">
        <v>0.31839999556541443</v>
      </c>
      <c r="E32">
        <v>0.33009999990463257</v>
      </c>
      <c r="F32">
        <v>0.33460000157356262</v>
      </c>
      <c r="G32">
        <v>0.34769999980926514</v>
      </c>
      <c r="H32">
        <v>0.33090001344680786</v>
      </c>
      <c r="I32">
        <v>0.35130000114440918</v>
      </c>
      <c r="J32">
        <v>0.34380000829696655</v>
      </c>
      <c r="K32">
        <v>0.32010000944137573</v>
      </c>
      <c r="L32">
        <v>0.32600000500679016</v>
      </c>
      <c r="M32">
        <v>0.3628000020980835</v>
      </c>
      <c r="N32" s="4"/>
      <c r="O32" s="5"/>
    </row>
    <row r="33" spans="1:15" x14ac:dyDescent="0.2">
      <c r="A33" s="8" t="s">
        <v>26</v>
      </c>
      <c r="B33">
        <v>0.34160000085830688</v>
      </c>
      <c r="C33">
        <v>0.40290001034736633</v>
      </c>
      <c r="D33">
        <v>0.31360000371932983</v>
      </c>
      <c r="E33">
        <v>0.32710000872612</v>
      </c>
      <c r="F33">
        <v>0.35370001196861267</v>
      </c>
      <c r="G33">
        <v>0.36910000443458557</v>
      </c>
      <c r="H33">
        <v>0.3677000105381012</v>
      </c>
      <c r="I33">
        <v>0.37920001149177551</v>
      </c>
      <c r="J33">
        <v>0.3481999933719635</v>
      </c>
      <c r="K33">
        <v>0.33820000290870667</v>
      </c>
      <c r="L33">
        <v>0.37749999761581421</v>
      </c>
      <c r="M33">
        <v>0.37220001220703125</v>
      </c>
      <c r="N33" s="4"/>
      <c r="O33" s="5"/>
    </row>
    <row r="34" spans="1:15" x14ac:dyDescent="0.2">
      <c r="A34" s="8" t="s">
        <v>27</v>
      </c>
      <c r="B34">
        <v>0.31119999289512634</v>
      </c>
      <c r="C34">
        <v>0.35019999742507935</v>
      </c>
      <c r="D34">
        <v>0.29559999704360962</v>
      </c>
      <c r="E34">
        <v>0.31000000238418579</v>
      </c>
      <c r="F34">
        <v>0.35370001196861267</v>
      </c>
      <c r="G34">
        <v>0.3734000027179718</v>
      </c>
      <c r="H34">
        <v>0.33230000734329224</v>
      </c>
      <c r="I34">
        <v>0.35330000519752502</v>
      </c>
      <c r="J34">
        <v>0.32739999890327454</v>
      </c>
      <c r="K34">
        <v>0.33030000329017639</v>
      </c>
      <c r="L34">
        <v>0.31819999217987061</v>
      </c>
      <c r="M34">
        <v>0.34470000863075256</v>
      </c>
      <c r="N34" s="4"/>
      <c r="O34" s="5"/>
    </row>
    <row r="35" spans="1:15" x14ac:dyDescent="0.2">
      <c r="A35" s="8" t="s">
        <v>28</v>
      </c>
      <c r="B35">
        <v>0.36079999804496765</v>
      </c>
      <c r="C35">
        <v>0.37400001287460327</v>
      </c>
      <c r="D35">
        <v>0.3328000009059906</v>
      </c>
      <c r="E35">
        <v>0.31470000743865967</v>
      </c>
      <c r="F35">
        <v>0.34549999237060547</v>
      </c>
      <c r="G35">
        <v>0.36489999294281006</v>
      </c>
      <c r="H35">
        <v>0.3474000096321106</v>
      </c>
      <c r="I35">
        <v>0.37909999489784241</v>
      </c>
      <c r="J35">
        <v>0.33399999141693115</v>
      </c>
      <c r="K35">
        <v>0.36550000309944153</v>
      </c>
      <c r="L35">
        <v>0.34810000658035278</v>
      </c>
      <c r="M35">
        <v>0.35929998755455017</v>
      </c>
      <c r="N35" s="4"/>
      <c r="O35" s="5"/>
    </row>
    <row r="36" spans="1:15" x14ac:dyDescent="0.2">
      <c r="A36" s="8" t="s">
        <v>29</v>
      </c>
      <c r="B36">
        <v>0.32129999995231628</v>
      </c>
      <c r="C36">
        <v>0.36269998550415039</v>
      </c>
      <c r="D36">
        <v>0.28909999132156372</v>
      </c>
      <c r="E36">
        <v>0.29940000176429749</v>
      </c>
      <c r="F36">
        <v>0.33709999918937683</v>
      </c>
      <c r="G36">
        <v>0.35589998960494995</v>
      </c>
      <c r="H36">
        <v>0.3458000123500824</v>
      </c>
      <c r="I36">
        <v>0.39160001277923584</v>
      </c>
      <c r="J36">
        <v>0.3312000036239624</v>
      </c>
      <c r="K36">
        <v>0.33700001239776611</v>
      </c>
      <c r="L36">
        <v>0.33799999952316284</v>
      </c>
      <c r="M36">
        <v>0.32490000128746033</v>
      </c>
      <c r="N36" s="4"/>
      <c r="O36" s="5"/>
    </row>
    <row r="37" spans="1:15" x14ac:dyDescent="0.2">
      <c r="A37" s="8" t="s">
        <v>30</v>
      </c>
      <c r="B37">
        <v>0.3677000105381012</v>
      </c>
      <c r="C37">
        <v>0.3718000054359436</v>
      </c>
      <c r="D37">
        <v>0.31159999966621399</v>
      </c>
      <c r="E37">
        <v>0.31830000877380371</v>
      </c>
      <c r="F37">
        <v>0.35260000824928284</v>
      </c>
      <c r="G37">
        <v>0.36030000448226929</v>
      </c>
      <c r="H37">
        <v>0.34839999675750732</v>
      </c>
      <c r="I37">
        <v>0.38159999251365662</v>
      </c>
      <c r="J37">
        <v>0.29640001058578491</v>
      </c>
      <c r="K37">
        <v>0.37389999628067017</v>
      </c>
      <c r="L37">
        <v>0.35190001130104065</v>
      </c>
      <c r="M37">
        <v>0.38350000977516174</v>
      </c>
      <c r="N37" s="4"/>
      <c r="O37" s="5"/>
    </row>
    <row r="38" spans="1:15" x14ac:dyDescent="0.2">
      <c r="A38" s="8" t="s">
        <v>31</v>
      </c>
      <c r="B38">
        <v>0.35019999742507935</v>
      </c>
      <c r="C38">
        <v>0.38400000333786011</v>
      </c>
      <c r="D38">
        <v>0.37029999494552612</v>
      </c>
      <c r="E38">
        <v>0.3425000011920929</v>
      </c>
      <c r="F38">
        <v>0.33860000967979431</v>
      </c>
      <c r="G38">
        <v>0.37400001287460327</v>
      </c>
      <c r="H38">
        <v>0.34220001101493835</v>
      </c>
      <c r="I38">
        <v>0.38989999890327454</v>
      </c>
      <c r="J38">
        <v>0.33520001173019409</v>
      </c>
      <c r="K38">
        <v>0.36719998717308044</v>
      </c>
      <c r="L38">
        <v>0.33680000901222229</v>
      </c>
      <c r="M38">
        <v>0.35949999094009399</v>
      </c>
      <c r="N38" s="4"/>
      <c r="O38" s="5"/>
    </row>
    <row r="39" spans="1:15" x14ac:dyDescent="0.2">
      <c r="A39" s="8" t="s">
        <v>32</v>
      </c>
      <c r="B39">
        <v>0.38339999318122864</v>
      </c>
      <c r="C39">
        <v>0.4074999988079071</v>
      </c>
      <c r="D39">
        <v>0.36700001358985901</v>
      </c>
      <c r="E39">
        <v>0.35359999537467957</v>
      </c>
      <c r="F39">
        <v>0.38400000333786011</v>
      </c>
      <c r="G39">
        <v>0.3903999924659729</v>
      </c>
      <c r="H39">
        <v>0.35749998688697815</v>
      </c>
      <c r="I39">
        <v>0.36700001358985901</v>
      </c>
      <c r="J39">
        <v>0.34270000457763672</v>
      </c>
      <c r="K39">
        <v>0.36529999971389771</v>
      </c>
      <c r="L39">
        <v>0.39059999585151672</v>
      </c>
      <c r="M39">
        <v>0.39219999313354492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0.36037500202655792</v>
      </c>
      <c r="C43" s="1">
        <f>AVERAGE(D32:E33)</f>
        <v>0.32230000197887421</v>
      </c>
      <c r="D43" s="1">
        <f>AVERAGE(F32:G33)</f>
        <v>0.3512750044465065</v>
      </c>
      <c r="E43" s="1">
        <f>AVERAGE(H32:I33)</f>
        <v>0.35727500915527344</v>
      </c>
      <c r="F43" s="1">
        <f>AVERAGE(J32:K33)</f>
        <v>0.33757500350475311</v>
      </c>
      <c r="G43" s="1">
        <f>AVERAGE(L32:M33)</f>
        <v>0.35962500423192978</v>
      </c>
    </row>
    <row r="44" spans="1:15" x14ac:dyDescent="0.2">
      <c r="B44" s="1">
        <f>AVERAGE(B34:C35)</f>
        <v>0.34905000030994415</v>
      </c>
      <c r="C44" s="1">
        <f>AVERAGE(D34:E35)</f>
        <v>0.31327500194311142</v>
      </c>
      <c r="D44" s="1">
        <f>AVERAGE(F34:G35)</f>
        <v>0.359375</v>
      </c>
      <c r="E44" s="1">
        <f>AVERAGE(H34:I35)</f>
        <v>0.35302500426769257</v>
      </c>
      <c r="F44" s="1">
        <f>AVERAGE(J34:K35)</f>
        <v>0.3392999991774559</v>
      </c>
      <c r="G44" s="1">
        <f>AVERAGE(L34:M35)</f>
        <v>0.34257499873638153</v>
      </c>
    </row>
    <row r="45" spans="1:15" x14ac:dyDescent="0.2">
      <c r="B45" s="1">
        <f>AVERAGE(B36:C37)</f>
        <v>0.35587500035762787</v>
      </c>
      <c r="C45" s="1">
        <f>AVERAGE(D36:E37)</f>
        <v>0.30460000038146973</v>
      </c>
      <c r="D45" s="1">
        <f>AVERAGE(F36:G37)</f>
        <v>0.35147500038146973</v>
      </c>
      <c r="E45" s="1">
        <f>AVERAGE(H36:I37)</f>
        <v>0.36685000360012054</v>
      </c>
      <c r="F45" s="1">
        <f>AVERAGE(J36:K37)</f>
        <v>0.3346250057220459</v>
      </c>
      <c r="G45" s="1">
        <f>AVERAGE(L36:M37)</f>
        <v>0.34957500547170639</v>
      </c>
    </row>
    <row r="46" spans="1:15" x14ac:dyDescent="0.2">
      <c r="B46" s="1">
        <f>AVERAGE(B38:C39)</f>
        <v>0.3812749981880188</v>
      </c>
      <c r="C46" s="1">
        <f>AVERAGE(D38:E39)</f>
        <v>0.3583500012755394</v>
      </c>
      <c r="D46" s="1">
        <f>AVERAGE(F38:G39)</f>
        <v>0.37175000458955765</v>
      </c>
      <c r="E46" s="1">
        <f>AVERAGE(H38:I39)</f>
        <v>0.36415000259876251</v>
      </c>
      <c r="F46" s="1">
        <f>AVERAGE(J38:K39)</f>
        <v>0.35260000079870224</v>
      </c>
      <c r="G46" s="1">
        <f>AVERAGE(L38:M39)</f>
        <v>0.36977499723434448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J48" t="s">
        <v>37</v>
      </c>
    </row>
    <row r="49" spans="2:16" ht="17" thickBot="1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7">
        <v>2</v>
      </c>
      <c r="L49" s="7">
        <v>3</v>
      </c>
      <c r="M49" s="7">
        <v>4</v>
      </c>
      <c r="N49" s="7">
        <v>5</v>
      </c>
      <c r="O49" s="7">
        <v>6</v>
      </c>
    </row>
    <row r="50" spans="2:16" ht="17" thickBot="1" x14ac:dyDescent="0.25">
      <c r="B50" s="2">
        <f t="shared" ref="B50:G53" si="0">B43*50</f>
        <v>18.018750101327896</v>
      </c>
      <c r="C50" s="2">
        <f t="shared" si="0"/>
        <v>16.11500009894371</v>
      </c>
      <c r="D50" s="2">
        <f t="shared" si="0"/>
        <v>17.563750222325325</v>
      </c>
      <c r="E50" s="2">
        <f t="shared" si="0"/>
        <v>17.863750457763672</v>
      </c>
      <c r="F50" s="2">
        <f t="shared" si="0"/>
        <v>16.878750175237656</v>
      </c>
      <c r="G50" s="2">
        <f t="shared" si="0"/>
        <v>17.981250211596489</v>
      </c>
      <c r="J50" s="12">
        <f t="shared" ref="J50:O53" si="1">B50-$H$53</f>
        <v>15.878750101327896</v>
      </c>
      <c r="K50" s="13">
        <f t="shared" si="1"/>
        <v>13.97500009894371</v>
      </c>
      <c r="L50" s="14">
        <f t="shared" si="1"/>
        <v>15.423750222325324</v>
      </c>
      <c r="M50" s="12">
        <f t="shared" si="1"/>
        <v>15.723750457763671</v>
      </c>
      <c r="N50" s="13">
        <f t="shared" si="1"/>
        <v>14.738750175237655</v>
      </c>
      <c r="O50" s="14">
        <f t="shared" si="1"/>
        <v>15.841250211596488</v>
      </c>
    </row>
    <row r="51" spans="2:16" ht="17" thickBot="1" x14ac:dyDescent="0.25">
      <c r="B51" s="2">
        <f t="shared" si="0"/>
        <v>17.452500015497208</v>
      </c>
      <c r="C51" s="2">
        <f t="shared" si="0"/>
        <v>15.663750097155571</v>
      </c>
      <c r="D51" s="2">
        <f t="shared" si="0"/>
        <v>17.96875</v>
      </c>
      <c r="E51" s="2">
        <f t="shared" si="0"/>
        <v>17.651250213384628</v>
      </c>
      <c r="F51" s="2">
        <f t="shared" si="0"/>
        <v>16.964999958872795</v>
      </c>
      <c r="G51" s="2">
        <f t="shared" si="0"/>
        <v>17.128749936819077</v>
      </c>
      <c r="J51" s="12">
        <f t="shared" si="1"/>
        <v>15.312500015497207</v>
      </c>
      <c r="K51" s="13">
        <f t="shared" si="1"/>
        <v>13.52375009715557</v>
      </c>
      <c r="L51" s="14">
        <f t="shared" si="1"/>
        <v>15.828749999999999</v>
      </c>
      <c r="M51" s="12">
        <f t="shared" si="1"/>
        <v>15.511250213384628</v>
      </c>
      <c r="N51" s="13">
        <f t="shared" si="1"/>
        <v>14.824999958872795</v>
      </c>
      <c r="O51" s="14">
        <f t="shared" si="1"/>
        <v>14.988749936819076</v>
      </c>
    </row>
    <row r="52" spans="2:16" ht="17" thickBot="1" x14ac:dyDescent="0.25">
      <c r="B52" s="2">
        <f>B45*50</f>
        <v>17.793750017881393</v>
      </c>
      <c r="C52" s="2">
        <f t="shared" si="0"/>
        <v>15.230000019073486</v>
      </c>
      <c r="D52" s="2">
        <f t="shared" si="0"/>
        <v>17.573750019073486</v>
      </c>
      <c r="E52" s="2">
        <f t="shared" si="0"/>
        <v>18.342500180006027</v>
      </c>
      <c r="F52" s="2">
        <f t="shared" si="0"/>
        <v>16.731250286102295</v>
      </c>
      <c r="G52" s="2">
        <f t="shared" si="0"/>
        <v>17.47875027358532</v>
      </c>
      <c r="J52" s="12">
        <f t="shared" si="1"/>
        <v>15.653750017881393</v>
      </c>
      <c r="K52" s="13">
        <f t="shared" si="1"/>
        <v>13.090000019073486</v>
      </c>
      <c r="L52" s="14">
        <f t="shared" si="1"/>
        <v>15.433750019073486</v>
      </c>
      <c r="M52" s="12">
        <f t="shared" si="1"/>
        <v>16.202500180006027</v>
      </c>
      <c r="N52" s="13">
        <f t="shared" si="1"/>
        <v>14.591250286102294</v>
      </c>
      <c r="O52" s="14">
        <f t="shared" si="1"/>
        <v>15.338750273585319</v>
      </c>
    </row>
    <row r="53" spans="2:16" ht="17" thickBot="1" x14ac:dyDescent="0.25">
      <c r="B53" s="2">
        <f t="shared" si="0"/>
        <v>19.06374990940094</v>
      </c>
      <c r="C53" s="2">
        <f t="shared" si="0"/>
        <v>17.91750006377697</v>
      </c>
      <c r="D53" s="2">
        <f t="shared" si="0"/>
        <v>18.587500229477882</v>
      </c>
      <c r="E53" s="2">
        <f t="shared" si="0"/>
        <v>18.207500129938126</v>
      </c>
      <c r="F53" s="2">
        <f t="shared" si="0"/>
        <v>17.630000039935112</v>
      </c>
      <c r="G53" s="2">
        <f t="shared" si="0"/>
        <v>18.488749861717224</v>
      </c>
      <c r="H53">
        <v>2.14</v>
      </c>
      <c r="I53" t="s">
        <v>49</v>
      </c>
      <c r="J53" s="12">
        <f t="shared" si="1"/>
        <v>16.923749909400939</v>
      </c>
      <c r="K53" s="13">
        <f t="shared" si="1"/>
        <v>15.777500063776969</v>
      </c>
      <c r="L53" s="14">
        <f t="shared" si="1"/>
        <v>16.447500229477882</v>
      </c>
      <c r="M53" s="12">
        <f t="shared" si="1"/>
        <v>16.067500129938125</v>
      </c>
      <c r="N53" s="13">
        <f t="shared" si="1"/>
        <v>15.490000039935111</v>
      </c>
      <c r="O53" s="14">
        <f t="shared" si="1"/>
        <v>16.348749861717224</v>
      </c>
      <c r="P53" t="s">
        <v>53</v>
      </c>
    </row>
    <row r="57" spans="2:16" x14ac:dyDescent="0.2">
      <c r="B57" s="6"/>
      <c r="C57" s="6"/>
      <c r="D57" s="6"/>
      <c r="E57" s="6"/>
      <c r="F57" s="6"/>
      <c r="G57" s="6"/>
    </row>
    <row r="58" spans="2:16" x14ac:dyDescent="0.2">
      <c r="B58" s="6"/>
      <c r="C58" s="6"/>
      <c r="D58" s="6"/>
      <c r="E58" s="6"/>
      <c r="F58" s="6"/>
      <c r="G58" s="6"/>
    </row>
    <row r="59" spans="2:16" x14ac:dyDescent="0.2">
      <c r="B59" s="6"/>
      <c r="C59" s="6"/>
      <c r="D59" s="6"/>
      <c r="E59" s="6"/>
      <c r="F59" s="6"/>
      <c r="G59" s="6"/>
    </row>
    <row r="60" spans="2:16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CF7B-4142-C640-8127-7FB7668D8CBA}">
  <dimension ref="A1:P60"/>
  <sheetViews>
    <sheetView topLeftCell="A42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9">
        <v>45605</v>
      </c>
      <c r="N7" s="4"/>
      <c r="O7" s="5"/>
    </row>
    <row r="8" spans="1:15" x14ac:dyDescent="0.2">
      <c r="A8" t="s">
        <v>5</v>
      </c>
      <c r="B8" s="10" t="s">
        <v>82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54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1" t="s">
        <v>44</v>
      </c>
      <c r="B16" s="11"/>
      <c r="C16" s="11"/>
      <c r="D16" s="11"/>
      <c r="E16" s="11" t="s">
        <v>45</v>
      </c>
      <c r="F16" s="11"/>
      <c r="G16" s="11"/>
      <c r="H16" s="11"/>
      <c r="I16" s="11"/>
      <c r="J16" s="11"/>
      <c r="K16" s="11"/>
      <c r="L16" s="11"/>
      <c r="N16" s="4"/>
      <c r="O16" s="5"/>
    </row>
    <row r="17" spans="1:15" x14ac:dyDescent="0.2">
      <c r="N17" s="4"/>
      <c r="O17" s="5"/>
    </row>
    <row r="18" spans="1:15" x14ac:dyDescent="0.2">
      <c r="A18" s="11" t="s">
        <v>10</v>
      </c>
      <c r="B18" s="11"/>
      <c r="C18" s="11"/>
      <c r="D18" s="11"/>
      <c r="E18" s="11">
        <v>15</v>
      </c>
      <c r="F18" s="11" t="s">
        <v>11</v>
      </c>
      <c r="G18" s="11"/>
      <c r="H18" s="11"/>
      <c r="I18" s="11"/>
      <c r="J18" s="11"/>
      <c r="K18" s="11"/>
      <c r="L18" s="11"/>
      <c r="N18" s="4"/>
      <c r="O18" s="5"/>
    </row>
    <row r="19" spans="1:15" x14ac:dyDescent="0.2">
      <c r="A19" s="11" t="s">
        <v>12</v>
      </c>
      <c r="B19" s="11"/>
      <c r="C19" s="11"/>
      <c r="D19" s="11"/>
      <c r="E19" s="11">
        <v>2</v>
      </c>
      <c r="F19" s="11" t="s">
        <v>13</v>
      </c>
      <c r="G19" s="11"/>
      <c r="H19" s="11"/>
      <c r="I19" s="11"/>
      <c r="J19" s="11"/>
      <c r="K19" s="11"/>
      <c r="L19" s="11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0" t="s">
        <v>83</v>
      </c>
      <c r="N28" s="4"/>
      <c r="O28" s="5"/>
    </row>
    <row r="29" spans="1:15" x14ac:dyDescent="0.2">
      <c r="N29" s="4"/>
      <c r="O29" s="5"/>
    </row>
    <row r="30" spans="1:15" x14ac:dyDescent="0.2">
      <c r="B30" t="s">
        <v>84</v>
      </c>
      <c r="N30" s="4"/>
      <c r="O30" s="5"/>
    </row>
    <row r="31" spans="1:15" x14ac:dyDescent="0.2">
      <c r="A31" s="8" t="s">
        <v>24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12</v>
      </c>
      <c r="N31" s="4"/>
      <c r="O31" s="5"/>
    </row>
    <row r="32" spans="1:15" x14ac:dyDescent="0.2">
      <c r="A32" s="8" t="s">
        <v>25</v>
      </c>
      <c r="B32">
        <v>0.29640001058578491</v>
      </c>
      <c r="C32">
        <v>0.3107999861240387</v>
      </c>
      <c r="D32">
        <v>0.29280000925064087</v>
      </c>
      <c r="E32">
        <v>0.30009999871253967</v>
      </c>
      <c r="F32">
        <v>0.29940000176429749</v>
      </c>
      <c r="G32">
        <v>0.33180001378059387</v>
      </c>
      <c r="H32">
        <v>0.3206000030040741</v>
      </c>
      <c r="I32">
        <v>0.34479999542236328</v>
      </c>
      <c r="J32">
        <v>0.28459998965263367</v>
      </c>
      <c r="K32">
        <v>0.30869999527931213</v>
      </c>
      <c r="L32">
        <v>0.29359999299049377</v>
      </c>
      <c r="M32">
        <v>0.28439998626708984</v>
      </c>
      <c r="N32" s="4"/>
      <c r="O32" s="5"/>
    </row>
    <row r="33" spans="1:15" x14ac:dyDescent="0.2">
      <c r="A33" s="8" t="s">
        <v>26</v>
      </c>
      <c r="B33">
        <v>0.30509999394416809</v>
      </c>
      <c r="C33">
        <v>0.31479999423027039</v>
      </c>
      <c r="D33">
        <v>0.29240000247955322</v>
      </c>
      <c r="E33">
        <v>0.28799998760223389</v>
      </c>
      <c r="F33">
        <v>0.31240001320838928</v>
      </c>
      <c r="G33">
        <v>0.31380000710487366</v>
      </c>
      <c r="H33">
        <v>0.31240001320838928</v>
      </c>
      <c r="I33">
        <v>0.33019998669624329</v>
      </c>
      <c r="J33">
        <v>0.30219998955726624</v>
      </c>
      <c r="K33">
        <v>0.28909999132156372</v>
      </c>
      <c r="L33">
        <v>0.29899999499320984</v>
      </c>
      <c r="M33">
        <v>0.29840001463890076</v>
      </c>
      <c r="N33" s="4"/>
      <c r="O33" s="5"/>
    </row>
    <row r="34" spans="1:15" x14ac:dyDescent="0.2">
      <c r="A34" s="8" t="s">
        <v>27</v>
      </c>
      <c r="B34">
        <v>0.3206000030040741</v>
      </c>
      <c r="C34">
        <v>0.29679998755455017</v>
      </c>
      <c r="D34">
        <v>0.27320000529289246</v>
      </c>
      <c r="E34">
        <v>0.27050000429153442</v>
      </c>
      <c r="F34">
        <v>0.31479999423027039</v>
      </c>
      <c r="G34">
        <v>0.29260000586509705</v>
      </c>
      <c r="H34">
        <v>0.28580000996589661</v>
      </c>
      <c r="I34">
        <v>0.31290000677108765</v>
      </c>
      <c r="J34">
        <v>0.27730000019073486</v>
      </c>
      <c r="K34">
        <v>0.27570000290870667</v>
      </c>
      <c r="L34">
        <v>0.2994999885559082</v>
      </c>
      <c r="M34">
        <v>0.28529998660087585</v>
      </c>
      <c r="N34" s="4"/>
      <c r="O34" s="5"/>
    </row>
    <row r="35" spans="1:15" x14ac:dyDescent="0.2">
      <c r="A35" s="8" t="s">
        <v>28</v>
      </c>
      <c r="B35">
        <v>0.30640000104904175</v>
      </c>
      <c r="C35">
        <v>0.32249999046325684</v>
      </c>
      <c r="D35">
        <v>0.30210000276565552</v>
      </c>
      <c r="E35">
        <v>0.29350000619888306</v>
      </c>
      <c r="F35">
        <v>0.30279999971389771</v>
      </c>
      <c r="G35">
        <v>0.30219998955726624</v>
      </c>
      <c r="H35">
        <v>0.30630001425743103</v>
      </c>
      <c r="I35">
        <v>0.31479999423027039</v>
      </c>
      <c r="J35">
        <v>0.28529998660087585</v>
      </c>
      <c r="K35">
        <v>0.28479999303817749</v>
      </c>
      <c r="L35">
        <v>0.28069999814033508</v>
      </c>
      <c r="M35">
        <v>0.2824999988079071</v>
      </c>
      <c r="N35" s="4"/>
      <c r="O35" s="5"/>
    </row>
    <row r="36" spans="1:15" x14ac:dyDescent="0.2">
      <c r="A36" s="8" t="s">
        <v>29</v>
      </c>
      <c r="B36">
        <v>0.28540000319480896</v>
      </c>
      <c r="C36">
        <v>0.28459998965263367</v>
      </c>
      <c r="D36">
        <v>0.28180000185966492</v>
      </c>
      <c r="E36">
        <v>0.28139999508857727</v>
      </c>
      <c r="F36">
        <v>0.2791999876499176</v>
      </c>
      <c r="G36">
        <v>0.30300000309944153</v>
      </c>
      <c r="H36">
        <v>0.27889999747276306</v>
      </c>
      <c r="I36">
        <v>0.29850000143051147</v>
      </c>
      <c r="J36">
        <v>0.28960001468658447</v>
      </c>
      <c r="K36">
        <v>0.2614000141620636</v>
      </c>
      <c r="L36">
        <v>0.2874000072479248</v>
      </c>
      <c r="M36">
        <v>0.29879999160766602</v>
      </c>
      <c r="N36" s="4"/>
      <c r="O36" s="5"/>
    </row>
    <row r="37" spans="1:15" x14ac:dyDescent="0.2">
      <c r="A37" s="8" t="s">
        <v>30</v>
      </c>
      <c r="B37">
        <v>0.28389999270439148</v>
      </c>
      <c r="C37">
        <v>0.29080000519752502</v>
      </c>
      <c r="D37">
        <v>0.28169998526573181</v>
      </c>
      <c r="E37">
        <v>0.29159998893737793</v>
      </c>
      <c r="F37">
        <v>0.31150001287460327</v>
      </c>
      <c r="G37">
        <v>0.29519999027252197</v>
      </c>
      <c r="H37">
        <v>0.30849999189376831</v>
      </c>
      <c r="I37">
        <v>0.30709999799728394</v>
      </c>
      <c r="J37">
        <v>0.26030001044273376</v>
      </c>
      <c r="K37">
        <v>0.27259999513626099</v>
      </c>
      <c r="L37">
        <v>0.2800000011920929</v>
      </c>
      <c r="M37">
        <v>0.2856999933719635</v>
      </c>
      <c r="N37" s="4"/>
      <c r="O37" s="5"/>
    </row>
    <row r="38" spans="1:15" x14ac:dyDescent="0.2">
      <c r="A38" s="8" t="s">
        <v>31</v>
      </c>
      <c r="B38">
        <v>0.28020000457763672</v>
      </c>
      <c r="C38">
        <v>0.28540000319480896</v>
      </c>
      <c r="D38">
        <v>0.27079999446868896</v>
      </c>
      <c r="E38">
        <v>0.2718999981880188</v>
      </c>
      <c r="F38">
        <v>0.27489998936653137</v>
      </c>
      <c r="G38">
        <v>0.27329999208450317</v>
      </c>
      <c r="H38">
        <v>0.31349998712539673</v>
      </c>
      <c r="I38">
        <v>0.289000004529953</v>
      </c>
      <c r="J38">
        <v>0.28220000863075256</v>
      </c>
      <c r="K38">
        <v>0.28319999575614929</v>
      </c>
      <c r="L38">
        <v>0.26640000939369202</v>
      </c>
      <c r="M38">
        <v>0.28720000386238098</v>
      </c>
      <c r="N38" s="4"/>
      <c r="O38" s="5"/>
    </row>
    <row r="39" spans="1:15" x14ac:dyDescent="0.2">
      <c r="A39" s="8" t="s">
        <v>32</v>
      </c>
      <c r="B39">
        <v>0.30739998817443848</v>
      </c>
      <c r="C39">
        <v>0.2921999990940094</v>
      </c>
      <c r="D39">
        <v>0.2937999963760376</v>
      </c>
      <c r="E39">
        <v>0.28049999475479126</v>
      </c>
      <c r="F39">
        <v>0.28479999303817749</v>
      </c>
      <c r="G39">
        <v>0.29350000619888306</v>
      </c>
      <c r="H39">
        <v>0.29879999160766602</v>
      </c>
      <c r="I39">
        <v>0.30270001292228699</v>
      </c>
      <c r="J39">
        <v>0.2775999903678894</v>
      </c>
      <c r="K39">
        <v>0.28830000758171082</v>
      </c>
      <c r="L39">
        <v>0.28130000829696655</v>
      </c>
      <c r="M39">
        <v>0.29890000820159912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0.30677499622106552</v>
      </c>
      <c r="C43" s="1">
        <f>AVERAGE(D32:E33)</f>
        <v>0.29332499951124191</v>
      </c>
      <c r="D43" s="1">
        <f>AVERAGE(F32:G33)</f>
        <v>0.31435000896453857</v>
      </c>
      <c r="E43" s="1">
        <f>AVERAGE(H32:I33)</f>
        <v>0.32699999958276749</v>
      </c>
      <c r="F43" s="1">
        <f>AVERAGE(J32:K33)</f>
        <v>0.29614999145269394</v>
      </c>
      <c r="G43" s="1">
        <f>AVERAGE(L32:M33)</f>
        <v>0.29384999722242355</v>
      </c>
    </row>
    <row r="44" spans="1:15" x14ac:dyDescent="0.2">
      <c r="B44" s="1">
        <f>AVERAGE(B34:C35)</f>
        <v>0.31157499551773071</v>
      </c>
      <c r="C44" s="1">
        <f>AVERAGE(D34:E35)</f>
        <v>0.28482500463724136</v>
      </c>
      <c r="D44" s="1">
        <f>AVERAGE(F34:G35)</f>
        <v>0.30309999734163284</v>
      </c>
      <c r="E44" s="1">
        <f>AVERAGE(H34:I35)</f>
        <v>0.30495000630617142</v>
      </c>
      <c r="F44" s="1">
        <f>AVERAGE(J34:K35)</f>
        <v>0.28077499568462372</v>
      </c>
      <c r="G44" s="1">
        <f>AVERAGE(L34:M35)</f>
        <v>0.28699999302625656</v>
      </c>
    </row>
    <row r="45" spans="1:15" x14ac:dyDescent="0.2">
      <c r="B45" s="1">
        <f>AVERAGE(B36:C37)</f>
        <v>0.28617499768733978</v>
      </c>
      <c r="C45" s="1">
        <f>AVERAGE(D36:E37)</f>
        <v>0.28412499278783798</v>
      </c>
      <c r="D45" s="1">
        <f>AVERAGE(F36:G37)</f>
        <v>0.29722499847412109</v>
      </c>
      <c r="E45" s="1">
        <f>AVERAGE(H36:I37)</f>
        <v>0.2982499971985817</v>
      </c>
      <c r="F45" s="1">
        <f>AVERAGE(J36:K37)</f>
        <v>0.27097500860691071</v>
      </c>
      <c r="G45" s="1">
        <f>AVERAGE(L36:M37)</f>
        <v>0.2879749983549118</v>
      </c>
    </row>
    <row r="46" spans="1:15" x14ac:dyDescent="0.2">
      <c r="B46" s="1">
        <f>AVERAGE(B38:C39)</f>
        <v>0.29129999876022339</v>
      </c>
      <c r="C46" s="1">
        <f>AVERAGE(D38:E39)</f>
        <v>0.27924999594688416</v>
      </c>
      <c r="D46" s="1">
        <f>AVERAGE(F38:G39)</f>
        <v>0.28162499517202377</v>
      </c>
      <c r="E46" s="1">
        <f>AVERAGE(H38:I39)</f>
        <v>0.30099999904632568</v>
      </c>
      <c r="F46" s="1">
        <f>AVERAGE(J38:K39)</f>
        <v>0.28282500058412552</v>
      </c>
      <c r="G46" s="1">
        <f>AVERAGE(L38:M39)</f>
        <v>0.28345000743865967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J48" t="s">
        <v>37</v>
      </c>
    </row>
    <row r="49" spans="2:16" ht="17" thickBot="1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7">
        <v>2</v>
      </c>
      <c r="L49" s="7">
        <v>3</v>
      </c>
      <c r="M49" s="7">
        <v>4</v>
      </c>
      <c r="N49" s="7">
        <v>5</v>
      </c>
      <c r="O49" s="7">
        <v>6</v>
      </c>
    </row>
    <row r="50" spans="2:16" ht="17" thickBot="1" x14ac:dyDescent="0.25">
      <c r="B50" s="2">
        <f t="shared" ref="B50:G53" si="0">B43*50</f>
        <v>15.338749811053276</v>
      </c>
      <c r="C50" s="2">
        <f t="shared" si="0"/>
        <v>14.666249975562096</v>
      </c>
      <c r="D50" s="2">
        <f t="shared" si="0"/>
        <v>15.717500448226929</v>
      </c>
      <c r="E50" s="2">
        <f t="shared" si="0"/>
        <v>16.349999979138374</v>
      </c>
      <c r="F50" s="2">
        <f t="shared" si="0"/>
        <v>14.807499572634697</v>
      </c>
      <c r="G50" s="2">
        <f t="shared" si="0"/>
        <v>14.692499861121178</v>
      </c>
      <c r="J50" s="12">
        <f t="shared" ref="J50:O53" si="1">B50-$H$53</f>
        <v>13.198749811053275</v>
      </c>
      <c r="K50" s="13">
        <f t="shared" si="1"/>
        <v>12.526249975562095</v>
      </c>
      <c r="L50" s="14">
        <f t="shared" si="1"/>
        <v>13.577500448226928</v>
      </c>
      <c r="M50" s="12">
        <f t="shared" si="1"/>
        <v>14.209999979138374</v>
      </c>
      <c r="N50" s="13">
        <f t="shared" si="1"/>
        <v>12.667499572634696</v>
      </c>
      <c r="O50" s="14">
        <f t="shared" si="1"/>
        <v>12.552499861121177</v>
      </c>
    </row>
    <row r="51" spans="2:16" ht="17" thickBot="1" x14ac:dyDescent="0.25">
      <c r="B51" s="2">
        <f t="shared" si="0"/>
        <v>15.578749775886536</v>
      </c>
      <c r="C51" s="2">
        <f t="shared" si="0"/>
        <v>14.241250231862068</v>
      </c>
      <c r="D51" s="2">
        <f t="shared" si="0"/>
        <v>15.154999867081642</v>
      </c>
      <c r="E51" s="2">
        <f t="shared" si="0"/>
        <v>15.247500315308571</v>
      </c>
      <c r="F51" s="2">
        <f t="shared" si="0"/>
        <v>14.038749784231186</v>
      </c>
      <c r="G51" s="2">
        <f t="shared" si="0"/>
        <v>14.349999651312828</v>
      </c>
      <c r="J51" s="12">
        <f t="shared" si="1"/>
        <v>13.438749775886535</v>
      </c>
      <c r="K51" s="13">
        <f t="shared" si="1"/>
        <v>12.101250231862068</v>
      </c>
      <c r="L51" s="14">
        <f t="shared" si="1"/>
        <v>13.014999867081642</v>
      </c>
      <c r="M51" s="12">
        <f t="shared" si="1"/>
        <v>13.10750031530857</v>
      </c>
      <c r="N51" s="13">
        <f t="shared" si="1"/>
        <v>11.898749784231185</v>
      </c>
      <c r="O51" s="14">
        <f t="shared" si="1"/>
        <v>12.209999651312827</v>
      </c>
    </row>
    <row r="52" spans="2:16" ht="17" thickBot="1" x14ac:dyDescent="0.25">
      <c r="B52" s="2">
        <f>B45*50</f>
        <v>14.308749884366989</v>
      </c>
      <c r="C52" s="2">
        <f t="shared" si="0"/>
        <v>14.206249639391899</v>
      </c>
      <c r="D52" s="2">
        <f t="shared" si="0"/>
        <v>14.861249923706055</v>
      </c>
      <c r="E52" s="2">
        <f t="shared" si="0"/>
        <v>14.912499859929085</v>
      </c>
      <c r="F52" s="2">
        <f t="shared" si="0"/>
        <v>13.548750430345535</v>
      </c>
      <c r="G52" s="2">
        <f t="shared" si="0"/>
        <v>14.39874991774559</v>
      </c>
      <c r="J52" s="12">
        <f t="shared" si="1"/>
        <v>12.168749884366989</v>
      </c>
      <c r="K52" s="13">
        <f t="shared" si="1"/>
        <v>12.066249639391899</v>
      </c>
      <c r="L52" s="14">
        <f t="shared" si="1"/>
        <v>12.721249923706054</v>
      </c>
      <c r="M52" s="12">
        <f t="shared" si="1"/>
        <v>12.772499859929084</v>
      </c>
      <c r="N52" s="13">
        <f t="shared" si="1"/>
        <v>11.408750430345535</v>
      </c>
      <c r="O52" s="14">
        <f t="shared" si="1"/>
        <v>12.25874991774559</v>
      </c>
    </row>
    <row r="53" spans="2:16" ht="17" thickBot="1" x14ac:dyDescent="0.25">
      <c r="B53" s="2">
        <f t="shared" si="0"/>
        <v>14.564999938011169</v>
      </c>
      <c r="C53" s="2">
        <f t="shared" si="0"/>
        <v>13.962499797344208</v>
      </c>
      <c r="D53" s="2">
        <f t="shared" si="0"/>
        <v>14.081249758601189</v>
      </c>
      <c r="E53" s="2">
        <f t="shared" si="0"/>
        <v>15.049999952316284</v>
      </c>
      <c r="F53" s="2">
        <f t="shared" si="0"/>
        <v>14.141250029206276</v>
      </c>
      <c r="G53" s="2">
        <f t="shared" si="0"/>
        <v>14.172500371932983</v>
      </c>
      <c r="H53">
        <v>2.14</v>
      </c>
      <c r="I53" t="s">
        <v>49</v>
      </c>
      <c r="J53" s="12">
        <f t="shared" si="1"/>
        <v>12.424999938011169</v>
      </c>
      <c r="K53" s="13">
        <f t="shared" si="1"/>
        <v>11.822499797344207</v>
      </c>
      <c r="L53" s="14">
        <f t="shared" si="1"/>
        <v>11.941249758601188</v>
      </c>
      <c r="M53" s="12">
        <f t="shared" si="1"/>
        <v>12.909999952316284</v>
      </c>
      <c r="N53" s="13">
        <f t="shared" si="1"/>
        <v>12.001250029206275</v>
      </c>
      <c r="O53" s="14">
        <f t="shared" si="1"/>
        <v>12.032500371932983</v>
      </c>
      <c r="P53" t="s">
        <v>53</v>
      </c>
    </row>
    <row r="57" spans="2:16" x14ac:dyDescent="0.2">
      <c r="B57" s="6"/>
      <c r="C57" s="6"/>
      <c r="D57" s="6"/>
      <c r="E57" s="6"/>
      <c r="F57" s="6"/>
      <c r="G57" s="6"/>
    </row>
    <row r="58" spans="2:16" x14ac:dyDescent="0.2">
      <c r="B58" s="6"/>
      <c r="C58" s="6"/>
      <c r="D58" s="6"/>
      <c r="E58" s="6"/>
      <c r="F58" s="6"/>
      <c r="G58" s="6"/>
    </row>
    <row r="59" spans="2:16" x14ac:dyDescent="0.2">
      <c r="B59" s="6"/>
      <c r="C59" s="6"/>
      <c r="D59" s="6"/>
      <c r="E59" s="6"/>
      <c r="F59" s="6"/>
      <c r="G59" s="6"/>
    </row>
    <row r="60" spans="2:16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2F79-800F-FC43-9972-EEFDBC96373F}">
  <dimension ref="A1:P60"/>
  <sheetViews>
    <sheetView topLeftCell="A38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9">
        <v>45605</v>
      </c>
      <c r="N7" s="4"/>
      <c r="O7" s="5"/>
    </row>
    <row r="8" spans="1:15" x14ac:dyDescent="0.2">
      <c r="A8" t="s">
        <v>5</v>
      </c>
      <c r="B8" s="10" t="s">
        <v>85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54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1" t="s">
        <v>44</v>
      </c>
      <c r="B16" s="11"/>
      <c r="C16" s="11"/>
      <c r="D16" s="11"/>
      <c r="E16" s="11" t="s">
        <v>45</v>
      </c>
      <c r="F16" s="11"/>
      <c r="G16" s="11"/>
      <c r="H16" s="11"/>
      <c r="I16" s="11"/>
      <c r="J16" s="11"/>
      <c r="K16" s="11"/>
      <c r="L16" s="11"/>
      <c r="N16" s="4"/>
      <c r="O16" s="5"/>
    </row>
    <row r="17" spans="1:15" x14ac:dyDescent="0.2">
      <c r="N17" s="4"/>
      <c r="O17" s="5"/>
    </row>
    <row r="18" spans="1:15" x14ac:dyDescent="0.2">
      <c r="A18" s="11" t="s">
        <v>10</v>
      </c>
      <c r="B18" s="11"/>
      <c r="C18" s="11"/>
      <c r="D18" s="11"/>
      <c r="E18" s="11">
        <v>15</v>
      </c>
      <c r="F18" s="11" t="s">
        <v>11</v>
      </c>
      <c r="G18" s="11"/>
      <c r="H18" s="11"/>
      <c r="I18" s="11"/>
      <c r="J18" s="11"/>
      <c r="K18" s="11"/>
      <c r="L18" s="11"/>
      <c r="N18" s="4"/>
      <c r="O18" s="5"/>
    </row>
    <row r="19" spans="1:15" x14ac:dyDescent="0.2">
      <c r="A19" s="11" t="s">
        <v>12</v>
      </c>
      <c r="B19" s="11"/>
      <c r="C19" s="11"/>
      <c r="D19" s="11"/>
      <c r="E19" s="11">
        <v>2</v>
      </c>
      <c r="F19" s="11" t="s">
        <v>13</v>
      </c>
      <c r="G19" s="11"/>
      <c r="H19" s="11"/>
      <c r="I19" s="11"/>
      <c r="J19" s="11"/>
      <c r="K19" s="11"/>
      <c r="L19" s="11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0" t="s">
        <v>86</v>
      </c>
      <c r="N28" s="4"/>
      <c r="O28" s="5"/>
    </row>
    <row r="29" spans="1:15" x14ac:dyDescent="0.2">
      <c r="N29" s="4"/>
      <c r="O29" s="5"/>
    </row>
    <row r="30" spans="1:15" x14ac:dyDescent="0.2">
      <c r="B30" t="s">
        <v>87</v>
      </c>
      <c r="N30" s="4"/>
      <c r="O30" s="5"/>
    </row>
    <row r="31" spans="1:15" x14ac:dyDescent="0.2">
      <c r="A31" s="8" t="s">
        <v>24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12</v>
      </c>
      <c r="N31" s="4"/>
      <c r="O31" s="5"/>
    </row>
    <row r="32" spans="1:15" x14ac:dyDescent="0.2">
      <c r="A32" s="8" t="s">
        <v>25</v>
      </c>
      <c r="B32">
        <v>0.32839998602867126</v>
      </c>
      <c r="C32">
        <v>0.34769999980926514</v>
      </c>
      <c r="D32">
        <v>0.3400999903678894</v>
      </c>
      <c r="E32">
        <v>0.3158000111579895</v>
      </c>
      <c r="F32">
        <v>0.33019998669624329</v>
      </c>
      <c r="G32">
        <v>0.36190000176429749</v>
      </c>
      <c r="H32">
        <v>0.36529999971389771</v>
      </c>
      <c r="I32">
        <v>0.38760000467300415</v>
      </c>
      <c r="J32">
        <v>0.34409999847412109</v>
      </c>
      <c r="K32">
        <v>0.36590000987052917</v>
      </c>
      <c r="L32">
        <v>0.43160000443458557</v>
      </c>
      <c r="M32">
        <v>0.37880000472068787</v>
      </c>
      <c r="N32" s="4"/>
      <c r="O32" s="5"/>
    </row>
    <row r="33" spans="1:15" x14ac:dyDescent="0.2">
      <c r="A33" s="8" t="s">
        <v>26</v>
      </c>
      <c r="B33">
        <v>0.36730000376701355</v>
      </c>
      <c r="C33">
        <v>0.38449999690055847</v>
      </c>
      <c r="D33">
        <v>0.31859999895095825</v>
      </c>
      <c r="E33">
        <v>0.3580000102519989</v>
      </c>
      <c r="F33">
        <v>0.34869998693466187</v>
      </c>
      <c r="G33">
        <v>0.3580000102519989</v>
      </c>
      <c r="H33">
        <v>0.36970001459121704</v>
      </c>
      <c r="I33">
        <v>0.38589999079704285</v>
      </c>
      <c r="J33">
        <v>0.36449998617172241</v>
      </c>
      <c r="K33">
        <v>0.38899999856948853</v>
      </c>
      <c r="L33">
        <v>0.36550000309944153</v>
      </c>
      <c r="M33">
        <v>0.3935999870300293</v>
      </c>
      <c r="N33" s="4"/>
      <c r="O33" s="5"/>
    </row>
    <row r="34" spans="1:15" x14ac:dyDescent="0.2">
      <c r="A34" s="8" t="s">
        <v>27</v>
      </c>
      <c r="B34">
        <v>0.34520000219345093</v>
      </c>
      <c r="C34">
        <v>0.34769999980926514</v>
      </c>
      <c r="D34">
        <v>0.33190000057220459</v>
      </c>
      <c r="E34">
        <v>0.31810000538825989</v>
      </c>
      <c r="F34">
        <v>0.35550001263618469</v>
      </c>
      <c r="G34">
        <v>0.34470000863075256</v>
      </c>
      <c r="H34">
        <v>0.33140000700950623</v>
      </c>
      <c r="I34">
        <v>0.35890001058578491</v>
      </c>
      <c r="J34">
        <v>0.31380000710487366</v>
      </c>
      <c r="K34">
        <v>0.37630000710487366</v>
      </c>
      <c r="L34">
        <v>0.35850000381469727</v>
      </c>
      <c r="M34">
        <v>0.3684999942779541</v>
      </c>
      <c r="N34" s="4"/>
      <c r="O34" s="5"/>
    </row>
    <row r="35" spans="1:15" x14ac:dyDescent="0.2">
      <c r="A35" s="8" t="s">
        <v>28</v>
      </c>
      <c r="B35">
        <v>0.3481999933719635</v>
      </c>
      <c r="C35">
        <v>0.34670001268386841</v>
      </c>
      <c r="D35">
        <v>0.33349999785423279</v>
      </c>
      <c r="E35">
        <v>0.34459999203681946</v>
      </c>
      <c r="F35">
        <v>0.34929999709129333</v>
      </c>
      <c r="G35">
        <v>0.36109998822212219</v>
      </c>
      <c r="H35">
        <v>0.37090000510215759</v>
      </c>
      <c r="I35">
        <v>0.35120001435279846</v>
      </c>
      <c r="J35">
        <v>0.35969999432563782</v>
      </c>
      <c r="K35">
        <v>0.36649999022483826</v>
      </c>
      <c r="L35">
        <v>0.37380000948905945</v>
      </c>
      <c r="M35">
        <v>0.38060000538825989</v>
      </c>
      <c r="N35" s="4"/>
      <c r="O35" s="5"/>
    </row>
    <row r="36" spans="1:15" x14ac:dyDescent="0.2">
      <c r="A36" s="8" t="s">
        <v>29</v>
      </c>
      <c r="B36">
        <v>0.35420000553131104</v>
      </c>
      <c r="C36">
        <v>0.34369999170303345</v>
      </c>
      <c r="D36">
        <v>0.35100001096725464</v>
      </c>
      <c r="E36">
        <v>0.31920000910758972</v>
      </c>
      <c r="F36">
        <v>0.34430000185966492</v>
      </c>
      <c r="G36">
        <v>0.34349998831748962</v>
      </c>
      <c r="H36">
        <v>0.36539998650550842</v>
      </c>
      <c r="I36">
        <v>0.34319999814033508</v>
      </c>
      <c r="J36">
        <v>0.32179999351501465</v>
      </c>
      <c r="K36">
        <v>0.36649999022483826</v>
      </c>
      <c r="L36">
        <v>0.40560001134872437</v>
      </c>
      <c r="M36">
        <v>0.30079999566078186</v>
      </c>
      <c r="N36" s="4"/>
      <c r="O36" s="5"/>
    </row>
    <row r="37" spans="1:15" x14ac:dyDescent="0.2">
      <c r="A37" s="8" t="s">
        <v>30</v>
      </c>
      <c r="B37">
        <v>0.35609999299049377</v>
      </c>
      <c r="C37">
        <v>0.34610000252723694</v>
      </c>
      <c r="D37">
        <v>0.31259998679161072</v>
      </c>
      <c r="E37">
        <v>0.31479999423027039</v>
      </c>
      <c r="F37">
        <v>0.35339999198913574</v>
      </c>
      <c r="G37">
        <v>0.35199999809265137</v>
      </c>
      <c r="H37">
        <v>0.36219999194145203</v>
      </c>
      <c r="I37">
        <v>0.38859999179840088</v>
      </c>
      <c r="J37">
        <v>0.33849999308586121</v>
      </c>
      <c r="K37">
        <v>0.35240000486373901</v>
      </c>
      <c r="L37">
        <v>0.35749998688697815</v>
      </c>
      <c r="M37">
        <v>0.38260000944137573</v>
      </c>
      <c r="N37" s="4"/>
      <c r="O37" s="5"/>
    </row>
    <row r="38" spans="1:15" x14ac:dyDescent="0.2">
      <c r="A38" s="8" t="s">
        <v>31</v>
      </c>
      <c r="B38">
        <v>0.39919999241828918</v>
      </c>
      <c r="C38">
        <v>0.36899998784065247</v>
      </c>
      <c r="D38">
        <v>0.3294999897480011</v>
      </c>
      <c r="E38">
        <v>0.36590000987052917</v>
      </c>
      <c r="F38">
        <v>0.35210001468658447</v>
      </c>
      <c r="G38">
        <v>0.29580000042915344</v>
      </c>
      <c r="H38">
        <v>0.35030001401901245</v>
      </c>
      <c r="I38">
        <v>0.37650001049041748</v>
      </c>
      <c r="J38">
        <v>0.33129999041557312</v>
      </c>
      <c r="K38">
        <v>0.34270000457763672</v>
      </c>
      <c r="L38">
        <v>0.38769999146461487</v>
      </c>
      <c r="M38">
        <v>0.39509999752044678</v>
      </c>
      <c r="N38" s="4"/>
      <c r="O38" s="5"/>
    </row>
    <row r="39" spans="1:15" x14ac:dyDescent="0.2">
      <c r="A39" s="8" t="s">
        <v>32</v>
      </c>
      <c r="B39">
        <v>0.39219999313354492</v>
      </c>
      <c r="C39">
        <v>0.37569999694824219</v>
      </c>
      <c r="D39">
        <v>0.36739999055862427</v>
      </c>
      <c r="E39">
        <v>0.36239999532699585</v>
      </c>
      <c r="F39">
        <v>0.37929999828338623</v>
      </c>
      <c r="G39">
        <v>0.40220001339912415</v>
      </c>
      <c r="H39">
        <v>0.36739999055862427</v>
      </c>
      <c r="I39">
        <v>0.38359999656677246</v>
      </c>
      <c r="J39">
        <v>0.33809998631477356</v>
      </c>
      <c r="K39">
        <v>0.36539998650550842</v>
      </c>
      <c r="L39">
        <v>0.37560001015663147</v>
      </c>
      <c r="M39">
        <v>0.4050000011920929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0.35697499662637711</v>
      </c>
      <c r="C43" s="1">
        <f>AVERAGE(D32:E33)</f>
        <v>0.33312500268220901</v>
      </c>
      <c r="D43" s="1">
        <f>AVERAGE(F32:G33)</f>
        <v>0.34969999641180038</v>
      </c>
      <c r="E43" s="1">
        <f>AVERAGE(H32:I33)</f>
        <v>0.37712500244379044</v>
      </c>
      <c r="F43" s="1">
        <f>AVERAGE(J32:K33)</f>
        <v>0.3658749982714653</v>
      </c>
      <c r="G43" s="1">
        <f>AVERAGE(L32:M33)</f>
        <v>0.39237499982118607</v>
      </c>
    </row>
    <row r="44" spans="1:15" x14ac:dyDescent="0.2">
      <c r="B44" s="1">
        <f>AVERAGE(B34:C35)</f>
        <v>0.34695000201463699</v>
      </c>
      <c r="C44" s="1">
        <f>AVERAGE(D34:E35)</f>
        <v>0.33202499896287918</v>
      </c>
      <c r="D44" s="1">
        <f>AVERAGE(F34:G35)</f>
        <v>0.3526500016450882</v>
      </c>
      <c r="E44" s="1">
        <f>AVERAGE(H34:I35)</f>
        <v>0.3531000092625618</v>
      </c>
      <c r="F44" s="1">
        <f>AVERAGE(J34:K35)</f>
        <v>0.35407499969005585</v>
      </c>
      <c r="G44" s="1">
        <f>AVERAGE(L34:M35)</f>
        <v>0.37035000324249268</v>
      </c>
    </row>
    <row r="45" spans="1:15" x14ac:dyDescent="0.2">
      <c r="B45" s="1">
        <f>AVERAGE(B36:C37)</f>
        <v>0.3500249981880188</v>
      </c>
      <c r="C45" s="1">
        <f>AVERAGE(D36:E37)</f>
        <v>0.32440000027418137</v>
      </c>
      <c r="D45" s="1">
        <f>AVERAGE(F36:G37)</f>
        <v>0.34829999506473541</v>
      </c>
      <c r="E45" s="1">
        <f>AVERAGE(H36:I37)</f>
        <v>0.3648499920964241</v>
      </c>
      <c r="F45" s="1">
        <f>AVERAGE(J36:K37)</f>
        <v>0.34479999542236328</v>
      </c>
      <c r="G45" s="1">
        <f>AVERAGE(L36:M37)</f>
        <v>0.36162500083446503</v>
      </c>
    </row>
    <row r="46" spans="1:15" x14ac:dyDescent="0.2">
      <c r="B46" s="1">
        <f>AVERAGE(B38:C39)</f>
        <v>0.38402499258518219</v>
      </c>
      <c r="C46" s="1">
        <f>AVERAGE(D38:E39)</f>
        <v>0.3562999963760376</v>
      </c>
      <c r="D46" s="1">
        <f>AVERAGE(F38:G39)</f>
        <v>0.35735000669956207</v>
      </c>
      <c r="E46" s="1">
        <f>AVERAGE(H38:I39)</f>
        <v>0.36945000290870667</v>
      </c>
      <c r="F46" s="1">
        <f>AVERAGE(J38:K39)</f>
        <v>0.34437499195337296</v>
      </c>
      <c r="G46" s="1">
        <f>AVERAGE(L38:M39)</f>
        <v>0.3908500000834465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J48" t="s">
        <v>37</v>
      </c>
    </row>
    <row r="49" spans="2:16" ht="17" thickBot="1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7">
        <v>2</v>
      </c>
      <c r="L49" s="7">
        <v>3</v>
      </c>
      <c r="M49" s="7">
        <v>4</v>
      </c>
      <c r="N49" s="7">
        <v>5</v>
      </c>
      <c r="O49" s="7">
        <v>6</v>
      </c>
    </row>
    <row r="50" spans="2:16" ht="17" thickBot="1" x14ac:dyDescent="0.25">
      <c r="B50" s="2">
        <f t="shared" ref="B50:G53" si="0">B43*50</f>
        <v>17.848749831318855</v>
      </c>
      <c r="C50" s="2">
        <f t="shared" si="0"/>
        <v>16.656250134110451</v>
      </c>
      <c r="D50" s="2">
        <f t="shared" si="0"/>
        <v>17.484999820590019</v>
      </c>
      <c r="E50" s="2">
        <f t="shared" si="0"/>
        <v>18.856250122189522</v>
      </c>
      <c r="F50" s="2">
        <f t="shared" si="0"/>
        <v>18.293749913573265</v>
      </c>
      <c r="G50" s="2">
        <f t="shared" si="0"/>
        <v>19.618749991059303</v>
      </c>
      <c r="J50" s="12">
        <f t="shared" ref="J50:O53" si="1">B50-$H$53</f>
        <v>15.708749831318855</v>
      </c>
      <c r="K50" s="13">
        <f t="shared" si="1"/>
        <v>14.51625013411045</v>
      </c>
      <c r="L50" s="14">
        <f t="shared" si="1"/>
        <v>15.344999820590019</v>
      </c>
      <c r="M50" s="12">
        <f t="shared" si="1"/>
        <v>16.716250122189521</v>
      </c>
      <c r="N50" s="13">
        <f t="shared" si="1"/>
        <v>16.153749913573265</v>
      </c>
      <c r="O50" s="14">
        <f t="shared" si="1"/>
        <v>17.478749991059303</v>
      </c>
    </row>
    <row r="51" spans="2:16" ht="17" thickBot="1" x14ac:dyDescent="0.25">
      <c r="B51" s="2">
        <f t="shared" si="0"/>
        <v>17.34750010073185</v>
      </c>
      <c r="C51" s="2">
        <f t="shared" si="0"/>
        <v>16.601249948143959</v>
      </c>
      <c r="D51" s="2">
        <f t="shared" si="0"/>
        <v>17.63250008225441</v>
      </c>
      <c r="E51" s="2">
        <f t="shared" si="0"/>
        <v>17.65500046312809</v>
      </c>
      <c r="F51" s="2">
        <f t="shared" si="0"/>
        <v>17.703749984502792</v>
      </c>
      <c r="G51" s="2">
        <f t="shared" si="0"/>
        <v>18.517500162124634</v>
      </c>
      <c r="J51" s="12">
        <f t="shared" si="1"/>
        <v>15.207500100731849</v>
      </c>
      <c r="K51" s="13">
        <f t="shared" si="1"/>
        <v>14.461249948143958</v>
      </c>
      <c r="L51" s="14">
        <f t="shared" si="1"/>
        <v>15.492500082254409</v>
      </c>
      <c r="M51" s="12">
        <f t="shared" si="1"/>
        <v>15.515000463128089</v>
      </c>
      <c r="N51" s="13">
        <f t="shared" si="1"/>
        <v>15.563749984502792</v>
      </c>
      <c r="O51" s="14">
        <f t="shared" si="1"/>
        <v>16.377500162124633</v>
      </c>
    </row>
    <row r="52" spans="2:16" ht="17" thickBot="1" x14ac:dyDescent="0.25">
      <c r="B52" s="2">
        <f>B45*50</f>
        <v>17.50124990940094</v>
      </c>
      <c r="C52" s="2">
        <f t="shared" si="0"/>
        <v>16.220000013709068</v>
      </c>
      <c r="D52" s="2">
        <f t="shared" si="0"/>
        <v>17.414999753236771</v>
      </c>
      <c r="E52" s="2">
        <f t="shared" si="0"/>
        <v>18.242499604821205</v>
      </c>
      <c r="F52" s="2">
        <f t="shared" si="0"/>
        <v>17.239999771118164</v>
      </c>
      <c r="G52" s="2">
        <f t="shared" si="0"/>
        <v>18.081250041723251</v>
      </c>
      <c r="J52" s="12">
        <f t="shared" si="1"/>
        <v>15.361249909400939</v>
      </c>
      <c r="K52" s="13">
        <f t="shared" si="1"/>
        <v>14.080000013709068</v>
      </c>
      <c r="L52" s="14">
        <f t="shared" si="1"/>
        <v>15.27499975323677</v>
      </c>
      <c r="M52" s="12">
        <f t="shared" si="1"/>
        <v>16.102499604821205</v>
      </c>
      <c r="N52" s="13">
        <f t="shared" si="1"/>
        <v>15.099999771118163</v>
      </c>
      <c r="O52" s="14">
        <f t="shared" si="1"/>
        <v>15.941250041723251</v>
      </c>
    </row>
    <row r="53" spans="2:16" ht="17" thickBot="1" x14ac:dyDescent="0.25">
      <c r="B53" s="2">
        <f t="shared" si="0"/>
        <v>19.201249629259109</v>
      </c>
      <c r="C53" s="2">
        <f t="shared" si="0"/>
        <v>17.81499981880188</v>
      </c>
      <c r="D53" s="2">
        <f t="shared" si="0"/>
        <v>17.867500334978104</v>
      </c>
      <c r="E53" s="2">
        <f t="shared" si="0"/>
        <v>18.472500145435333</v>
      </c>
      <c r="F53" s="2">
        <f t="shared" si="0"/>
        <v>17.218749597668648</v>
      </c>
      <c r="G53" s="2">
        <f t="shared" si="0"/>
        <v>19.542500004172325</v>
      </c>
      <c r="H53">
        <v>2.14</v>
      </c>
      <c r="I53" t="s">
        <v>49</v>
      </c>
      <c r="J53" s="12">
        <f t="shared" si="1"/>
        <v>17.061249629259109</v>
      </c>
      <c r="K53" s="13">
        <f t="shared" si="1"/>
        <v>15.674999818801879</v>
      </c>
      <c r="L53" s="14">
        <f t="shared" si="1"/>
        <v>15.727500334978103</v>
      </c>
      <c r="M53" s="12">
        <f t="shared" si="1"/>
        <v>16.332500145435333</v>
      </c>
      <c r="N53" s="13">
        <f t="shared" si="1"/>
        <v>15.078749597668647</v>
      </c>
      <c r="O53" s="14">
        <f t="shared" si="1"/>
        <v>17.402500004172325</v>
      </c>
      <c r="P53" t="s">
        <v>53</v>
      </c>
    </row>
    <row r="57" spans="2:16" x14ac:dyDescent="0.2">
      <c r="B57" s="6"/>
      <c r="C57" s="6"/>
      <c r="D57" s="6"/>
      <c r="E57" s="6"/>
      <c r="F57" s="6"/>
      <c r="G57" s="6"/>
    </row>
    <row r="58" spans="2:16" x14ac:dyDescent="0.2">
      <c r="B58" s="6"/>
      <c r="C58" s="6"/>
      <c r="D58" s="6"/>
      <c r="E58" s="6"/>
      <c r="F58" s="6"/>
      <c r="G58" s="6"/>
    </row>
    <row r="59" spans="2:16" x14ac:dyDescent="0.2">
      <c r="B59" s="6"/>
      <c r="C59" s="6"/>
      <c r="D59" s="6"/>
      <c r="E59" s="6"/>
      <c r="F59" s="6"/>
      <c r="G59" s="6"/>
    </row>
    <row r="60" spans="2:16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B10C-E1AB-DC41-86DC-9CD7B3B6B321}">
  <dimension ref="A1:P60"/>
  <sheetViews>
    <sheetView topLeftCell="A46" workbookViewId="0">
      <selection activeCell="A3" sqref="A3:M39"/>
    </sheetView>
  </sheetViews>
  <sheetFormatPr baseColWidth="10" defaultColWidth="8.83203125" defaultRowHeight="16" x14ac:dyDescent="0.2"/>
  <cols>
    <col min="13" max="13" width="10.33203125" customWidth="1"/>
  </cols>
  <sheetData>
    <row r="1" spans="1:15" x14ac:dyDescent="0.2">
      <c r="A1" t="s">
        <v>38</v>
      </c>
    </row>
    <row r="2" spans="1:15" x14ac:dyDescent="0.2">
      <c r="A2" s="4" t="s">
        <v>34</v>
      </c>
    </row>
    <row r="3" spans="1:15" ht="15.5" customHeight="1" x14ac:dyDescent="0.2">
      <c r="A3" t="s">
        <v>0</v>
      </c>
      <c r="E3" t="s">
        <v>1</v>
      </c>
      <c r="N3" s="4"/>
      <c r="O3" s="5"/>
    </row>
    <row r="4" spans="1:15" x14ac:dyDescent="0.2">
      <c r="A4" t="s">
        <v>2</v>
      </c>
      <c r="E4" t="s">
        <v>39</v>
      </c>
      <c r="I4" t="s">
        <v>3</v>
      </c>
      <c r="N4" s="4"/>
      <c r="O4" s="5"/>
    </row>
    <row r="5" spans="1:15" x14ac:dyDescent="0.2">
      <c r="A5" t="s">
        <v>40</v>
      </c>
      <c r="E5" t="s">
        <v>41</v>
      </c>
      <c r="N5" s="4"/>
      <c r="O5" s="5"/>
    </row>
    <row r="6" spans="1:15" x14ac:dyDescent="0.2">
      <c r="N6" s="4"/>
      <c r="O6" s="5"/>
    </row>
    <row r="7" spans="1:15" x14ac:dyDescent="0.2">
      <c r="A7" t="s">
        <v>4</v>
      </c>
      <c r="B7" s="9">
        <v>45606</v>
      </c>
      <c r="N7" s="4"/>
      <c r="O7" s="5"/>
    </row>
    <row r="8" spans="1:15" x14ac:dyDescent="0.2">
      <c r="A8" t="s">
        <v>5</v>
      </c>
      <c r="B8" s="10" t="s">
        <v>88</v>
      </c>
      <c r="N8" s="4"/>
      <c r="O8" s="5"/>
    </row>
    <row r="9" spans="1:15" x14ac:dyDescent="0.2">
      <c r="N9" s="4"/>
      <c r="O9" s="5"/>
    </row>
    <row r="10" spans="1:15" x14ac:dyDescent="0.2">
      <c r="N10" s="4"/>
      <c r="O10" s="5"/>
    </row>
    <row r="11" spans="1:15" x14ac:dyDescent="0.2">
      <c r="A11" t="s">
        <v>6</v>
      </c>
      <c r="E11" t="s">
        <v>42</v>
      </c>
      <c r="N11" s="4"/>
      <c r="O11" s="5"/>
    </row>
    <row r="12" spans="1:15" x14ac:dyDescent="0.2">
      <c r="A12" t="s">
        <v>7</v>
      </c>
      <c r="E12" t="s">
        <v>43</v>
      </c>
      <c r="N12" s="4"/>
      <c r="O12" s="5"/>
    </row>
    <row r="13" spans="1:15" x14ac:dyDescent="0.2">
      <c r="A13" t="s">
        <v>8</v>
      </c>
      <c r="E13" t="s">
        <v>54</v>
      </c>
      <c r="N13" s="4"/>
      <c r="O13" s="5"/>
    </row>
    <row r="14" spans="1:15" x14ac:dyDescent="0.2">
      <c r="A14" t="s">
        <v>9</v>
      </c>
      <c r="N14" s="4"/>
      <c r="O14" s="5"/>
    </row>
    <row r="15" spans="1:15" x14ac:dyDescent="0.2">
      <c r="N15" s="4"/>
      <c r="O15" s="5"/>
    </row>
    <row r="16" spans="1:15" x14ac:dyDescent="0.2">
      <c r="A16" s="11" t="s">
        <v>44</v>
      </c>
      <c r="B16" s="11"/>
      <c r="C16" s="11"/>
      <c r="D16" s="11"/>
      <c r="E16" s="11" t="s">
        <v>45</v>
      </c>
      <c r="F16" s="11"/>
      <c r="G16" s="11"/>
      <c r="H16" s="11"/>
      <c r="I16" s="11"/>
      <c r="J16" s="11"/>
      <c r="K16" s="11"/>
      <c r="L16" s="11"/>
      <c r="N16" s="4"/>
      <c r="O16" s="5"/>
    </row>
    <row r="17" spans="1:15" x14ac:dyDescent="0.2">
      <c r="N17" s="4"/>
      <c r="O17" s="5"/>
    </row>
    <row r="18" spans="1:15" x14ac:dyDescent="0.2">
      <c r="A18" s="11" t="s">
        <v>10</v>
      </c>
      <c r="B18" s="11"/>
      <c r="C18" s="11"/>
      <c r="D18" s="11"/>
      <c r="E18" s="11">
        <v>15</v>
      </c>
      <c r="F18" s="11" t="s">
        <v>11</v>
      </c>
      <c r="G18" s="11"/>
      <c r="H18" s="11"/>
      <c r="I18" s="11"/>
      <c r="J18" s="11"/>
      <c r="K18" s="11"/>
      <c r="L18" s="11"/>
      <c r="N18" s="4"/>
      <c r="O18" s="5"/>
    </row>
    <row r="19" spans="1:15" x14ac:dyDescent="0.2">
      <c r="A19" s="11" t="s">
        <v>12</v>
      </c>
      <c r="B19" s="11"/>
      <c r="C19" s="11"/>
      <c r="D19" s="11"/>
      <c r="E19" s="11">
        <v>2</v>
      </c>
      <c r="F19" s="11" t="s">
        <v>13</v>
      </c>
      <c r="G19" s="11"/>
      <c r="H19" s="11"/>
      <c r="I19" s="11"/>
      <c r="J19" s="11"/>
      <c r="K19" s="11"/>
      <c r="L19" s="11"/>
      <c r="N19" s="4"/>
      <c r="O19" s="5"/>
    </row>
    <row r="20" spans="1:15" x14ac:dyDescent="0.2">
      <c r="N20" s="4"/>
      <c r="O20" s="5"/>
    </row>
    <row r="21" spans="1:15" x14ac:dyDescent="0.2">
      <c r="N21" s="4"/>
      <c r="O21" s="5"/>
    </row>
    <row r="22" spans="1:15" x14ac:dyDescent="0.2">
      <c r="A22" t="s">
        <v>14</v>
      </c>
      <c r="N22" s="4"/>
      <c r="O22" s="5"/>
    </row>
    <row r="23" spans="1:15" x14ac:dyDescent="0.2">
      <c r="A23" t="s">
        <v>15</v>
      </c>
      <c r="E23" t="s">
        <v>16</v>
      </c>
      <c r="N23" s="4"/>
      <c r="O23" s="5"/>
    </row>
    <row r="24" spans="1:15" x14ac:dyDescent="0.2">
      <c r="A24" t="s">
        <v>17</v>
      </c>
      <c r="E24">
        <v>600</v>
      </c>
      <c r="F24" t="s">
        <v>18</v>
      </c>
      <c r="N24" s="4"/>
      <c r="O24" s="5"/>
    </row>
    <row r="25" spans="1:15" x14ac:dyDescent="0.2">
      <c r="A25" t="s">
        <v>19</v>
      </c>
      <c r="E25">
        <v>9</v>
      </c>
      <c r="F25" t="s">
        <v>18</v>
      </c>
      <c r="N25" s="4"/>
      <c r="O25" s="5"/>
    </row>
    <row r="26" spans="1:15" x14ac:dyDescent="0.2">
      <c r="A26" t="s">
        <v>20</v>
      </c>
      <c r="E26">
        <v>25</v>
      </c>
      <c r="N26" s="4"/>
      <c r="O26" s="5"/>
    </row>
    <row r="27" spans="1:15" x14ac:dyDescent="0.2">
      <c r="A27" t="s">
        <v>21</v>
      </c>
      <c r="E27">
        <v>0</v>
      </c>
      <c r="F27" t="s">
        <v>22</v>
      </c>
      <c r="N27" s="4"/>
      <c r="O27" s="5"/>
    </row>
    <row r="28" spans="1:15" x14ac:dyDescent="0.2">
      <c r="A28" t="s">
        <v>23</v>
      </c>
      <c r="B28" s="10" t="s">
        <v>89</v>
      </c>
      <c r="N28" s="4"/>
      <c r="O28" s="5"/>
    </row>
    <row r="29" spans="1:15" x14ac:dyDescent="0.2">
      <c r="N29" s="4"/>
      <c r="O29" s="5"/>
    </row>
    <row r="30" spans="1:15" x14ac:dyDescent="0.2">
      <c r="B30" t="s">
        <v>90</v>
      </c>
      <c r="N30" s="4"/>
      <c r="O30" s="5"/>
    </row>
    <row r="31" spans="1:15" x14ac:dyDescent="0.2">
      <c r="A31" s="8" t="s">
        <v>24</v>
      </c>
      <c r="B31" s="8">
        <v>1</v>
      </c>
      <c r="C31" s="8">
        <v>2</v>
      </c>
      <c r="D31" s="8">
        <v>3</v>
      </c>
      <c r="E31" s="8">
        <v>4</v>
      </c>
      <c r="F31" s="8">
        <v>5</v>
      </c>
      <c r="G31" s="8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12</v>
      </c>
      <c r="N31" s="4"/>
      <c r="O31" s="5"/>
    </row>
    <row r="32" spans="1:15" x14ac:dyDescent="0.2">
      <c r="A32" s="8" t="s">
        <v>25</v>
      </c>
      <c r="B32">
        <v>0.3010999858379364</v>
      </c>
      <c r="C32">
        <v>0.32150000333786011</v>
      </c>
      <c r="D32">
        <v>0.30120000243186951</v>
      </c>
      <c r="E32">
        <v>0.3107999861240387</v>
      </c>
      <c r="F32">
        <v>0.3239000141620636</v>
      </c>
      <c r="G32">
        <v>0.3310999870300293</v>
      </c>
      <c r="H32">
        <v>0.33880001306533813</v>
      </c>
      <c r="I32">
        <v>0.34029999375343323</v>
      </c>
      <c r="J32">
        <v>0.32269999384880066</v>
      </c>
      <c r="K32">
        <v>0.36090001463890076</v>
      </c>
      <c r="L32">
        <v>0.29640001058578491</v>
      </c>
      <c r="M32">
        <v>0.31349998712539673</v>
      </c>
      <c r="N32" s="4"/>
      <c r="O32" s="5"/>
    </row>
    <row r="33" spans="1:15" x14ac:dyDescent="0.2">
      <c r="A33" s="8" t="s">
        <v>26</v>
      </c>
      <c r="B33">
        <v>0.32699999213218689</v>
      </c>
      <c r="C33">
        <v>0.33709999918937683</v>
      </c>
      <c r="D33">
        <v>0.30250000953674316</v>
      </c>
      <c r="E33">
        <v>0.30820000171661377</v>
      </c>
      <c r="F33">
        <v>0.35010001063346863</v>
      </c>
      <c r="G33">
        <v>0.34869998693466187</v>
      </c>
      <c r="H33">
        <v>0.33300000429153442</v>
      </c>
      <c r="I33">
        <v>0.34970000386238098</v>
      </c>
      <c r="J33">
        <v>0.31180000305175781</v>
      </c>
      <c r="K33">
        <v>0.31610000133514404</v>
      </c>
      <c r="L33">
        <v>0.31049999594688416</v>
      </c>
      <c r="M33">
        <v>0.32620000839233398</v>
      </c>
      <c r="N33" s="4"/>
      <c r="O33" s="5"/>
    </row>
    <row r="34" spans="1:15" x14ac:dyDescent="0.2">
      <c r="A34" s="8" t="s">
        <v>27</v>
      </c>
      <c r="B34">
        <v>0.31310001015663147</v>
      </c>
      <c r="C34">
        <v>0.33210000395774841</v>
      </c>
      <c r="D34">
        <v>0.31240001320838928</v>
      </c>
      <c r="E34">
        <v>0.31310001015663147</v>
      </c>
      <c r="F34">
        <v>0.33309999108314514</v>
      </c>
      <c r="G34">
        <v>0.32269999384880066</v>
      </c>
      <c r="H34">
        <v>0.31499999761581421</v>
      </c>
      <c r="I34">
        <v>0.32100000977516174</v>
      </c>
      <c r="J34">
        <v>0.29789999127388</v>
      </c>
      <c r="K34">
        <v>0.34029999375343323</v>
      </c>
      <c r="L34">
        <v>0.2904999852180481</v>
      </c>
      <c r="M34">
        <v>0.3010999858379364</v>
      </c>
      <c r="N34" s="4"/>
      <c r="O34" s="5"/>
    </row>
    <row r="35" spans="1:15" x14ac:dyDescent="0.2">
      <c r="A35" s="8" t="s">
        <v>28</v>
      </c>
      <c r="B35">
        <v>0.34400001168251038</v>
      </c>
      <c r="C35">
        <v>0.34779998660087585</v>
      </c>
      <c r="D35">
        <v>0.36050000786781311</v>
      </c>
      <c r="E35">
        <v>0.29570001363754272</v>
      </c>
      <c r="F35">
        <v>0.32910001277923584</v>
      </c>
      <c r="G35">
        <v>0.32670000195503235</v>
      </c>
      <c r="H35">
        <v>0.32679998874664307</v>
      </c>
      <c r="I35">
        <v>0.33849999308586121</v>
      </c>
      <c r="J35">
        <v>0.33419999480247498</v>
      </c>
      <c r="K35">
        <v>0.34130001068115234</v>
      </c>
      <c r="L35">
        <v>0.3278999924659729</v>
      </c>
      <c r="M35">
        <v>0.32429999113082886</v>
      </c>
      <c r="N35" s="4"/>
      <c r="O35" s="5"/>
    </row>
    <row r="36" spans="1:15" x14ac:dyDescent="0.2">
      <c r="A36" s="8" t="s">
        <v>29</v>
      </c>
      <c r="B36">
        <v>0.29739999771118164</v>
      </c>
      <c r="C36">
        <v>0.30610001087188721</v>
      </c>
      <c r="D36">
        <v>0.28720000386238098</v>
      </c>
      <c r="E36">
        <v>0.30899998545646667</v>
      </c>
      <c r="F36">
        <v>0.31360000371932983</v>
      </c>
      <c r="G36">
        <v>0.36239999532699585</v>
      </c>
      <c r="H36">
        <v>0.34000000357627869</v>
      </c>
      <c r="I36">
        <v>0.31940001249313354</v>
      </c>
      <c r="J36">
        <v>0.31139999628067017</v>
      </c>
      <c r="K36">
        <v>0.32199999690055847</v>
      </c>
      <c r="L36">
        <v>0.33000001311302185</v>
      </c>
      <c r="M36">
        <v>0.31299999356269836</v>
      </c>
      <c r="N36" s="4"/>
      <c r="O36" s="5"/>
    </row>
    <row r="37" spans="1:15" x14ac:dyDescent="0.2">
      <c r="A37" s="8" t="s">
        <v>30</v>
      </c>
      <c r="B37">
        <v>0.29829999804496765</v>
      </c>
      <c r="C37">
        <v>0.31510001420974731</v>
      </c>
      <c r="D37">
        <v>0.28389999270439148</v>
      </c>
      <c r="E37">
        <v>0.30899998545646667</v>
      </c>
      <c r="F37">
        <v>0.39910000562667847</v>
      </c>
      <c r="G37">
        <v>0.32129999995231628</v>
      </c>
      <c r="H37">
        <v>0.34880000352859497</v>
      </c>
      <c r="I37">
        <v>0.3393000066280365</v>
      </c>
      <c r="J37">
        <v>0.29420000314712524</v>
      </c>
      <c r="K37">
        <v>0.30869999527931213</v>
      </c>
      <c r="L37">
        <v>0.2953999936580658</v>
      </c>
      <c r="M37">
        <v>0.30529999732971191</v>
      </c>
      <c r="N37" s="4"/>
      <c r="O37" s="5"/>
    </row>
    <row r="38" spans="1:15" x14ac:dyDescent="0.2">
      <c r="A38" s="8" t="s">
        <v>31</v>
      </c>
      <c r="B38">
        <v>0.25279998779296875</v>
      </c>
      <c r="C38">
        <v>0.28540000319480896</v>
      </c>
      <c r="D38">
        <v>0.27970001101493835</v>
      </c>
      <c r="E38">
        <v>0.27970001101493835</v>
      </c>
      <c r="F38">
        <v>0.29919999837875366</v>
      </c>
      <c r="G38">
        <v>0.27829998731613159</v>
      </c>
      <c r="H38">
        <v>0.31790000200271606</v>
      </c>
      <c r="I38">
        <v>0.32699999213218689</v>
      </c>
      <c r="J38">
        <v>0.32730001211166382</v>
      </c>
      <c r="K38">
        <v>0.33340001106262207</v>
      </c>
      <c r="L38">
        <v>0.31180000305175781</v>
      </c>
      <c r="M38">
        <v>0.32039999961853027</v>
      </c>
      <c r="N38" s="4"/>
      <c r="O38" s="5"/>
    </row>
    <row r="39" spans="1:15" x14ac:dyDescent="0.2">
      <c r="A39" s="8" t="s">
        <v>32</v>
      </c>
      <c r="B39">
        <v>0.30140000581741333</v>
      </c>
      <c r="C39">
        <v>0.28850001096725464</v>
      </c>
      <c r="D39">
        <v>0.26910001039505005</v>
      </c>
      <c r="E39">
        <v>0.27270001173019409</v>
      </c>
      <c r="F39">
        <v>0.31479999423027039</v>
      </c>
      <c r="G39">
        <v>0.29679998755455017</v>
      </c>
      <c r="H39">
        <v>0.32310000061988831</v>
      </c>
      <c r="I39">
        <v>0.33309999108314514</v>
      </c>
      <c r="J39">
        <v>0.32769998908042908</v>
      </c>
      <c r="K39">
        <v>0.3262999951839447</v>
      </c>
      <c r="L39">
        <v>0.30460000038146973</v>
      </c>
      <c r="M39">
        <v>0.31850001215934753</v>
      </c>
      <c r="N39" s="4"/>
      <c r="O39" s="5"/>
    </row>
    <row r="41" spans="1:15" x14ac:dyDescent="0.2">
      <c r="B41" s="43" t="s">
        <v>35</v>
      </c>
      <c r="C41" s="43"/>
      <c r="D41" s="43"/>
      <c r="E41" s="43"/>
      <c r="F41" s="43"/>
      <c r="G41" s="43"/>
      <c r="I41" s="3" t="s">
        <v>36</v>
      </c>
    </row>
    <row r="42" spans="1:15" x14ac:dyDescent="0.2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5" x14ac:dyDescent="0.2">
      <c r="B43" s="1">
        <f>AVERAGE(B32:C33)</f>
        <v>0.32167499512434006</v>
      </c>
      <c r="C43" s="1">
        <f>AVERAGE(D32:E33)</f>
        <v>0.30567499995231628</v>
      </c>
      <c r="D43" s="1">
        <f>AVERAGE(F32:G33)</f>
        <v>0.33844999969005585</v>
      </c>
      <c r="E43" s="1">
        <f>AVERAGE(H32:I33)</f>
        <v>0.34045000374317169</v>
      </c>
      <c r="F43" s="1">
        <f>AVERAGE(J32:K33)</f>
        <v>0.32787500321865082</v>
      </c>
      <c r="G43" s="1">
        <f>AVERAGE(L32:M33)</f>
        <v>0.31165000051259995</v>
      </c>
    </row>
    <row r="44" spans="1:15" x14ac:dyDescent="0.2">
      <c r="B44" s="1">
        <f>AVERAGE(B34:C35)</f>
        <v>0.33425000309944153</v>
      </c>
      <c r="C44" s="1">
        <f>AVERAGE(D34:E35)</f>
        <v>0.32042501121759415</v>
      </c>
      <c r="D44" s="1">
        <f>AVERAGE(F34:G35)</f>
        <v>0.3278999999165535</v>
      </c>
      <c r="E44" s="1">
        <f>AVERAGE(H34:I35)</f>
        <v>0.32532499730587006</v>
      </c>
      <c r="F44" s="1">
        <f>AVERAGE(J34:K35)</f>
        <v>0.32842499762773514</v>
      </c>
      <c r="G44" s="1">
        <f>AVERAGE(L34:M35)</f>
        <v>0.31094998866319656</v>
      </c>
    </row>
    <row r="45" spans="1:15" x14ac:dyDescent="0.2">
      <c r="B45" s="1">
        <f>AVERAGE(B36:C37)</f>
        <v>0.30422500520944595</v>
      </c>
      <c r="C45" s="1">
        <f>AVERAGE(D36:E37)</f>
        <v>0.29727499186992645</v>
      </c>
      <c r="D45" s="1">
        <f>AVERAGE(F36:G37)</f>
        <v>0.34910000115633011</v>
      </c>
      <c r="E45" s="1">
        <f>AVERAGE(H36:I37)</f>
        <v>0.33687500655651093</v>
      </c>
      <c r="F45" s="1">
        <f>AVERAGE(J36:K37)</f>
        <v>0.3090749979019165</v>
      </c>
      <c r="G45" s="1">
        <f>AVERAGE(L36:M37)</f>
        <v>0.31092499941587448</v>
      </c>
    </row>
    <row r="46" spans="1:15" x14ac:dyDescent="0.2">
      <c r="B46" s="1">
        <f>AVERAGE(B38:C39)</f>
        <v>0.28202500194311142</v>
      </c>
      <c r="C46" s="1">
        <f>AVERAGE(D38:E39)</f>
        <v>0.27530001103878021</v>
      </c>
      <c r="D46" s="1">
        <f>AVERAGE(F38:G39)</f>
        <v>0.29727499186992645</v>
      </c>
      <c r="E46" s="1">
        <f>AVERAGE(H38:I39)</f>
        <v>0.3252749964594841</v>
      </c>
      <c r="F46" s="1">
        <f>AVERAGE(J38:K39)</f>
        <v>0.32867500185966492</v>
      </c>
      <c r="G46" s="1">
        <f>AVERAGE(L38:M39)</f>
        <v>0.31382500380277634</v>
      </c>
    </row>
    <row r="48" spans="1:15" x14ac:dyDescent="0.2">
      <c r="B48" s="44" t="s">
        <v>33</v>
      </c>
      <c r="C48" s="44"/>
      <c r="D48" s="44"/>
      <c r="E48" s="44"/>
      <c r="F48" s="44"/>
      <c r="G48" s="44"/>
      <c r="J48" t="s">
        <v>37</v>
      </c>
    </row>
    <row r="49" spans="2:16" ht="17" thickBot="1" x14ac:dyDescent="0.25"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J49">
        <v>1</v>
      </c>
      <c r="K49" s="7">
        <v>2</v>
      </c>
      <c r="L49" s="7">
        <v>3</v>
      </c>
      <c r="M49" s="7">
        <v>4</v>
      </c>
      <c r="N49" s="7">
        <v>5</v>
      </c>
      <c r="O49" s="7">
        <v>6</v>
      </c>
    </row>
    <row r="50" spans="2:16" ht="17" thickBot="1" x14ac:dyDescent="0.25">
      <c r="B50" s="2">
        <f t="shared" ref="B50:G53" si="0">B43*50</f>
        <v>16.083749756217003</v>
      </c>
      <c r="C50" s="2">
        <f t="shared" si="0"/>
        <v>15.283749997615814</v>
      </c>
      <c r="D50" s="2">
        <f t="shared" si="0"/>
        <v>16.922499984502792</v>
      </c>
      <c r="E50" s="2">
        <f t="shared" si="0"/>
        <v>17.022500187158585</v>
      </c>
      <c r="F50" s="2">
        <f t="shared" si="0"/>
        <v>16.393750160932541</v>
      </c>
      <c r="G50" s="2">
        <f t="shared" si="0"/>
        <v>15.582500025629997</v>
      </c>
      <c r="J50" s="12">
        <f t="shared" ref="J50:O53" si="1">B50-$H$53</f>
        <v>13.943749756217002</v>
      </c>
      <c r="K50" s="13">
        <f t="shared" si="1"/>
        <v>13.143749997615814</v>
      </c>
      <c r="L50" s="14">
        <f t="shared" si="1"/>
        <v>14.782499984502792</v>
      </c>
      <c r="M50" s="12">
        <f t="shared" si="1"/>
        <v>14.882500187158584</v>
      </c>
      <c r="N50" s="13">
        <f t="shared" si="1"/>
        <v>14.25375016093254</v>
      </c>
      <c r="O50" s="14">
        <f t="shared" si="1"/>
        <v>13.442500025629997</v>
      </c>
    </row>
    <row r="51" spans="2:16" ht="17" thickBot="1" x14ac:dyDescent="0.25">
      <c r="B51" s="2">
        <f t="shared" si="0"/>
        <v>16.712500154972076</v>
      </c>
      <c r="C51" s="2">
        <f t="shared" si="0"/>
        <v>16.021250560879707</v>
      </c>
      <c r="D51" s="2">
        <f t="shared" si="0"/>
        <v>16.394999995827675</v>
      </c>
      <c r="E51" s="2">
        <f t="shared" si="0"/>
        <v>16.266249865293503</v>
      </c>
      <c r="F51" s="2">
        <f t="shared" si="0"/>
        <v>16.421249881386757</v>
      </c>
      <c r="G51" s="2">
        <f t="shared" si="0"/>
        <v>15.547499433159828</v>
      </c>
      <c r="J51" s="12">
        <f t="shared" si="1"/>
        <v>14.572500154972076</v>
      </c>
      <c r="K51" s="13">
        <f t="shared" si="1"/>
        <v>13.881250560879707</v>
      </c>
      <c r="L51" s="14">
        <f t="shared" si="1"/>
        <v>14.254999995827674</v>
      </c>
      <c r="M51" s="12">
        <f t="shared" si="1"/>
        <v>14.126249865293502</v>
      </c>
      <c r="N51" s="13">
        <f t="shared" si="1"/>
        <v>14.281249881386756</v>
      </c>
      <c r="O51" s="14">
        <f t="shared" si="1"/>
        <v>13.407499433159828</v>
      </c>
    </row>
    <row r="52" spans="2:16" ht="17" thickBot="1" x14ac:dyDescent="0.25">
      <c r="B52" s="2">
        <f>B45*50</f>
        <v>15.211250260472298</v>
      </c>
      <c r="C52" s="2">
        <f t="shared" si="0"/>
        <v>14.863749593496323</v>
      </c>
      <c r="D52" s="2">
        <f t="shared" si="0"/>
        <v>17.455000057816505</v>
      </c>
      <c r="E52" s="2">
        <f t="shared" si="0"/>
        <v>16.843750327825546</v>
      </c>
      <c r="F52" s="2">
        <f t="shared" si="0"/>
        <v>15.453749895095825</v>
      </c>
      <c r="G52" s="2">
        <f t="shared" si="0"/>
        <v>15.546249970793724</v>
      </c>
      <c r="J52" s="12">
        <f t="shared" si="1"/>
        <v>13.071250260472297</v>
      </c>
      <c r="K52" s="13">
        <f t="shared" si="1"/>
        <v>12.723749593496322</v>
      </c>
      <c r="L52" s="14">
        <f t="shared" si="1"/>
        <v>15.315000057816505</v>
      </c>
      <c r="M52" s="12">
        <f t="shared" si="1"/>
        <v>14.703750327825546</v>
      </c>
      <c r="N52" s="13">
        <f t="shared" si="1"/>
        <v>13.313749895095825</v>
      </c>
      <c r="O52" s="14">
        <f t="shared" si="1"/>
        <v>13.406249970793723</v>
      </c>
    </row>
    <row r="53" spans="2:16" ht="17" thickBot="1" x14ac:dyDescent="0.25">
      <c r="B53" s="2">
        <f t="shared" si="0"/>
        <v>14.101250097155571</v>
      </c>
      <c r="C53" s="2">
        <f t="shared" si="0"/>
        <v>13.765000551939011</v>
      </c>
      <c r="D53" s="2">
        <f t="shared" si="0"/>
        <v>14.863749593496323</v>
      </c>
      <c r="E53" s="2">
        <f t="shared" si="0"/>
        <v>16.263749822974205</v>
      </c>
      <c r="F53" s="2">
        <f t="shared" si="0"/>
        <v>16.433750092983246</v>
      </c>
      <c r="G53" s="2">
        <f t="shared" si="0"/>
        <v>15.691250190138817</v>
      </c>
      <c r="H53">
        <v>2.14</v>
      </c>
      <c r="I53" t="s">
        <v>49</v>
      </c>
      <c r="J53" s="12">
        <f t="shared" si="1"/>
        <v>11.96125009715557</v>
      </c>
      <c r="K53" s="13">
        <f t="shared" si="1"/>
        <v>11.62500055193901</v>
      </c>
      <c r="L53" s="14">
        <f t="shared" si="1"/>
        <v>12.723749593496322</v>
      </c>
      <c r="M53" s="12">
        <f t="shared" si="1"/>
        <v>14.123749822974204</v>
      </c>
      <c r="N53" s="13">
        <f t="shared" si="1"/>
        <v>14.293750092983245</v>
      </c>
      <c r="O53" s="14">
        <f t="shared" si="1"/>
        <v>13.551250190138816</v>
      </c>
      <c r="P53" t="s">
        <v>53</v>
      </c>
    </row>
    <row r="57" spans="2:16" x14ac:dyDescent="0.2">
      <c r="B57" s="6"/>
      <c r="C57" s="6"/>
      <c r="D57" s="6"/>
      <c r="E57" s="6"/>
      <c r="F57" s="6"/>
      <c r="G57" s="6"/>
    </row>
    <row r="58" spans="2:16" x14ac:dyDescent="0.2">
      <c r="B58" s="6"/>
      <c r="C58" s="6"/>
      <c r="D58" s="6"/>
      <c r="E58" s="6"/>
      <c r="F58" s="6"/>
      <c r="G58" s="6"/>
    </row>
    <row r="59" spans="2:16" x14ac:dyDescent="0.2">
      <c r="B59" s="6"/>
      <c r="C59" s="6"/>
      <c r="D59" s="6"/>
      <c r="E59" s="6"/>
      <c r="F59" s="6"/>
      <c r="G59" s="6"/>
    </row>
    <row r="60" spans="2:16" x14ac:dyDescent="0.2">
      <c r="B60" s="6"/>
      <c r="C60" s="6"/>
      <c r="D60" s="6"/>
      <c r="E60" s="6"/>
      <c r="F60" s="6"/>
      <c r="G60" s="6"/>
    </row>
  </sheetData>
  <mergeCells count="2">
    <mergeCell ref="B41:G41"/>
    <mergeCell ref="B48:G48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YPDON</vt:lpstr>
      <vt:lpstr>YPDON_Inoc</vt:lpstr>
      <vt:lpstr>OG_Plate1</vt:lpstr>
      <vt:lpstr>OG_Plate2_950rpm</vt:lpstr>
      <vt:lpstr>Prod_Plate1_Day1</vt:lpstr>
      <vt:lpstr>Prod_Plate2_Day1</vt:lpstr>
      <vt:lpstr>Prod_Plate1_Day2</vt:lpstr>
      <vt:lpstr>Prod_Plate2_Day2</vt:lpstr>
      <vt:lpstr>Prod_Plate1_Day3</vt:lpstr>
      <vt:lpstr>Prod_Plate2_Day3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</dc:creator>
  <cp:keywords/>
  <dc:description/>
  <cp:lastModifiedBy>Harini Narayanan</cp:lastModifiedBy>
  <cp:revision/>
  <cp:lastPrinted>2024-11-06T21:24:13Z</cp:lastPrinted>
  <dcterms:created xsi:type="dcterms:W3CDTF">2017-03-30T13:32:30Z</dcterms:created>
  <dcterms:modified xsi:type="dcterms:W3CDTF">2024-11-11T17:41:45Z</dcterms:modified>
  <cp:category/>
  <cp:contentStatus/>
</cp:coreProperties>
</file>