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rini/Dropbox (MIT)/Harini Narayanan’s files/1_Home/CodonOptimization/Exp/CultivationComparisons/3B2/Plates/"/>
    </mc:Choice>
  </mc:AlternateContent>
  <xr:revisionPtr revIDLastSave="0" documentId="13_ncr:1_{4489DD81-B5FA-A743-967F-FE5523B63315}" xr6:coauthVersionLast="47" xr6:coauthVersionMax="47" xr10:uidLastSave="{00000000-0000-0000-0000-000000000000}"/>
  <bookViews>
    <workbookView xWindow="14600" yWindow="2360" windowWidth="21600" windowHeight="11300" tabRatio="500" activeTab="5" xr2:uid="{00000000-000D-0000-FFFF-FFFF00000000}"/>
  </bookViews>
  <sheets>
    <sheet name="YPDON" sheetId="14" r:id="rId1"/>
    <sheet name="YPDON_Inoc" sheetId="13" r:id="rId2"/>
    <sheet name="OG_Plate1" sheetId="11" r:id="rId3"/>
    <sheet name="Prod_Plate1_Day1" sheetId="12" r:id="rId4"/>
    <sheet name="Prod_Plate1_Day2" sheetId="17" r:id="rId5"/>
    <sheet name="Prod_Plate1_Day3" sheetId="19" r:id="rId6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19" l="1"/>
  <c r="G53" i="19" s="1"/>
  <c r="O53" i="19" s="1"/>
  <c r="F46" i="19"/>
  <c r="F53" i="19" s="1"/>
  <c r="N53" i="19" s="1"/>
  <c r="E46" i="19"/>
  <c r="E53" i="19" s="1"/>
  <c r="M53" i="19" s="1"/>
  <c r="D46" i="19"/>
  <c r="D53" i="19" s="1"/>
  <c r="L53" i="19" s="1"/>
  <c r="C46" i="19"/>
  <c r="C53" i="19" s="1"/>
  <c r="K53" i="19" s="1"/>
  <c r="B46" i="19"/>
  <c r="B53" i="19" s="1"/>
  <c r="J53" i="19" s="1"/>
  <c r="G45" i="19"/>
  <c r="G52" i="19" s="1"/>
  <c r="O52" i="19" s="1"/>
  <c r="F45" i="19"/>
  <c r="F52" i="19" s="1"/>
  <c r="N52" i="19" s="1"/>
  <c r="E45" i="19"/>
  <c r="E52" i="19" s="1"/>
  <c r="M52" i="19" s="1"/>
  <c r="D45" i="19"/>
  <c r="D52" i="19" s="1"/>
  <c r="L52" i="19" s="1"/>
  <c r="C45" i="19"/>
  <c r="C52" i="19" s="1"/>
  <c r="K52" i="19" s="1"/>
  <c r="B45" i="19"/>
  <c r="B52" i="19" s="1"/>
  <c r="J52" i="19" s="1"/>
  <c r="G44" i="19"/>
  <c r="G51" i="19" s="1"/>
  <c r="O51" i="19" s="1"/>
  <c r="F44" i="19"/>
  <c r="F51" i="19" s="1"/>
  <c r="N51" i="19" s="1"/>
  <c r="E44" i="19"/>
  <c r="E51" i="19" s="1"/>
  <c r="M51" i="19" s="1"/>
  <c r="D44" i="19"/>
  <c r="D51" i="19" s="1"/>
  <c r="L51" i="19" s="1"/>
  <c r="C44" i="19"/>
  <c r="C51" i="19" s="1"/>
  <c r="K51" i="19" s="1"/>
  <c r="B44" i="19"/>
  <c r="B51" i="19" s="1"/>
  <c r="J51" i="19" s="1"/>
  <c r="G43" i="19"/>
  <c r="G50" i="19" s="1"/>
  <c r="O50" i="19" s="1"/>
  <c r="F43" i="19"/>
  <c r="F50" i="19" s="1"/>
  <c r="N50" i="19" s="1"/>
  <c r="E43" i="19"/>
  <c r="E50" i="19" s="1"/>
  <c r="M50" i="19" s="1"/>
  <c r="D43" i="19"/>
  <c r="D50" i="19" s="1"/>
  <c r="L50" i="19" s="1"/>
  <c r="C43" i="19"/>
  <c r="C50" i="19" s="1"/>
  <c r="K50" i="19" s="1"/>
  <c r="B43" i="19"/>
  <c r="B50" i="19" s="1"/>
  <c r="J50" i="19" s="1"/>
  <c r="G46" i="17"/>
  <c r="G53" i="17" s="1"/>
  <c r="O53" i="17" s="1"/>
  <c r="F46" i="17"/>
  <c r="F53" i="17" s="1"/>
  <c r="N53" i="17" s="1"/>
  <c r="E46" i="17"/>
  <c r="E53" i="17" s="1"/>
  <c r="M53" i="17" s="1"/>
  <c r="D46" i="17"/>
  <c r="D53" i="17" s="1"/>
  <c r="L53" i="17" s="1"/>
  <c r="C46" i="17"/>
  <c r="C53" i="17" s="1"/>
  <c r="K53" i="17" s="1"/>
  <c r="B46" i="17"/>
  <c r="B53" i="17" s="1"/>
  <c r="J53" i="17" s="1"/>
  <c r="G45" i="17"/>
  <c r="G52" i="17" s="1"/>
  <c r="O52" i="17" s="1"/>
  <c r="F45" i="17"/>
  <c r="F52" i="17" s="1"/>
  <c r="N52" i="17" s="1"/>
  <c r="E45" i="17"/>
  <c r="E52" i="17" s="1"/>
  <c r="M52" i="17" s="1"/>
  <c r="D45" i="17"/>
  <c r="D52" i="17" s="1"/>
  <c r="L52" i="17" s="1"/>
  <c r="C45" i="17"/>
  <c r="C52" i="17" s="1"/>
  <c r="K52" i="17" s="1"/>
  <c r="B45" i="17"/>
  <c r="B52" i="17" s="1"/>
  <c r="J52" i="17" s="1"/>
  <c r="G44" i="17"/>
  <c r="G51" i="17" s="1"/>
  <c r="O51" i="17" s="1"/>
  <c r="F44" i="17"/>
  <c r="F51" i="17" s="1"/>
  <c r="N51" i="17" s="1"/>
  <c r="E44" i="17"/>
  <c r="E51" i="17" s="1"/>
  <c r="M51" i="17" s="1"/>
  <c r="D44" i="17"/>
  <c r="D51" i="17" s="1"/>
  <c r="L51" i="17" s="1"/>
  <c r="C44" i="17"/>
  <c r="C51" i="17" s="1"/>
  <c r="K51" i="17" s="1"/>
  <c r="B44" i="17"/>
  <c r="B51" i="17" s="1"/>
  <c r="J51" i="17" s="1"/>
  <c r="G43" i="17"/>
  <c r="G50" i="17" s="1"/>
  <c r="O50" i="17" s="1"/>
  <c r="F43" i="17"/>
  <c r="F50" i="17" s="1"/>
  <c r="N50" i="17" s="1"/>
  <c r="E43" i="17"/>
  <c r="E50" i="17" s="1"/>
  <c r="M50" i="17" s="1"/>
  <c r="D43" i="17"/>
  <c r="D50" i="17" s="1"/>
  <c r="L50" i="17" s="1"/>
  <c r="C43" i="17"/>
  <c r="C50" i="17" s="1"/>
  <c r="K50" i="17" s="1"/>
  <c r="B43" i="17"/>
  <c r="B50" i="17" s="1"/>
  <c r="J50" i="17" s="1"/>
  <c r="C17" i="13"/>
  <c r="C16" i="13"/>
  <c r="C15" i="13"/>
  <c r="C14" i="13"/>
  <c r="C13" i="13"/>
  <c r="C12" i="13"/>
  <c r="C11" i="13"/>
  <c r="C10" i="13"/>
  <c r="C8" i="13"/>
  <c r="C3" i="13"/>
  <c r="C4" i="13"/>
  <c r="C5" i="13"/>
  <c r="C6" i="13"/>
  <c r="C7" i="13"/>
  <c r="C9" i="13"/>
  <c r="C2" i="13"/>
  <c r="D2" i="13" s="1"/>
  <c r="G46" i="14"/>
  <c r="G53" i="14" s="1"/>
  <c r="O53" i="14" s="1"/>
  <c r="F46" i="14"/>
  <c r="F53" i="14" s="1"/>
  <c r="N53" i="14" s="1"/>
  <c r="E46" i="14"/>
  <c r="E53" i="14" s="1"/>
  <c r="M53" i="14" s="1"/>
  <c r="D46" i="14"/>
  <c r="D53" i="14" s="1"/>
  <c r="L53" i="14" s="1"/>
  <c r="C46" i="14"/>
  <c r="C53" i="14" s="1"/>
  <c r="K53" i="14" s="1"/>
  <c r="B46" i="14"/>
  <c r="B53" i="14" s="1"/>
  <c r="J53" i="14" s="1"/>
  <c r="G45" i="14"/>
  <c r="G52" i="14" s="1"/>
  <c r="O52" i="14" s="1"/>
  <c r="F45" i="14"/>
  <c r="F52" i="14" s="1"/>
  <c r="N52" i="14" s="1"/>
  <c r="E45" i="14"/>
  <c r="E52" i="14" s="1"/>
  <c r="M52" i="14" s="1"/>
  <c r="D45" i="14"/>
  <c r="D52" i="14" s="1"/>
  <c r="L52" i="14" s="1"/>
  <c r="C45" i="14"/>
  <c r="C52" i="14" s="1"/>
  <c r="K52" i="14" s="1"/>
  <c r="B45" i="14"/>
  <c r="B52" i="14" s="1"/>
  <c r="J52" i="14" s="1"/>
  <c r="G44" i="14"/>
  <c r="G51" i="14" s="1"/>
  <c r="O51" i="14" s="1"/>
  <c r="F44" i="14"/>
  <c r="F51" i="14" s="1"/>
  <c r="N51" i="14" s="1"/>
  <c r="E44" i="14"/>
  <c r="E51" i="14" s="1"/>
  <c r="M51" i="14" s="1"/>
  <c r="D44" i="14"/>
  <c r="D51" i="14" s="1"/>
  <c r="L51" i="14" s="1"/>
  <c r="C44" i="14"/>
  <c r="C51" i="14" s="1"/>
  <c r="K51" i="14" s="1"/>
  <c r="B44" i="14"/>
  <c r="B51" i="14" s="1"/>
  <c r="J51" i="14" s="1"/>
  <c r="G43" i="14"/>
  <c r="G50" i="14" s="1"/>
  <c r="O50" i="14" s="1"/>
  <c r="F43" i="14"/>
  <c r="F50" i="14" s="1"/>
  <c r="N50" i="14" s="1"/>
  <c r="E43" i="14"/>
  <c r="E50" i="14" s="1"/>
  <c r="M50" i="14" s="1"/>
  <c r="D43" i="14"/>
  <c r="D50" i="14" s="1"/>
  <c r="L50" i="14" s="1"/>
  <c r="C43" i="14"/>
  <c r="C50" i="14" s="1"/>
  <c r="K50" i="14" s="1"/>
  <c r="B43" i="14"/>
  <c r="B50" i="14" s="1"/>
  <c r="J50" i="14" s="1"/>
  <c r="D13" i="13" l="1"/>
  <c r="D14" i="13"/>
  <c r="D10" i="13"/>
  <c r="D15" i="13"/>
  <c r="D11" i="13"/>
  <c r="D16" i="13"/>
  <c r="D12" i="13"/>
  <c r="D17" i="13"/>
  <c r="D7" i="13"/>
  <c r="D3" i="13"/>
  <c r="D8" i="13"/>
  <c r="D4" i="13"/>
  <c r="D9" i="13"/>
  <c r="D5" i="13"/>
  <c r="D6" i="13"/>
  <c r="B43" i="12" l="1"/>
  <c r="B50" i="12" s="1"/>
  <c r="J50" i="12" s="1"/>
  <c r="C43" i="12"/>
  <c r="C50" i="12" s="1"/>
  <c r="K50" i="12" s="1"/>
  <c r="D43" i="12"/>
  <c r="D50" i="12" s="1"/>
  <c r="L50" i="12" s="1"/>
  <c r="E43" i="12"/>
  <c r="E50" i="12" s="1"/>
  <c r="M50" i="12" s="1"/>
  <c r="F43" i="12"/>
  <c r="F50" i="12" s="1"/>
  <c r="N50" i="12" s="1"/>
  <c r="G43" i="12"/>
  <c r="G50" i="12" s="1"/>
  <c r="O50" i="12" s="1"/>
  <c r="B44" i="12"/>
  <c r="B51" i="12" s="1"/>
  <c r="J51" i="12" s="1"/>
  <c r="C44" i="12"/>
  <c r="C51" i="12" s="1"/>
  <c r="K51" i="12" s="1"/>
  <c r="D44" i="12"/>
  <c r="D51" i="12" s="1"/>
  <c r="L51" i="12" s="1"/>
  <c r="E44" i="12"/>
  <c r="E51" i="12" s="1"/>
  <c r="M51" i="12" s="1"/>
  <c r="F44" i="12"/>
  <c r="F51" i="12" s="1"/>
  <c r="N51" i="12" s="1"/>
  <c r="G44" i="12"/>
  <c r="G51" i="12" s="1"/>
  <c r="O51" i="12" s="1"/>
  <c r="B45" i="12"/>
  <c r="B52" i="12" s="1"/>
  <c r="J52" i="12" s="1"/>
  <c r="C45" i="12"/>
  <c r="C52" i="12" s="1"/>
  <c r="K52" i="12" s="1"/>
  <c r="D45" i="12"/>
  <c r="D52" i="12" s="1"/>
  <c r="L52" i="12" s="1"/>
  <c r="E45" i="12"/>
  <c r="E52" i="12" s="1"/>
  <c r="M52" i="12" s="1"/>
  <c r="F45" i="12"/>
  <c r="F52" i="12" s="1"/>
  <c r="N52" i="12" s="1"/>
  <c r="G45" i="12"/>
  <c r="G52" i="12" s="1"/>
  <c r="O52" i="12" s="1"/>
  <c r="B46" i="12"/>
  <c r="B53" i="12" s="1"/>
  <c r="J53" i="12" s="1"/>
  <c r="C46" i="12"/>
  <c r="C53" i="12" s="1"/>
  <c r="K53" i="12" s="1"/>
  <c r="D46" i="12"/>
  <c r="D53" i="12" s="1"/>
  <c r="L53" i="12" s="1"/>
  <c r="E46" i="12"/>
  <c r="E53" i="12" s="1"/>
  <c r="M53" i="12" s="1"/>
  <c r="F46" i="12"/>
  <c r="F53" i="12" s="1"/>
  <c r="N53" i="12" s="1"/>
  <c r="G46" i="12"/>
  <c r="G53" i="12" s="1"/>
  <c r="O53" i="12" s="1"/>
  <c r="G46" i="11"/>
  <c r="G53" i="11" s="1"/>
  <c r="F46" i="11"/>
  <c r="F53" i="11" s="1"/>
  <c r="E46" i="11"/>
  <c r="E53" i="11" s="1"/>
  <c r="D46" i="11"/>
  <c r="D53" i="11" s="1"/>
  <c r="C46" i="11"/>
  <c r="C53" i="11" s="1"/>
  <c r="B46" i="11"/>
  <c r="B53" i="11" s="1"/>
  <c r="G45" i="11"/>
  <c r="G52" i="11" s="1"/>
  <c r="F45" i="11"/>
  <c r="F52" i="11" s="1"/>
  <c r="E45" i="11"/>
  <c r="E52" i="11" s="1"/>
  <c r="D45" i="11"/>
  <c r="D52" i="11" s="1"/>
  <c r="C45" i="11"/>
  <c r="C52" i="11" s="1"/>
  <c r="B45" i="11"/>
  <c r="B52" i="11" s="1"/>
  <c r="G44" i="11"/>
  <c r="G51" i="11" s="1"/>
  <c r="F44" i="11"/>
  <c r="F51" i="11" s="1"/>
  <c r="E44" i="11"/>
  <c r="E51" i="11" s="1"/>
  <c r="D44" i="11"/>
  <c r="D51" i="11" s="1"/>
  <c r="C44" i="11"/>
  <c r="C51" i="11" s="1"/>
  <c r="B44" i="11"/>
  <c r="B51" i="11" s="1"/>
  <c r="G43" i="11"/>
  <c r="G50" i="11" s="1"/>
  <c r="F43" i="11"/>
  <c r="F50" i="11" s="1"/>
  <c r="E43" i="11"/>
  <c r="E50" i="11" s="1"/>
  <c r="D43" i="11"/>
  <c r="D50" i="11" s="1"/>
  <c r="C43" i="11"/>
  <c r="C50" i="11" s="1"/>
  <c r="B43" i="11"/>
  <c r="B50" i="11" s="1"/>
  <c r="N52" i="11" l="1"/>
  <c r="K50" i="11"/>
  <c r="L50" i="11"/>
  <c r="N51" i="11"/>
  <c r="M50" i="11"/>
  <c r="N50" i="11"/>
  <c r="J52" i="11"/>
  <c r="O50" i="11"/>
  <c r="K52" i="11"/>
  <c r="L52" i="11"/>
  <c r="M52" i="11"/>
  <c r="J50" i="11"/>
  <c r="L53" i="11"/>
  <c r="M53" i="11"/>
  <c r="N53" i="11"/>
  <c r="O53" i="11"/>
  <c r="K53" i="11" l="1"/>
  <c r="O52" i="11"/>
  <c r="O51" i="11"/>
  <c r="K51" i="11"/>
  <c r="L51" i="11"/>
  <c r="J51" i="11"/>
  <c r="J53" i="11"/>
  <c r="M51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E3" authorId="0" shapeId="0" xr:uid="{C9F3501E-7C26-4272-ABFF-807F80EF9377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5" authorId="0" shapeId="0" xr:uid="{63BAA21E-CBA2-4E3F-9A45-4D96D0C4C47D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E3" authorId="0" shapeId="0" xr:uid="{E119A598-23EE-814A-BB12-6646F065F11A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5" authorId="0" shapeId="0" xr:uid="{14F0A5A4-A937-E146-9E12-FEBDA9D9B3DC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E3" authorId="0" shapeId="0" xr:uid="{838D6CC2-BFF6-A140-8B14-26ADDDF02E6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5" authorId="0" shapeId="0" xr:uid="{2621239C-6998-434F-8B7E-6CB829286E84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E3" authorId="0" shapeId="0" xr:uid="{02FEB542-D0E9-9D4C-B36A-80F4FB0F18F8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5" authorId="0" shapeId="0" xr:uid="{9A528609-DE0B-8E4E-A244-07DC2E49ADF1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E3" authorId="0" shapeId="0" xr:uid="{3C2C8235-1CD8-0A4A-8368-F045DC43F75F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5" authorId="0" shapeId="0" xr:uid="{C45DF367-688C-6B48-95AB-267FFC4C9414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<sst xmlns="http://schemas.openxmlformats.org/spreadsheetml/2006/main" count="278" uniqueCount="84">
  <si>
    <t>Application: Tecan i-control</t>
  </si>
  <si>
    <t>Tecan i-control , 2.0.10.0</t>
  </si>
  <si>
    <t>Device: infinite 200Pro</t>
  </si>
  <si>
    <t>Serial number of connected stacker:</t>
  </si>
  <si>
    <t>Date:</t>
  </si>
  <si>
    <t>Time:</t>
  </si>
  <si>
    <t>System</t>
  </si>
  <si>
    <t>User</t>
  </si>
  <si>
    <t>Plate</t>
  </si>
  <si>
    <t>Plate-ID (Stacker)</t>
  </si>
  <si>
    <t>Shaking (Linear) Duration:</t>
  </si>
  <si>
    <t>s</t>
  </si>
  <si>
    <t>Shaking (Linear) Amplitude:</t>
  </si>
  <si>
    <t>mm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</si>
  <si>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</si>
  <si>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</si>
  <si>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</si>
  <si>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</si>
  <si>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</si>
  <si>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</si>
  <si>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</si>
  <si>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</si>
  <si>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</si>
  <si>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</si>
  <si>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</si>
  <si>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</si>
  <si>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</si>
  <si>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</si>
  <si>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</si>
  <si>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</si>
  <si>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</si>
  <si>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</si>
  <si>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</si>
  <si>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AVG Actual OD*</t>
  </si>
  <si>
    <t>Copy and paste the matching boxed section from the plate reader output file</t>
  </si>
  <si>
    <r>
      <t xml:space="preserve">AVG Measured OD (dilution factor: </t>
    </r>
    <r>
      <rPr>
        <b/>
        <sz val="11"/>
        <color rgb="FFFF0000"/>
        <rFont val="Calibri"/>
        <family val="2"/>
        <scheme val="minor"/>
      </rPr>
      <t>50x</t>
    </r>
    <r>
      <rPr>
        <sz val="12"/>
        <color theme="1"/>
        <rFont val="Calibri"/>
        <family val="2"/>
        <scheme val="minor"/>
      </rPr>
      <t>)</t>
    </r>
  </si>
  <si>
    <t>Change value based on the dilution factor you ran</t>
  </si>
  <si>
    <t>*Double check that formula matches dilution factor</t>
  </si>
  <si>
    <t>Use this Sheet to interpret/calculate OD of your cultivation plate</t>
  </si>
  <si>
    <t>Serial number: 1905009408</t>
  </si>
  <si>
    <t>Firmware: V_5.31_04/18_InfiniteRX (Mar 28 2018/16.41.26)</t>
  </si>
  <si>
    <t>MAI, V_5.31_04/18_InfiniteRX (Mar 28 2018/16.41.26)</t>
  </si>
  <si>
    <t>DESKTOP-92C0PLS</t>
  </si>
  <si>
    <t>DESKTOP-92C0PLS\admin</t>
  </si>
  <si>
    <t>Movement</t>
  </si>
  <si>
    <t>Move Plate In</t>
  </si>
  <si>
    <t>sHN24</t>
  </si>
  <si>
    <t>sHN26</t>
  </si>
  <si>
    <t>sHN28</t>
  </si>
  <si>
    <t>sHN30</t>
  </si>
  <si>
    <t>sHN25</t>
  </si>
  <si>
    <t>sHN27</t>
  </si>
  <si>
    <t>sHN29</t>
  </si>
  <si>
    <t>sHN31</t>
  </si>
  <si>
    <t>Corning 96 Flat Bottom Transparent Polystyrene Cat. No.: 3635 [COR96fc UV transparent.pdfx]</t>
  </si>
  <si>
    <t>YPD O/N</t>
  </si>
  <si>
    <t>3ML Plate [uL]</t>
  </si>
  <si>
    <t>Actual for 3mL [uL]</t>
  </si>
  <si>
    <t>Plate restreak</t>
  </si>
  <si>
    <t>YPD ON</t>
  </si>
  <si>
    <t>sHN32</t>
  </si>
  <si>
    <t>sHN33</t>
  </si>
  <si>
    <t>sHN34</t>
  </si>
  <si>
    <t>sHN35</t>
  </si>
  <si>
    <t>sHN36</t>
  </si>
  <si>
    <t>sHN37</t>
  </si>
  <si>
    <t>sHN38</t>
  </si>
  <si>
    <t>sHN39</t>
  </si>
  <si>
    <t>3:57:19 PM</t>
  </si>
  <si>
    <t>11/6/2024 3:57:34 PM</t>
  </si>
  <si>
    <t>Temperature: 22 °C</t>
  </si>
  <si>
    <t>Restreaked from previous plate.Kept in 30C</t>
  </si>
  <si>
    <t>Perform 950 rpm case as well</t>
  </si>
  <si>
    <t>Temperature: 21.9 °C</t>
  </si>
  <si>
    <t>Temperature: 22.1 °C</t>
  </si>
  <si>
    <t>4:59:40 PM</t>
  </si>
  <si>
    <t>11/7/2024 4:59:55 PM</t>
  </si>
  <si>
    <t>5:37:32 PM</t>
  </si>
  <si>
    <t>11/8/2024 5:37:47 PM</t>
  </si>
  <si>
    <t>6:30:49 PM</t>
  </si>
  <si>
    <t>11/9/2024 6:31:04 PM</t>
  </si>
  <si>
    <t>Temperature: 21.5 °C</t>
  </si>
  <si>
    <t>6:58:20 PM</t>
  </si>
  <si>
    <t>11/10/2024 6:58:35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</si>
</sst>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0.000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"/>
      <name val="Arial Narrow"/>
      <family val="2"/>
    </font>
    <font>
      <sz val="14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AE9B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-0.249977111117893"/>
      </left>
      <right style="thin">
        <color theme="8" tint="-0.24994659260841701"/>
      </right>
      <top style="thin">
        <color theme="8" tint="-0.249977111117893"/>
      </top>
      <bottom/>
      <diagonal/>
    </border>
    <border>
      <left style="thin">
        <color theme="8" tint="-0.249977111117893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77111117893"/>
      </left>
      <right style="thin">
        <color theme="8" tint="-0.24994659260841701"/>
      </right>
      <top/>
      <bottom style="thin">
        <color theme="8" tint="-0.2499465926084170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49" fontId="7" fillId="2" borderId="0" applyBorder="0" applyProtection="0">
      <alignment horizontal="left" vertical="top" wrapText="1"/>
    </xf>
    <xf numFmtId="0" fontId="2" fillId="0" borderId="6" applyFont="0" applyFill="0" applyAlignment="0">
      <alignment horizontal="right"/>
    </xf>
    <xf numFmtId="164" fontId="2" fillId="0" borderId="7">
      <alignment horizontal="right"/>
    </xf>
    <xf numFmtId="0" fontId="2" fillId="0" borderId="8" applyNumberFormat="0" applyFont="0" applyFill="0" applyAlignment="0">
      <alignment horizontal="right"/>
    </xf>
    <xf numFmtId="0" fontId="1" fillId="0" borderId="0"/>
  </cellStyleXfs>
  <cellXfs count="46">
    <xf numFmtId="0" fontId="0" fillId="0" borderId="0" xfId="0"/>
    <xf numFmtId="0" fontId="0" fillId="0" borderId="5" xfId="0" applyBorder="1"/>
    <xf numFmtId="0" fontId="0" fillId="5" borderId="5" xfId="0" applyFill="1" applyBorder="1"/>
    <xf numFmtId="0" fontId="10" fillId="0" borderId="0" xfId="0" applyFont="1"/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165" fontId="0" fillId="0" borderId="0" xfId="0" applyNumberFormat="1"/>
    <xf numFmtId="1" fontId="0" fillId="0" borderId="0" xfId="0" applyNumberFormat="1"/>
    <xf numFmtId="0" fontId="9" fillId="4" borderId="0" xfId="0" applyFont="1" applyFill="1"/>
    <xf numFmtId="14" fontId="0" fillId="0" borderId="0" xfId="0" applyNumberFormat="1"/>
    <xf numFmtId="0" fontId="0" fillId="0" borderId="0" xfId="0" quotePrefix="1"/>
    <xf numFmtId="0" fontId="0" fillId="3" borderId="0" xfId="0" applyFill="1"/>
    <xf numFmtId="2" fontId="0" fillId="6" borderId="3" xfId="0" applyNumberFormat="1" applyFill="1" applyBorder="1"/>
    <xf numFmtId="2" fontId="0" fillId="6" borderId="4" xfId="0" applyNumberFormat="1" applyFill="1" applyBorder="1"/>
    <xf numFmtId="2" fontId="0" fillId="6" borderId="9" xfId="0" applyNumberFormat="1" applyFill="1" applyBorder="1"/>
    <xf numFmtId="0" fontId="12" fillId="0" borderId="13" xfId="0" applyFont="1" applyBorder="1"/>
    <xf numFmtId="0" fontId="12" fillId="0" borderId="2" xfId="0" applyFont="1" applyBorder="1"/>
    <xf numFmtId="0" fontId="8" fillId="0" borderId="5" xfId="0" applyFont="1" applyBorder="1"/>
    <xf numFmtId="0" fontId="8" fillId="0" borderId="0" xfId="0" applyFont="1"/>
    <xf numFmtId="15" fontId="0" fillId="0" borderId="0" xfId="0" applyNumberFormat="1"/>
    <xf numFmtId="2" fontId="0" fillId="7" borderId="3" xfId="0" applyNumberFormat="1" applyFill="1" applyBorder="1"/>
    <xf numFmtId="2" fontId="0" fillId="7" borderId="4" xfId="0" applyNumberFormat="1" applyFill="1" applyBorder="1"/>
    <xf numFmtId="2" fontId="0" fillId="7" borderId="9" xfId="0" applyNumberFormat="1" applyFill="1" applyBorder="1"/>
    <xf numFmtId="0" fontId="8" fillId="0" borderId="14" xfId="0" applyFont="1" applyBorder="1"/>
    <xf numFmtId="0" fontId="8" fillId="0" borderId="15" xfId="0" applyFont="1" applyBorder="1"/>
    <xf numFmtId="0" fontId="12" fillId="0" borderId="16" xfId="0" applyFont="1" applyBorder="1"/>
    <xf numFmtId="0" fontId="12" fillId="0" borderId="10" xfId="0" applyFont="1" applyBorder="1"/>
    <xf numFmtId="0" fontId="12" fillId="0" borderId="11" xfId="0" applyFont="1" applyBorder="1"/>
    <xf numFmtId="0" fontId="8" fillId="0" borderId="12" xfId="0" applyFont="1" applyBorder="1"/>
    <xf numFmtId="0" fontId="8" fillId="0" borderId="17" xfId="0" applyFont="1" applyBorder="1"/>
    <xf numFmtId="0" fontId="8" fillId="0" borderId="18" xfId="0" applyFont="1" applyBorder="1"/>
    <xf numFmtId="0" fontId="12" fillId="0" borderId="19" xfId="0" applyFont="1" applyBorder="1"/>
    <xf numFmtId="0" fontId="12" fillId="0" borderId="20" xfId="0" applyFont="1" applyBorder="1"/>
    <xf numFmtId="0" fontId="8" fillId="0" borderId="21" xfId="0" applyFont="1" applyBorder="1"/>
    <xf numFmtId="0" fontId="8" fillId="0" borderId="22" xfId="0" applyFont="1" applyBorder="1"/>
    <xf numFmtId="2" fontId="0" fillId="8" borderId="9" xfId="0" applyNumberFormat="1" applyFill="1" applyBorder="1"/>
    <xf numFmtId="2" fontId="0" fillId="8" borderId="3" xfId="0" applyNumberFormat="1" applyFill="1" applyBorder="1"/>
    <xf numFmtId="2" fontId="0" fillId="8" borderId="4" xfId="0" applyNumberFormat="1" applyFill="1" applyBorder="1"/>
    <xf numFmtId="0" fontId="0" fillId="8" borderId="0" xfId="0" applyFill="1"/>
    <xf numFmtId="2" fontId="0" fillId="9" borderId="3" xfId="0" applyNumberFormat="1" applyFill="1" applyBorder="1"/>
    <xf numFmtId="2" fontId="0" fillId="9" borderId="4" xfId="0" applyNumberFormat="1" applyFill="1" applyBorder="1"/>
    <xf numFmtId="2" fontId="0" fillId="9" borderId="9" xfId="0" applyNumberFormat="1" applyFill="1" applyBorder="1"/>
    <xf numFmtId="0" fontId="0" fillId="9" borderId="0" xfId="0" applyFill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79">
    <cellStyle name="Blank" xfId="75" xr:uid="{00000000-0005-0000-0000-000000000000}"/>
    <cellStyle name="Day" xfId="76" xr:uid="{00000000-0005-0000-0000-000001000000}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4" builtinId="9" hidden="1"/>
    <cellStyle name="Followed Hyperlink" xfId="2" builtinId="9" hidden="1"/>
    <cellStyle name="Followed Hyperlink" xfId="8" builtinId="9" hidden="1"/>
    <cellStyle name="Followed Hyperlink" xfId="18" builtinId="9" hidden="1"/>
    <cellStyle name="Followed Hyperlink" xfId="34" builtinId="9" hidden="1"/>
    <cellStyle name="Followed Hyperlink" xfId="30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22" builtinId="9" hidden="1"/>
    <cellStyle name="Followed Hyperlink" xfId="28" builtinId="9" hidden="1"/>
    <cellStyle name="Followed Hyperlink" xfId="32" builtinId="9" hidden="1"/>
    <cellStyle name="Followed Hyperlink" xfId="26" builtinId="9" hidden="1"/>
    <cellStyle name="Followed Hyperlink" xfId="2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31" builtinId="8" hidden="1"/>
    <cellStyle name="Hyperlink" xfId="1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3" builtinId="8" hidden="1"/>
    <cellStyle name="Hyperlink" xfId="1" builtinId="8" hidden="1"/>
    <cellStyle name="Hyperlink" xfId="5" builtinId="8" hidden="1"/>
    <cellStyle name="Hyperlink" xfId="33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19" builtinId="8" hidden="1"/>
    <cellStyle name="Hyperlink" xfId="21" builtinId="8" hidden="1"/>
    <cellStyle name="Hyperlink" xfId="17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  <cellStyle name="Normal 2" xfId="78" xr:uid="{00000000-0005-0000-0000-00004B000000}"/>
    <cellStyle name="Normal 3" xfId="73" xr:uid="{00000000-0005-0000-0000-00004C000000}"/>
    <cellStyle name="Notes" xfId="77" xr:uid="{00000000-0005-0000-0000-00004D000000}"/>
    <cellStyle name="WinCalendar_BlankCells_48" xfId="74" xr:uid="{00000000-0005-0000-0000-00004E000000}"/>
  </cellStyles>
  <dxfs count="0"/>
  <tableStyles count="0" defaultTableStyle="TableStyleMedium9" defaultPivotStyle="PivotStyleMedium4"/>
  <colors>
    <mruColors>
      <color rgb="FFFAE9BD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02D8-6407-444E-9BE7-AD6AD00D1708}">
  <dimension ref="A1:R60"/>
  <sheetViews>
    <sheetView topLeftCell="A43" workbookViewId="0">
      <selection activeCell="R59" sqref="R59"/>
    </sheetView>
  </sheetViews>
  <sheetFormatPr baseColWidth="10" defaultColWidth="8.83203125" defaultRowHeight="16" x14ac:dyDescent="0.2"/>
  <cols>
    <col min="13" max="13" width="10.33203125" customWidth="1"/>
  </cols>
  <sheetData>
    <row r="1" spans="1:15" x14ac:dyDescent="0.2">
      <c r="A1" t="s">
        <v>38</v>
      </c>
    </row>
    <row r="2" spans="1:15" x14ac:dyDescent="0.2">
      <c r="A2" s="4" t="s">
        <v>34</v>
      </c>
    </row>
    <row r="3" spans="1:15" ht="15.5" customHeight="1" x14ac:dyDescent="0.2">
      <c r="A3" t="s">
        <v>0</v>
      </c>
      <c r="E3" t="s">
        <v>1</v>
      </c>
      <c r="N3" s="4"/>
      <c r="O3" s="5"/>
    </row>
    <row r="4" spans="1:15" x14ac:dyDescent="0.2">
      <c r="A4" t="s">
        <v>2</v>
      </c>
      <c r="E4" t="s">
        <v>39</v>
      </c>
      <c r="I4" t="s">
        <v>3</v>
      </c>
      <c r="N4" s="4"/>
      <c r="O4" s="5"/>
    </row>
    <row r="5" spans="1:15" x14ac:dyDescent="0.2">
      <c r="A5" t="s">
        <v>40</v>
      </c>
      <c r="E5" t="s">
        <v>41</v>
      </c>
      <c r="N5" s="4"/>
      <c r="O5" s="5"/>
    </row>
    <row r="6" spans="1:15" x14ac:dyDescent="0.2">
      <c r="N6" s="4"/>
      <c r="O6" s="5"/>
    </row>
    <row r="7" spans="1:15" x14ac:dyDescent="0.2">
      <c r="A7" t="s">
        <v>4</v>
      </c>
      <c r="B7" s="9">
        <v>45602</v>
      </c>
      <c r="N7" s="4"/>
      <c r="O7" s="5"/>
    </row>
    <row r="8" spans="1:15" x14ac:dyDescent="0.2">
      <c r="A8" t="s">
        <v>5</v>
      </c>
      <c r="B8" s="10" t="s">
        <v>68</v>
      </c>
      <c r="N8" s="4"/>
      <c r="O8" s="5"/>
    </row>
    <row r="9" spans="1:15" x14ac:dyDescent="0.2">
      <c r="N9" s="4"/>
      <c r="O9" s="5"/>
    </row>
    <row r="10" spans="1:15" x14ac:dyDescent="0.2">
      <c r="N10" s="4"/>
      <c r="O10" s="5"/>
    </row>
    <row r="11" spans="1:15" x14ac:dyDescent="0.2">
      <c r="A11" t="s">
        <v>6</v>
      </c>
      <c r="E11" t="s">
        <v>42</v>
      </c>
      <c r="N11" s="4"/>
      <c r="O11" s="5"/>
    </row>
    <row r="12" spans="1:15" x14ac:dyDescent="0.2">
      <c r="A12" t="s">
        <v>7</v>
      </c>
      <c r="E12" t="s">
        <v>43</v>
      </c>
      <c r="N12" s="4"/>
      <c r="O12" s="5"/>
    </row>
    <row r="13" spans="1:15" x14ac:dyDescent="0.2">
      <c r="A13" t="s">
        <v>8</v>
      </c>
      <c r="E13" t="s">
        <v>54</v>
      </c>
      <c r="N13" s="4"/>
      <c r="O13" s="5"/>
    </row>
    <row r="14" spans="1:15" x14ac:dyDescent="0.2">
      <c r="A14" t="s">
        <v>9</v>
      </c>
      <c r="N14" s="4"/>
      <c r="O14" s="5"/>
    </row>
    <row r="15" spans="1:15" x14ac:dyDescent="0.2">
      <c r="N15" s="4"/>
      <c r="O15" s="5"/>
    </row>
    <row r="16" spans="1:15" x14ac:dyDescent="0.2">
      <c r="A16" s="11" t="s">
        <v>44</v>
      </c>
      <c r="B16" s="11"/>
      <c r="C16" s="11"/>
      <c r="D16" s="11"/>
      <c r="E16" s="11" t="s">
        <v>45</v>
      </c>
      <c r="F16" s="11"/>
      <c r="G16" s="11"/>
      <c r="H16" s="11"/>
      <c r="I16" s="11"/>
      <c r="J16" s="11"/>
      <c r="K16" s="11"/>
      <c r="L16" s="11"/>
      <c r="N16" s="4"/>
      <c r="O16" s="5"/>
    </row>
    <row r="17" spans="1:15" x14ac:dyDescent="0.2">
      <c r="N17" s="4"/>
      <c r="O17" s="5"/>
    </row>
    <row r="18" spans="1:15" x14ac:dyDescent="0.2">
      <c r="A18" s="11" t="s">
        <v>10</v>
      </c>
      <c r="B18" s="11"/>
      <c r="C18" s="11"/>
      <c r="D18" s="11"/>
      <c r="E18" s="11">
        <v>15</v>
      </c>
      <c r="F18" s="11" t="s">
        <v>11</v>
      </c>
      <c r="G18" s="11"/>
      <c r="H18" s="11"/>
      <c r="I18" s="11"/>
      <c r="J18" s="11"/>
      <c r="K18" s="11"/>
      <c r="L18" s="11"/>
      <c r="N18" s="4"/>
      <c r="O18" s="5"/>
    </row>
    <row r="19" spans="1:15" x14ac:dyDescent="0.2">
      <c r="A19" s="11" t="s">
        <v>12</v>
      </c>
      <c r="B19" s="11"/>
      <c r="C19" s="11"/>
      <c r="D19" s="11"/>
      <c r="E19" s="11">
        <v>2</v>
      </c>
      <c r="F19" s="11" t="s">
        <v>13</v>
      </c>
      <c r="G19" s="11"/>
      <c r="H19" s="11"/>
      <c r="I19" s="11"/>
      <c r="J19" s="11"/>
      <c r="K19" s="11"/>
      <c r="L19" s="11"/>
      <c r="N19" s="4"/>
      <c r="O19" s="5"/>
    </row>
    <row r="20" spans="1:15" x14ac:dyDescent="0.2">
      <c r="N20" s="4"/>
      <c r="O20" s="5"/>
    </row>
    <row r="21" spans="1:15" x14ac:dyDescent="0.2">
      <c r="N21" s="4"/>
      <c r="O21" s="5"/>
    </row>
    <row r="22" spans="1:15" x14ac:dyDescent="0.2">
      <c r="A22" t="s">
        <v>14</v>
      </c>
      <c r="N22" s="4"/>
      <c r="O22" s="5"/>
    </row>
    <row r="23" spans="1:15" x14ac:dyDescent="0.2">
      <c r="A23" t="s">
        <v>15</v>
      </c>
      <c r="E23" t="s">
        <v>16</v>
      </c>
      <c r="N23" s="4"/>
      <c r="O23" s="5"/>
    </row>
    <row r="24" spans="1:15" x14ac:dyDescent="0.2">
      <c r="A24" t="s">
        <v>17</v>
      </c>
      <c r="E24">
        <v>600</v>
      </c>
      <c r="F24" t="s">
        <v>18</v>
      </c>
      <c r="N24" s="4"/>
      <c r="O24" s="5"/>
    </row>
    <row r="25" spans="1:15" x14ac:dyDescent="0.2">
      <c r="A25" t="s">
        <v>19</v>
      </c>
      <c r="E25">
        <v>9</v>
      </c>
      <c r="F25" t="s">
        <v>18</v>
      </c>
      <c r="N25" s="4"/>
      <c r="O25" s="5"/>
    </row>
    <row r="26" spans="1:15" x14ac:dyDescent="0.2">
      <c r="A26" t="s">
        <v>20</v>
      </c>
      <c r="E26">
        <v>25</v>
      </c>
      <c r="N26" s="4"/>
      <c r="O26" s="5"/>
    </row>
    <row r="27" spans="1:15" x14ac:dyDescent="0.2">
      <c r="A27" t="s">
        <v>21</v>
      </c>
      <c r="E27">
        <v>0</v>
      </c>
      <c r="F27" t="s">
        <v>22</v>
      </c>
      <c r="N27" s="4"/>
      <c r="O27" s="5"/>
    </row>
    <row r="28" spans="1:15" x14ac:dyDescent="0.2">
      <c r="A28" t="s">
        <v>23</v>
      </c>
      <c r="B28" s="10" t="s">
        <v>69</v>
      </c>
      <c r="N28" s="4"/>
      <c r="O28" s="5"/>
    </row>
    <row r="29" spans="1:15" x14ac:dyDescent="0.2">
      <c r="N29" s="4"/>
      <c r="O29" s="5"/>
    </row>
    <row r="30" spans="1:15" x14ac:dyDescent="0.2">
      <c r="B30" t="s">
        <v>70</v>
      </c>
      <c r="N30" s="4"/>
      <c r="O30" s="5"/>
    </row>
    <row r="31" spans="1:15" x14ac:dyDescent="0.2">
      <c r="A31" s="8" t="s">
        <v>24</v>
      </c>
      <c r="B31" s="8">
        <v>1</v>
      </c>
      <c r="C31" s="8">
        <v>2</v>
      </c>
      <c r="D31" s="8">
        <v>3</v>
      </c>
      <c r="E31" s="8">
        <v>4</v>
      </c>
      <c r="F31" s="8">
        <v>5</v>
      </c>
      <c r="G31" s="8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12</v>
      </c>
      <c r="N31" s="4"/>
      <c r="O31" s="5"/>
    </row>
    <row r="32" spans="1:15" x14ac:dyDescent="0.2">
      <c r="A32" s="8" t="s">
        <v>25</v>
      </c>
      <c r="B32">
        <v>0.33509999513626099</v>
      </c>
      <c r="C32">
        <v>0.35019999742507935</v>
      </c>
      <c r="D32">
        <v>0.34200000762939453</v>
      </c>
      <c r="E32">
        <v>0.37049999833106995</v>
      </c>
      <c r="F32">
        <v>0.34670001268386841</v>
      </c>
      <c r="G32">
        <v>0.35539999604225159</v>
      </c>
      <c r="H32">
        <v>0.34929999709129333</v>
      </c>
      <c r="I32">
        <v>0.35699999332427979</v>
      </c>
      <c r="J32">
        <v>0.34900000691413879</v>
      </c>
      <c r="K32">
        <v>0.33910000324249268</v>
      </c>
      <c r="L32">
        <v>0.34400001168251038</v>
      </c>
      <c r="M32">
        <v>0.34270000457763672</v>
      </c>
      <c r="N32" s="4"/>
      <c r="O32" s="5"/>
    </row>
    <row r="33" spans="1:15" x14ac:dyDescent="0.2">
      <c r="A33" s="8" t="s">
        <v>26</v>
      </c>
      <c r="B33">
        <v>0.32240000367164612</v>
      </c>
      <c r="C33">
        <v>0.34689998626708984</v>
      </c>
      <c r="D33">
        <v>0.3580000102519989</v>
      </c>
      <c r="E33">
        <v>0.35490000247955322</v>
      </c>
      <c r="F33">
        <v>0.33680000901222229</v>
      </c>
      <c r="G33">
        <v>0.38080000877380371</v>
      </c>
      <c r="H33">
        <v>0.35620000958442688</v>
      </c>
      <c r="I33">
        <v>0.36950001120567322</v>
      </c>
      <c r="J33">
        <v>0.36379998922348022</v>
      </c>
      <c r="K33">
        <v>0.33539998531341553</v>
      </c>
      <c r="L33">
        <v>0.34509998559951782</v>
      </c>
      <c r="M33">
        <v>0.36989998817443848</v>
      </c>
      <c r="N33" s="4"/>
      <c r="O33" s="5"/>
    </row>
    <row r="34" spans="1:15" x14ac:dyDescent="0.2">
      <c r="A34" s="8" t="s">
        <v>27</v>
      </c>
      <c r="B34">
        <v>0.2953999936580658</v>
      </c>
      <c r="C34">
        <v>0.36829999089241028</v>
      </c>
      <c r="D34">
        <v>3.9299998432397842E-2</v>
      </c>
      <c r="E34">
        <v>4.0300000458955765E-2</v>
      </c>
      <c r="F34">
        <v>0.1054999977350235</v>
      </c>
      <c r="G34">
        <v>0.11439999938011169</v>
      </c>
      <c r="H34">
        <v>0.12389999628067017</v>
      </c>
      <c r="I34">
        <v>0.27120000123977661</v>
      </c>
      <c r="J34">
        <v>0.11219999939203262</v>
      </c>
      <c r="K34">
        <v>0.13230000436306</v>
      </c>
      <c r="L34">
        <v>0.15039999783039093</v>
      </c>
      <c r="M34">
        <v>0.1534000039100647</v>
      </c>
      <c r="N34" s="4"/>
      <c r="O34" s="5"/>
    </row>
    <row r="35" spans="1:15" x14ac:dyDescent="0.2">
      <c r="A35" s="8" t="s">
        <v>28</v>
      </c>
      <c r="B35">
        <v>0.35030001401901245</v>
      </c>
      <c r="C35">
        <v>0.37369999289512634</v>
      </c>
      <c r="D35">
        <v>4.1900001466274261E-2</v>
      </c>
      <c r="E35">
        <v>4.010000079870224E-2</v>
      </c>
      <c r="F35">
        <v>0.11259999871253967</v>
      </c>
      <c r="G35">
        <v>0.11879999935626984</v>
      </c>
      <c r="H35">
        <v>0.13480000197887421</v>
      </c>
      <c r="I35">
        <v>0.15199999511241913</v>
      </c>
      <c r="J35">
        <v>0.15150000154972076</v>
      </c>
      <c r="K35">
        <v>0.12590000033378601</v>
      </c>
      <c r="L35">
        <v>0.16859999299049377</v>
      </c>
      <c r="M35">
        <v>0.16740000247955322</v>
      </c>
      <c r="N35" s="4"/>
      <c r="O35" s="5"/>
    </row>
    <row r="36" spans="1:15" x14ac:dyDescent="0.2">
      <c r="A36" s="8" t="s">
        <v>29</v>
      </c>
      <c r="B36">
        <v>0.12020000070333481</v>
      </c>
      <c r="C36">
        <v>0.13729999959468842</v>
      </c>
      <c r="D36">
        <v>0.11590000241994858</v>
      </c>
      <c r="E36">
        <v>0.12929999828338623</v>
      </c>
      <c r="F36">
        <v>0.12970000505447388</v>
      </c>
      <c r="G36">
        <v>0.1289999932050705</v>
      </c>
      <c r="H36">
        <v>0.12229999899864197</v>
      </c>
      <c r="I36">
        <v>0.12890000641345978</v>
      </c>
      <c r="J36">
        <v>0.12749999761581421</v>
      </c>
      <c r="K36">
        <v>0.15080000460147858</v>
      </c>
      <c r="L36">
        <v>0.10289999842643738</v>
      </c>
      <c r="M36">
        <v>0.10750000178813934</v>
      </c>
      <c r="N36" s="4"/>
      <c r="O36" s="5"/>
    </row>
    <row r="37" spans="1:15" x14ac:dyDescent="0.2">
      <c r="A37" s="8" t="s">
        <v>30</v>
      </c>
      <c r="B37">
        <v>0.11590000241994858</v>
      </c>
      <c r="C37">
        <v>0.12540000677108765</v>
      </c>
      <c r="D37">
        <v>0.11909999698400497</v>
      </c>
      <c r="E37">
        <v>0.12250000238418579</v>
      </c>
      <c r="F37">
        <v>0.13189999759197235</v>
      </c>
      <c r="G37">
        <v>0.15160000324249268</v>
      </c>
      <c r="H37">
        <v>0.1315000057220459</v>
      </c>
      <c r="I37">
        <v>0.13529999554157257</v>
      </c>
      <c r="J37">
        <v>0.15860000252723694</v>
      </c>
      <c r="K37">
        <v>0.15399999916553497</v>
      </c>
      <c r="L37">
        <v>0.12380000203847885</v>
      </c>
      <c r="M37">
        <v>0.11010000109672546</v>
      </c>
      <c r="N37" s="4"/>
      <c r="O37" s="5"/>
    </row>
    <row r="38" spans="1:15" x14ac:dyDescent="0.2">
      <c r="A38" s="8" t="s">
        <v>31</v>
      </c>
      <c r="B38">
        <v>0.17120000720024109</v>
      </c>
      <c r="C38">
        <v>0.16079999506473541</v>
      </c>
      <c r="D38">
        <v>0.13079999387264252</v>
      </c>
      <c r="E38">
        <v>0.12639999389648438</v>
      </c>
      <c r="F38">
        <v>0.11309999972581863</v>
      </c>
      <c r="G38">
        <v>0.16750000417232513</v>
      </c>
      <c r="H38">
        <v>0.12380000203847885</v>
      </c>
      <c r="I38">
        <v>0.15590000152587891</v>
      </c>
      <c r="J38">
        <v>0.11029999703168869</v>
      </c>
      <c r="K38">
        <v>0.12549999356269836</v>
      </c>
      <c r="L38">
        <v>0.12169999629259109</v>
      </c>
      <c r="M38">
        <v>0.13680000603199005</v>
      </c>
      <c r="N38" s="4"/>
      <c r="O38" s="5"/>
    </row>
    <row r="39" spans="1:15" x14ac:dyDescent="0.2">
      <c r="A39" s="8" t="s">
        <v>32</v>
      </c>
      <c r="B39">
        <v>0.18269999325275421</v>
      </c>
      <c r="C39">
        <v>0.15809999406337738</v>
      </c>
      <c r="D39">
        <v>0.13079999387264252</v>
      </c>
      <c r="E39">
        <v>0.13189999759197235</v>
      </c>
      <c r="F39">
        <v>0.14749999344348907</v>
      </c>
      <c r="G39">
        <v>0.18739999830722809</v>
      </c>
      <c r="H39">
        <v>0.16230000555515289</v>
      </c>
      <c r="I39">
        <v>0.14560000598430634</v>
      </c>
      <c r="J39">
        <v>0.12229999899864197</v>
      </c>
      <c r="K39">
        <v>0.1136000007390976</v>
      </c>
      <c r="L39">
        <v>0.12980000674724579</v>
      </c>
      <c r="M39">
        <v>0.11869999766349792</v>
      </c>
      <c r="N39" s="4"/>
      <c r="O39" s="5"/>
    </row>
    <row r="41" spans="1:15" x14ac:dyDescent="0.2">
      <c r="B41" s="43" t="s">
        <v>35</v>
      </c>
      <c r="C41" s="43"/>
      <c r="D41" s="43"/>
      <c r="E41" s="43"/>
      <c r="F41" s="43"/>
      <c r="G41" s="43"/>
      <c r="I41" s="3" t="s">
        <v>36</v>
      </c>
    </row>
    <row r="42" spans="1:15" x14ac:dyDescent="0.2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</row>
    <row r="43" spans="1:15" x14ac:dyDescent="0.2">
      <c r="B43" s="1">
        <f>AVERAGE(B32:C33)</f>
        <v>0.33864999562501907</v>
      </c>
      <c r="C43" s="1">
        <f>AVERAGE(D32:E33)</f>
        <v>0.35635000467300415</v>
      </c>
      <c r="D43" s="1">
        <f>AVERAGE(F32:G33)</f>
        <v>0.3549250066280365</v>
      </c>
      <c r="E43" s="1">
        <f>AVERAGE(H32:I33)</f>
        <v>0.3580000028014183</v>
      </c>
      <c r="F43" s="1">
        <f>AVERAGE(J32:K33)</f>
        <v>0.34682499617338181</v>
      </c>
      <c r="G43" s="1">
        <f>AVERAGE(L32:M33)</f>
        <v>0.35042499750852585</v>
      </c>
    </row>
    <row r="44" spans="1:15" x14ac:dyDescent="0.2">
      <c r="B44" s="1">
        <f>AVERAGE(B34:C35)</f>
        <v>0.34692499786615372</v>
      </c>
      <c r="C44" s="1">
        <f>AVERAGE(D34:E35)</f>
        <v>4.0400000289082527E-2</v>
      </c>
      <c r="D44" s="1">
        <f>AVERAGE(F34:G35)</f>
        <v>0.11282499879598618</v>
      </c>
      <c r="E44" s="1">
        <f>AVERAGE(H34:I35)</f>
        <v>0.17047499865293503</v>
      </c>
      <c r="F44" s="1">
        <f>AVERAGE(J34:K35)</f>
        <v>0.13047500140964985</v>
      </c>
      <c r="G44" s="1">
        <f>AVERAGE(L34:M35)</f>
        <v>0.15994999930262566</v>
      </c>
    </row>
    <row r="45" spans="1:15" x14ac:dyDescent="0.2">
      <c r="B45" s="1">
        <f>AVERAGE(B36:C37)</f>
        <v>0.12470000237226486</v>
      </c>
      <c r="C45" s="1">
        <f>AVERAGE(D36:E37)</f>
        <v>0.12170000001788139</v>
      </c>
      <c r="D45" s="1">
        <f>AVERAGE(F36:G37)</f>
        <v>0.13554999977350235</v>
      </c>
      <c r="E45" s="1">
        <f>AVERAGE(H36:I37)</f>
        <v>0.12950000166893005</v>
      </c>
      <c r="F45" s="1">
        <f>AVERAGE(J36:K37)</f>
        <v>0.14772500097751617</v>
      </c>
      <c r="G45" s="1">
        <f>AVERAGE(L36:M37)</f>
        <v>0.11107500083744526</v>
      </c>
    </row>
    <row r="46" spans="1:15" x14ac:dyDescent="0.2">
      <c r="B46" s="1">
        <f>AVERAGE(B38:C39)</f>
        <v>0.16819999739527702</v>
      </c>
      <c r="C46" s="1">
        <f>AVERAGE(D38:E39)</f>
        <v>0.12997499480843544</v>
      </c>
      <c r="D46" s="1">
        <f>AVERAGE(F38:G39)</f>
        <v>0.15387499891221523</v>
      </c>
      <c r="E46" s="1">
        <f>AVERAGE(H38:I39)</f>
        <v>0.14690000377595425</v>
      </c>
      <c r="F46" s="1">
        <f>AVERAGE(J38:K39)</f>
        <v>0.11792499758303165</v>
      </c>
      <c r="G46" s="1">
        <f>AVERAGE(L38:M39)</f>
        <v>0.12675000168383121</v>
      </c>
    </row>
    <row r="48" spans="1:15" x14ac:dyDescent="0.2">
      <c r="B48" s="44" t="s">
        <v>33</v>
      </c>
      <c r="C48" s="44"/>
      <c r="D48" s="44"/>
      <c r="E48" s="44"/>
      <c r="F48" s="44"/>
      <c r="G48" s="44"/>
      <c r="J48" t="s">
        <v>37</v>
      </c>
    </row>
    <row r="49" spans="2:18" ht="17" thickBot="1" x14ac:dyDescent="0.25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J49">
        <v>1</v>
      </c>
      <c r="K49" s="7">
        <v>2</v>
      </c>
      <c r="L49" s="7">
        <v>3</v>
      </c>
      <c r="M49" s="7">
        <v>4</v>
      </c>
      <c r="N49" s="7">
        <v>5</v>
      </c>
      <c r="O49" s="7">
        <v>6</v>
      </c>
    </row>
    <row r="50" spans="2:18" ht="17" thickBot="1" x14ac:dyDescent="0.25">
      <c r="B50" s="2">
        <f t="shared" ref="B50:G53" si="0">B43*50</f>
        <v>16.932499781250954</v>
      </c>
      <c r="C50" s="2">
        <f t="shared" si="0"/>
        <v>17.817500233650208</v>
      </c>
      <c r="D50" s="2">
        <f t="shared" si="0"/>
        <v>17.746250331401825</v>
      </c>
      <c r="E50" s="2">
        <f t="shared" si="0"/>
        <v>17.900000140070915</v>
      </c>
      <c r="F50" s="2">
        <f t="shared" si="0"/>
        <v>17.34124980866909</v>
      </c>
      <c r="G50" s="2">
        <f t="shared" si="0"/>
        <v>17.521249875426292</v>
      </c>
      <c r="J50" s="20">
        <f t="shared" ref="J50:O53" si="1">B50-$H$53</f>
        <v>14.792499781250953</v>
      </c>
      <c r="K50" s="21">
        <f t="shared" si="1"/>
        <v>15.677500233650207</v>
      </c>
      <c r="L50" s="22">
        <f t="shared" si="1"/>
        <v>15.606250331401824</v>
      </c>
      <c r="M50" s="20">
        <f t="shared" si="1"/>
        <v>15.760000140070915</v>
      </c>
      <c r="N50" s="21">
        <f t="shared" si="1"/>
        <v>15.20124980866909</v>
      </c>
      <c r="O50" s="22">
        <f t="shared" si="1"/>
        <v>15.381249875426292</v>
      </c>
    </row>
    <row r="51" spans="2:18" ht="17" thickBot="1" x14ac:dyDescent="0.25">
      <c r="B51" s="2">
        <f t="shared" si="0"/>
        <v>17.346249893307686</v>
      </c>
      <c r="C51" s="2">
        <f t="shared" si="0"/>
        <v>2.0200000144541264</v>
      </c>
      <c r="D51" s="2">
        <f t="shared" si="0"/>
        <v>5.6412499397993088</v>
      </c>
      <c r="E51" s="2">
        <f t="shared" si="0"/>
        <v>8.5237499326467514</v>
      </c>
      <c r="F51" s="2">
        <f t="shared" si="0"/>
        <v>6.5237500704824924</v>
      </c>
      <c r="G51" s="2">
        <f t="shared" si="0"/>
        <v>7.9974999651312828</v>
      </c>
      <c r="J51" s="20">
        <f t="shared" si="1"/>
        <v>15.206249893307685</v>
      </c>
      <c r="K51" s="21">
        <f t="shared" si="1"/>
        <v>-0.11999998554587377</v>
      </c>
      <c r="L51" s="35">
        <f t="shared" si="1"/>
        <v>3.5012499397993087</v>
      </c>
      <c r="M51" s="36">
        <f t="shared" si="1"/>
        <v>6.3837499326467508</v>
      </c>
      <c r="N51" s="40">
        <f t="shared" si="1"/>
        <v>4.3837500704824919</v>
      </c>
      <c r="O51" s="41">
        <f t="shared" si="1"/>
        <v>5.8574999651312822</v>
      </c>
      <c r="Q51" s="38">
        <v>30</v>
      </c>
      <c r="R51" s="38">
        <v>31</v>
      </c>
    </row>
    <row r="52" spans="2:18" ht="17" thickBot="1" x14ac:dyDescent="0.25">
      <c r="B52" s="2">
        <f t="shared" si="0"/>
        <v>6.2350001186132431</v>
      </c>
      <c r="C52" s="2">
        <f t="shared" si="0"/>
        <v>6.0850000008940697</v>
      </c>
      <c r="D52" s="2">
        <f t="shared" si="0"/>
        <v>6.7774999886751175</v>
      </c>
      <c r="E52" s="2">
        <f t="shared" si="0"/>
        <v>6.4750000834465027</v>
      </c>
      <c r="F52" s="2">
        <f t="shared" si="0"/>
        <v>7.3862500488758087</v>
      </c>
      <c r="G52" s="2">
        <f t="shared" si="0"/>
        <v>5.553750041872263</v>
      </c>
      <c r="J52" s="39">
        <f t="shared" si="1"/>
        <v>4.0950001186132425</v>
      </c>
      <c r="K52" s="40">
        <f t="shared" si="1"/>
        <v>3.9450000008940695</v>
      </c>
      <c r="L52" s="41">
        <f t="shared" si="1"/>
        <v>4.6374999886751169</v>
      </c>
      <c r="M52" s="39">
        <f t="shared" si="1"/>
        <v>4.3350000834465021</v>
      </c>
      <c r="N52" s="40">
        <f t="shared" si="1"/>
        <v>5.2462500488758081</v>
      </c>
      <c r="O52" s="41">
        <f t="shared" si="1"/>
        <v>3.4137500418722628</v>
      </c>
      <c r="Q52" s="42">
        <v>38</v>
      </c>
      <c r="R52" s="42">
        <v>39</v>
      </c>
    </row>
    <row r="53" spans="2:18" ht="17" thickBot="1" x14ac:dyDescent="0.25">
      <c r="B53" s="2">
        <f t="shared" si="0"/>
        <v>8.4099998697638512</v>
      </c>
      <c r="C53" s="2">
        <f t="shared" si="0"/>
        <v>6.498749740421772</v>
      </c>
      <c r="D53" s="2">
        <f t="shared" si="0"/>
        <v>7.6937499456107616</v>
      </c>
      <c r="E53" s="2">
        <f t="shared" si="0"/>
        <v>7.3450001887977123</v>
      </c>
      <c r="F53" s="2">
        <f t="shared" si="0"/>
        <v>5.8962498791515827</v>
      </c>
      <c r="G53" s="2">
        <f t="shared" si="0"/>
        <v>6.3375000841915607</v>
      </c>
      <c r="H53">
        <v>2.14</v>
      </c>
      <c r="J53" s="36">
        <f t="shared" si="1"/>
        <v>6.2699998697638506</v>
      </c>
      <c r="K53" s="37">
        <f t="shared" si="1"/>
        <v>4.3587497404217714</v>
      </c>
      <c r="L53" s="35">
        <f t="shared" si="1"/>
        <v>5.5537499456107611</v>
      </c>
      <c r="M53" s="36">
        <f t="shared" si="1"/>
        <v>5.2050001887977118</v>
      </c>
      <c r="N53" s="37">
        <f t="shared" si="1"/>
        <v>3.7562498791515826</v>
      </c>
      <c r="O53" s="35">
        <f t="shared" si="1"/>
        <v>4.1975000841915602</v>
      </c>
    </row>
    <row r="54" spans="2:18" x14ac:dyDescent="0.2">
      <c r="J54" s="42">
        <v>32</v>
      </c>
      <c r="K54" s="42">
        <v>33</v>
      </c>
      <c r="L54" s="42">
        <v>34</v>
      </c>
      <c r="M54" s="42">
        <v>35</v>
      </c>
      <c r="N54" s="42">
        <v>36</v>
      </c>
      <c r="O54" s="42">
        <v>37</v>
      </c>
    </row>
    <row r="55" spans="2:18" x14ac:dyDescent="0.2">
      <c r="J55" s="38">
        <v>24</v>
      </c>
      <c r="K55" s="38">
        <v>25</v>
      </c>
      <c r="L55" s="38">
        <v>26</v>
      </c>
      <c r="M55" s="38">
        <v>27</v>
      </c>
      <c r="N55" s="38">
        <v>28</v>
      </c>
      <c r="O55" s="38">
        <v>29</v>
      </c>
    </row>
    <row r="57" spans="2:18" x14ac:dyDescent="0.2">
      <c r="B57" s="6"/>
      <c r="C57" s="6"/>
      <c r="D57" s="6"/>
      <c r="E57" s="6"/>
      <c r="F57" s="6"/>
      <c r="G57" s="6"/>
    </row>
    <row r="58" spans="2:18" x14ac:dyDescent="0.2">
      <c r="B58" s="6"/>
      <c r="C58" s="6"/>
      <c r="D58" s="6"/>
      <c r="E58" s="6"/>
      <c r="F58" s="6"/>
      <c r="G58" s="6"/>
    </row>
    <row r="59" spans="2:18" x14ac:dyDescent="0.2">
      <c r="B59" s="6"/>
      <c r="C59" s="6"/>
      <c r="D59" s="6"/>
      <c r="E59" s="6"/>
      <c r="F59" s="6"/>
      <c r="G59" s="6"/>
    </row>
    <row r="60" spans="2:18" x14ac:dyDescent="0.2">
      <c r="B60" s="6"/>
      <c r="C60" s="6"/>
      <c r="D60" s="6"/>
      <c r="E60" s="6"/>
      <c r="F60" s="6"/>
      <c r="G60" s="6"/>
    </row>
  </sheetData>
  <mergeCells count="2">
    <mergeCell ref="B41:G41"/>
    <mergeCell ref="B48:G4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2974E-537D-446A-A949-199D15F311B3}">
  <dimension ref="A1:G22"/>
  <sheetViews>
    <sheetView topLeftCell="A7" workbookViewId="0">
      <selection activeCell="G14" sqref="G14"/>
    </sheetView>
  </sheetViews>
  <sheetFormatPr baseColWidth="10" defaultColWidth="13.6640625" defaultRowHeight="16" x14ac:dyDescent="0.2"/>
  <cols>
    <col min="5" max="5" width="23.6640625" customWidth="1"/>
  </cols>
  <sheetData>
    <row r="1" spans="1:7" ht="20" thickBot="1" x14ac:dyDescent="0.3">
      <c r="A1" s="23"/>
      <c r="B1" s="24"/>
      <c r="C1" s="25" t="s">
        <v>55</v>
      </c>
      <c r="D1" s="25" t="s">
        <v>56</v>
      </c>
      <c r="E1" s="25" t="s">
        <v>57</v>
      </c>
    </row>
    <row r="2" spans="1:7" ht="19" x14ac:dyDescent="0.25">
      <c r="A2" s="26" t="s">
        <v>46</v>
      </c>
      <c r="B2" s="27">
        <v>6.2699998697638506</v>
      </c>
      <c r="C2" s="28">
        <f>B2*2</f>
        <v>12.539999739527701</v>
      </c>
      <c r="D2" s="28">
        <f>0.3/C2 *1000</f>
        <v>23.923445472997994</v>
      </c>
      <c r="E2" s="29">
        <v>30</v>
      </c>
      <c r="G2" s="45" t="s">
        <v>72</v>
      </c>
    </row>
    <row r="3" spans="1:7" ht="19" x14ac:dyDescent="0.25">
      <c r="A3" s="15" t="s">
        <v>50</v>
      </c>
      <c r="B3" s="16">
        <v>4.3587497404217714</v>
      </c>
      <c r="C3" s="17">
        <f t="shared" ref="C3:C17" si="0">B3*2</f>
        <v>8.7174994808435429</v>
      </c>
      <c r="D3" s="17">
        <f t="shared" ref="D3:D9" si="1">0.3/C3 *1000</f>
        <v>34.413538040265038</v>
      </c>
      <c r="E3" s="30">
        <v>30</v>
      </c>
      <c r="G3" s="45"/>
    </row>
    <row r="4" spans="1:7" ht="19" x14ac:dyDescent="0.25">
      <c r="A4" s="15" t="s">
        <v>47</v>
      </c>
      <c r="B4" s="16">
        <v>5.5537499456107611</v>
      </c>
      <c r="C4" s="17">
        <f t="shared" si="0"/>
        <v>11.107499891221522</v>
      </c>
      <c r="D4" s="17">
        <f t="shared" si="1"/>
        <v>27.008778117305763</v>
      </c>
      <c r="E4" s="30">
        <v>30</v>
      </c>
      <c r="G4" s="45"/>
    </row>
    <row r="5" spans="1:7" ht="19" x14ac:dyDescent="0.25">
      <c r="A5" s="15" t="s">
        <v>51</v>
      </c>
      <c r="B5" s="16">
        <v>5.2050001887977118</v>
      </c>
      <c r="C5" s="17">
        <f t="shared" si="0"/>
        <v>10.410000377595424</v>
      </c>
      <c r="D5" s="17">
        <f t="shared" si="1"/>
        <v>28.818442758721218</v>
      </c>
      <c r="E5" s="30">
        <v>30</v>
      </c>
      <c r="G5" s="45"/>
    </row>
    <row r="6" spans="1:7" ht="19" x14ac:dyDescent="0.25">
      <c r="A6" s="15" t="s">
        <v>48</v>
      </c>
      <c r="B6" s="16">
        <v>3.7562498791515826</v>
      </c>
      <c r="C6" s="17">
        <f t="shared" si="0"/>
        <v>7.5124997583031652</v>
      </c>
      <c r="D6" s="17">
        <f t="shared" si="1"/>
        <v>39.9334455443311</v>
      </c>
      <c r="E6" s="30">
        <v>30</v>
      </c>
      <c r="G6" s="45"/>
    </row>
    <row r="7" spans="1:7" ht="19" x14ac:dyDescent="0.25">
      <c r="A7" s="15" t="s">
        <v>52</v>
      </c>
      <c r="B7" s="16">
        <v>4.1975000841915602</v>
      </c>
      <c r="C7" s="17">
        <f t="shared" si="0"/>
        <v>8.3950001683831204</v>
      </c>
      <c r="D7" s="17">
        <f t="shared" si="1"/>
        <v>35.735556162327043</v>
      </c>
      <c r="E7" s="30">
        <v>30</v>
      </c>
      <c r="G7" s="45"/>
    </row>
    <row r="8" spans="1:7" ht="19" x14ac:dyDescent="0.25">
      <c r="A8" s="15" t="s">
        <v>49</v>
      </c>
      <c r="B8" s="16">
        <v>3.5012499397993087</v>
      </c>
      <c r="C8" s="17">
        <f t="shared" si="0"/>
        <v>7.0024998795986173</v>
      </c>
      <c r="D8" s="17">
        <f t="shared" si="1"/>
        <v>42.841842935839644</v>
      </c>
      <c r="E8" s="30">
        <v>45</v>
      </c>
      <c r="G8" s="45"/>
    </row>
    <row r="9" spans="1:7" ht="20" thickBot="1" x14ac:dyDescent="0.3">
      <c r="A9" s="31" t="s">
        <v>53</v>
      </c>
      <c r="B9" s="32">
        <v>6.3837499326467508</v>
      </c>
      <c r="C9" s="33">
        <f t="shared" si="0"/>
        <v>12.767499865293502</v>
      </c>
      <c r="D9" s="33">
        <f t="shared" si="1"/>
        <v>23.49716100765383</v>
      </c>
      <c r="E9" s="34">
        <v>30</v>
      </c>
      <c r="G9" s="45"/>
    </row>
    <row r="10" spans="1:7" ht="19" x14ac:dyDescent="0.25">
      <c r="A10" s="26" t="s">
        <v>60</v>
      </c>
      <c r="B10" s="27">
        <v>4.0950001186132425</v>
      </c>
      <c r="C10" s="28">
        <f>B10*2</f>
        <v>8.1900002372264851</v>
      </c>
      <c r="D10" s="28">
        <f>0.3/C10 *1000</f>
        <v>36.630035569033623</v>
      </c>
      <c r="E10" s="29">
        <v>40</v>
      </c>
    </row>
    <row r="11" spans="1:7" ht="19" x14ac:dyDescent="0.25">
      <c r="A11" s="15" t="s">
        <v>61</v>
      </c>
      <c r="B11" s="16">
        <v>3.9450000008940695</v>
      </c>
      <c r="C11" s="17">
        <f t="shared" si="0"/>
        <v>7.8900000017881391</v>
      </c>
      <c r="D11" s="17">
        <f t="shared" ref="D11:D17" si="2">0.3/C11 *1000</f>
        <v>38.022813679595679</v>
      </c>
      <c r="E11" s="30">
        <v>40</v>
      </c>
    </row>
    <row r="12" spans="1:7" ht="19" x14ac:dyDescent="0.25">
      <c r="A12" s="15" t="s">
        <v>62</v>
      </c>
      <c r="B12" s="16">
        <v>4.6374999886751169</v>
      </c>
      <c r="C12" s="17">
        <f t="shared" si="0"/>
        <v>9.2749999773502338</v>
      </c>
      <c r="D12" s="17">
        <f t="shared" si="2"/>
        <v>32.345013556076225</v>
      </c>
      <c r="E12" s="30">
        <v>40</v>
      </c>
    </row>
    <row r="13" spans="1:7" ht="19" x14ac:dyDescent="0.25">
      <c r="A13" s="15" t="s">
        <v>63</v>
      </c>
      <c r="B13" s="16">
        <v>4.3350000834465021</v>
      </c>
      <c r="C13" s="17">
        <f t="shared" si="0"/>
        <v>8.6700001668930042</v>
      </c>
      <c r="D13" s="17">
        <f t="shared" si="2"/>
        <v>34.602075458495463</v>
      </c>
      <c r="E13" s="30">
        <v>40</v>
      </c>
    </row>
    <row r="14" spans="1:7" ht="19" x14ac:dyDescent="0.25">
      <c r="A14" s="15" t="s">
        <v>64</v>
      </c>
      <c r="B14" s="16">
        <v>5.2462500488758081</v>
      </c>
      <c r="C14" s="17">
        <f t="shared" si="0"/>
        <v>10.492500097751616</v>
      </c>
      <c r="D14" s="17">
        <f t="shared" si="2"/>
        <v>28.591851056001936</v>
      </c>
      <c r="E14" s="30">
        <v>40</v>
      </c>
    </row>
    <row r="15" spans="1:7" ht="19" x14ac:dyDescent="0.25">
      <c r="A15" s="15" t="s">
        <v>65</v>
      </c>
      <c r="B15" s="16">
        <v>3.4137500418722628</v>
      </c>
      <c r="C15" s="17">
        <f t="shared" si="0"/>
        <v>6.8275000837445257</v>
      </c>
      <c r="D15" s="17">
        <f t="shared" si="2"/>
        <v>43.93994819776929</v>
      </c>
      <c r="E15" s="30">
        <v>40</v>
      </c>
    </row>
    <row r="16" spans="1:7" ht="19" x14ac:dyDescent="0.25">
      <c r="A16" s="15" t="s">
        <v>66</v>
      </c>
      <c r="B16" s="16">
        <v>4.3837500704824919</v>
      </c>
      <c r="C16" s="17">
        <f t="shared" si="0"/>
        <v>8.7675001409649838</v>
      </c>
      <c r="D16" s="17">
        <f t="shared" si="2"/>
        <v>34.21727917611198</v>
      </c>
      <c r="E16" s="30">
        <v>40</v>
      </c>
    </row>
    <row r="17" spans="1:5" ht="20" thickBot="1" x14ac:dyDescent="0.3">
      <c r="A17" s="31" t="s">
        <v>67</v>
      </c>
      <c r="B17" s="32">
        <v>5.8574999651312822</v>
      </c>
      <c r="C17" s="33">
        <f t="shared" si="0"/>
        <v>11.714999930262564</v>
      </c>
      <c r="D17" s="33">
        <f t="shared" si="2"/>
        <v>25.608194774720427</v>
      </c>
      <c r="E17" s="34">
        <v>30</v>
      </c>
    </row>
    <row r="20" spans="1:5" ht="19" x14ac:dyDescent="0.25">
      <c r="A20" s="18" t="s">
        <v>71</v>
      </c>
    </row>
    <row r="21" spans="1:5" x14ac:dyDescent="0.2">
      <c r="A21" t="s">
        <v>58</v>
      </c>
      <c r="B21" s="19">
        <v>45599</v>
      </c>
    </row>
    <row r="22" spans="1:5" x14ac:dyDescent="0.2">
      <c r="A22" t="s">
        <v>59</v>
      </c>
      <c r="B22" s="19">
        <v>45601</v>
      </c>
    </row>
  </sheetData>
  <mergeCells count="1">
    <mergeCell ref="G2:G9"/>
  </mergeCells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2D5BE-EA6D-B145-AE36-DF8D490906AA}">
  <dimension ref="A1:O60"/>
  <sheetViews>
    <sheetView topLeftCell="A39" workbookViewId="0">
      <selection activeCell="J50" sqref="J50:O53"/>
    </sheetView>
  </sheetViews>
  <sheetFormatPr baseColWidth="10" defaultColWidth="8.83203125" defaultRowHeight="16" x14ac:dyDescent="0.2"/>
  <cols>
    <col min="13" max="13" width="10.33203125" customWidth="1"/>
  </cols>
  <sheetData>
    <row r="1" spans="1:15" x14ac:dyDescent="0.2">
      <c r="A1" t="s">
        <v>38</v>
      </c>
    </row>
    <row r="2" spans="1:15" x14ac:dyDescent="0.2">
      <c r="A2" s="4" t="s">
        <v>34</v>
      </c>
    </row>
    <row r="3" spans="1:15" ht="15.5" customHeight="1" x14ac:dyDescent="0.2">
      <c r="A3" t="s">
        <v>0</v>
      </c>
      <c r="E3" t="s">
        <v>1</v>
      </c>
      <c r="N3" s="4"/>
      <c r="O3" s="5"/>
    </row>
    <row r="4" spans="1:15" x14ac:dyDescent="0.2">
      <c r="A4" t="s">
        <v>2</v>
      </c>
      <c r="E4" t="s">
        <v>39</v>
      </c>
      <c r="I4" t="s">
        <v>3</v>
      </c>
      <c r="N4" s="4"/>
      <c r="O4" s="5"/>
    </row>
    <row r="5" spans="1:15" x14ac:dyDescent="0.2">
      <c r="A5" t="s">
        <v>40</v>
      </c>
      <c r="E5" t="s">
        <v>41</v>
      </c>
      <c r="N5" s="4"/>
      <c r="O5" s="5"/>
    </row>
    <row r="6" spans="1:15" x14ac:dyDescent="0.2">
      <c r="N6" s="4"/>
      <c r="O6" s="5"/>
    </row>
    <row r="7" spans="1:15" x14ac:dyDescent="0.2">
      <c r="A7" t="s">
        <v>4</v>
      </c>
      <c r="B7" s="9">
        <v>45603</v>
      </c>
      <c r="N7" s="4"/>
      <c r="O7" s="5"/>
    </row>
    <row r="8" spans="1:15" x14ac:dyDescent="0.2">
      <c r="A8" t="s">
        <v>5</v>
      </c>
      <c r="B8" s="10" t="s">
        <v>75</v>
      </c>
      <c r="N8" s="4"/>
      <c r="O8" s="5"/>
    </row>
    <row r="9" spans="1:15" x14ac:dyDescent="0.2">
      <c r="N9" s="4"/>
      <c r="O9" s="5"/>
    </row>
    <row r="10" spans="1:15" x14ac:dyDescent="0.2">
      <c r="N10" s="4"/>
      <c r="O10" s="5"/>
    </row>
    <row r="11" spans="1:15" x14ac:dyDescent="0.2">
      <c r="A11" t="s">
        <v>6</v>
      </c>
      <c r="E11" t="s">
        <v>42</v>
      </c>
      <c r="N11" s="4"/>
      <c r="O11" s="5"/>
    </row>
    <row r="12" spans="1:15" x14ac:dyDescent="0.2">
      <c r="A12" t="s">
        <v>7</v>
      </c>
      <c r="E12" t="s">
        <v>43</v>
      </c>
      <c r="N12" s="4"/>
      <c r="O12" s="5"/>
    </row>
    <row r="13" spans="1:15" x14ac:dyDescent="0.2">
      <c r="A13" t="s">
        <v>8</v>
      </c>
      <c r="E13" t="s">
        <v>54</v>
      </c>
      <c r="N13" s="4"/>
      <c r="O13" s="5"/>
    </row>
    <row r="14" spans="1:15" x14ac:dyDescent="0.2">
      <c r="A14" t="s">
        <v>9</v>
      </c>
      <c r="N14" s="4"/>
      <c r="O14" s="5"/>
    </row>
    <row r="15" spans="1:15" x14ac:dyDescent="0.2">
      <c r="N15" s="4"/>
      <c r="O15" s="5"/>
    </row>
    <row r="16" spans="1:15" x14ac:dyDescent="0.2">
      <c r="A16" s="11" t="s">
        <v>44</v>
      </c>
      <c r="B16" s="11"/>
      <c r="C16" s="11"/>
      <c r="D16" s="11"/>
      <c r="E16" s="11" t="s">
        <v>45</v>
      </c>
      <c r="F16" s="11"/>
      <c r="G16" s="11"/>
      <c r="H16" s="11"/>
      <c r="I16" s="11"/>
      <c r="J16" s="11"/>
      <c r="K16" s="11"/>
      <c r="L16" s="11"/>
      <c r="N16" s="4"/>
      <c r="O16" s="5"/>
    </row>
    <row r="17" spans="1:15" x14ac:dyDescent="0.2">
      <c r="N17" s="4"/>
      <c r="O17" s="5"/>
    </row>
    <row r="18" spans="1:15" x14ac:dyDescent="0.2">
      <c r="A18" s="11" t="s">
        <v>10</v>
      </c>
      <c r="B18" s="11"/>
      <c r="C18" s="11"/>
      <c r="D18" s="11"/>
      <c r="E18" s="11">
        <v>15</v>
      </c>
      <c r="F18" s="11" t="s">
        <v>11</v>
      </c>
      <c r="G18" s="11"/>
      <c r="H18" s="11"/>
      <c r="I18" s="11"/>
      <c r="J18" s="11"/>
      <c r="K18" s="11"/>
      <c r="L18" s="11"/>
      <c r="N18" s="4"/>
      <c r="O18" s="5"/>
    </row>
    <row r="19" spans="1:15" x14ac:dyDescent="0.2">
      <c r="A19" s="11" t="s">
        <v>12</v>
      </c>
      <c r="B19" s="11"/>
      <c r="C19" s="11"/>
      <c r="D19" s="11"/>
      <c r="E19" s="11">
        <v>2</v>
      </c>
      <c r="F19" s="11" t="s">
        <v>13</v>
      </c>
      <c r="G19" s="11"/>
      <c r="H19" s="11"/>
      <c r="I19" s="11"/>
      <c r="J19" s="11"/>
      <c r="K19" s="11"/>
      <c r="L19" s="11"/>
      <c r="N19" s="4"/>
      <c r="O19" s="5"/>
    </row>
    <row r="20" spans="1:15" x14ac:dyDescent="0.2">
      <c r="N20" s="4"/>
      <c r="O20" s="5"/>
    </row>
    <row r="21" spans="1:15" x14ac:dyDescent="0.2">
      <c r="N21" s="4"/>
      <c r="O21" s="5"/>
    </row>
    <row r="22" spans="1:15" x14ac:dyDescent="0.2">
      <c r="A22" t="s">
        <v>14</v>
      </c>
      <c r="N22" s="4"/>
      <c r="O22" s="5"/>
    </row>
    <row r="23" spans="1:15" x14ac:dyDescent="0.2">
      <c r="A23" t="s">
        <v>15</v>
      </c>
      <c r="E23" t="s">
        <v>16</v>
      </c>
      <c r="N23" s="4"/>
      <c r="O23" s="5"/>
    </row>
    <row r="24" spans="1:15" x14ac:dyDescent="0.2">
      <c r="A24" t="s">
        <v>17</v>
      </c>
      <c r="E24">
        <v>600</v>
      </c>
      <c r="F24" t="s">
        <v>18</v>
      </c>
      <c r="N24" s="4"/>
      <c r="O24" s="5"/>
    </row>
    <row r="25" spans="1:15" x14ac:dyDescent="0.2">
      <c r="A25" t="s">
        <v>19</v>
      </c>
      <c r="E25">
        <v>9</v>
      </c>
      <c r="F25" t="s">
        <v>18</v>
      </c>
      <c r="N25" s="4"/>
      <c r="O25" s="5"/>
    </row>
    <row r="26" spans="1:15" x14ac:dyDescent="0.2">
      <c r="A26" t="s">
        <v>20</v>
      </c>
      <c r="E26">
        <v>25</v>
      </c>
      <c r="N26" s="4"/>
      <c r="O26" s="5"/>
    </row>
    <row r="27" spans="1:15" x14ac:dyDescent="0.2">
      <c r="A27" t="s">
        <v>21</v>
      </c>
      <c r="E27">
        <v>0</v>
      </c>
      <c r="F27" t="s">
        <v>22</v>
      </c>
      <c r="N27" s="4"/>
      <c r="O27" s="5"/>
    </row>
    <row r="28" spans="1:15" x14ac:dyDescent="0.2">
      <c r="A28" t="s">
        <v>23</v>
      </c>
      <c r="B28" s="10" t="s">
        <v>76</v>
      </c>
      <c r="N28" s="4"/>
      <c r="O28" s="5"/>
    </row>
    <row r="29" spans="1:15" x14ac:dyDescent="0.2">
      <c r="N29" s="4"/>
      <c r="O29" s="5"/>
    </row>
    <row r="30" spans="1:15" x14ac:dyDescent="0.2">
      <c r="B30" t="s">
        <v>74</v>
      </c>
      <c r="N30" s="4"/>
      <c r="O30" s="5"/>
    </row>
    <row r="31" spans="1:15" x14ac:dyDescent="0.2">
      <c r="A31" s="8" t="s">
        <v>24</v>
      </c>
      <c r="B31" s="8">
        <v>1</v>
      </c>
      <c r="C31" s="8">
        <v>2</v>
      </c>
      <c r="D31" s="8">
        <v>3</v>
      </c>
      <c r="E31" s="8">
        <v>4</v>
      </c>
      <c r="F31" s="8">
        <v>5</v>
      </c>
      <c r="G31" s="8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12</v>
      </c>
      <c r="N31" s="4"/>
      <c r="O31" s="5"/>
    </row>
    <row r="32" spans="1:15" x14ac:dyDescent="0.2">
      <c r="A32" s="8" t="s">
        <v>25</v>
      </c>
      <c r="B32">
        <v>0.12489999830722809</v>
      </c>
      <c r="C32">
        <v>0.12950000166893005</v>
      </c>
      <c r="D32">
        <v>0.10790000110864639</v>
      </c>
      <c r="E32">
        <v>0.10329999774694443</v>
      </c>
      <c r="F32">
        <v>0.12759999930858612</v>
      </c>
      <c r="G32">
        <v>0.13699999451637268</v>
      </c>
      <c r="H32">
        <v>0.1429000049829483</v>
      </c>
      <c r="I32">
        <v>0.14329999685287476</v>
      </c>
      <c r="J32">
        <v>0.1542000025510788</v>
      </c>
      <c r="K32">
        <v>0.15880000591278076</v>
      </c>
      <c r="L32">
        <v>0.13850000500679016</v>
      </c>
      <c r="M32">
        <v>0.13850000500679016</v>
      </c>
      <c r="N32" s="4"/>
      <c r="O32" s="5"/>
    </row>
    <row r="33" spans="1:15" x14ac:dyDescent="0.2">
      <c r="A33" s="8" t="s">
        <v>26</v>
      </c>
      <c r="B33">
        <v>0.13050000369548798</v>
      </c>
      <c r="C33">
        <v>0.13120000064373016</v>
      </c>
      <c r="D33">
        <v>0.11150000244379044</v>
      </c>
      <c r="E33">
        <v>0.11819999665021896</v>
      </c>
      <c r="F33">
        <v>0.13670000433921814</v>
      </c>
      <c r="G33">
        <v>0.1421000063419342</v>
      </c>
      <c r="H33">
        <v>0.13889999687671661</v>
      </c>
      <c r="I33">
        <v>0.14779999852180481</v>
      </c>
      <c r="J33">
        <v>0.16410000622272491</v>
      </c>
      <c r="K33">
        <v>0.16120000183582306</v>
      </c>
      <c r="L33">
        <v>0.14229999482631683</v>
      </c>
      <c r="M33">
        <v>0.14839999377727509</v>
      </c>
      <c r="N33" s="4"/>
      <c r="O33" s="5"/>
    </row>
    <row r="34" spans="1:15" x14ac:dyDescent="0.2">
      <c r="A34" s="8" t="s">
        <v>27</v>
      </c>
      <c r="B34">
        <v>0.13680000603199005</v>
      </c>
      <c r="C34">
        <v>0.14129999279975891</v>
      </c>
      <c r="D34">
        <v>0.12280000001192093</v>
      </c>
      <c r="E34">
        <v>0.12139999866485596</v>
      </c>
      <c r="F34">
        <v>0.14319999516010284</v>
      </c>
      <c r="G34">
        <v>0.15399999916553497</v>
      </c>
      <c r="H34">
        <v>0.12980000674724579</v>
      </c>
      <c r="I34">
        <v>0.15109999477863312</v>
      </c>
      <c r="J34">
        <v>0.14139999449253082</v>
      </c>
      <c r="K34">
        <v>0.16200000047683716</v>
      </c>
      <c r="L34">
        <v>0.13349999487400055</v>
      </c>
      <c r="M34">
        <v>0.14620000123977661</v>
      </c>
      <c r="N34" s="4"/>
      <c r="O34" s="5"/>
    </row>
    <row r="35" spans="1:15" x14ac:dyDescent="0.2">
      <c r="A35" s="8" t="s">
        <v>28</v>
      </c>
      <c r="B35">
        <v>0.14800000190734863</v>
      </c>
      <c r="C35">
        <v>0.15289999544620514</v>
      </c>
      <c r="D35">
        <v>0.12919999659061432</v>
      </c>
      <c r="E35">
        <v>0.1257999986410141</v>
      </c>
      <c r="F35">
        <v>0.14830000698566437</v>
      </c>
      <c r="G35">
        <v>0.14239999651908875</v>
      </c>
      <c r="H35">
        <v>0.13120000064373016</v>
      </c>
      <c r="I35">
        <v>0.14920000731945038</v>
      </c>
      <c r="J35">
        <v>0.1590999960899353</v>
      </c>
      <c r="K35">
        <v>0.16259999573230743</v>
      </c>
      <c r="L35">
        <v>0.13709999620914459</v>
      </c>
      <c r="M35">
        <v>0.14129999279975891</v>
      </c>
      <c r="N35" s="4"/>
      <c r="O35" s="5"/>
    </row>
    <row r="36" spans="1:15" x14ac:dyDescent="0.2">
      <c r="A36" s="8" t="s">
        <v>29</v>
      </c>
      <c r="B36">
        <v>0.13160000741481781</v>
      </c>
      <c r="C36">
        <v>0.13490000367164612</v>
      </c>
      <c r="D36">
        <v>0.10440000146627426</v>
      </c>
      <c r="E36">
        <v>0.1103999987244606</v>
      </c>
      <c r="F36">
        <v>0.14550000429153442</v>
      </c>
      <c r="G36">
        <v>0.14380000531673431</v>
      </c>
      <c r="H36">
        <v>0.14409999549388885</v>
      </c>
      <c r="I36">
        <v>0.13510000705718994</v>
      </c>
      <c r="J36">
        <v>0.15579999983310699</v>
      </c>
      <c r="K36">
        <v>0.15510000288486481</v>
      </c>
      <c r="L36">
        <v>0.15360000729560852</v>
      </c>
      <c r="M36">
        <v>0.14239999651908875</v>
      </c>
      <c r="N36" s="4"/>
      <c r="O36" s="5"/>
    </row>
    <row r="37" spans="1:15" x14ac:dyDescent="0.2">
      <c r="A37" s="8" t="s">
        <v>30</v>
      </c>
      <c r="B37">
        <v>0.12939999997615814</v>
      </c>
      <c r="C37">
        <v>0.13420000672340393</v>
      </c>
      <c r="D37">
        <v>0.11420000344514847</v>
      </c>
      <c r="E37">
        <v>0.11270000040531158</v>
      </c>
      <c r="F37">
        <v>0.14259999990463257</v>
      </c>
      <c r="G37">
        <v>0.15279999375343323</v>
      </c>
      <c r="H37">
        <v>0.14120000600814819</v>
      </c>
      <c r="I37">
        <v>0.13510000705718994</v>
      </c>
      <c r="J37">
        <v>0.1518000066280365</v>
      </c>
      <c r="K37">
        <v>0.15610000491142273</v>
      </c>
      <c r="L37">
        <v>0.14239999651908875</v>
      </c>
      <c r="M37">
        <v>0.14470000565052032</v>
      </c>
      <c r="N37" s="4"/>
      <c r="O37" s="5"/>
    </row>
    <row r="38" spans="1:15" x14ac:dyDescent="0.2">
      <c r="A38" s="8" t="s">
        <v>31</v>
      </c>
      <c r="B38">
        <v>0.13130000233650208</v>
      </c>
      <c r="C38">
        <v>0.13609999418258667</v>
      </c>
      <c r="D38">
        <v>0.13529999554157257</v>
      </c>
      <c r="E38">
        <v>0.12649999558925629</v>
      </c>
      <c r="F38">
        <v>0.14059999585151672</v>
      </c>
      <c r="G38">
        <v>0.13320000469684601</v>
      </c>
      <c r="H38">
        <v>0.13560000061988831</v>
      </c>
      <c r="I38">
        <v>0.14169999957084656</v>
      </c>
      <c r="J38">
        <v>0.13750000298023224</v>
      </c>
      <c r="K38">
        <v>0.13549999892711639</v>
      </c>
      <c r="L38">
        <v>0.13860000669956207</v>
      </c>
      <c r="M38">
        <v>0.1371999979019165</v>
      </c>
      <c r="N38" s="4"/>
      <c r="O38" s="5"/>
    </row>
    <row r="39" spans="1:15" x14ac:dyDescent="0.2">
      <c r="A39" s="8" t="s">
        <v>32</v>
      </c>
      <c r="B39">
        <v>0.13629999756813049</v>
      </c>
      <c r="C39">
        <v>0.14180000126361847</v>
      </c>
      <c r="D39">
        <v>0.1315000057220459</v>
      </c>
      <c r="E39">
        <v>0.13629999756813049</v>
      </c>
      <c r="F39">
        <v>0.14339999854564667</v>
      </c>
      <c r="G39">
        <v>0.14630000293254852</v>
      </c>
      <c r="H39">
        <v>0.12929999828338623</v>
      </c>
      <c r="I39">
        <v>0.1437000036239624</v>
      </c>
      <c r="J39">
        <v>0.13899999856948853</v>
      </c>
      <c r="K39">
        <v>0.14640000462532043</v>
      </c>
      <c r="L39">
        <v>0.13619999587535858</v>
      </c>
      <c r="M39">
        <v>0.14489999413490295</v>
      </c>
      <c r="N39" s="4"/>
      <c r="O39" s="5"/>
    </row>
    <row r="41" spans="1:15" x14ac:dyDescent="0.2">
      <c r="B41" s="43" t="s">
        <v>35</v>
      </c>
      <c r="C41" s="43"/>
      <c r="D41" s="43"/>
      <c r="E41" s="43"/>
      <c r="F41" s="43"/>
      <c r="G41" s="43"/>
      <c r="I41" s="3" t="s">
        <v>36</v>
      </c>
    </row>
    <row r="42" spans="1:15" x14ac:dyDescent="0.2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</row>
    <row r="43" spans="1:15" x14ac:dyDescent="0.2">
      <c r="B43" s="1">
        <f>AVERAGE(B32:C33)</f>
        <v>0.12902500107884407</v>
      </c>
      <c r="C43" s="1">
        <f>AVERAGE(D32:E33)</f>
        <v>0.11022499948740005</v>
      </c>
      <c r="D43" s="1">
        <f>AVERAGE(F32:G33)</f>
        <v>0.13585000112652779</v>
      </c>
      <c r="E43" s="1">
        <f>AVERAGE(H32:I33)</f>
        <v>0.14322499930858612</v>
      </c>
      <c r="F43" s="1">
        <f>AVERAGE(J32:K33)</f>
        <v>0.15957500413060188</v>
      </c>
      <c r="G43" s="1">
        <f>AVERAGE(L32:M33)</f>
        <v>0.14192499965429306</v>
      </c>
    </row>
    <row r="44" spans="1:15" x14ac:dyDescent="0.2">
      <c r="B44" s="1">
        <f>AVERAGE(B34:C35)</f>
        <v>0.14474999904632568</v>
      </c>
      <c r="C44" s="1">
        <f>AVERAGE(D34:E35)</f>
        <v>0.12479999847710133</v>
      </c>
      <c r="D44" s="1">
        <f>AVERAGE(F34:G35)</f>
        <v>0.14697499945759773</v>
      </c>
      <c r="E44" s="1">
        <f>AVERAGE(H34:I35)</f>
        <v>0.14032500237226486</v>
      </c>
      <c r="F44" s="1">
        <f>AVERAGE(J34:K35)</f>
        <v>0.15627499669790268</v>
      </c>
      <c r="G44" s="1">
        <f>AVERAGE(L34:M35)</f>
        <v>0.13952499628067017</v>
      </c>
    </row>
    <row r="45" spans="1:15" x14ac:dyDescent="0.2">
      <c r="B45" s="1">
        <f>AVERAGE(B36:C37)</f>
        <v>0.1325250044465065</v>
      </c>
      <c r="C45" s="1">
        <f>AVERAGE(D36:E37)</f>
        <v>0.11042500101029873</v>
      </c>
      <c r="D45" s="1">
        <f>AVERAGE(F36:G37)</f>
        <v>0.14617500081658363</v>
      </c>
      <c r="E45" s="1">
        <f>AVERAGE(H36:I37)</f>
        <v>0.13887500390410423</v>
      </c>
      <c r="F45" s="1">
        <f>AVERAGE(J36:K37)</f>
        <v>0.15470000356435776</v>
      </c>
      <c r="G45" s="1">
        <f>AVERAGE(L36:M37)</f>
        <v>0.14577500149607658</v>
      </c>
    </row>
    <row r="46" spans="1:15" x14ac:dyDescent="0.2">
      <c r="B46" s="1">
        <f>AVERAGE(B38:C39)</f>
        <v>0.13637499883770943</v>
      </c>
      <c r="C46" s="1">
        <f>AVERAGE(D38:E39)</f>
        <v>0.13239999860525131</v>
      </c>
      <c r="D46" s="1">
        <f>AVERAGE(F38:G39)</f>
        <v>0.14087500050663948</v>
      </c>
      <c r="E46" s="1">
        <f>AVERAGE(H38:I39)</f>
        <v>0.13757500052452087</v>
      </c>
      <c r="F46" s="1">
        <f>AVERAGE(J38:K39)</f>
        <v>0.1396000012755394</v>
      </c>
      <c r="G46" s="1">
        <f>AVERAGE(L38:M39)</f>
        <v>0.13922499865293503</v>
      </c>
    </row>
    <row r="48" spans="1:15" x14ac:dyDescent="0.2">
      <c r="B48" s="44" t="s">
        <v>33</v>
      </c>
      <c r="C48" s="44"/>
      <c r="D48" s="44"/>
      <c r="E48" s="44"/>
      <c r="F48" s="44"/>
      <c r="G48" s="44"/>
      <c r="J48" t="s">
        <v>37</v>
      </c>
    </row>
    <row r="49" spans="2:15" ht="17" thickBot="1" x14ac:dyDescent="0.25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J49">
        <v>1</v>
      </c>
      <c r="K49" s="7">
        <v>2</v>
      </c>
      <c r="L49" s="7">
        <v>3</v>
      </c>
      <c r="M49" s="7">
        <v>4</v>
      </c>
      <c r="N49" s="7">
        <v>5</v>
      </c>
      <c r="O49" s="7">
        <v>6</v>
      </c>
    </row>
    <row r="50" spans="2:15" ht="17" thickBot="1" x14ac:dyDescent="0.25">
      <c r="B50" s="2">
        <f t="shared" ref="B50:G53" si="0">B43*50</f>
        <v>6.4512500539422035</v>
      </c>
      <c r="C50" s="2">
        <f t="shared" si="0"/>
        <v>5.5112499743700027</v>
      </c>
      <c r="D50" s="2">
        <f t="shared" si="0"/>
        <v>6.7925000563263893</v>
      </c>
      <c r="E50" s="2">
        <f t="shared" si="0"/>
        <v>7.161249965429306</v>
      </c>
      <c r="F50" s="2">
        <f t="shared" si="0"/>
        <v>7.9787502065300941</v>
      </c>
      <c r="G50" s="2">
        <f t="shared" si="0"/>
        <v>7.096249982714653</v>
      </c>
      <c r="J50" s="12">
        <f t="shared" ref="J50:O53" si="1">B50-$H$53</f>
        <v>4.311250053942203</v>
      </c>
      <c r="K50" s="13">
        <f t="shared" si="1"/>
        <v>3.3712499743700026</v>
      </c>
      <c r="L50" s="14">
        <f t="shared" si="1"/>
        <v>4.6525000563263887</v>
      </c>
      <c r="M50" s="12">
        <f t="shared" si="1"/>
        <v>5.0212499654293055</v>
      </c>
      <c r="N50" s="13">
        <f t="shared" si="1"/>
        <v>5.8387502065300936</v>
      </c>
      <c r="O50" s="14">
        <f t="shared" si="1"/>
        <v>4.9562499827146524</v>
      </c>
    </row>
    <row r="51" spans="2:15" ht="17" thickBot="1" x14ac:dyDescent="0.25">
      <c r="B51" s="2">
        <f t="shared" si="0"/>
        <v>7.2374999523162842</v>
      </c>
      <c r="C51" s="2">
        <f t="shared" si="0"/>
        <v>6.2399999238550663</v>
      </c>
      <c r="D51" s="2">
        <f t="shared" si="0"/>
        <v>7.3487499728798866</v>
      </c>
      <c r="E51" s="2">
        <f t="shared" si="0"/>
        <v>7.0162501186132431</v>
      </c>
      <c r="F51" s="2">
        <f t="shared" si="0"/>
        <v>7.813749834895134</v>
      </c>
      <c r="G51" s="2">
        <f t="shared" si="0"/>
        <v>6.9762498140335083</v>
      </c>
      <c r="J51" s="12">
        <f t="shared" si="1"/>
        <v>5.0974999523162836</v>
      </c>
      <c r="K51" s="13">
        <f t="shared" si="1"/>
        <v>4.0999999238550657</v>
      </c>
      <c r="L51" s="14">
        <f t="shared" si="1"/>
        <v>5.2087499728798861</v>
      </c>
      <c r="M51" s="12">
        <f t="shared" si="1"/>
        <v>4.8762501186132425</v>
      </c>
      <c r="N51" s="13">
        <f t="shared" si="1"/>
        <v>5.6737498348951334</v>
      </c>
      <c r="O51" s="14">
        <f t="shared" si="1"/>
        <v>4.8362498140335077</v>
      </c>
    </row>
    <row r="52" spans="2:15" ht="17" thickBot="1" x14ac:dyDescent="0.25">
      <c r="B52" s="2">
        <f t="shared" si="0"/>
        <v>6.626250222325325</v>
      </c>
      <c r="C52" s="2">
        <f t="shared" si="0"/>
        <v>5.5212500505149364</v>
      </c>
      <c r="D52" s="2">
        <f t="shared" si="0"/>
        <v>7.3087500408291817</v>
      </c>
      <c r="E52" s="2">
        <f t="shared" si="0"/>
        <v>6.9437501952052116</v>
      </c>
      <c r="F52" s="2">
        <f t="shared" si="0"/>
        <v>7.7350001782178879</v>
      </c>
      <c r="G52" s="2">
        <f t="shared" si="0"/>
        <v>7.2887500748038292</v>
      </c>
      <c r="J52" s="12">
        <f t="shared" si="1"/>
        <v>4.4862502223253244</v>
      </c>
      <c r="K52" s="13">
        <f t="shared" si="1"/>
        <v>3.3812500505149363</v>
      </c>
      <c r="L52" s="14">
        <f t="shared" si="1"/>
        <v>5.1687500408291811</v>
      </c>
      <c r="M52" s="12">
        <f t="shared" si="1"/>
        <v>4.8037501952052111</v>
      </c>
      <c r="N52" s="13">
        <f t="shared" si="1"/>
        <v>5.5950001782178873</v>
      </c>
      <c r="O52" s="14">
        <f t="shared" si="1"/>
        <v>5.1487500748038286</v>
      </c>
    </row>
    <row r="53" spans="2:15" ht="17" thickBot="1" x14ac:dyDescent="0.25">
      <c r="B53" s="2">
        <f t="shared" si="0"/>
        <v>6.8187499418854713</v>
      </c>
      <c r="C53" s="2">
        <f t="shared" si="0"/>
        <v>6.6199999302625656</v>
      </c>
      <c r="D53" s="2">
        <f t="shared" si="0"/>
        <v>7.043750025331974</v>
      </c>
      <c r="E53" s="2">
        <f t="shared" si="0"/>
        <v>6.8787500262260437</v>
      </c>
      <c r="F53" s="2">
        <f t="shared" si="0"/>
        <v>6.9800000637769699</v>
      </c>
      <c r="G53" s="2">
        <f t="shared" si="0"/>
        <v>6.9612499326467514</v>
      </c>
      <c r="H53">
        <v>2.14</v>
      </c>
      <c r="J53" s="12">
        <f t="shared" si="1"/>
        <v>4.6787499418854708</v>
      </c>
      <c r="K53" s="13">
        <f t="shared" si="1"/>
        <v>4.479999930262565</v>
      </c>
      <c r="L53" s="14">
        <f t="shared" si="1"/>
        <v>4.9037500253319735</v>
      </c>
      <c r="M53" s="12">
        <f t="shared" si="1"/>
        <v>4.7387500262260431</v>
      </c>
      <c r="N53" s="13">
        <f t="shared" si="1"/>
        <v>4.8400000637769693</v>
      </c>
      <c r="O53" s="14">
        <f t="shared" si="1"/>
        <v>4.8212499326467508</v>
      </c>
    </row>
    <row r="57" spans="2:15" x14ac:dyDescent="0.2">
      <c r="B57" s="6"/>
      <c r="C57" s="6"/>
      <c r="D57" s="6"/>
      <c r="E57" s="6"/>
      <c r="F57" s="6"/>
      <c r="G57" s="6"/>
    </row>
    <row r="58" spans="2:15" x14ac:dyDescent="0.2">
      <c r="B58" s="6"/>
      <c r="C58" s="6"/>
      <c r="D58" s="6"/>
      <c r="E58" s="6"/>
      <c r="F58" s="6"/>
      <c r="G58" s="6"/>
    </row>
    <row r="59" spans="2:15" x14ac:dyDescent="0.2">
      <c r="B59" s="6"/>
      <c r="C59" s="6"/>
      <c r="D59" s="6"/>
      <c r="E59" s="6"/>
      <c r="F59" s="6"/>
      <c r="G59" s="6"/>
    </row>
    <row r="60" spans="2:15" x14ac:dyDescent="0.2">
      <c r="B60" s="6"/>
      <c r="C60" s="6"/>
      <c r="D60" s="6"/>
      <c r="E60" s="6"/>
      <c r="F60" s="6"/>
      <c r="G60" s="6"/>
    </row>
  </sheetData>
  <mergeCells count="2">
    <mergeCell ref="B41:G41"/>
    <mergeCell ref="B48:G48"/>
  </mergeCells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5A380-06F8-DC4D-927D-C2D7F74FF863}">
  <dimension ref="A1:O60"/>
  <sheetViews>
    <sheetView topLeftCell="A39" workbookViewId="0">
      <selection activeCell="J50" sqref="J50:O53"/>
    </sheetView>
  </sheetViews>
  <sheetFormatPr baseColWidth="10" defaultColWidth="8.83203125" defaultRowHeight="16" x14ac:dyDescent="0.2"/>
  <cols>
    <col min="13" max="13" width="10.33203125" customWidth="1"/>
  </cols>
  <sheetData>
    <row r="1" spans="1:15" x14ac:dyDescent="0.2">
      <c r="A1" t="s">
        <v>38</v>
      </c>
    </row>
    <row r="2" spans="1:15" x14ac:dyDescent="0.2">
      <c r="A2" s="4" t="s">
        <v>34</v>
      </c>
    </row>
    <row r="3" spans="1:15" ht="15.5" customHeight="1" x14ac:dyDescent="0.2">
      <c r="A3" t="s">
        <v>0</v>
      </c>
      <c r="E3" t="s">
        <v>1</v>
      </c>
      <c r="N3" s="4"/>
      <c r="O3" s="5"/>
    </row>
    <row r="4" spans="1:15" x14ac:dyDescent="0.2">
      <c r="A4" t="s">
        <v>2</v>
      </c>
      <c r="E4" t="s">
        <v>39</v>
      </c>
      <c r="I4" t="s">
        <v>3</v>
      </c>
      <c r="N4" s="4"/>
      <c r="O4" s="5"/>
    </row>
    <row r="5" spans="1:15" x14ac:dyDescent="0.2">
      <c r="A5" t="s">
        <v>40</v>
      </c>
      <c r="E5" t="s">
        <v>41</v>
      </c>
      <c r="N5" s="4"/>
      <c r="O5" s="5"/>
    </row>
    <row r="6" spans="1:15" x14ac:dyDescent="0.2">
      <c r="N6" s="4"/>
      <c r="O6" s="5"/>
    </row>
    <row r="7" spans="1:15" x14ac:dyDescent="0.2">
      <c r="A7" t="s">
        <v>4</v>
      </c>
      <c r="B7" s="9">
        <v>45604</v>
      </c>
      <c r="N7" s="4"/>
      <c r="O7" s="5"/>
    </row>
    <row r="8" spans="1:15" x14ac:dyDescent="0.2">
      <c r="A8" t="s">
        <v>5</v>
      </c>
      <c r="B8" s="10" t="s">
        <v>77</v>
      </c>
      <c r="N8" s="4"/>
      <c r="O8" s="5"/>
    </row>
    <row r="9" spans="1:15" x14ac:dyDescent="0.2">
      <c r="N9" s="4"/>
      <c r="O9" s="5"/>
    </row>
    <row r="10" spans="1:15" x14ac:dyDescent="0.2">
      <c r="N10" s="4"/>
      <c r="O10" s="5"/>
    </row>
    <row r="11" spans="1:15" x14ac:dyDescent="0.2">
      <c r="A11" t="s">
        <v>6</v>
      </c>
      <c r="E11" t="s">
        <v>42</v>
      </c>
      <c r="N11" s="4"/>
      <c r="O11" s="5"/>
    </row>
    <row r="12" spans="1:15" x14ac:dyDescent="0.2">
      <c r="A12" t="s">
        <v>7</v>
      </c>
      <c r="E12" t="s">
        <v>43</v>
      </c>
      <c r="N12" s="4"/>
      <c r="O12" s="5"/>
    </row>
    <row r="13" spans="1:15" x14ac:dyDescent="0.2">
      <c r="A13" t="s">
        <v>8</v>
      </c>
      <c r="E13" t="s">
        <v>54</v>
      </c>
      <c r="N13" s="4"/>
      <c r="O13" s="5"/>
    </row>
    <row r="14" spans="1:15" x14ac:dyDescent="0.2">
      <c r="A14" t="s">
        <v>9</v>
      </c>
      <c r="N14" s="4"/>
      <c r="O14" s="5"/>
    </row>
    <row r="15" spans="1:15" x14ac:dyDescent="0.2">
      <c r="N15" s="4"/>
      <c r="O15" s="5"/>
    </row>
    <row r="16" spans="1:15" x14ac:dyDescent="0.2">
      <c r="A16" s="11" t="s">
        <v>44</v>
      </c>
      <c r="B16" s="11"/>
      <c r="C16" s="11"/>
      <c r="D16" s="11"/>
      <c r="E16" s="11" t="s">
        <v>45</v>
      </c>
      <c r="F16" s="11"/>
      <c r="G16" s="11"/>
      <c r="H16" s="11"/>
      <c r="I16" s="11"/>
      <c r="J16" s="11"/>
      <c r="K16" s="11"/>
      <c r="L16" s="11"/>
      <c r="N16" s="4"/>
      <c r="O16" s="5"/>
    </row>
    <row r="17" spans="1:15" x14ac:dyDescent="0.2">
      <c r="N17" s="4"/>
      <c r="O17" s="5"/>
    </row>
    <row r="18" spans="1:15" x14ac:dyDescent="0.2">
      <c r="A18" s="11" t="s">
        <v>10</v>
      </c>
      <c r="B18" s="11"/>
      <c r="C18" s="11"/>
      <c r="D18" s="11"/>
      <c r="E18" s="11">
        <v>15</v>
      </c>
      <c r="F18" s="11" t="s">
        <v>11</v>
      </c>
      <c r="G18" s="11"/>
      <c r="H18" s="11"/>
      <c r="I18" s="11"/>
      <c r="J18" s="11"/>
      <c r="K18" s="11"/>
      <c r="L18" s="11"/>
      <c r="N18" s="4"/>
      <c r="O18" s="5"/>
    </row>
    <row r="19" spans="1:15" x14ac:dyDescent="0.2">
      <c r="A19" s="11" t="s">
        <v>12</v>
      </c>
      <c r="B19" s="11"/>
      <c r="C19" s="11"/>
      <c r="D19" s="11"/>
      <c r="E19" s="11">
        <v>2</v>
      </c>
      <c r="F19" s="11" t="s">
        <v>13</v>
      </c>
      <c r="G19" s="11"/>
      <c r="H19" s="11"/>
      <c r="I19" s="11"/>
      <c r="J19" s="11"/>
      <c r="K19" s="11"/>
      <c r="L19" s="11"/>
      <c r="N19" s="4"/>
      <c r="O19" s="5"/>
    </row>
    <row r="20" spans="1:15" x14ac:dyDescent="0.2">
      <c r="N20" s="4"/>
      <c r="O20" s="5"/>
    </row>
    <row r="21" spans="1:15" x14ac:dyDescent="0.2">
      <c r="N21" s="4"/>
      <c r="O21" s="5"/>
    </row>
    <row r="22" spans="1:15" x14ac:dyDescent="0.2">
      <c r="A22" t="s">
        <v>14</v>
      </c>
      <c r="N22" s="4"/>
      <c r="O22" s="5"/>
    </row>
    <row r="23" spans="1:15" x14ac:dyDescent="0.2">
      <c r="A23" t="s">
        <v>15</v>
      </c>
      <c r="E23" t="s">
        <v>16</v>
      </c>
      <c r="N23" s="4"/>
      <c r="O23" s="5"/>
    </row>
    <row r="24" spans="1:15" x14ac:dyDescent="0.2">
      <c r="A24" t="s">
        <v>17</v>
      </c>
      <c r="E24">
        <v>600</v>
      </c>
      <c r="F24" t="s">
        <v>18</v>
      </c>
      <c r="N24" s="4"/>
      <c r="O24" s="5"/>
    </row>
    <row r="25" spans="1:15" x14ac:dyDescent="0.2">
      <c r="A25" t="s">
        <v>19</v>
      </c>
      <c r="E25">
        <v>9</v>
      </c>
      <c r="F25" t="s">
        <v>18</v>
      </c>
      <c r="N25" s="4"/>
      <c r="O25" s="5"/>
    </row>
    <row r="26" spans="1:15" x14ac:dyDescent="0.2">
      <c r="A26" t="s">
        <v>20</v>
      </c>
      <c r="E26">
        <v>25</v>
      </c>
      <c r="N26" s="4"/>
      <c r="O26" s="5"/>
    </row>
    <row r="27" spans="1:15" x14ac:dyDescent="0.2">
      <c r="A27" t="s">
        <v>21</v>
      </c>
      <c r="E27">
        <v>0</v>
      </c>
      <c r="F27" t="s">
        <v>22</v>
      </c>
      <c r="N27" s="4"/>
      <c r="O27" s="5"/>
    </row>
    <row r="28" spans="1:15" x14ac:dyDescent="0.2">
      <c r="A28" t="s">
        <v>23</v>
      </c>
      <c r="B28" s="10" t="s">
        <v>78</v>
      </c>
      <c r="N28" s="4"/>
      <c r="O28" s="5"/>
    </row>
    <row r="29" spans="1:15" x14ac:dyDescent="0.2">
      <c r="N29" s="4"/>
      <c r="O29" s="5"/>
    </row>
    <row r="30" spans="1:15" x14ac:dyDescent="0.2">
      <c r="B30" t="s">
        <v>73</v>
      </c>
      <c r="N30" s="4"/>
      <c r="O30" s="5"/>
    </row>
    <row r="31" spans="1:15" x14ac:dyDescent="0.2">
      <c r="A31" s="8" t="s">
        <v>24</v>
      </c>
      <c r="B31" s="8">
        <v>1</v>
      </c>
      <c r="C31" s="8">
        <v>2</v>
      </c>
      <c r="D31" s="8">
        <v>3</v>
      </c>
      <c r="E31" s="8">
        <v>4</v>
      </c>
      <c r="F31" s="8">
        <v>5</v>
      </c>
      <c r="G31" s="8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12</v>
      </c>
      <c r="N31" s="4"/>
      <c r="O31" s="5"/>
    </row>
    <row r="32" spans="1:15" x14ac:dyDescent="0.2">
      <c r="A32" s="8" t="s">
        <v>25</v>
      </c>
      <c r="B32">
        <v>0.27649998664855957</v>
      </c>
      <c r="C32">
        <v>0.26660001277923584</v>
      </c>
      <c r="D32">
        <v>0.23819999396800995</v>
      </c>
      <c r="E32">
        <v>0.24570000171661377</v>
      </c>
      <c r="F32">
        <v>0.25609999895095825</v>
      </c>
      <c r="G32">
        <v>0.27610000967979431</v>
      </c>
      <c r="H32">
        <v>0.28580000996589661</v>
      </c>
      <c r="I32">
        <v>0.28299999237060547</v>
      </c>
      <c r="J32">
        <v>0.26840001344680786</v>
      </c>
      <c r="K32">
        <v>0.28049999475479126</v>
      </c>
      <c r="L32">
        <v>0.27340000867843628</v>
      </c>
      <c r="M32">
        <v>0.30270001292228699</v>
      </c>
      <c r="N32" s="4"/>
      <c r="O32" s="5"/>
    </row>
    <row r="33" spans="1:15" x14ac:dyDescent="0.2">
      <c r="A33" s="8" t="s">
        <v>26</v>
      </c>
      <c r="B33">
        <v>0.26179999113082886</v>
      </c>
      <c r="C33">
        <v>0.26429998874664307</v>
      </c>
      <c r="D33">
        <v>0.23710000514984131</v>
      </c>
      <c r="E33">
        <v>0.2517000138759613</v>
      </c>
      <c r="F33">
        <v>0.24950000643730164</v>
      </c>
      <c r="G33">
        <v>0.27369999885559082</v>
      </c>
      <c r="H33">
        <v>0.27619999647140503</v>
      </c>
      <c r="I33">
        <v>0.31020000576972961</v>
      </c>
      <c r="J33">
        <v>0.24719999730587006</v>
      </c>
      <c r="K33">
        <v>0.25929999351501465</v>
      </c>
      <c r="L33">
        <v>0.28619998693466187</v>
      </c>
      <c r="M33">
        <v>0.29339998960494995</v>
      </c>
      <c r="N33" s="4"/>
      <c r="O33" s="5"/>
    </row>
    <row r="34" spans="1:15" x14ac:dyDescent="0.2">
      <c r="A34" s="8" t="s">
        <v>27</v>
      </c>
      <c r="B34">
        <v>0.25470000505447388</v>
      </c>
      <c r="C34">
        <v>0.2515999972820282</v>
      </c>
      <c r="D34">
        <v>0.24779999256134033</v>
      </c>
      <c r="E34">
        <v>0.25350001454353333</v>
      </c>
      <c r="F34">
        <v>0.27599999308586121</v>
      </c>
      <c r="G34">
        <v>0.26890000700950623</v>
      </c>
      <c r="H34">
        <v>0.30070000886917114</v>
      </c>
      <c r="I34">
        <v>0.28610000014305115</v>
      </c>
      <c r="J34">
        <v>0.26930001378059387</v>
      </c>
      <c r="K34">
        <v>0.27779999375343323</v>
      </c>
      <c r="L34">
        <v>0.25549998879432678</v>
      </c>
      <c r="M34">
        <v>0.2476000040769577</v>
      </c>
      <c r="N34" s="4"/>
      <c r="O34" s="5"/>
    </row>
    <row r="35" spans="1:15" x14ac:dyDescent="0.2">
      <c r="A35" s="8" t="s">
        <v>28</v>
      </c>
      <c r="B35">
        <v>0.27230000495910645</v>
      </c>
      <c r="C35">
        <v>0.27739998698234558</v>
      </c>
      <c r="D35">
        <v>0.25979998707771301</v>
      </c>
      <c r="E35">
        <v>0.27430000901222229</v>
      </c>
      <c r="F35">
        <v>0.2685999870300293</v>
      </c>
      <c r="G35">
        <v>0.26609998941421509</v>
      </c>
      <c r="H35">
        <v>0.28400000929832458</v>
      </c>
      <c r="I35">
        <v>0.2687000036239624</v>
      </c>
      <c r="J35">
        <v>0.27549999952316284</v>
      </c>
      <c r="K35">
        <v>0.28049999475479126</v>
      </c>
      <c r="L35">
        <v>0.25429999828338623</v>
      </c>
      <c r="M35">
        <v>0.2630000114440918</v>
      </c>
      <c r="N35" s="4"/>
      <c r="O35" s="5"/>
    </row>
    <row r="36" spans="1:15" x14ac:dyDescent="0.2">
      <c r="A36" s="8" t="s">
        <v>29</v>
      </c>
      <c r="B36">
        <v>0.26249998807907104</v>
      </c>
      <c r="C36">
        <v>0.26039999723434448</v>
      </c>
      <c r="D36">
        <v>0.23989999294281006</v>
      </c>
      <c r="E36">
        <v>0.23630000650882721</v>
      </c>
      <c r="F36">
        <v>0.27329999208450317</v>
      </c>
      <c r="G36">
        <v>0.28400000929832458</v>
      </c>
      <c r="H36">
        <v>0.29530000686645508</v>
      </c>
      <c r="I36">
        <v>0.2718999981880188</v>
      </c>
      <c r="J36">
        <v>0.27230000495910645</v>
      </c>
      <c r="K36">
        <v>0.27140000462532043</v>
      </c>
      <c r="L36">
        <v>0.26600000262260437</v>
      </c>
      <c r="M36">
        <v>0.25760000944137573</v>
      </c>
      <c r="N36" s="4"/>
      <c r="O36" s="5"/>
    </row>
    <row r="37" spans="1:15" x14ac:dyDescent="0.2">
      <c r="A37" s="8" t="s">
        <v>30</v>
      </c>
      <c r="B37">
        <v>0.24590000510215759</v>
      </c>
      <c r="C37">
        <v>0.26510000228881836</v>
      </c>
      <c r="D37">
        <v>0.25180000066757202</v>
      </c>
      <c r="E37">
        <v>0.2630000114440918</v>
      </c>
      <c r="F37">
        <v>0.27790001034736633</v>
      </c>
      <c r="G37">
        <v>0.26579999923706055</v>
      </c>
      <c r="H37">
        <v>0.28310000896453857</v>
      </c>
      <c r="I37">
        <v>0.28519999980926514</v>
      </c>
      <c r="J37">
        <v>0.26850000023841858</v>
      </c>
      <c r="K37">
        <v>0.28519999980926514</v>
      </c>
      <c r="L37">
        <v>0.2768000066280365</v>
      </c>
      <c r="M37">
        <v>0.28299999237060547</v>
      </c>
      <c r="N37" s="4"/>
      <c r="O37" s="5"/>
    </row>
    <row r="38" spans="1:15" x14ac:dyDescent="0.2">
      <c r="A38" s="8" t="s">
        <v>31</v>
      </c>
      <c r="B38">
        <v>0.28529998660087585</v>
      </c>
      <c r="C38">
        <v>0.30219998955726624</v>
      </c>
      <c r="D38">
        <v>0.28859999775886536</v>
      </c>
      <c r="E38">
        <v>0.28389999270439148</v>
      </c>
      <c r="F38">
        <v>0.30529999732971191</v>
      </c>
      <c r="G38">
        <v>0.30720001459121704</v>
      </c>
      <c r="H38">
        <v>0.25049999356269836</v>
      </c>
      <c r="I38">
        <v>0.24979999661445618</v>
      </c>
      <c r="J38">
        <v>0.24420000612735748</v>
      </c>
      <c r="K38">
        <v>0.25769999623298645</v>
      </c>
      <c r="L38">
        <v>0.24580000340938568</v>
      </c>
      <c r="M38">
        <v>0.27619999647140503</v>
      </c>
      <c r="N38" s="4"/>
      <c r="O38" s="5"/>
    </row>
    <row r="39" spans="1:15" x14ac:dyDescent="0.2">
      <c r="A39" s="8" t="s">
        <v>32</v>
      </c>
      <c r="B39">
        <v>0.29010000824928284</v>
      </c>
      <c r="C39">
        <v>0.30959999561309814</v>
      </c>
      <c r="D39">
        <v>0.29089999198913574</v>
      </c>
      <c r="E39">
        <v>0.29269999265670776</v>
      </c>
      <c r="F39">
        <v>0.30079999566078186</v>
      </c>
      <c r="G39">
        <v>0.30019998550415039</v>
      </c>
      <c r="H39">
        <v>0.27309998869895935</v>
      </c>
      <c r="I39">
        <v>0.26690000295639038</v>
      </c>
      <c r="J39">
        <v>0.23379999399185181</v>
      </c>
      <c r="K39">
        <v>0.25180000066757202</v>
      </c>
      <c r="L39">
        <v>0.24860000610351562</v>
      </c>
      <c r="M39">
        <v>0.26850000023841858</v>
      </c>
      <c r="N39" s="4"/>
      <c r="O39" s="5"/>
    </row>
    <row r="41" spans="1:15" x14ac:dyDescent="0.2">
      <c r="B41" s="43" t="s">
        <v>35</v>
      </c>
      <c r="C41" s="43"/>
      <c r="D41" s="43"/>
      <c r="E41" s="43"/>
      <c r="F41" s="43"/>
      <c r="G41" s="43"/>
      <c r="I41" s="3" t="s">
        <v>36</v>
      </c>
    </row>
    <row r="42" spans="1:15" x14ac:dyDescent="0.2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</row>
    <row r="43" spans="1:15" x14ac:dyDescent="0.2">
      <c r="B43" s="1">
        <f>AVERAGE(B32:C33)</f>
        <v>0.26729999482631683</v>
      </c>
      <c r="C43" s="1">
        <f>AVERAGE(D32:E33)</f>
        <v>0.24317500367760658</v>
      </c>
      <c r="D43" s="1">
        <f>AVERAGE(F32:G33)</f>
        <v>0.26385000348091125</v>
      </c>
      <c r="E43" s="1">
        <f>AVERAGE(H32:I33)</f>
        <v>0.28880000114440918</v>
      </c>
      <c r="F43" s="1">
        <f>AVERAGE(J32:K33)</f>
        <v>0.26384999975562096</v>
      </c>
      <c r="G43" s="1">
        <f>AVERAGE(L32:M33)</f>
        <v>0.28892499953508377</v>
      </c>
    </row>
    <row r="44" spans="1:15" x14ac:dyDescent="0.2">
      <c r="B44" s="1">
        <f>AVERAGE(B34:C35)</f>
        <v>0.26399999856948853</v>
      </c>
      <c r="C44" s="1">
        <f>AVERAGE(D34:E35)</f>
        <v>0.25885000079870224</v>
      </c>
      <c r="D44" s="1">
        <f>AVERAGE(F34:G35)</f>
        <v>0.26989999413490295</v>
      </c>
      <c r="E44" s="1">
        <f>AVERAGE(H34:I35)</f>
        <v>0.28487500548362732</v>
      </c>
      <c r="F44" s="1">
        <f>AVERAGE(J34:K35)</f>
        <v>0.2757750004529953</v>
      </c>
      <c r="G44" s="1">
        <f>AVERAGE(L34:M35)</f>
        <v>0.25510000064969063</v>
      </c>
    </row>
    <row r="45" spans="1:15" x14ac:dyDescent="0.2">
      <c r="B45" s="1">
        <f>AVERAGE(B36:C37)</f>
        <v>0.25847499817609787</v>
      </c>
      <c r="C45" s="1">
        <f>AVERAGE(D36:E37)</f>
        <v>0.24775000289082527</v>
      </c>
      <c r="D45" s="1">
        <f>AVERAGE(F36:G37)</f>
        <v>0.27525000274181366</v>
      </c>
      <c r="E45" s="1">
        <f>AVERAGE(H36:I37)</f>
        <v>0.2838750034570694</v>
      </c>
      <c r="F45" s="1">
        <f>AVERAGE(J36:K37)</f>
        <v>0.27435000240802765</v>
      </c>
      <c r="G45" s="1">
        <f>AVERAGE(L36:M37)</f>
        <v>0.27085000276565552</v>
      </c>
    </row>
    <row r="46" spans="1:15" x14ac:dyDescent="0.2">
      <c r="B46" s="1">
        <f>AVERAGE(B38:C39)</f>
        <v>0.29679999500513077</v>
      </c>
      <c r="C46" s="1">
        <f>AVERAGE(D38:E39)</f>
        <v>0.28902499377727509</v>
      </c>
      <c r="D46" s="1">
        <f>AVERAGE(F38:G39)</f>
        <v>0.3033749982714653</v>
      </c>
      <c r="E46" s="1">
        <f>AVERAGE(H38:I39)</f>
        <v>0.26007499545812607</v>
      </c>
      <c r="F46" s="1">
        <f>AVERAGE(J38:K39)</f>
        <v>0.24687499925494194</v>
      </c>
      <c r="G46" s="1">
        <f>AVERAGE(L38:M39)</f>
        <v>0.25977500155568123</v>
      </c>
    </row>
    <row r="48" spans="1:15" x14ac:dyDescent="0.2">
      <c r="B48" s="44" t="s">
        <v>33</v>
      </c>
      <c r="C48" s="44"/>
      <c r="D48" s="44"/>
      <c r="E48" s="44"/>
      <c r="F48" s="44"/>
      <c r="G48" s="44"/>
      <c r="J48" t="s">
        <v>37</v>
      </c>
    </row>
    <row r="49" spans="2:15" ht="17" thickBot="1" x14ac:dyDescent="0.25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J49">
        <v>1</v>
      </c>
      <c r="K49" s="7">
        <v>2</v>
      </c>
      <c r="L49" s="7">
        <v>3</v>
      </c>
      <c r="M49" s="7">
        <v>4</v>
      </c>
      <c r="N49" s="7">
        <v>5</v>
      </c>
      <c r="O49" s="7">
        <v>6</v>
      </c>
    </row>
    <row r="50" spans="2:15" ht="17" thickBot="1" x14ac:dyDescent="0.25">
      <c r="B50" s="2">
        <f t="shared" ref="B50:G53" si="0">B43*50</f>
        <v>13.364999741315842</v>
      </c>
      <c r="C50" s="2">
        <f t="shared" si="0"/>
        <v>12.158750183880329</v>
      </c>
      <c r="D50" s="2">
        <f t="shared" si="0"/>
        <v>13.192500174045563</v>
      </c>
      <c r="E50" s="2">
        <f t="shared" si="0"/>
        <v>14.440000057220459</v>
      </c>
      <c r="F50" s="2">
        <f t="shared" si="0"/>
        <v>13.192499987781048</v>
      </c>
      <c r="G50" s="2">
        <f t="shared" si="0"/>
        <v>14.446249976754189</v>
      </c>
      <c r="J50" s="12">
        <f t="shared" ref="J50:O53" si="1">B50-$H$53</f>
        <v>11.224999741315841</v>
      </c>
      <c r="K50" s="13">
        <f t="shared" si="1"/>
        <v>10.018750183880329</v>
      </c>
      <c r="L50" s="14">
        <f t="shared" si="1"/>
        <v>11.052500174045562</v>
      </c>
      <c r="M50" s="12">
        <f t="shared" si="1"/>
        <v>12.300000057220458</v>
      </c>
      <c r="N50" s="13">
        <f t="shared" si="1"/>
        <v>11.052499987781047</v>
      </c>
      <c r="O50" s="14">
        <f t="shared" si="1"/>
        <v>12.306249976754188</v>
      </c>
    </row>
    <row r="51" spans="2:15" ht="17" thickBot="1" x14ac:dyDescent="0.25">
      <c r="B51" s="2">
        <f t="shared" si="0"/>
        <v>13.199999928474426</v>
      </c>
      <c r="C51" s="2">
        <f t="shared" si="0"/>
        <v>12.942500039935112</v>
      </c>
      <c r="D51" s="2">
        <f t="shared" si="0"/>
        <v>13.494999706745148</v>
      </c>
      <c r="E51" s="2">
        <f t="shared" si="0"/>
        <v>14.243750274181366</v>
      </c>
      <c r="F51" s="2">
        <f t="shared" si="0"/>
        <v>13.788750022649765</v>
      </c>
      <c r="G51" s="2">
        <f t="shared" si="0"/>
        <v>12.755000032484531</v>
      </c>
      <c r="J51" s="12">
        <f t="shared" si="1"/>
        <v>11.059999928474426</v>
      </c>
      <c r="K51" s="13">
        <f t="shared" si="1"/>
        <v>10.802500039935111</v>
      </c>
      <c r="L51" s="14">
        <f t="shared" si="1"/>
        <v>11.354999706745147</v>
      </c>
      <c r="M51" s="12">
        <f t="shared" si="1"/>
        <v>12.103750274181365</v>
      </c>
      <c r="N51" s="13">
        <f t="shared" si="1"/>
        <v>11.648750022649764</v>
      </c>
      <c r="O51" s="14">
        <f t="shared" si="1"/>
        <v>10.615000032484531</v>
      </c>
    </row>
    <row r="52" spans="2:15" ht="17" thickBot="1" x14ac:dyDescent="0.25">
      <c r="B52" s="2">
        <f>B45*50</f>
        <v>12.923749908804893</v>
      </c>
      <c r="C52" s="2">
        <f t="shared" si="0"/>
        <v>12.387500144541264</v>
      </c>
      <c r="D52" s="2">
        <f t="shared" si="0"/>
        <v>13.762500137090683</v>
      </c>
      <c r="E52" s="2">
        <f t="shared" si="0"/>
        <v>14.19375017285347</v>
      </c>
      <c r="F52" s="2">
        <f t="shared" si="0"/>
        <v>13.717500120401382</v>
      </c>
      <c r="G52" s="2">
        <f t="shared" si="0"/>
        <v>13.542500138282776</v>
      </c>
      <c r="J52" s="12">
        <f t="shared" si="1"/>
        <v>10.783749908804893</v>
      </c>
      <c r="K52" s="13">
        <f t="shared" si="1"/>
        <v>10.247500144541263</v>
      </c>
      <c r="L52" s="14">
        <f t="shared" si="1"/>
        <v>11.622500137090682</v>
      </c>
      <c r="M52" s="12">
        <f t="shared" si="1"/>
        <v>12.053750172853469</v>
      </c>
      <c r="N52" s="13">
        <f t="shared" si="1"/>
        <v>11.577500120401382</v>
      </c>
      <c r="O52" s="14">
        <f t="shared" si="1"/>
        <v>11.402500138282775</v>
      </c>
    </row>
    <row r="53" spans="2:15" ht="17" thickBot="1" x14ac:dyDescent="0.25">
      <c r="B53" s="2">
        <f t="shared" si="0"/>
        <v>14.839999750256538</v>
      </c>
      <c r="C53" s="2">
        <f t="shared" si="0"/>
        <v>14.451249688863754</v>
      </c>
      <c r="D53" s="2">
        <f t="shared" si="0"/>
        <v>15.168749913573265</v>
      </c>
      <c r="E53" s="2">
        <f t="shared" si="0"/>
        <v>13.003749772906303</v>
      </c>
      <c r="F53" s="2">
        <f t="shared" si="0"/>
        <v>12.343749962747097</v>
      </c>
      <c r="G53" s="2">
        <f t="shared" si="0"/>
        <v>12.988750077784061</v>
      </c>
      <c r="H53">
        <v>2.14</v>
      </c>
      <c r="J53" s="12">
        <f t="shared" si="1"/>
        <v>12.699999750256538</v>
      </c>
      <c r="K53" s="13">
        <f t="shared" si="1"/>
        <v>12.311249688863754</v>
      </c>
      <c r="L53" s="14">
        <f t="shared" si="1"/>
        <v>13.028749913573265</v>
      </c>
      <c r="M53" s="12">
        <f t="shared" si="1"/>
        <v>10.863749772906303</v>
      </c>
      <c r="N53" s="13">
        <f t="shared" si="1"/>
        <v>10.203749962747096</v>
      </c>
      <c r="O53" s="14">
        <f t="shared" si="1"/>
        <v>10.848750077784061</v>
      </c>
    </row>
    <row r="57" spans="2:15" x14ac:dyDescent="0.2">
      <c r="B57" s="6"/>
      <c r="C57" s="6"/>
      <c r="D57" s="6"/>
      <c r="E57" s="6"/>
      <c r="F57" s="6"/>
      <c r="G57" s="6"/>
    </row>
    <row r="58" spans="2:15" x14ac:dyDescent="0.2">
      <c r="B58" s="6"/>
      <c r="C58" s="6"/>
      <c r="D58" s="6"/>
      <c r="E58" s="6"/>
      <c r="F58" s="6"/>
      <c r="G58" s="6"/>
    </row>
    <row r="59" spans="2:15" x14ac:dyDescent="0.2">
      <c r="B59" s="6"/>
      <c r="C59" s="6"/>
      <c r="D59" s="6"/>
      <c r="E59" s="6"/>
      <c r="F59" s="6"/>
      <c r="G59" s="6"/>
    </row>
    <row r="60" spans="2:15" x14ac:dyDescent="0.2">
      <c r="B60" s="6"/>
      <c r="C60" s="6"/>
      <c r="D60" s="6"/>
      <c r="E60" s="6"/>
      <c r="F60" s="6"/>
      <c r="G60" s="6"/>
    </row>
  </sheetData>
  <mergeCells count="2">
    <mergeCell ref="B41:G41"/>
    <mergeCell ref="B48:G48"/>
  </mergeCells>
  <pageMargins left="0.7" right="0.7" top="0.75" bottom="0.75" header="0.3" footer="0.3"/>
  <pageSetup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0CF7B-4142-C640-8127-7FB7668D8CBA}">
  <dimension ref="A1:O60"/>
  <sheetViews>
    <sheetView topLeftCell="A38" workbookViewId="0">
      <selection activeCell="J50" sqref="J50:O53"/>
    </sheetView>
  </sheetViews>
  <sheetFormatPr baseColWidth="10" defaultColWidth="8.83203125" defaultRowHeight="16" x14ac:dyDescent="0.2"/>
  <cols>
    <col min="13" max="13" width="10.33203125" customWidth="1"/>
  </cols>
  <sheetData>
    <row r="1" spans="1:15" x14ac:dyDescent="0.2">
      <c r="A1" t="s">
        <v>38</v>
      </c>
    </row>
    <row r="2" spans="1:15" x14ac:dyDescent="0.2">
      <c r="A2" s="4" t="s">
        <v>34</v>
      </c>
    </row>
    <row r="3" spans="1:15" ht="15.5" customHeight="1" x14ac:dyDescent="0.2">
      <c r="A3" t="s">
        <v>0</v>
      </c>
      <c r="E3" t="s">
        <v>1</v>
      </c>
      <c r="N3" s="4"/>
      <c r="O3" s="5"/>
    </row>
    <row r="4" spans="1:15" x14ac:dyDescent="0.2">
      <c r="A4" t="s">
        <v>2</v>
      </c>
      <c r="E4" t="s">
        <v>39</v>
      </c>
      <c r="I4" t="s">
        <v>3</v>
      </c>
      <c r="N4" s="4"/>
      <c r="O4" s="5"/>
    </row>
    <row r="5" spans="1:15" x14ac:dyDescent="0.2">
      <c r="A5" t="s">
        <v>40</v>
      </c>
      <c r="E5" t="s">
        <v>41</v>
      </c>
      <c r="N5" s="4"/>
      <c r="O5" s="5"/>
    </row>
    <row r="6" spans="1:15" x14ac:dyDescent="0.2">
      <c r="N6" s="4"/>
      <c r="O6" s="5"/>
    </row>
    <row r="7" spans="1:15" x14ac:dyDescent="0.2">
      <c r="A7" t="s">
        <v>4</v>
      </c>
      <c r="B7" s="9">
        <v>45605</v>
      </c>
      <c r="N7" s="4"/>
      <c r="O7" s="5"/>
    </row>
    <row r="8" spans="1:15" x14ac:dyDescent="0.2">
      <c r="A8" t="s">
        <v>5</v>
      </c>
      <c r="B8" s="10" t="s">
        <v>79</v>
      </c>
      <c r="N8" s="4"/>
      <c r="O8" s="5"/>
    </row>
    <row r="9" spans="1:15" x14ac:dyDescent="0.2">
      <c r="N9" s="4"/>
      <c r="O9" s="5"/>
    </row>
    <row r="10" spans="1:15" x14ac:dyDescent="0.2">
      <c r="N10" s="4"/>
      <c r="O10" s="5"/>
    </row>
    <row r="11" spans="1:15" x14ac:dyDescent="0.2">
      <c r="A11" t="s">
        <v>6</v>
      </c>
      <c r="E11" t="s">
        <v>42</v>
      </c>
      <c r="N11" s="4"/>
      <c r="O11" s="5"/>
    </row>
    <row r="12" spans="1:15" x14ac:dyDescent="0.2">
      <c r="A12" t="s">
        <v>7</v>
      </c>
      <c r="E12" t="s">
        <v>43</v>
      </c>
      <c r="N12" s="4"/>
      <c r="O12" s="5"/>
    </row>
    <row r="13" spans="1:15" x14ac:dyDescent="0.2">
      <c r="A13" t="s">
        <v>8</v>
      </c>
      <c r="E13" t="s">
        <v>54</v>
      </c>
      <c r="N13" s="4"/>
      <c r="O13" s="5"/>
    </row>
    <row r="14" spans="1:15" x14ac:dyDescent="0.2">
      <c r="A14" t="s">
        <v>9</v>
      </c>
      <c r="N14" s="4"/>
      <c r="O14" s="5"/>
    </row>
    <row r="15" spans="1:15" x14ac:dyDescent="0.2">
      <c r="N15" s="4"/>
      <c r="O15" s="5"/>
    </row>
    <row r="16" spans="1:15" x14ac:dyDescent="0.2">
      <c r="A16" s="11" t="s">
        <v>44</v>
      </c>
      <c r="B16" s="11"/>
      <c r="C16" s="11"/>
      <c r="D16" s="11"/>
      <c r="E16" s="11" t="s">
        <v>45</v>
      </c>
      <c r="F16" s="11"/>
      <c r="G16" s="11"/>
      <c r="H16" s="11"/>
      <c r="I16" s="11"/>
      <c r="J16" s="11"/>
      <c r="K16" s="11"/>
      <c r="L16" s="11"/>
      <c r="N16" s="4"/>
      <c r="O16" s="5"/>
    </row>
    <row r="17" spans="1:15" x14ac:dyDescent="0.2">
      <c r="N17" s="4"/>
      <c r="O17" s="5"/>
    </row>
    <row r="18" spans="1:15" x14ac:dyDescent="0.2">
      <c r="A18" s="11" t="s">
        <v>10</v>
      </c>
      <c r="B18" s="11"/>
      <c r="C18" s="11"/>
      <c r="D18" s="11"/>
      <c r="E18" s="11">
        <v>15</v>
      </c>
      <c r="F18" s="11" t="s">
        <v>11</v>
      </c>
      <c r="G18" s="11"/>
      <c r="H18" s="11"/>
      <c r="I18" s="11"/>
      <c r="J18" s="11"/>
      <c r="K18" s="11"/>
      <c r="L18" s="11"/>
      <c r="N18" s="4"/>
      <c r="O18" s="5"/>
    </row>
    <row r="19" spans="1:15" x14ac:dyDescent="0.2">
      <c r="A19" s="11" t="s">
        <v>12</v>
      </c>
      <c r="B19" s="11"/>
      <c r="C19" s="11"/>
      <c r="D19" s="11"/>
      <c r="E19" s="11">
        <v>2</v>
      </c>
      <c r="F19" s="11" t="s">
        <v>13</v>
      </c>
      <c r="G19" s="11"/>
      <c r="H19" s="11"/>
      <c r="I19" s="11"/>
      <c r="J19" s="11"/>
      <c r="K19" s="11"/>
      <c r="L19" s="11"/>
      <c r="N19" s="4"/>
      <c r="O19" s="5"/>
    </row>
    <row r="20" spans="1:15" x14ac:dyDescent="0.2">
      <c r="N20" s="4"/>
      <c r="O20" s="5"/>
    </row>
    <row r="21" spans="1:15" x14ac:dyDescent="0.2">
      <c r="N21" s="4"/>
      <c r="O21" s="5"/>
    </row>
    <row r="22" spans="1:15" x14ac:dyDescent="0.2">
      <c r="A22" t="s">
        <v>14</v>
      </c>
      <c r="N22" s="4"/>
      <c r="O22" s="5"/>
    </row>
    <row r="23" spans="1:15" x14ac:dyDescent="0.2">
      <c r="A23" t="s">
        <v>15</v>
      </c>
      <c r="E23" t="s">
        <v>16</v>
      </c>
      <c r="N23" s="4"/>
      <c r="O23" s="5"/>
    </row>
    <row r="24" spans="1:15" x14ac:dyDescent="0.2">
      <c r="A24" t="s">
        <v>17</v>
      </c>
      <c r="E24">
        <v>600</v>
      </c>
      <c r="F24" t="s">
        <v>18</v>
      </c>
      <c r="N24" s="4"/>
      <c r="O24" s="5"/>
    </row>
    <row r="25" spans="1:15" x14ac:dyDescent="0.2">
      <c r="A25" t="s">
        <v>19</v>
      </c>
      <c r="E25">
        <v>9</v>
      </c>
      <c r="F25" t="s">
        <v>18</v>
      </c>
      <c r="N25" s="4"/>
      <c r="O25" s="5"/>
    </row>
    <row r="26" spans="1:15" x14ac:dyDescent="0.2">
      <c r="A26" t="s">
        <v>20</v>
      </c>
      <c r="E26">
        <v>25</v>
      </c>
      <c r="N26" s="4"/>
      <c r="O26" s="5"/>
    </row>
    <row r="27" spans="1:15" x14ac:dyDescent="0.2">
      <c r="A27" t="s">
        <v>21</v>
      </c>
      <c r="E27">
        <v>0</v>
      </c>
      <c r="F27" t="s">
        <v>22</v>
      </c>
      <c r="N27" s="4"/>
      <c r="O27" s="5"/>
    </row>
    <row r="28" spans="1:15" x14ac:dyDescent="0.2">
      <c r="A28" t="s">
        <v>23</v>
      </c>
      <c r="B28" s="10" t="s">
        <v>80</v>
      </c>
      <c r="N28" s="4"/>
      <c r="O28" s="5"/>
    </row>
    <row r="29" spans="1:15" x14ac:dyDescent="0.2">
      <c r="N29" s="4"/>
      <c r="O29" s="5"/>
    </row>
    <row r="30" spans="1:15" x14ac:dyDescent="0.2">
      <c r="B30" t="s">
        <v>81</v>
      </c>
      <c r="N30" s="4"/>
      <c r="O30" s="5"/>
    </row>
    <row r="31" spans="1:15" x14ac:dyDescent="0.2">
      <c r="A31" s="8" t="s">
        <v>24</v>
      </c>
      <c r="B31" s="8">
        <v>1</v>
      </c>
      <c r="C31" s="8">
        <v>2</v>
      </c>
      <c r="D31" s="8">
        <v>3</v>
      </c>
      <c r="E31" s="8">
        <v>4</v>
      </c>
      <c r="F31" s="8">
        <v>5</v>
      </c>
      <c r="G31" s="8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12</v>
      </c>
      <c r="N31" s="4"/>
      <c r="O31" s="5"/>
    </row>
    <row r="32" spans="1:15" x14ac:dyDescent="0.2">
      <c r="A32" s="8" t="s">
        <v>25</v>
      </c>
      <c r="B32">
        <v>0.26449999213218689</v>
      </c>
      <c r="C32">
        <v>0.29190000891685486</v>
      </c>
      <c r="D32">
        <v>0.27410000562667847</v>
      </c>
      <c r="E32">
        <v>0.25619998574256897</v>
      </c>
      <c r="F32">
        <v>0.25299999117851257</v>
      </c>
      <c r="G32">
        <v>0.25830000638961792</v>
      </c>
      <c r="H32">
        <v>0.27979999780654907</v>
      </c>
      <c r="I32">
        <v>0.28479999303817749</v>
      </c>
      <c r="J32">
        <v>0.30840000510215759</v>
      </c>
      <c r="K32">
        <v>0.31189998984336853</v>
      </c>
      <c r="L32">
        <v>0.28909999132156372</v>
      </c>
      <c r="M32">
        <v>0.30979999899864197</v>
      </c>
      <c r="N32" s="4"/>
      <c r="O32" s="5"/>
    </row>
    <row r="33" spans="1:15" x14ac:dyDescent="0.2">
      <c r="A33" s="8" t="s">
        <v>26</v>
      </c>
      <c r="B33">
        <v>0.2687000036239624</v>
      </c>
      <c r="C33">
        <v>0.28979998826980591</v>
      </c>
      <c r="D33">
        <v>0.25920000672340393</v>
      </c>
      <c r="E33">
        <v>0.24940000474452972</v>
      </c>
      <c r="F33">
        <v>0.25240001082420349</v>
      </c>
      <c r="G33">
        <v>0.27610000967979431</v>
      </c>
      <c r="H33">
        <v>0.27959999442100525</v>
      </c>
      <c r="I33">
        <v>0.28090000152587891</v>
      </c>
      <c r="J33">
        <v>0.30669999122619629</v>
      </c>
      <c r="K33">
        <v>0.31630000472068787</v>
      </c>
      <c r="L33">
        <v>0.29490000009536743</v>
      </c>
      <c r="M33">
        <v>0.32640001177787781</v>
      </c>
      <c r="N33" s="4"/>
      <c r="O33" s="5"/>
    </row>
    <row r="34" spans="1:15" x14ac:dyDescent="0.2">
      <c r="A34" s="8" t="s">
        <v>27</v>
      </c>
      <c r="B34">
        <v>0.28119999170303345</v>
      </c>
      <c r="C34">
        <v>0.28670001029968262</v>
      </c>
      <c r="D34">
        <v>0.26330000162124634</v>
      </c>
      <c r="E34">
        <v>0.25279998779296875</v>
      </c>
      <c r="F34">
        <v>0.26440000534057617</v>
      </c>
      <c r="G34">
        <v>0.27790001034736633</v>
      </c>
      <c r="H34">
        <v>0.27419999241828918</v>
      </c>
      <c r="I34">
        <v>0.29269999265670776</v>
      </c>
      <c r="J34">
        <v>0.29719999432563782</v>
      </c>
      <c r="K34">
        <v>0.31839999556541443</v>
      </c>
      <c r="L34">
        <v>0.2955000102519989</v>
      </c>
      <c r="M34">
        <v>0.31279999017715454</v>
      </c>
      <c r="N34" s="4"/>
      <c r="O34" s="5"/>
    </row>
    <row r="35" spans="1:15" x14ac:dyDescent="0.2">
      <c r="A35" s="8" t="s">
        <v>28</v>
      </c>
      <c r="B35">
        <v>0.2720000147819519</v>
      </c>
      <c r="C35">
        <v>0.29890000820159912</v>
      </c>
      <c r="D35">
        <v>0.25619998574256897</v>
      </c>
      <c r="E35">
        <v>0.26480001211166382</v>
      </c>
      <c r="F35">
        <v>0.27869999408721924</v>
      </c>
      <c r="G35">
        <v>0.27910000085830688</v>
      </c>
      <c r="H35">
        <v>0.30079999566078186</v>
      </c>
      <c r="I35">
        <v>0.2833000123500824</v>
      </c>
      <c r="J35">
        <v>0.3197999894618988</v>
      </c>
      <c r="K35">
        <v>0.32199999690055847</v>
      </c>
      <c r="L35">
        <v>0.30390000343322754</v>
      </c>
      <c r="M35">
        <v>0.28819999098777771</v>
      </c>
      <c r="N35" s="4"/>
      <c r="O35" s="5"/>
    </row>
    <row r="36" spans="1:15" x14ac:dyDescent="0.2">
      <c r="A36" s="8" t="s">
        <v>29</v>
      </c>
      <c r="B36">
        <v>0.26030001044273376</v>
      </c>
      <c r="C36">
        <v>0.27059999108314514</v>
      </c>
      <c r="D36">
        <v>0.22480000555515289</v>
      </c>
      <c r="E36">
        <v>0.28389999270439148</v>
      </c>
      <c r="F36">
        <v>0.27970001101493835</v>
      </c>
      <c r="G36">
        <v>0.30169999599456787</v>
      </c>
      <c r="H36">
        <v>0.25619998574256897</v>
      </c>
      <c r="I36">
        <v>0.27579998970031738</v>
      </c>
      <c r="J36">
        <v>0.29730001091957092</v>
      </c>
      <c r="K36">
        <v>0.29989999532699585</v>
      </c>
      <c r="L36">
        <v>0.27639999985694885</v>
      </c>
      <c r="M36">
        <v>0.29879999160766602</v>
      </c>
      <c r="N36" s="4"/>
      <c r="O36" s="5"/>
    </row>
    <row r="37" spans="1:15" x14ac:dyDescent="0.2">
      <c r="A37" s="8" t="s">
        <v>30</v>
      </c>
      <c r="B37">
        <v>0.27230000495910645</v>
      </c>
      <c r="C37">
        <v>0.2687000036239624</v>
      </c>
      <c r="D37">
        <v>0.23899999260902405</v>
      </c>
      <c r="E37">
        <v>0.24130000174045563</v>
      </c>
      <c r="F37">
        <v>0.29750001430511475</v>
      </c>
      <c r="G37">
        <v>0.28020000457763672</v>
      </c>
      <c r="H37">
        <v>0.28479999303817749</v>
      </c>
      <c r="I37">
        <v>0.27599999308586121</v>
      </c>
      <c r="J37">
        <v>0.29339998960494995</v>
      </c>
      <c r="K37">
        <v>0.29080000519752502</v>
      </c>
      <c r="L37">
        <v>0.26960000395774841</v>
      </c>
      <c r="M37">
        <v>0.28459998965263367</v>
      </c>
      <c r="N37" s="4"/>
      <c r="O37" s="5"/>
    </row>
    <row r="38" spans="1:15" x14ac:dyDescent="0.2">
      <c r="A38" s="8" t="s">
        <v>31</v>
      </c>
      <c r="B38">
        <v>0.33950001001358032</v>
      </c>
      <c r="C38">
        <v>0.30730000138282776</v>
      </c>
      <c r="D38">
        <v>0.31769999861717224</v>
      </c>
      <c r="E38">
        <v>0.29580000042915344</v>
      </c>
      <c r="F38">
        <v>0.29969999194145203</v>
      </c>
      <c r="G38">
        <v>0.30239999294281006</v>
      </c>
      <c r="H38">
        <v>0.25659999251365662</v>
      </c>
      <c r="I38">
        <v>0.26420000195503235</v>
      </c>
      <c r="J38">
        <v>0.2720000147819519</v>
      </c>
      <c r="K38">
        <v>0.26089999079704285</v>
      </c>
      <c r="L38">
        <v>0.27070000767707825</v>
      </c>
      <c r="M38">
        <v>0.26150000095367432</v>
      </c>
      <c r="N38" s="4"/>
      <c r="O38" s="5"/>
    </row>
    <row r="39" spans="1:15" x14ac:dyDescent="0.2">
      <c r="A39" s="8" t="s">
        <v>32</v>
      </c>
      <c r="B39">
        <v>0.34419998526573181</v>
      </c>
      <c r="C39">
        <v>0.30959999561309814</v>
      </c>
      <c r="D39">
        <v>0.30309998989105225</v>
      </c>
      <c r="E39">
        <v>0.28310000896453857</v>
      </c>
      <c r="F39">
        <v>0.30320000648498535</v>
      </c>
      <c r="G39">
        <v>0.31479999423027039</v>
      </c>
      <c r="H39">
        <v>0.26879999041557312</v>
      </c>
      <c r="I39">
        <v>0.27950000762939453</v>
      </c>
      <c r="J39">
        <v>0.25630000233650208</v>
      </c>
      <c r="K39">
        <v>0.27970001101493835</v>
      </c>
      <c r="L39">
        <v>0.25960001349449158</v>
      </c>
      <c r="M39">
        <v>0.27900001406669617</v>
      </c>
      <c r="N39" s="4"/>
      <c r="O39" s="5"/>
    </row>
    <row r="41" spans="1:15" x14ac:dyDescent="0.2">
      <c r="B41" s="43" t="s">
        <v>35</v>
      </c>
      <c r="C41" s="43"/>
      <c r="D41" s="43"/>
      <c r="E41" s="43"/>
      <c r="F41" s="43"/>
      <c r="G41" s="43"/>
      <c r="I41" s="3" t="s">
        <v>36</v>
      </c>
    </row>
    <row r="42" spans="1:15" x14ac:dyDescent="0.2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</row>
    <row r="43" spans="1:15" x14ac:dyDescent="0.2">
      <c r="B43" s="1">
        <f>AVERAGE(B32:C33)</f>
        <v>0.27872499823570251</v>
      </c>
      <c r="C43" s="1">
        <f>AVERAGE(D32:E33)</f>
        <v>0.25972500070929527</v>
      </c>
      <c r="D43" s="1">
        <f>AVERAGE(F32:G33)</f>
        <v>0.25995000451803207</v>
      </c>
      <c r="E43" s="1">
        <f>AVERAGE(H32:I33)</f>
        <v>0.28127499669790268</v>
      </c>
      <c r="F43" s="1">
        <f>AVERAGE(J32:K33)</f>
        <v>0.31082499772310257</v>
      </c>
      <c r="G43" s="1">
        <f>AVERAGE(L32:M33)</f>
        <v>0.30505000054836273</v>
      </c>
    </row>
    <row r="44" spans="1:15" x14ac:dyDescent="0.2">
      <c r="B44" s="1">
        <f>AVERAGE(B34:C35)</f>
        <v>0.28470000624656677</v>
      </c>
      <c r="C44" s="1">
        <f>AVERAGE(D34:E35)</f>
        <v>0.25927499681711197</v>
      </c>
      <c r="D44" s="1">
        <f>AVERAGE(F34:G35)</f>
        <v>0.27502500265836716</v>
      </c>
      <c r="E44" s="1">
        <f>AVERAGE(H34:I35)</f>
        <v>0.2877499982714653</v>
      </c>
      <c r="F44" s="1">
        <f>AVERAGE(J34:K35)</f>
        <v>0.31434999406337738</v>
      </c>
      <c r="G44" s="1">
        <f>AVERAGE(L34:M35)</f>
        <v>0.30009999871253967</v>
      </c>
    </row>
    <row r="45" spans="1:15" x14ac:dyDescent="0.2">
      <c r="B45" s="1">
        <f>AVERAGE(B36:C37)</f>
        <v>0.26797500252723694</v>
      </c>
      <c r="C45" s="1">
        <f>AVERAGE(D36:E37)</f>
        <v>0.24724999815225601</v>
      </c>
      <c r="D45" s="1">
        <f>AVERAGE(F36:G37)</f>
        <v>0.28977500647306442</v>
      </c>
      <c r="E45" s="1">
        <f>AVERAGE(H36:I37)</f>
        <v>0.27319999039173126</v>
      </c>
      <c r="F45" s="1">
        <f>AVERAGE(J36:K37)</f>
        <v>0.29535000026226044</v>
      </c>
      <c r="G45" s="1">
        <f>AVERAGE(L36:M37)</f>
        <v>0.28234999626874924</v>
      </c>
    </row>
    <row r="46" spans="1:15" x14ac:dyDescent="0.2">
      <c r="B46" s="1">
        <f>AVERAGE(B38:C39)</f>
        <v>0.32514999806880951</v>
      </c>
      <c r="C46" s="1">
        <f>AVERAGE(D38:E39)</f>
        <v>0.29992499947547913</v>
      </c>
      <c r="D46" s="1">
        <f>AVERAGE(F38:G39)</f>
        <v>0.30502499639987946</v>
      </c>
      <c r="E46" s="1">
        <f>AVERAGE(H38:I39)</f>
        <v>0.26727499812841415</v>
      </c>
      <c r="F46" s="1">
        <f>AVERAGE(J38:K39)</f>
        <v>0.2672250047326088</v>
      </c>
      <c r="G46" s="1">
        <f>AVERAGE(L38:M39)</f>
        <v>0.26770000904798508</v>
      </c>
    </row>
    <row r="48" spans="1:15" x14ac:dyDescent="0.2">
      <c r="B48" s="44" t="s">
        <v>33</v>
      </c>
      <c r="C48" s="44"/>
      <c r="D48" s="44"/>
      <c r="E48" s="44"/>
      <c r="F48" s="44"/>
      <c r="G48" s="44"/>
      <c r="J48" t="s">
        <v>37</v>
      </c>
    </row>
    <row r="49" spans="2:15" ht="17" thickBot="1" x14ac:dyDescent="0.25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J49">
        <v>1</v>
      </c>
      <c r="K49" s="7">
        <v>2</v>
      </c>
      <c r="L49" s="7">
        <v>3</v>
      </c>
      <c r="M49" s="7">
        <v>4</v>
      </c>
      <c r="N49" s="7">
        <v>5</v>
      </c>
      <c r="O49" s="7">
        <v>6</v>
      </c>
    </row>
    <row r="50" spans="2:15" ht="17" thickBot="1" x14ac:dyDescent="0.25">
      <c r="B50" s="2">
        <f t="shared" ref="B50:G53" si="0">B43*50</f>
        <v>13.936249911785126</v>
      </c>
      <c r="C50" s="2">
        <f t="shared" si="0"/>
        <v>12.986250035464764</v>
      </c>
      <c r="D50" s="2">
        <f t="shared" si="0"/>
        <v>12.997500225901604</v>
      </c>
      <c r="E50" s="2">
        <f t="shared" si="0"/>
        <v>14.063749834895134</v>
      </c>
      <c r="F50" s="2">
        <f t="shared" si="0"/>
        <v>15.541249886155128</v>
      </c>
      <c r="G50" s="2">
        <f t="shared" si="0"/>
        <v>15.252500027418137</v>
      </c>
      <c r="J50" s="12">
        <f t="shared" ref="J50:O53" si="1">B50-$H$53</f>
        <v>11.796249911785125</v>
      </c>
      <c r="K50" s="13">
        <f t="shared" si="1"/>
        <v>10.846250035464763</v>
      </c>
      <c r="L50" s="14">
        <f t="shared" si="1"/>
        <v>10.857500225901603</v>
      </c>
      <c r="M50" s="12">
        <f t="shared" si="1"/>
        <v>11.923749834895133</v>
      </c>
      <c r="N50" s="13">
        <f t="shared" si="1"/>
        <v>13.401249886155128</v>
      </c>
      <c r="O50" s="14">
        <f t="shared" si="1"/>
        <v>13.112500027418136</v>
      </c>
    </row>
    <row r="51" spans="2:15" ht="17" thickBot="1" x14ac:dyDescent="0.25">
      <c r="B51" s="2">
        <f t="shared" si="0"/>
        <v>14.235000312328339</v>
      </c>
      <c r="C51" s="2">
        <f t="shared" si="0"/>
        <v>12.963749840855598</v>
      </c>
      <c r="D51" s="2">
        <f t="shared" si="0"/>
        <v>13.751250132918358</v>
      </c>
      <c r="E51" s="2">
        <f t="shared" si="0"/>
        <v>14.387499913573265</v>
      </c>
      <c r="F51" s="2">
        <f t="shared" si="0"/>
        <v>15.717499703168869</v>
      </c>
      <c r="G51" s="2">
        <f t="shared" si="0"/>
        <v>15.004999935626984</v>
      </c>
      <c r="J51" s="12">
        <f t="shared" si="1"/>
        <v>12.095000312328338</v>
      </c>
      <c r="K51" s="13">
        <f t="shared" si="1"/>
        <v>10.823749840855598</v>
      </c>
      <c r="L51" s="14">
        <f t="shared" si="1"/>
        <v>11.611250132918357</v>
      </c>
      <c r="M51" s="12">
        <f t="shared" si="1"/>
        <v>12.247499913573265</v>
      </c>
      <c r="N51" s="13">
        <f t="shared" si="1"/>
        <v>13.577499703168868</v>
      </c>
      <c r="O51" s="14">
        <f t="shared" si="1"/>
        <v>12.864999935626983</v>
      </c>
    </row>
    <row r="52" spans="2:15" ht="17" thickBot="1" x14ac:dyDescent="0.25">
      <c r="B52" s="2">
        <f>B45*50</f>
        <v>13.398750126361847</v>
      </c>
      <c r="C52" s="2">
        <f t="shared" si="0"/>
        <v>12.362499907612801</v>
      </c>
      <c r="D52" s="2">
        <f t="shared" si="0"/>
        <v>14.488750323653221</v>
      </c>
      <c r="E52" s="2">
        <f t="shared" si="0"/>
        <v>13.659999519586563</v>
      </c>
      <c r="F52" s="2">
        <f t="shared" si="0"/>
        <v>14.767500013113022</v>
      </c>
      <c r="G52" s="2">
        <f t="shared" si="0"/>
        <v>14.117499813437462</v>
      </c>
      <c r="J52" s="12">
        <f t="shared" si="1"/>
        <v>11.258750126361846</v>
      </c>
      <c r="K52" s="13">
        <f t="shared" si="1"/>
        <v>10.2224999076128</v>
      </c>
      <c r="L52" s="14">
        <f t="shared" si="1"/>
        <v>12.348750323653221</v>
      </c>
      <c r="M52" s="12">
        <f t="shared" si="1"/>
        <v>11.519999519586563</v>
      </c>
      <c r="N52" s="13">
        <f t="shared" si="1"/>
        <v>12.627500013113021</v>
      </c>
      <c r="O52" s="14">
        <f t="shared" si="1"/>
        <v>11.977499813437461</v>
      </c>
    </row>
    <row r="53" spans="2:15" ht="17" thickBot="1" x14ac:dyDescent="0.25">
      <c r="B53" s="2">
        <f t="shared" si="0"/>
        <v>16.257499903440475</v>
      </c>
      <c r="C53" s="2">
        <f t="shared" si="0"/>
        <v>14.996249973773956</v>
      </c>
      <c r="D53" s="2">
        <f t="shared" si="0"/>
        <v>15.251249819993973</v>
      </c>
      <c r="E53" s="2">
        <f t="shared" si="0"/>
        <v>13.363749906420708</v>
      </c>
      <c r="F53" s="2">
        <f t="shared" si="0"/>
        <v>13.36125023663044</v>
      </c>
      <c r="G53" s="2">
        <f t="shared" si="0"/>
        <v>13.385000452399254</v>
      </c>
      <c r="H53">
        <v>2.14</v>
      </c>
      <c r="J53" s="12">
        <f t="shared" si="1"/>
        <v>14.117499903440475</v>
      </c>
      <c r="K53" s="13">
        <f t="shared" si="1"/>
        <v>12.856249973773956</v>
      </c>
      <c r="L53" s="14">
        <f t="shared" si="1"/>
        <v>13.111249819993972</v>
      </c>
      <c r="M53" s="12">
        <f t="shared" si="1"/>
        <v>11.223749906420707</v>
      </c>
      <c r="N53" s="13">
        <f t="shared" si="1"/>
        <v>11.221250236630439</v>
      </c>
      <c r="O53" s="14">
        <f t="shared" si="1"/>
        <v>11.245000452399253</v>
      </c>
    </row>
    <row r="57" spans="2:15" x14ac:dyDescent="0.2">
      <c r="B57" s="6"/>
      <c r="C57" s="6"/>
      <c r="D57" s="6"/>
      <c r="E57" s="6"/>
      <c r="F57" s="6"/>
      <c r="G57" s="6"/>
    </row>
    <row r="58" spans="2:15" x14ac:dyDescent="0.2">
      <c r="B58" s="6"/>
      <c r="C58" s="6"/>
      <c r="D58" s="6"/>
      <c r="E58" s="6"/>
      <c r="F58" s="6"/>
      <c r="G58" s="6"/>
    </row>
    <row r="59" spans="2:15" x14ac:dyDescent="0.2">
      <c r="B59" s="6"/>
      <c r="C59" s="6"/>
      <c r="D59" s="6"/>
      <c r="E59" s="6"/>
      <c r="F59" s="6"/>
      <c r="G59" s="6"/>
    </row>
    <row r="60" spans="2:15" x14ac:dyDescent="0.2">
      <c r="B60" s="6"/>
      <c r="C60" s="6"/>
      <c r="D60" s="6"/>
      <c r="E60" s="6"/>
      <c r="F60" s="6"/>
      <c r="G60" s="6"/>
    </row>
  </sheetData>
  <mergeCells count="2">
    <mergeCell ref="B41:G41"/>
    <mergeCell ref="B48:G48"/>
  </mergeCells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DB10C-E1AB-DC41-86DC-9CD7B3B6B321}">
  <dimension ref="A1:O60"/>
  <sheetViews>
    <sheetView tabSelected="1" topLeftCell="A38" workbookViewId="0">
      <selection activeCell="K45" sqref="K45"/>
    </sheetView>
  </sheetViews>
  <sheetFormatPr baseColWidth="10" defaultColWidth="8.83203125" defaultRowHeight="16" x14ac:dyDescent="0.2"/>
  <cols>
    <col min="13" max="13" width="10.33203125" customWidth="1"/>
  </cols>
  <sheetData>
    <row r="1" spans="1:15" x14ac:dyDescent="0.2">
      <c r="A1" t="s">
        <v>38</v>
      </c>
    </row>
    <row r="2" spans="1:15" x14ac:dyDescent="0.2">
      <c r="A2" s="4" t="s">
        <v>34</v>
      </c>
    </row>
    <row r="3" spans="1:15" ht="15.5" customHeight="1" x14ac:dyDescent="0.2">
      <c r="A3" t="s">
        <v>0</v>
      </c>
      <c r="E3" t="s">
        <v>1</v>
      </c>
      <c r="N3" s="4"/>
      <c r="O3" s="5"/>
    </row>
    <row r="4" spans="1:15" x14ac:dyDescent="0.2">
      <c r="A4" t="s">
        <v>2</v>
      </c>
      <c r="E4" t="s">
        <v>39</v>
      </c>
      <c r="I4" t="s">
        <v>3</v>
      </c>
      <c r="N4" s="4"/>
      <c r="O4" s="5"/>
    </row>
    <row r="5" spans="1:15" x14ac:dyDescent="0.2">
      <c r="A5" t="s">
        <v>40</v>
      </c>
      <c r="E5" t="s">
        <v>41</v>
      </c>
      <c r="N5" s="4"/>
      <c r="O5" s="5"/>
    </row>
    <row r="6" spans="1:15" x14ac:dyDescent="0.2">
      <c r="N6" s="4"/>
      <c r="O6" s="5"/>
    </row>
    <row r="7" spans="1:15" x14ac:dyDescent="0.2">
      <c r="A7" t="s">
        <v>4</v>
      </c>
      <c r="B7" s="9">
        <v>45606</v>
      </c>
      <c r="N7" s="4"/>
      <c r="O7" s="5"/>
    </row>
    <row r="8" spans="1:15" x14ac:dyDescent="0.2">
      <c r="A8" t="s">
        <v>5</v>
      </c>
      <c r="B8" s="10" t="s">
        <v>82</v>
      </c>
      <c r="N8" s="4"/>
      <c r="O8" s="5"/>
    </row>
    <row r="9" spans="1:15" x14ac:dyDescent="0.2">
      <c r="N9" s="4"/>
      <c r="O9" s="5"/>
    </row>
    <row r="10" spans="1:15" x14ac:dyDescent="0.2">
      <c r="N10" s="4"/>
      <c r="O10" s="5"/>
    </row>
    <row r="11" spans="1:15" x14ac:dyDescent="0.2">
      <c r="A11" t="s">
        <v>6</v>
      </c>
      <c r="E11" t="s">
        <v>42</v>
      </c>
      <c r="N11" s="4"/>
      <c r="O11" s="5"/>
    </row>
    <row r="12" spans="1:15" x14ac:dyDescent="0.2">
      <c r="A12" t="s">
        <v>7</v>
      </c>
      <c r="E12" t="s">
        <v>43</v>
      </c>
      <c r="N12" s="4"/>
      <c r="O12" s="5"/>
    </row>
    <row r="13" spans="1:15" x14ac:dyDescent="0.2">
      <c r="A13" t="s">
        <v>8</v>
      </c>
      <c r="E13" t="s">
        <v>54</v>
      </c>
      <c r="N13" s="4"/>
      <c r="O13" s="5"/>
    </row>
    <row r="14" spans="1:15" x14ac:dyDescent="0.2">
      <c r="A14" t="s">
        <v>9</v>
      </c>
      <c r="N14" s="4"/>
      <c r="O14" s="5"/>
    </row>
    <row r="15" spans="1:15" x14ac:dyDescent="0.2">
      <c r="N15" s="4"/>
      <c r="O15" s="5"/>
    </row>
    <row r="16" spans="1:15" x14ac:dyDescent="0.2">
      <c r="A16" s="11" t="s">
        <v>44</v>
      </c>
      <c r="B16" s="11"/>
      <c r="C16" s="11"/>
      <c r="D16" s="11"/>
      <c r="E16" s="11" t="s">
        <v>45</v>
      </c>
      <c r="F16" s="11"/>
      <c r="G16" s="11"/>
      <c r="H16" s="11"/>
      <c r="I16" s="11"/>
      <c r="J16" s="11"/>
      <c r="K16" s="11"/>
      <c r="L16" s="11"/>
      <c r="N16" s="4"/>
      <c r="O16" s="5"/>
    </row>
    <row r="17" spans="1:15" x14ac:dyDescent="0.2">
      <c r="N17" s="4"/>
      <c r="O17" s="5"/>
    </row>
    <row r="18" spans="1:15" x14ac:dyDescent="0.2">
      <c r="A18" s="11" t="s">
        <v>10</v>
      </c>
      <c r="B18" s="11"/>
      <c r="C18" s="11"/>
      <c r="D18" s="11"/>
      <c r="E18" s="11">
        <v>15</v>
      </c>
      <c r="F18" s="11" t="s">
        <v>11</v>
      </c>
      <c r="G18" s="11"/>
      <c r="H18" s="11"/>
      <c r="I18" s="11"/>
      <c r="J18" s="11"/>
      <c r="K18" s="11"/>
      <c r="L18" s="11"/>
      <c r="N18" s="4"/>
      <c r="O18" s="5"/>
    </row>
    <row r="19" spans="1:15" x14ac:dyDescent="0.2">
      <c r="A19" s="11" t="s">
        <v>12</v>
      </c>
      <c r="B19" s="11"/>
      <c r="C19" s="11"/>
      <c r="D19" s="11"/>
      <c r="E19" s="11">
        <v>2</v>
      </c>
      <c r="F19" s="11" t="s">
        <v>13</v>
      </c>
      <c r="G19" s="11"/>
      <c r="H19" s="11"/>
      <c r="I19" s="11"/>
      <c r="J19" s="11"/>
      <c r="K19" s="11"/>
      <c r="L19" s="11"/>
      <c r="N19" s="4"/>
      <c r="O19" s="5"/>
    </row>
    <row r="20" spans="1:15" x14ac:dyDescent="0.2">
      <c r="N20" s="4"/>
      <c r="O20" s="5"/>
    </row>
    <row r="21" spans="1:15" x14ac:dyDescent="0.2">
      <c r="N21" s="4"/>
      <c r="O21" s="5"/>
    </row>
    <row r="22" spans="1:15" x14ac:dyDescent="0.2">
      <c r="A22" t="s">
        <v>14</v>
      </c>
      <c r="N22" s="4"/>
      <c r="O22" s="5"/>
    </row>
    <row r="23" spans="1:15" x14ac:dyDescent="0.2">
      <c r="A23" t="s">
        <v>15</v>
      </c>
      <c r="E23" t="s">
        <v>16</v>
      </c>
      <c r="N23" s="4"/>
      <c r="O23" s="5"/>
    </row>
    <row r="24" spans="1:15" x14ac:dyDescent="0.2">
      <c r="A24" t="s">
        <v>17</v>
      </c>
      <c r="E24">
        <v>600</v>
      </c>
      <c r="F24" t="s">
        <v>18</v>
      </c>
      <c r="N24" s="4"/>
      <c r="O24" s="5"/>
    </row>
    <row r="25" spans="1:15" x14ac:dyDescent="0.2">
      <c r="A25" t="s">
        <v>19</v>
      </c>
      <c r="E25">
        <v>9</v>
      </c>
      <c r="F25" t="s">
        <v>18</v>
      </c>
      <c r="N25" s="4"/>
      <c r="O25" s="5"/>
    </row>
    <row r="26" spans="1:15" x14ac:dyDescent="0.2">
      <c r="A26" t="s">
        <v>20</v>
      </c>
      <c r="E26">
        <v>25</v>
      </c>
      <c r="N26" s="4"/>
      <c r="O26" s="5"/>
    </row>
    <row r="27" spans="1:15" x14ac:dyDescent="0.2">
      <c r="A27" t="s">
        <v>21</v>
      </c>
      <c r="E27">
        <v>0</v>
      </c>
      <c r="F27" t="s">
        <v>22</v>
      </c>
      <c r="N27" s="4"/>
      <c r="O27" s="5"/>
    </row>
    <row r="28" spans="1:15" x14ac:dyDescent="0.2">
      <c r="A28" t="s">
        <v>23</v>
      </c>
      <c r="B28" s="10" t="s">
        <v>83</v>
      </c>
      <c r="N28" s="4"/>
      <c r="O28" s="5"/>
    </row>
    <row r="29" spans="1:15" x14ac:dyDescent="0.2">
      <c r="N29" s="4"/>
      <c r="O29" s="5"/>
    </row>
    <row r="30" spans="1:15" x14ac:dyDescent="0.2">
      <c r="B30" t="s">
        <v>74</v>
      </c>
      <c r="N30" s="4"/>
      <c r="O30" s="5"/>
    </row>
    <row r="31" spans="1:15" x14ac:dyDescent="0.2">
      <c r="A31" s="8" t="s">
        <v>24</v>
      </c>
      <c r="B31" s="8">
        <v>1</v>
      </c>
      <c r="C31" s="8">
        <v>2</v>
      </c>
      <c r="D31" s="8">
        <v>3</v>
      </c>
      <c r="E31" s="8">
        <v>4</v>
      </c>
      <c r="F31" s="8">
        <v>5</v>
      </c>
      <c r="G31" s="8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12</v>
      </c>
      <c r="N31" s="4"/>
      <c r="O31" s="5"/>
    </row>
    <row r="32" spans="1:15" x14ac:dyDescent="0.2">
      <c r="A32" s="8" t="s">
        <v>25</v>
      </c>
      <c r="B32">
        <v>0.25440001487731934</v>
      </c>
      <c r="C32">
        <v>0.25389999151229858</v>
      </c>
      <c r="D32">
        <v>0.2653999924659729</v>
      </c>
      <c r="E32">
        <v>0.24619999527931213</v>
      </c>
      <c r="F32">
        <v>0.25580000877380371</v>
      </c>
      <c r="G32">
        <v>0.26629999279975891</v>
      </c>
      <c r="H32">
        <v>0.28600001335144043</v>
      </c>
      <c r="I32">
        <v>0.28529998660087585</v>
      </c>
      <c r="J32">
        <v>0.30430001020431519</v>
      </c>
      <c r="K32">
        <v>0.33849999308586121</v>
      </c>
      <c r="L32">
        <v>0.28369998931884766</v>
      </c>
      <c r="M32">
        <v>0.30219998955726624</v>
      </c>
      <c r="N32" s="4"/>
      <c r="O32" s="5"/>
    </row>
    <row r="33" spans="1:15" x14ac:dyDescent="0.2">
      <c r="A33" s="8" t="s">
        <v>26</v>
      </c>
      <c r="B33">
        <v>0.26690000295639038</v>
      </c>
      <c r="C33">
        <v>0.29100000858306885</v>
      </c>
      <c r="D33">
        <v>0.29980000853538513</v>
      </c>
      <c r="E33">
        <v>0.26359999179840088</v>
      </c>
      <c r="F33">
        <v>0.26769998669624329</v>
      </c>
      <c r="G33">
        <v>0.27910000085830688</v>
      </c>
      <c r="H33">
        <v>0.29260000586509705</v>
      </c>
      <c r="I33">
        <v>0.31220000982284546</v>
      </c>
      <c r="J33">
        <v>0.32659998536109924</v>
      </c>
      <c r="K33">
        <v>0.32049998641014099</v>
      </c>
      <c r="L33">
        <v>0.29260000586509705</v>
      </c>
      <c r="M33">
        <v>0.32600000500679016</v>
      </c>
      <c r="N33" s="4"/>
      <c r="O33" s="5"/>
    </row>
    <row r="34" spans="1:15" x14ac:dyDescent="0.2">
      <c r="A34" s="8" t="s">
        <v>27</v>
      </c>
      <c r="B34">
        <v>0.26289999485015869</v>
      </c>
      <c r="C34">
        <v>0.26980000734329224</v>
      </c>
      <c r="D34">
        <v>0.28909999132156372</v>
      </c>
      <c r="E34">
        <v>0.27720001339912415</v>
      </c>
      <c r="F34">
        <v>4.5800000429153442E-2</v>
      </c>
      <c r="G34">
        <v>4.2700000107288361E-2</v>
      </c>
      <c r="H34">
        <v>0.29649999737739563</v>
      </c>
      <c r="I34">
        <v>0.30320000648498535</v>
      </c>
      <c r="J34">
        <v>0.31029999256134033</v>
      </c>
      <c r="K34">
        <v>0.32229998707771301</v>
      </c>
      <c r="L34">
        <v>0.28979998826980591</v>
      </c>
      <c r="M34">
        <v>0.30750000476837158</v>
      </c>
      <c r="N34" s="4"/>
      <c r="O34" s="5"/>
    </row>
    <row r="35" spans="1:15" x14ac:dyDescent="0.2">
      <c r="A35" s="8" t="s">
        <v>28</v>
      </c>
      <c r="B35">
        <v>0.29530000686645508</v>
      </c>
      <c r="C35">
        <v>0.30570000410079956</v>
      </c>
      <c r="D35">
        <v>0.30059999227523804</v>
      </c>
      <c r="E35">
        <v>0.29919999837875366</v>
      </c>
      <c r="F35">
        <v>4.3800000101327896E-2</v>
      </c>
      <c r="G35">
        <v>4.3600000441074371E-2</v>
      </c>
      <c r="H35">
        <v>0.2955000102519989</v>
      </c>
      <c r="I35">
        <v>0.31510001420974731</v>
      </c>
      <c r="J35">
        <v>0.33349999785423279</v>
      </c>
      <c r="K35">
        <v>0.34389999508857727</v>
      </c>
      <c r="L35">
        <v>0.29069998860359192</v>
      </c>
      <c r="M35">
        <v>0.32559999823570251</v>
      </c>
      <c r="N35" s="4"/>
      <c r="O35" s="5"/>
    </row>
    <row r="36" spans="1:15" x14ac:dyDescent="0.2">
      <c r="A36" s="8" t="s">
        <v>29</v>
      </c>
      <c r="B36">
        <v>0.26609998941421509</v>
      </c>
      <c r="C36">
        <v>0.28810000419616699</v>
      </c>
      <c r="D36">
        <v>0.29460000991821289</v>
      </c>
      <c r="E36">
        <v>0.28810000419616699</v>
      </c>
      <c r="F36">
        <v>0.32530000805854797</v>
      </c>
      <c r="G36">
        <v>0.3003000020980835</v>
      </c>
      <c r="H36">
        <v>0.29109999537467957</v>
      </c>
      <c r="I36">
        <v>0.32159999012947083</v>
      </c>
      <c r="J36">
        <v>0.32739999890327454</v>
      </c>
      <c r="K36">
        <v>0.32519999146461487</v>
      </c>
      <c r="L36">
        <v>0.29269999265670776</v>
      </c>
      <c r="M36">
        <v>0.32220000028610229</v>
      </c>
      <c r="N36" s="4"/>
      <c r="O36" s="5"/>
    </row>
    <row r="37" spans="1:15" x14ac:dyDescent="0.2">
      <c r="A37" s="8" t="s">
        <v>30</v>
      </c>
      <c r="B37">
        <v>0.28099998831748962</v>
      </c>
      <c r="C37">
        <v>0.2685999870300293</v>
      </c>
      <c r="D37">
        <v>0.28020000457763672</v>
      </c>
      <c r="E37">
        <v>0.27079999446868896</v>
      </c>
      <c r="F37">
        <v>0.29309999942779541</v>
      </c>
      <c r="G37">
        <v>0.27660000324249268</v>
      </c>
      <c r="H37">
        <v>0.29609999060630798</v>
      </c>
      <c r="I37">
        <v>0.3140999972820282</v>
      </c>
      <c r="J37">
        <v>0.31940001249313354</v>
      </c>
      <c r="K37">
        <v>0.33289998769760132</v>
      </c>
      <c r="L37">
        <v>0.3107999861240387</v>
      </c>
      <c r="M37">
        <v>0.31940001249313354</v>
      </c>
      <c r="N37" s="4"/>
      <c r="O37" s="5"/>
    </row>
    <row r="38" spans="1:15" x14ac:dyDescent="0.2">
      <c r="A38" s="8" t="s">
        <v>31</v>
      </c>
      <c r="B38">
        <v>0.32719999551773071</v>
      </c>
      <c r="C38">
        <v>0.3529999852180481</v>
      </c>
      <c r="D38">
        <v>0.34000000357627869</v>
      </c>
      <c r="E38">
        <v>0.34610000252723694</v>
      </c>
      <c r="F38">
        <v>0.35229998826980591</v>
      </c>
      <c r="G38">
        <v>0.37090000510215759</v>
      </c>
      <c r="H38">
        <v>0.2874000072479248</v>
      </c>
      <c r="I38">
        <v>0.29629999399185181</v>
      </c>
      <c r="J38">
        <v>0.28510001301765442</v>
      </c>
      <c r="K38">
        <v>0.28670001029968262</v>
      </c>
      <c r="L38">
        <v>0.26829999685287476</v>
      </c>
      <c r="M38">
        <v>0.30399999022483826</v>
      </c>
      <c r="N38" s="4"/>
      <c r="O38" s="5"/>
    </row>
    <row r="39" spans="1:15" x14ac:dyDescent="0.2">
      <c r="A39" s="8" t="s">
        <v>32</v>
      </c>
      <c r="B39">
        <v>0.33399999141693115</v>
      </c>
      <c r="C39">
        <v>0.34880000352859497</v>
      </c>
      <c r="D39">
        <v>0.34769999980926514</v>
      </c>
      <c r="E39">
        <v>0.33059999346733093</v>
      </c>
      <c r="F39">
        <v>0.39269998669624329</v>
      </c>
      <c r="G39">
        <v>0.38019999861717224</v>
      </c>
      <c r="H39">
        <v>0.2856999933719635</v>
      </c>
      <c r="I39">
        <v>0.29069998860359192</v>
      </c>
      <c r="J39">
        <v>0.28650000691413879</v>
      </c>
      <c r="K39">
        <v>0.2937999963760376</v>
      </c>
      <c r="L39">
        <v>0.27939999103546143</v>
      </c>
      <c r="M39">
        <v>0.29150000214576721</v>
      </c>
      <c r="N39" s="4"/>
      <c r="O39" s="5"/>
    </row>
    <row r="41" spans="1:15" x14ac:dyDescent="0.2">
      <c r="B41" s="43" t="s">
        <v>35</v>
      </c>
      <c r="C41" s="43"/>
      <c r="D41" s="43"/>
      <c r="E41" s="43"/>
      <c r="F41" s="43"/>
      <c r="G41" s="43"/>
      <c r="I41" s="3" t="s">
        <v>36</v>
      </c>
    </row>
    <row r="42" spans="1:15" x14ac:dyDescent="0.2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</row>
    <row r="43" spans="1:15" x14ac:dyDescent="0.2">
      <c r="B43" s="1">
        <f>AVERAGE(B32:C33)</f>
        <v>0.26655000448226929</v>
      </c>
      <c r="C43" s="1">
        <f>AVERAGE(D32:E33)</f>
        <v>0.26874999701976776</v>
      </c>
      <c r="D43" s="1">
        <f>AVERAGE(F32:G33)</f>
        <v>0.2672249972820282</v>
      </c>
      <c r="E43" s="1">
        <f>AVERAGE(H32:I33)</f>
        <v>0.2940250039100647</v>
      </c>
      <c r="F43" s="1">
        <f>AVERAGE(J32:K33)</f>
        <v>0.32247499376535416</v>
      </c>
      <c r="G43" s="1">
        <f>AVERAGE(L32:M33)</f>
        <v>0.30112499743700027</v>
      </c>
    </row>
    <row r="44" spans="1:15" x14ac:dyDescent="0.2">
      <c r="B44" s="1">
        <f>AVERAGE(B34:C35)</f>
        <v>0.28342500329017639</v>
      </c>
      <c r="C44" s="1">
        <f>AVERAGE(D34:E35)</f>
        <v>0.29152499884366989</v>
      </c>
      <c r="D44" s="1">
        <f>AVERAGE(F34:G35)</f>
        <v>4.3975000269711018E-2</v>
      </c>
      <c r="E44" s="1">
        <f>AVERAGE(H34:I35)</f>
        <v>0.3025750070810318</v>
      </c>
      <c r="F44" s="1">
        <f>AVERAGE(J34:K35)</f>
        <v>0.32749999314546585</v>
      </c>
      <c r="G44" s="1">
        <f>AVERAGE(L34:M35)</f>
        <v>0.30339999496936798</v>
      </c>
    </row>
    <row r="45" spans="1:15" x14ac:dyDescent="0.2">
      <c r="B45" s="1">
        <f>AVERAGE(B36:C37)</f>
        <v>0.27594999223947525</v>
      </c>
      <c r="C45" s="1">
        <f>AVERAGE(D36:E37)</f>
        <v>0.28342500329017639</v>
      </c>
      <c r="D45" s="1">
        <f>AVERAGE(F36:G37)</f>
        <v>0.29882500320672989</v>
      </c>
      <c r="E45" s="1">
        <f>AVERAGE(H36:I37)</f>
        <v>0.30572499334812164</v>
      </c>
      <c r="F45" s="1">
        <f>AVERAGE(J36:K37)</f>
        <v>0.32622499763965607</v>
      </c>
      <c r="G45" s="1">
        <f>AVERAGE(L36:M37)</f>
        <v>0.31127499788999557</v>
      </c>
    </row>
    <row r="46" spans="1:15" x14ac:dyDescent="0.2">
      <c r="B46" s="1">
        <f>AVERAGE(B38:C39)</f>
        <v>0.34074999392032623</v>
      </c>
      <c r="C46" s="1">
        <f>AVERAGE(D38:E39)</f>
        <v>0.34109999984502792</v>
      </c>
      <c r="D46" s="1">
        <f>AVERAGE(F38:G39)</f>
        <v>0.37402499467134476</v>
      </c>
      <c r="E46" s="1">
        <f>AVERAGE(H38:I39)</f>
        <v>0.29002499580383301</v>
      </c>
      <c r="F46" s="1">
        <f>AVERAGE(J38:K39)</f>
        <v>0.28802500665187836</v>
      </c>
      <c r="G46" s="1">
        <f>AVERAGE(L38:M39)</f>
        <v>0.28579999506473541</v>
      </c>
    </row>
    <row r="48" spans="1:15" x14ac:dyDescent="0.2">
      <c r="B48" s="44" t="s">
        <v>33</v>
      </c>
      <c r="C48" s="44"/>
      <c r="D48" s="44"/>
      <c r="E48" s="44"/>
      <c r="F48" s="44"/>
      <c r="G48" s="44"/>
      <c r="J48" t="s">
        <v>37</v>
      </c>
    </row>
    <row r="49" spans="2:15" ht="17" thickBot="1" x14ac:dyDescent="0.25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J49">
        <v>1</v>
      </c>
      <c r="K49" s="7">
        <v>2</v>
      </c>
      <c r="L49" s="7">
        <v>3</v>
      </c>
      <c r="M49" s="7">
        <v>4</v>
      </c>
      <c r="N49" s="7">
        <v>5</v>
      </c>
      <c r="O49" s="7">
        <v>6</v>
      </c>
    </row>
    <row r="50" spans="2:15" ht="17" thickBot="1" x14ac:dyDescent="0.25">
      <c r="B50" s="2">
        <f t="shared" ref="B50:G53" si="0">B43*50</f>
        <v>13.327500224113464</v>
      </c>
      <c r="C50" s="2">
        <f t="shared" si="0"/>
        <v>13.437499850988388</v>
      </c>
      <c r="D50" s="2">
        <f t="shared" si="0"/>
        <v>13.36124986410141</v>
      </c>
      <c r="E50" s="2">
        <f t="shared" si="0"/>
        <v>14.701250195503235</v>
      </c>
      <c r="F50" s="2">
        <f t="shared" si="0"/>
        <v>16.123749688267708</v>
      </c>
      <c r="G50" s="2">
        <f t="shared" si="0"/>
        <v>15.056249871850014</v>
      </c>
      <c r="J50" s="12">
        <f t="shared" ref="J50:O53" si="1">B50-$H$53</f>
        <v>11.187500224113464</v>
      </c>
      <c r="K50" s="13">
        <f t="shared" si="1"/>
        <v>11.297499850988387</v>
      </c>
      <c r="L50" s="14">
        <f t="shared" si="1"/>
        <v>11.221249864101409</v>
      </c>
      <c r="M50" s="12">
        <f t="shared" si="1"/>
        <v>12.561250195503234</v>
      </c>
      <c r="N50" s="13">
        <f t="shared" si="1"/>
        <v>13.983749688267707</v>
      </c>
      <c r="O50" s="14">
        <f t="shared" si="1"/>
        <v>12.916249871850013</v>
      </c>
    </row>
    <row r="51" spans="2:15" ht="17" thickBot="1" x14ac:dyDescent="0.25">
      <c r="B51" s="2">
        <f t="shared" si="0"/>
        <v>14.17125016450882</v>
      </c>
      <c r="C51" s="2">
        <f t="shared" si="0"/>
        <v>14.576249942183495</v>
      </c>
      <c r="D51" s="2">
        <f t="shared" si="0"/>
        <v>2.1987500134855509</v>
      </c>
      <c r="E51" s="2">
        <f t="shared" si="0"/>
        <v>15.12875035405159</v>
      </c>
      <c r="F51" s="2">
        <f t="shared" si="0"/>
        <v>16.374999657273293</v>
      </c>
      <c r="G51" s="2">
        <f t="shared" si="0"/>
        <v>15.169999748468399</v>
      </c>
      <c r="J51" s="12">
        <f t="shared" si="1"/>
        <v>12.031250164508819</v>
      </c>
      <c r="K51" s="13">
        <f t="shared" si="1"/>
        <v>12.436249942183494</v>
      </c>
      <c r="L51" s="14">
        <f t="shared" si="1"/>
        <v>5.8750013485550756E-2</v>
      </c>
      <c r="M51" s="12">
        <f t="shared" si="1"/>
        <v>12.988750354051589</v>
      </c>
      <c r="N51" s="13">
        <f t="shared" si="1"/>
        <v>14.234999657273292</v>
      </c>
      <c r="O51" s="14">
        <f t="shared" si="1"/>
        <v>13.029999748468398</v>
      </c>
    </row>
    <row r="52" spans="2:15" ht="17" thickBot="1" x14ac:dyDescent="0.25">
      <c r="B52" s="2">
        <f>B45*50</f>
        <v>13.797499611973763</v>
      </c>
      <c r="C52" s="2">
        <f t="shared" si="0"/>
        <v>14.17125016450882</v>
      </c>
      <c r="D52" s="2">
        <f t="shared" si="0"/>
        <v>14.941250160336494</v>
      </c>
      <c r="E52" s="2">
        <f t="shared" si="0"/>
        <v>15.286249667406082</v>
      </c>
      <c r="F52" s="2">
        <f t="shared" si="0"/>
        <v>16.311249881982803</v>
      </c>
      <c r="G52" s="2">
        <f t="shared" si="0"/>
        <v>15.563749894499779</v>
      </c>
      <c r="J52" s="12">
        <f t="shared" si="1"/>
        <v>11.657499611973762</v>
      </c>
      <c r="K52" s="13">
        <f t="shared" si="1"/>
        <v>12.031250164508819</v>
      </c>
      <c r="L52" s="14">
        <f t="shared" si="1"/>
        <v>12.801250160336494</v>
      </c>
      <c r="M52" s="12">
        <f t="shared" si="1"/>
        <v>13.146249667406082</v>
      </c>
      <c r="N52" s="13">
        <f t="shared" si="1"/>
        <v>14.171249881982803</v>
      </c>
      <c r="O52" s="14">
        <f t="shared" si="1"/>
        <v>13.423749894499778</v>
      </c>
    </row>
    <row r="53" spans="2:15" ht="17" thickBot="1" x14ac:dyDescent="0.25">
      <c r="B53" s="2">
        <f t="shared" si="0"/>
        <v>17.037499696016312</v>
      </c>
      <c r="C53" s="2">
        <f t="shared" si="0"/>
        <v>17.054999992251396</v>
      </c>
      <c r="D53" s="2">
        <f t="shared" si="0"/>
        <v>18.701249733567238</v>
      </c>
      <c r="E53" s="2">
        <f t="shared" si="0"/>
        <v>14.50124979019165</v>
      </c>
      <c r="F53" s="2">
        <f t="shared" si="0"/>
        <v>14.401250332593918</v>
      </c>
      <c r="G53" s="2">
        <f t="shared" si="0"/>
        <v>14.289999753236771</v>
      </c>
      <c r="H53">
        <v>2.14</v>
      </c>
      <c r="J53" s="12">
        <f t="shared" si="1"/>
        <v>14.897499696016311</v>
      </c>
      <c r="K53" s="13">
        <f t="shared" si="1"/>
        <v>14.914999992251396</v>
      </c>
      <c r="L53" s="14">
        <f t="shared" si="1"/>
        <v>16.561249733567237</v>
      </c>
      <c r="M53" s="12">
        <f t="shared" si="1"/>
        <v>12.36124979019165</v>
      </c>
      <c r="N53" s="13">
        <f t="shared" si="1"/>
        <v>12.261250332593917</v>
      </c>
      <c r="O53" s="14">
        <f t="shared" si="1"/>
        <v>12.14999975323677</v>
      </c>
    </row>
    <row r="57" spans="2:15" x14ac:dyDescent="0.2">
      <c r="B57" s="6"/>
      <c r="C57" s="6"/>
      <c r="D57" s="6"/>
      <c r="E57" s="6"/>
      <c r="F57" s="6"/>
      <c r="G57" s="6"/>
    </row>
    <row r="58" spans="2:15" x14ac:dyDescent="0.2">
      <c r="B58" s="6"/>
      <c r="C58" s="6"/>
      <c r="D58" s="6"/>
      <c r="E58" s="6"/>
      <c r="F58" s="6"/>
      <c r="G58" s="6"/>
    </row>
    <row r="59" spans="2:15" x14ac:dyDescent="0.2">
      <c r="B59" s="6"/>
      <c r="C59" s="6"/>
      <c r="D59" s="6"/>
      <c r="E59" s="6"/>
      <c r="F59" s="6"/>
      <c r="G59" s="6"/>
    </row>
    <row r="60" spans="2:15" x14ac:dyDescent="0.2">
      <c r="B60" s="6"/>
      <c r="C60" s="6"/>
      <c r="D60" s="6"/>
      <c r="E60" s="6"/>
      <c r="F60" s="6"/>
      <c r="G60" s="6"/>
    </row>
  </sheetData>
  <mergeCells count="2">
    <mergeCell ref="B41:G41"/>
    <mergeCell ref="B48:G48"/>
  </mergeCell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YPDON</vt:lpstr>
      <vt:lpstr>YPDON_Inoc</vt:lpstr>
      <vt:lpstr>OG_Plate1</vt:lpstr>
      <vt:lpstr>Prod_Plate1_Day1</vt:lpstr>
      <vt:lpstr>Prod_Plate1_Day2</vt:lpstr>
      <vt:lpstr>Prod_Plate1_Day3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jim</dc:creator>
  <cp:keywords/>
  <dc:description/>
  <cp:lastModifiedBy>Harini Narayanan</cp:lastModifiedBy>
  <cp:revision/>
  <cp:lastPrinted>2024-11-06T21:24:13Z</cp:lastPrinted>
  <dcterms:created xsi:type="dcterms:W3CDTF">2017-03-30T13:32:30Z</dcterms:created>
  <dcterms:modified xsi:type="dcterms:W3CDTF">2024-11-11T18:11:27Z</dcterms:modified>
  <cp:category/>
  <cp:contentStatus/>
</cp:coreProperties>
</file>