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PH0420\Downloads\"/>
    </mc:Choice>
  </mc:AlternateContent>
  <bookViews>
    <workbookView xWindow="0" yWindow="0" windowWidth="19200" windowHeight="7050" firstSheet="2" activeTab="5"/>
  </bookViews>
  <sheets>
    <sheet name="Data" sheetId="1" r:id="rId1"/>
    <sheet name="Category Pivot" sheetId="3" r:id="rId2"/>
    <sheet name="Sub-Category Pivot" sheetId="5" r:id="rId3"/>
    <sheet name="State of Projects by Month" sheetId="6" r:id="rId4"/>
    <sheet name="Outcomes by Goal" sheetId="7" r:id="rId5"/>
    <sheet name="Statistical Analysis" sheetId="8" r:id="rId6"/>
  </sheets>
  <definedNames>
    <definedName name="_xlnm._FilterDatabase" localSheetId="0" hidden="1">Data!$A$1:$T$4115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K7" i="8" l="1"/>
  <c r="K6" i="8"/>
  <c r="K5" i="8"/>
  <c r="K4" i="8"/>
  <c r="K3" i="8"/>
  <c r="K2" i="8"/>
  <c r="H6" i="8"/>
  <c r="H7" i="8"/>
  <c r="H5" i="8"/>
  <c r="H4" i="8"/>
  <c r="H3" i="8"/>
  <c r="H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9" i="7" l="1"/>
  <c r="G9" i="7" s="1"/>
  <c r="E7" i="7"/>
  <c r="H7" i="7" s="1"/>
  <c r="E8" i="7"/>
  <c r="G8" i="7" s="1"/>
  <c r="E10" i="7"/>
  <c r="H10" i="7" s="1"/>
  <c r="E2" i="7"/>
  <c r="H2" i="7" s="1"/>
  <c r="E6" i="7"/>
  <c r="F6" i="7" s="1"/>
  <c r="E13" i="7"/>
  <c r="F13" i="7" s="1"/>
  <c r="E5" i="7"/>
  <c r="G5" i="7" s="1"/>
  <c r="E12" i="7"/>
  <c r="G12" i="7" s="1"/>
  <c r="E4" i="7"/>
  <c r="H4" i="7" s="1"/>
  <c r="E11" i="7"/>
  <c r="H11" i="7" s="1"/>
  <c r="E3" i="7"/>
  <c r="H3" i="7" s="1"/>
  <c r="F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9" i="7" l="1"/>
  <c r="G4" i="7"/>
  <c r="F9" i="7"/>
  <c r="G10" i="7"/>
  <c r="F10" i="7"/>
  <c r="F8" i="7"/>
  <c r="G7" i="7"/>
  <c r="H8" i="7"/>
  <c r="F11" i="7"/>
  <c r="F4" i="7"/>
  <c r="F5" i="7"/>
  <c r="G11" i="7"/>
  <c r="H5" i="7"/>
  <c r="G6" i="7"/>
  <c r="F2" i="7"/>
  <c r="G2" i="7"/>
  <c r="F3" i="7"/>
  <c r="G3" i="7"/>
  <c r="H6" i="7"/>
  <c r="H12" i="7"/>
  <c r="H13" i="7"/>
  <c r="G13" i="7"/>
  <c r="F12" i="7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<sst xmlns="http://schemas.openxmlformats.org/spreadsheetml/2006/main" count="28555" uniqueCount="8410">
  <si>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</si>
  <si>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</si>
  <si>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</si>
  <si>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</si>
  <si>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</si>
  <si>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</si>
  <si>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</si>
  <si>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</si>
  <si>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</si>
  <si>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</si>
  <si>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</si>
  <si>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</si>
  <si>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</si>
  <si>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</si>
  <si>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</si>
  <si>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</si>
  <si>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</si>
  <si>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</si>
  <si>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</si>
  <si>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</si>
  <si>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</si>
  <si>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</si>
  <si>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</si>
  <si>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</si>
  <si>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</si>
  <si>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</si>
  <si>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</si>
  <si>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</si>
  <si>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</si>
  <si>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</si>
  <si>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</si>
  <si>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</si>
  <si>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</si>
  <si>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</si>
  <si>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</si>
  <si>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</si>
  <si>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</si>
  <si>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</si>
  <si>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</si>
  <si>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</si>
  <si>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</si>
  <si>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</si>
  <si>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</si>
  <si>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</si>
  <si>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</si>
  <si>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</si>
  <si>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</si>
  <si>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</si>
  <si>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</si>
  <si>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</si>
  <si>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</si>
  <si>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</si>
  <si>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</si>
  <si>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</si>
  <si>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</si>
  <si>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</si>
  <si>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</si>
  <si>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</si>
  <si>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</si>
  <si>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</si>
  <si>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</si>
  <si>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</si>
  <si>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</si>
  <si>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</si>
  <si>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</si>
  <si>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</si>
  <si>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</si>
  <si>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</si>
  <si>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</si>
  <si>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</si>
  <si>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</si>
  <si>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</si>
  <si>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</si>
  <si>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</si>
  <si>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</si>
  <si>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</si>
  <si>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</si>
  <si>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</si>
  <si>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</si>
  <si>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</si>
  <si>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</si>
  <si>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</si>
  <si>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</si>
  <si>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</si>
  <si>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</si>
  <si>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</si>
  <si>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</si>
  <si>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</si>
  <si>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</si>
  <si>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</si>
  <si>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</si>
  <si>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</si>
  <si>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</si>
  <si>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</si>
  <si>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</si>
  <si>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</si>
  <si>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</si>
  <si>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</si>
  <si>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</si>
  <si>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</si>
  <si>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</si>
  <si>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</si>
  <si>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</si>
  <si>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</si>
  <si>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</si>
  <si>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</si>
  <si>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</si>
  <si>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</si>
  <si>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</si>
  <si>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</si>
  <si>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</si>
  <si>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</si>
  <si>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</si>
  <si>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</si>
  <si>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</si>
  <si>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</si>
  <si>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</si>
  <si>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</si>
  <si>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</si>
  <si>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</si>
  <si>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</si>
  <si>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</si>
  <si>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</si>
  <si>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</si>
  <si>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</si>
  <si>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</si>
  <si>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</si>
  <si>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</si>
  <si>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</si>
  <si>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</si>
  <si>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</si>
  <si>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</si>
  <si>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</si>
  <si>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</si>
  <si>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</si>
  <si>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</si>
  <si>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</si>
  <si>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</si>
  <si>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</si>
  <si>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</si>
  <si>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</si>
  <si>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</si>
  <si>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</si>
  <si>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</si>
  <si>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</si>
  <si>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</si>
  <si>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</si>
  <si>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</si>
  <si>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</si>
  <si>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</si>
  <si>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</si>
  <si>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</si>
  <si>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</si>
  <si>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</si>
  <si>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</si>
  <si>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</si>
  <si>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</si>
  <si>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</si>
  <si>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</si>
  <si>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</si>
  <si>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</si>
  <si>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</si>
  <si>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</si>
  <si>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</si>
  <si>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</si>
  <si>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</si>
  <si>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</si>
  <si>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</si>
  <si>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</si>
  <si>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</si>
  <si>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</si>
  <si>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</si>
  <si>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</si>
  <si>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</si>
  <si>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</si>
  <si>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</si>
  <si>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</si>
  <si>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</si>
  <si>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</si>
  <si>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</si>
  <si>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</si>
  <si>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</si>
  <si>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</si>
  <si>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</si>
  <si>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</si>
  <si>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</si>
  <si>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</si>
  <si>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</si>
  <si>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</si>
  <si>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</si>
  <si>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</si>
  <si>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</si>
  <si>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</si>
  <si>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</si>
  <si>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</si>
  <si>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</si>
  <si>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</si>
  <si>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</si>
  <si>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</si>
  <si>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</si>
  <si>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</si>
  <si>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</si>
  <si>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</si>
  <si>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</si>
  <si>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</si>
  <si>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</si>
  <si>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</si>
  <si>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</si>
  <si>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</si>
  <si>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</si>
  <si>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</si>
  <si>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</si>
  <si>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</si>
  <si>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</si>
  <si>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</si>
  <si>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</si>
  <si>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</si>
  <si>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</si>
  <si>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</si>
  <si>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</si>
  <si>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</si>
  <si>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</si>
  <si>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</si>
  <si>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</si>
  <si>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</si>
  <si>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</si>
  <si>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</si>
  <si>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</si>
  <si>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</si>
  <si>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</si>
  <si>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</si>
  <si>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</si>
  <si>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</si>
  <si>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</si>
  <si>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</si>
  <si>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</si>
  <si>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</si>
  <si>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</si>
  <si>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</si>
  <si>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</si>
  <si>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</si>
  <si>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</si>
  <si>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</si>
  <si>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</si>
  <si>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</si>
  <si>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</si>
  <si>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</si>
  <si>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</si>
  <si>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</si>
  <si>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</si>
  <si>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</si>
  <si>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</si>
  <si>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</si>
  <si>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</si>
  <si>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</si>
  <si>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</si>
  <si>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</si>
  <si>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</si>
  <si>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</si>
  <si>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</si>
  <si>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</si>
  <si>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</si>
  <si>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</si>
  <si>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</si>
  <si>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</si>
  <si>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</si>
  <si>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</si>
  <si>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</si>
  <si>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</si>
  <si>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</si>
  <si>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</si>
  <si>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</si>
  <si>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</si>
  <si>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</si>
  <si>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</si>
  <si>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</si>
  <si>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</si>
  <si>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</si>
  <si>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</si>
  <si>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</si>
  <si>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</si>
  <si>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</si>
  <si>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</si>
  <si>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</si>
  <si>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</si>
  <si>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</si>
  <si>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</si>
  <si>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</si>
  <si>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</si>
  <si>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</si>
  <si>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</si>
  <si>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</si>
  <si>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</si>
  <si>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</si>
  <si>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</si>
  <si>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</si>
  <si>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</si>
  <si>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</si>
  <si>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</si>
  <si>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</si>
  <si>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</si>
  <si>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</si>
  <si>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</si>
  <si>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</si>
  <si>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</si>
  <si>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</si>
  <si>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</si>
  <si>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</si>
  <si>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</si>
  <si>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</si>
  <si>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</si>
  <si>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</si>
  <si>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</si>
  <si>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</si>
  <si>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</si>
  <si>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</si>
  <si>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</si>
  <si>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</si>
  <si>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</si>
  <si>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</si>
  <si>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</si>
  <si>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</si>
  <si>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</si>
  <si>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</si>
  <si>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</si>
  <si>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</si>
  <si>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</si>
  <si>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</si>
  <si>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</si>
  <si>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</si>
  <si>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</si>
  <si>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</si>
  <si>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</si>
  <si>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</si>
  <si>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</si>
  <si>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</si>
  <si>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</si>
  <si>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</si>
  <si>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</si>
  <si>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</si>
  <si>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</si>
  <si>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</si>
  <si>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</si>
  <si>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</si>
  <si>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</si>
  <si>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</si>
  <si>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</si>
  <si>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</si>
  <si>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</si>
  <si>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</si>
  <si>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</si>
  <si>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</si>
  <si>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</si>
  <si>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</si>
  <si>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</si>
  <si>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</si>
  <si>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</si>
  <si>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</si>
  <si>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</si>
  <si>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</si>
  <si>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</si>
  <si>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</si>
  <si>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</si>
  <si>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</si>
  <si>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</si>
  <si>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</si>
  <si>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</si>
  <si>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</si>
  <si>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</si>
  <si>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</si>
  <si>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</si>
  <si>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</si>
  <si>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</si>
  <si>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</si>
  <si>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</si>
  <si>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</si>
  <si>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</si>
  <si>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</si>
  <si>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</si>
  <si>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</si>
  <si>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</si>
  <si>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</si>
  <si>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</si>
  <si>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</si>
  <si>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</si>
  <si>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</si>
  <si>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</si>
  <si>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</si>
  <si>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</si>
  <si>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</si>
  <si>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</si>
  <si>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</si>
  <si>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</si>
  <si>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</si>
  <si>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</si>
  <si>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</si>
  <si>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</si>
  <si>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</si>
  <si>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</si>
  <si>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</si>
  <si>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</si>
  <si>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</si>
  <si>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</si>
  <si>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</si>
  <si>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</si>
  <si>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</si>
  <si>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</si>
  <si>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</si>
  <si>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</si>
  <si>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</si>
  <si>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</si>
  <si>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</si>
  <si>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</si>
  <si>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</si>
  <si>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</si>
  <si>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</si>
  <si>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</si>
  <si>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</si>
  <si>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</si>
  <si>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</si>
  <si>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</si>
  <si>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</si>
  <si>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</si>
  <si>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</si>
  <si>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</si>
  <si>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</si>
  <si>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</si>
  <si>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</si>
  <si>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</si>
  <si>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</si>
  <si>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</si>
  <si>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</si>
  <si>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</si>
  <si>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</si>
  <si>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</si>
  <si>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</si>
  <si>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</si>
  <si>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</si>
  <si>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</si>
  <si>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</si>
  <si>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</si>
  <si>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</si>
  <si>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</si>
  <si>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</si>
  <si>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</si>
  <si>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</si>
  <si>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</si>
  <si>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</si>
  <si>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</si>
  <si>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</si>
  <si>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</si>
  <si>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</si>
  <si>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</si>
  <si>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</si>
  <si>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</si>
  <si>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</si>
  <si>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</si>
  <si>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</si>
  <si>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</si>
  <si>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</si>
  <si>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</si>
  <si>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</si>
  <si>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</si>
  <si>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</si>
  <si>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</si>
  <si>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</si>
  <si>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</si>
  <si>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</si>
  <si>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</si>
  <si>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</si>
  <si>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</si>
  <si>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</si>
  <si>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</si>
  <si>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</si>
  <si>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</si>
  <si>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</si>
  <si>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</si>
  <si>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</si>
  <si>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</si>
  <si>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</si>
  <si>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</si>
  <si>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</si>
  <si>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</si>
  <si>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</si>
  <si>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</si>
  <si>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</si>
  <si>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</si>
  <si>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</si>
  <si>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</si>
  <si>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</si>
  <si>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</si>
  <si>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</si>
  <si>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</si>
  <si>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</si>
  <si>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</si>
  <si>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</si>
  <si>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</si>
  <si>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</si>
  <si>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</si>
  <si>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</si>
  <si>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</si>
  <si>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</si>
  <si>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</si>
  <si>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</si>
  <si>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</si>
  <si>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</si>
  <si>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</si>
  <si>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</si>
  <si>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</si>
  <si>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</si>
  <si>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</si>
  <si>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</si>
  <si>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</si>
  <si>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</si>
  <si>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</si>
  <si>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</si>
  <si>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</si>
  <si>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</si>
  <si>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</si>
  <si>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</si>
  <si>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</si>
  <si>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</si>
  <si>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</si>
  <si>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</si>
  <si>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</si>
  <si>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</si>
  <si>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</si>
  <si>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</si>
  <si>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</si>
  <si>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</si>
  <si>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</si>
  <si>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</si>
  <si>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</si>
  <si>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</si>
  <si>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</si>
  <si>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</si>
  <si>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</si>
  <si>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</si>
  <si>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</si>
  <si>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</si>
  <si>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</si>
  <si>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</si>
  <si>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</si>
  <si>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</si>
  <si>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</si>
  <si>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</si>
  <si>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</si>
  <si>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</si>
  <si>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</si>
  <si>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</si>
  <si>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</si>
  <si>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</si>
  <si>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</si>
  <si>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</si>
  <si>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</si>
  <si>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</si>
  <si>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</si>
  <si>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</si>
  <si>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</si>
  <si>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</si>
  <si>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</si>
  <si>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</si>
  <si>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</si>
  <si>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</si>
  <si>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</si>
  <si>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</si>
  <si>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</si>
  <si>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</si>
  <si>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</si>
  <si>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</si>
  <si>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</si>
  <si>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</si>
  <si>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</si>
  <si>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</si>
  <si>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</si>
  <si>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</si>
  <si>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</si>
  <si>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</si>
  <si>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</si>
  <si>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</si>
  <si>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</si>
  <si>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</si>
  <si>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</si>
  <si>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</si>
  <si>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</si>
  <si>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</si>
  <si>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</si>
  <si>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</si>
  <si>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</si>
  <si>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</si>
  <si>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</si>
  <si>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</si>
  <si>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</si>
  <si>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</si>
  <si>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</si>
  <si>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</si>
  <si>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</si>
  <si>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</si>
  <si>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</si>
  <si>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</si>
  <si>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</si>
  <si>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</si>
  <si>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</si>
  <si>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</si>
  <si>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</si>
  <si>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</si>
  <si>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</si>
  <si>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</si>
  <si>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</si>
  <si>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</si>
  <si>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</si>
  <si>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</si>
  <si>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</si>
  <si>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</si>
  <si>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</si>
  <si>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</si>
  <si>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</si>
  <si>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</si>
  <si>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</si>
  <si>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</si>
  <si>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</si>
  <si>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</si>
  <si>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</si>
  <si>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</si>
  <si>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</si>
  <si>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</si>
  <si>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</si>
  <si>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</si>
  <si>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</si>
  <si>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</si>
  <si>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</si>
  <si>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</si>
  <si>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</si>
  <si>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</si>
  <si>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</si>
  <si>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</si>
  <si>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</si>
  <si>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</si>
  <si>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</si>
  <si>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</si>
  <si>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</si>
  <si>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</si>
  <si>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</si>
  <si>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</si>
  <si>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</si>
  <si>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</si>
  <si>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</si>
  <si>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</si>
  <si>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</si>
  <si>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</si>
  <si>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</si>
  <si>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</si>
  <si>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</si>
  <si>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</si>
  <si>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</si>
  <si>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</si>
  <si>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</si>
  <si>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</si>
  <si>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</si>
  <si>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</si>
  <si>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</si>
  <si>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</si>
  <si>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</si>
  <si>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</si>
  <si>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</si>
  <si>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</si>
  <si>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</si>
  <si>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</si>
  <si>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</si>
  <si>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</si>
  <si>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</si>
  <si>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</si>
  <si>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</si>
  <si>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</si>
  <si>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</si>
  <si>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</si>
  <si>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</si>
  <si>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</si>
  <si>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</si>
  <si>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</si>
  <si>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</si>
  <si>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</si>
  <si>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</si>
  <si>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</si>
  <si>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</si>
  <si>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</si>
  <si>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</si>
  <si>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</si>
  <si>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</si>
  <si>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</si>
  <si>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</si>
  <si>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</si>
  <si>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</si>
  <si>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</si>
  <si>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</si>
  <si>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</si>
  <si>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</si>
  <si>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</si>
  <si>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</si>
  <si>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</si>
  <si>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</si>
  <si>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</si>
  <si>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</si>
  <si>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</si>
  <si>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</si>
  <si>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</si>
  <si>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</si>
  <si>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</si>
  <si>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</si>
  <si>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</si>
  <si>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</si>
  <si>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</si>
  <si>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</si>
  <si>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</si>
  <si>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</si>
  <si>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</si>
  <si>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</si>
  <si>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</si>
  <si>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</si>
  <si>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</si>
  <si>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</si>
  <si>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</si>
  <si>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</si>
  <si>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</si>
  <si>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</si>
  <si>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</si>
  <si>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</si>
  <si>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</si>
  <si>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</si>
  <si>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</si>
  <si>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</si>
  <si>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</si>
  <si>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</si>
  <si>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</si>
  <si>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</si>
  <si>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</si>
  <si>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</si>
  <si>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</si>
  <si>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</si>
  <si>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</si>
  <si>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</si>
  <si>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</si>
  <si>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</si>
  <si>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</si>
  <si>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</si>
  <si>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</si>
  <si>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</si>
  <si>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</si>
  <si>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</si>
  <si>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</si>
  <si>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</si>
  <si>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</si>
  <si>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</si>
  <si>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</si>
  <si>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</si>
  <si>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</si>
  <si>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</si>
  <si>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</si>
  <si>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</si>
  <si>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</si>
  <si>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</si>
  <si>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</si>
  <si>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</si>
  <si>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</si>
  <si>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</si>
  <si>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</si>
  <si>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</si>
  <si>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</si>
  <si>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</si>
  <si>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</si>
  <si>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</si>
  <si>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</si>
  <si>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</si>
  <si>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</si>
  <si>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</si>
  <si>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</si>
  <si>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</si>
  <si>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</si>
  <si>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</si>
  <si>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</si>
  <si>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</si>
  <si>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</si>
  <si>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</si>
  <si>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</si>
  <si>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</si>
  <si>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</si>
  <si>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</si>
  <si>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</si>
  <si>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</si>
  <si>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</si>
  <si>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</si>
  <si>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</si>
  <si>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</si>
  <si>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</si>
  <si>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</si>
  <si>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</si>
  <si>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</si>
  <si>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</si>
  <si>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</si>
  <si>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</si>
  <si>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</si>
  <si>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</si>
  <si>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</si>
  <si>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</si>
  <si>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</si>
  <si>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</si>
  <si>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</si>
  <si>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</si>
  <si>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</si>
  <si>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</si>
  <si>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</si>
  <si>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</si>
  <si>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</si>
  <si>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</si>
  <si>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</si>
  <si>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</si>
  <si>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</si>
  <si>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</si>
  <si>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</si>
  <si>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</si>
  <si>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</si>
  <si>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</si>
  <si>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</si>
  <si>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</si>
  <si>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</si>
  <si>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</si>
  <si>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</si>
  <si>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</si>
  <si>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</si>
  <si>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</si>
  <si>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</si>
  <si>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</si>
  <si>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</si>
  <si>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</si>
  <si>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</si>
  <si>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</si>
  <si>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</si>
  <si>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</si>
  <si>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</si>
  <si>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</si>
  <si>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</si>
  <si>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</si>
  <si>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</si>
  <si>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</si>
  <si>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</si>
  <si>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</si>
  <si>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</si>
  <si>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</si>
  <si>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</si>
  <si>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</si>
  <si>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</si>
  <si>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</si>
  <si>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</si>
  <si>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</si>
  <si>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</si>
  <si>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</si>
  <si>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</si>
  <si>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</si>
  <si>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</si>
  <si>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</si>
  <si>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</si>
  <si>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</si>
  <si>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</si>
  <si>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</si>
  <si>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</si>
  <si>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</si>
  <si>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</si>
  <si>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</si>
  <si>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</si>
  <si>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</si>
  <si>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</si>
  <si>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</si>
  <si>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</si>
  <si>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</si>
  <si>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</si>
  <si>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</si>
  <si>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</si>
  <si>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</si>
  <si>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</si>
  <si>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</si>
  <si>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</si>
  <si>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</si>
  <si>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</si>
  <si>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</si>
  <si>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</si>
  <si>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</si>
  <si>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</si>
  <si>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</si>
  <si>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</si>
  <si>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</si>
  <si>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</si>
  <si>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</si>
  <si>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</si>
  <si>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</si>
  <si>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</si>
  <si>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</si>
  <si>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</si>
  <si>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</si>
  <si>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</si>
  <si>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</si>
  <si>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</si>
  <si>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</si>
  <si>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</si>
  <si>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</si>
  <si>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</si>
  <si>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</si>
  <si>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</si>
  <si>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</si>
  <si>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</si>
  <si>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</si>
  <si>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</si>
  <si>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</si>
  <si>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</si>
  <si>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</si>
  <si>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</si>
  <si>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</si>
  <si>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</si>
  <si>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</si>
  <si>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</si>
  <si>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</si>
  <si>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</si>
  <si>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</si>
  <si>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</si>
  <si>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</si>
  <si>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</si>
  <si>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</si>
  <si>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</si>
  <si>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</si>
  <si>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</si>
  <si>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</si>
  <si>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</si>
  <si>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</si>
  <si>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</si>
  <si>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</si>
  <si>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</si>
  <si>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</si>
  <si>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</si>
  <si>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</si>
  <si>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</si>
  <si>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</si>
  <si>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</si>
  <si>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</si>
  <si>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</si>
  <si>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</si>
  <si>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</si>
  <si>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</si>
  <si>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</si>
  <si>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</si>
  <si>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</si>
  <si>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</si>
  <si>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</si>
  <si>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</si>
  <si>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</si>
  <si>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</si>
  <si>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</si>
  <si>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</si>
  <si>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</si>
  <si>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</si>
  <si>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</si>
  <si>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</si>
  <si>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</si>
  <si>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</si>
  <si>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</si>
  <si>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</si>
  <si>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</si>
  <si>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</si>
  <si>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</si>
  <si>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</si>
  <si>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</si>
  <si>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</si>
  <si>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</si>
  <si>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</si>
  <si>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</si>
  <si>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</si>
  <si>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</si>
  <si>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</si>
  <si>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</si>
  <si>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</si>
  <si>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</si>
  <si>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</si>
  <si>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</si>
  <si>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</si>
  <si>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</si>
  <si>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</si>
  <si>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</si>
  <si>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</si>
  <si>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</si>
  <si>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</si>
  <si>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</si>
  <si>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</si>
  <si>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</si>
  <si>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</si>
  <si>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</si>
  <si>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</si>
  <si>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</si>
  <si>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</si>
  <si>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</si>
  <si>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</si>
  <si>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</si>
  <si>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</si>
  <si>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</si>
  <si>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</si>
  <si>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</si>
  <si>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</si>
  <si>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</si>
  <si>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</si>
  <si>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</si>
  <si>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</si>
  <si>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</si>
  <si>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</si>
  <si>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</si>
  <si>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</si>
  <si>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</si>
  <si>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</si>
  <si>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</si>
  <si>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</si>
  <si>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</si>
  <si>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</si>
  <si>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</si>
  <si>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</si>
  <si>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</si>
  <si>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</si>
  <si>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</si>
  <si>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</si>
  <si>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</si>
  <si>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</si>
  <si>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</si>
  <si>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</si>
  <si>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</si>
  <si>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</si>
  <si>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</si>
  <si>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</si>
  <si>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</si>
  <si>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</si>
  <si>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</si>
  <si>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</si>
  <si>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</si>
  <si>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</si>
  <si>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</si>
  <si>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</si>
  <si>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</si>
  <si>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</si>
  <si>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</si>
  <si>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</si>
  <si>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</si>
  <si>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</si>
  <si>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</si>
  <si>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</si>
  <si>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</si>
  <si>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</si>
  <si>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</si>
  <si>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</si>
  <si>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</si>
  <si>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</si>
  <si>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</si>
  <si>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</si>
  <si>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</si>
  <si>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</si>
  <si>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</si>
  <si>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</si>
  <si>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</si>
  <si>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</si>
  <si>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</si>
  <si>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</si>
  <si>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</si>
  <si>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</si>
  <si>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</si>
  <si>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</si>
  <si>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</si>
  <si>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</si>
  <si>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</si>
  <si>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</si>
  <si>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</si>
  <si>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</si>
  <si>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</si>
  <si>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</si>
  <si>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</si>
  <si>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</si>
  <si>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</si>
  <si>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</si>
  <si>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</si>
  <si>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</si>
  <si>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</si>
  <si>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</si>
  <si>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</si>
  <si>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</si>
  <si>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</si>
  <si>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</si>
  <si>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</si>
  <si>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</si>
  <si>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</si>
  <si>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</si>
  <si>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</si>
  <si>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</si>
  <si>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</si>
  <si>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</si>
  <si>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</si>
  <si>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</si>
  <si>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</si>
  <si>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</si>
  <si>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</si>
  <si>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</si>
  <si>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</si>
  <si>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</si>
  <si>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</si>
  <si>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</si>
  <si>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</si>
  <si>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</si>
  <si>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</si>
  <si>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</si>
  <si>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</si>
  <si>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</si>
  <si>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</si>
  <si>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</si>
  <si>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</si>
  <si>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</si>
  <si>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</si>
  <si>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</si>
  <si>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</si>
  <si>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</si>
  <si>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</si>
  <si>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</si>
  <si>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</si>
  <si>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</si>
  <si>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</si>
  <si>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</si>
  <si>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</si>
  <si>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</si>
  <si>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</si>
  <si>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</si>
  <si>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</si>
  <si>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</si>
  <si>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</si>
  <si>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</si>
  <si>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</si>
  <si>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</si>
  <si>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</si>
  <si>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</si>
  <si>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</si>
  <si>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</si>
  <si>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</si>
  <si>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</si>
  <si>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</si>
  <si>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</si>
  <si>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</si>
  <si>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</si>
  <si>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</si>
  <si>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</si>
  <si>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</si>
  <si>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</si>
  <si>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</si>
  <si>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</si>
  <si>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</si>
  <si>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</si>
  <si>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</si>
  <si>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</si>
  <si>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</si>
  <si>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</si>
  <si>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</si>
  <si>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</si>
  <si>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</si>
  <si>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</si>
  <si>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</si>
  <si>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</si>
  <si>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</si>
  <si>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</si>
  <si>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</si>
  <si>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</si>
  <si>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</si>
  <si>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</si>
  <si>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</si>
  <si>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</si>
  <si>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</si>
  <si>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</si>
  <si>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</si>
  <si>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</si>
  <si>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</si>
  <si>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</si>
  <si>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</si>
  <si>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</si>
  <si>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</si>
  <si>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</si>
  <si>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</si>
  <si>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</si>
  <si>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</si>
  <si>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</si>
  <si>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</si>
  <si>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</si>
  <si>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</si>
  <si>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</si>
  <si>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</si>
  <si>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</si>
  <si>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</si>
  <si>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</si>
  <si>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</si>
  <si>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</si>
  <si>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</si>
  <si>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</si>
  <si>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</si>
  <si>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</si>
  <si>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</si>
  <si>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</si>
  <si>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</si>
  <si>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</si>
  <si>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</si>
  <si>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</si>
  <si>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</si>
  <si>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</si>
  <si>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</si>
  <si>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</si>
  <si>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</si>
  <si>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</si>
  <si>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</si>
  <si>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</si>
  <si>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</si>
  <si>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</si>
  <si>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</si>
  <si>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</si>
  <si>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</si>
  <si>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</si>
  <si>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</si>
  <si>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</si>
  <si>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</si>
  <si>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</si>
  <si>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</si>
  <si>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</si>
  <si>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</si>
  <si>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</si>
  <si>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</si>
  <si>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</si>
  <si>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</si>
  <si>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</si>
  <si>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</si>
  <si>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</si>
  <si>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</si>
  <si>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</si>
  <si>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</si>
  <si>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</si>
  <si>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</si>
  <si>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</si>
  <si>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</si>
  <si>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</si>
  <si>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</si>
  <si>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</si>
  <si>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</si>
  <si>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</si>
  <si>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</si>
  <si>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</si>
  <si>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</si>
  <si>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</si>
  <si>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</si>
  <si>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</si>
  <si>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</si>
  <si>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</si>
  <si>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</si>
  <si>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</si>
  <si>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</si>
  <si>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</si>
  <si>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</si>
  <si>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</si>
  <si>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</si>
  <si>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</si>
  <si>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</si>
  <si>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</si>
  <si>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</si>
  <si>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</si>
  <si>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</si>
  <si>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</si>
  <si>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</si>
  <si>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</si>
  <si>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</si>
  <si>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</si>
  <si>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</si>
  <si>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</si>
  <si>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</si>
  <si>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</si>
  <si>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</si>
  <si>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</si>
  <si>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</si>
  <si>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</si>
  <si>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</si>
  <si>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</si>
  <si>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</si>
  <si>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</si>
  <si>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</si>
  <si>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</si>
  <si>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</si>
  <si>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</si>
  <si>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</si>
  <si>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</si>
  <si>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</si>
  <si>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</si>
  <si>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</si>
  <si>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</si>
  <si>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</si>
  <si>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</si>
  <si>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</si>
  <si>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</si>
  <si>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</si>
  <si>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</si>
  <si>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</si>
  <si>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</si>
  <si>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</si>
  <si>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</si>
  <si>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</si>
  <si>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</si>
  <si>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</si>
  <si>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</si>
  <si>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</si>
  <si>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</si>
  <si>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</si>
  <si>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</si>
  <si>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</si>
  <si>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</si>
  <si>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</si>
  <si>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</si>
  <si>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</si>
  <si>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</si>
  <si>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</si>
  <si>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</si>
  <si>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</si>
  <si>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</si>
  <si>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</si>
  <si>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</si>
  <si>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</si>
  <si>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</si>
  <si>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</si>
  <si>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</si>
  <si>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</si>
  <si>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</si>
  <si>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</si>
  <si>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</si>
  <si>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</si>
  <si>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</si>
  <si>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</si>
  <si>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</si>
  <si>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</si>
  <si>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</si>
  <si>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</si>
  <si>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</si>
  <si>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</si>
  <si>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</si>
  <si>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</si>
  <si>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</si>
  <si>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</si>
  <si>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</si>
  <si>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</si>
  <si>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</si>
  <si>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</si>
  <si>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</si>
  <si>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</si>
  <si>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</si>
  <si>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</si>
  <si>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</si>
  <si>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</si>
  <si>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</si>
  <si>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</si>
  <si>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</si>
  <si>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</si>
  <si>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</si>
  <si>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</si>
  <si>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</si>
  <si>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</si>
  <si>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</si>
  <si>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</si>
  <si>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</si>
  <si>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</si>
  <si>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</si>
  <si>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</si>
  <si>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</si>
  <si>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</si>
  <si>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</si>
  <si>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</si>
  <si>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</si>
  <si>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</si>
  <si>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</si>
  <si>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</si>
  <si>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</si>
  <si>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</si>
  <si>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</si>
  <si>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</si>
  <si>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</si>
  <si>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</si>
  <si>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</si>
  <si>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</si>
  <si>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</si>
  <si>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</si>
  <si>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</si>
  <si>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</si>
  <si>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</si>
  <si>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</si>
  <si>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</si>
  <si>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</si>
  <si>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</si>
  <si>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</si>
  <si>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</si>
  <si>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</si>
  <si>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</si>
  <si>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</si>
  <si>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</si>
  <si>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</si>
  <si>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</si>
  <si>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</si>
  <si>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</si>
  <si>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</si>
  <si>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</si>
  <si>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</si>
  <si>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</si>
  <si>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</si>
  <si>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</si>
  <si>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</si>
  <si>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</si>
  <si>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</si>
  <si>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</si>
  <si>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</si>
  <si>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</si>
  <si>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</si>
  <si>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</si>
  <si>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</si>
  <si>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</si>
  <si>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</si>
  <si>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</si>
  <si>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</si>
  <si>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</si>
  <si>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</si>
  <si>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</si>
  <si>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</si>
  <si>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</si>
  <si>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</si>
  <si>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</si>
  <si>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</si>
  <si>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</si>
  <si>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</si>
  <si>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</si>
  <si>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</si>
  <si>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</si>
  <si>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</si>
  <si>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</si>
  <si>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</si>
  <si>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</si>
  <si>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</si>
  <si>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</si>
  <si>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</si>
  <si>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</si>
  <si>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</si>
  <si>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</si>
  <si>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</si>
  <si>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</si>
  <si>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</si>
  <si>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</si>
  <si>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</si>
  <si>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</si>
  <si>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</si>
  <si>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</si>
  <si>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</si>
  <si>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</si>
  <si>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</si>
  <si>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</si>
  <si>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</si>
  <si>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</si>
  <si>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</si>
  <si>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</si>
  <si>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</si>
  <si>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</si>
  <si>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</si>
  <si>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</si>
  <si>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</si>
  <si>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</si>
  <si>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</si>
  <si>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</si>
  <si>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</si>
  <si>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</si>
  <si>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</si>
  <si>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</si>
  <si>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</si>
  <si>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</si>
  <si>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</si>
  <si>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</si>
  <si>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</si>
  <si>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</si>
  <si>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</si>
  <si>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</si>
  <si>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</si>
  <si>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</si>
  <si>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</si>
  <si>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</si>
  <si>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</si>
  <si>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</si>
  <si>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</si>
  <si>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</si>
  <si>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</si>
  <si>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</si>
  <si>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</si>
  <si>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</si>
  <si>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</si>
  <si>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</si>
  <si>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</si>
  <si>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</si>
  <si>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</si>
  <si>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</si>
  <si>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</si>
  <si>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</si>
  <si>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</si>
  <si>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</si>
  <si>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</si>
  <si>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</si>
  <si>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</si>
  <si>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</si>
  <si>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</si>
  <si>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</si>
  <si>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</si>
  <si>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</si>
  <si>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</si>
  <si>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</si>
  <si>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</si>
  <si>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</si>
  <si>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</si>
  <si>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</si>
  <si>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</si>
  <si>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</si>
  <si>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</si>
  <si>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</si>
  <si>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</si>
  <si>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</si>
  <si>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</si>
  <si>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</si>
  <si>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</si>
  <si>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</si>
  <si>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</si>
  <si>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</si>
  <si>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</si>
  <si>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</si>
  <si>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</si>
  <si>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</si>
  <si>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</si>
  <si>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</si>
  <si>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</si>
  <si>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</si>
  <si>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</si>
  <si>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</si>
  <si>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</si>
  <si>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</si>
  <si>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</si>
  <si>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</si>
  <si>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</si>
  <si>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</si>
  <si>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</si>
  <si>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</si>
  <si>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</si>
  <si>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</si>
  <si>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</si>
  <si>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</si>
  <si>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</si>
  <si>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</si>
  <si>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</si>
  <si>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</si>
  <si>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</si>
  <si>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</si>
  <si>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</si>
  <si>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</si>
  <si>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</si>
  <si>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</si>
  <si>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</si>
  <si>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</si>
  <si>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</si>
  <si>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</si>
  <si>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</si>
  <si>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</si>
  <si>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</si>
  <si>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</si>
  <si>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</si>
  <si>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</si>
  <si>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</si>
  <si>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</si>
  <si>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</si>
  <si>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</si>
  <si>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</si>
  <si>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</si>
  <si>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</si>
  <si>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</si>
  <si>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</si>
  <si>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</si>
  <si>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</si>
  <si>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</si>
  <si>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</si>
  <si>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</si>
  <si>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</si>
  <si>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</si>
  <si>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</si>
  <si>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</si>
  <si>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</si>
  <si>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</si>
  <si>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</si>
  <si>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</si>
  <si>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</si>
  <si>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</si>
  <si>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</si>
  <si>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</si>
  <si>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</si>
  <si>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</si>
  <si>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</si>
  <si>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</si>
  <si>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</si>
  <si>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</si>
  <si>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</si>
  <si>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</si>
  <si>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</si>
  <si>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</si>
  <si>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</si>
  <si>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</si>
  <si>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</si>
  <si>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</si>
  <si>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</si>
  <si>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</si>
  <si>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</si>
  <si>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</si>
  <si>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</si>
  <si>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</si>
  <si>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</si>
  <si>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</si>
  <si>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</si>
  <si>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</si>
  <si>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</si>
  <si>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</si>
  <si>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</si>
  <si>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</si>
  <si>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</si>
  <si>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</si>
  <si>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</si>
  <si>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</si>
  <si>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</si>
  <si>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</si>
  <si>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</si>
  <si>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</si>
  <si>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</si>
  <si>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</si>
  <si>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</si>
  <si>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</si>
  <si>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</si>
  <si>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</si>
  <si>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</si>
  <si>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</si>
  <si>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</si>
  <si>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</si>
  <si>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</si>
  <si>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</si>
  <si>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</si>
  <si>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</si>
  <si>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</si>
  <si>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</si>
  <si>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</si>
  <si>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</si>
  <si>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</si>
  <si>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</si>
  <si>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</si>
  <si>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</si>
  <si>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</si>
  <si>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</si>
  <si>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</si>
  <si>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</si>
  <si>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</si>
  <si>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</si>
  <si>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</si>
  <si>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</si>
  <si>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</si>
  <si>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</si>
  <si>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</si>
  <si>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</si>
  <si>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</si>
  <si>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</si>
  <si>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</si>
  <si>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</si>
  <si>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</si>
  <si>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</si>
  <si>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</si>
  <si>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</si>
  <si>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</si>
  <si>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</si>
  <si>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</si>
  <si>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</si>
  <si>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</si>
  <si>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</si>
  <si>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</si>
  <si>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</si>
  <si>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</si>
  <si>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</si>
  <si>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</si>
  <si>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</si>
  <si>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</si>
  <si>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</si>
  <si>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</si>
  <si>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</si>
  <si>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</si>
  <si>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</si>
  <si>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</si>
  <si>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</si>
  <si>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</si>
  <si>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</si>
  <si>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</si>
  <si>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</si>
  <si>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</si>
  <si>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</si>
  <si>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</si>
  <si>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</si>
  <si>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</si>
  <si>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</si>
  <si>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</si>
  <si>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</si>
  <si>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</si>
  <si>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</si>
  <si>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</si>
  <si>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</si>
  <si>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</si>
  <si>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</si>
  <si>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</si>
  <si>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</si>
  <si>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</si>
  <si>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</si>
  <si>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</si>
  <si>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</si>
  <si>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</si>
  <si>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</si>
  <si>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</si>
  <si>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</si>
  <si>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</si>
  <si>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</si>
  <si>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</si>
  <si>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</si>
  <si>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</si>
  <si>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</si>
  <si>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</si>
  <si>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</si>
  <si>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</si>
  <si>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</si>
  <si>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</si>
  <si>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</si>
  <si>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</si>
  <si>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</si>
  <si>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</si>
  <si>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</si>
  <si>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</si>
  <si>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</si>
  <si>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</si>
  <si>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</si>
  <si>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</si>
  <si>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</si>
  <si>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</si>
  <si>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</si>
  <si>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</si>
  <si>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</si>
  <si>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</si>
  <si>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</si>
  <si>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</si>
  <si>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</si>
  <si>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</si>
  <si>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</si>
  <si>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</si>
  <si>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</si>
  <si>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</si>
  <si>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</si>
  <si>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</si>
  <si>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</si>
  <si>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</si>
  <si>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</si>
  <si>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</si>
  <si>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</si>
  <si>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</si>
  <si>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</si>
  <si>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</si>
  <si>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</si>
  <si>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</si>
  <si>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</si>
  <si>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</si>
  <si>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</si>
  <si>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</si>
  <si>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</si>
  <si>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</si>
  <si>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</si>
  <si>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</si>
  <si>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</si>
  <si>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</si>
  <si>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</si>
  <si>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</si>
  <si>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</si>
  <si>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</si>
  <si>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</si>
  <si>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</si>
  <si>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</si>
  <si>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</si>
  <si>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</si>
  <si>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</si>
  <si>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</si>
  <si>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</si>
  <si>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</si>
  <si>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</si>
  <si>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</si>
  <si>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</si>
  <si>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</si>
  <si>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</si>
  <si>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</si>
  <si>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</si>
  <si>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</si>
  <si>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</si>
  <si>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</si>
  <si>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</si>
  <si>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</si>
  <si>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</si>
  <si>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</si>
  <si>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</si>
  <si>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</si>
  <si>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</si>
  <si>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</si>
  <si>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</si>
  <si>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</si>
  <si>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</si>
  <si>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</si>
  <si>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</si>
  <si>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</si>
  <si>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</si>
  <si>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</si>
  <si>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</si>
  <si>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</si>
  <si>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</si>
  <si>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</si>
  <si>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</si>
  <si>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</si>
  <si>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</si>
  <si>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</si>
  <si>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</si>
  <si>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</si>
  <si>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</si>
  <si>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</si>
  <si>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</si>
  <si>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</si>
  <si>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</si>
  <si>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</si>
  <si>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</si>
  <si>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</si>
  <si>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</si>
  <si>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</si>
  <si>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</si>
  <si>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</si>
  <si>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</si>
  <si>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</si>
  <si>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</si>
  <si>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</si>
  <si>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</si>
  <si>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</si>
  <si>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</si>
  <si>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</si>
  <si>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</si>
  <si>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</si>
  <si>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</si>
  <si>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</si>
  <si>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</si>
  <si>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</si>
  <si>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</si>
  <si>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</si>
  <si>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</si>
  <si>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</si>
  <si>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</si>
  <si>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</si>
  <si>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</si>
  <si>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</si>
  <si>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</si>
  <si>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</si>
  <si>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</si>
  <si>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</si>
  <si>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</si>
  <si>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</si>
  <si>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</si>
  <si>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</si>
  <si>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</si>
  <si>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</si>
  <si>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</si>
  <si>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</si>
  <si>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</si>
  <si>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</si>
  <si>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</si>
  <si>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</si>
  <si>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</si>
  <si>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</si>
  <si>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</si>
  <si>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</si>
  <si>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</si>
  <si>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</si>
  <si>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</si>
  <si>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</si>
  <si>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</si>
  <si>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</si>
  <si>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</si>
  <si>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</si>
  <si>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</si>
  <si>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</si>
  <si>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</si>
  <si>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</si>
  <si>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</si>
  <si>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</si>
  <si>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</si>
  <si>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</si>
  <si>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</si>
  <si>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</si>
  <si>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</si>
  <si>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</si>
  <si>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</si>
  <si>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</si>
  <si>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</si>
  <si>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</si>
  <si>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</si>
  <si>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</si>
  <si>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</si>
  <si>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</si>
  <si>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</si>
  <si>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</si>
  <si>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</si>
  <si>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</si>
  <si>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</si>
  <si>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</si>
  <si>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</si>
  <si>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</si>
  <si>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</si>
  <si>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</si>
  <si>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</si>
  <si>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</si>
  <si>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</si>
  <si>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</si>
  <si>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</si>
  <si>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</si>
  <si>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</si>
  <si>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</si>
  <si>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</si>
  <si>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</si>
  <si>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</si>
  <si>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</si>
  <si>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</si>
  <si>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</si>
  <si>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</si>
  <si>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</si>
  <si>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</si>
  <si>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</si>
  <si>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</si>
  <si>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</si>
  <si>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</si>
  <si>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</si>
  <si>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</si>
  <si>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</si>
  <si>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</si>
  <si>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</si>
  <si>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</si>
  <si>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</si>
  <si>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</si>
  <si>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</si>
  <si>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</si>
  <si>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</si>
  <si>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</si>
  <si>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</si>
  <si>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</si>
  <si>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</si>
  <si>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</si>
  <si>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</si>
  <si>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</si>
  <si>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</si>
  <si>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</si>
  <si>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</si>
  <si>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</si>
  <si>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</si>
  <si>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</si>
  <si>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</si>
  <si>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</si>
  <si>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</si>
  <si>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</si>
  <si>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</si>
  <si>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</si>
  <si>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</si>
  <si>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</si>
  <si>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</si>
  <si>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</si>
  <si>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</si>
  <si>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</si>
  <si>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</si>
  <si>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</si>
  <si>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</si>
  <si>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</si>
  <si>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</si>
  <si>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</si>
  <si>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</si>
  <si>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</si>
  <si>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</si>
  <si>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</si>
  <si>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</si>
  <si>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</si>
  <si>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</si>
  <si>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</si>
  <si>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</si>
  <si>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</si>
  <si>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</si>
  <si>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</si>
  <si>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</si>
  <si>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</si>
  <si>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</si>
  <si>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</si>
  <si>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</si>
  <si>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</si>
  <si>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</si>
  <si>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</si>
  <si>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</si>
  <si>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</si>
  <si>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</si>
  <si>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</si>
  <si>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</si>
  <si>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</si>
  <si>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</si>
  <si>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</si>
  <si>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</si>
  <si>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</si>
  <si>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</si>
  <si>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</si>
  <si>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</si>
  <si>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</si>
  <si>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</si>
  <si>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</si>
  <si>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</si>
  <si>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</si>
  <si>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</si>
  <si>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</si>
  <si>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</si>
  <si>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</si>
  <si>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</si>
  <si>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</si>
  <si>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</si>
  <si>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</si>
  <si>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</si>
  <si>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</si>
  <si>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</si>
  <si>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</si>
  <si>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</si>
  <si>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</si>
  <si>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</si>
  <si>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</si>
  <si>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</si>
  <si>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</si>
  <si>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</si>
  <si>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</si>
  <si>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</si>
  <si>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</si>
  <si>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</si>
  <si>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</si>
  <si>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</si>
  <si>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</si>
  <si>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</si>
  <si>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</si>
  <si>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</si>
  <si>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</si>
  <si>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</si>
  <si>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</si>
  <si>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</si>
  <si>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</si>
  <si>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</si>
  <si>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</si>
  <si>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</si>
  <si>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</si>
  <si>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</si>
  <si>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</si>
  <si>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</si>
  <si>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</si>
  <si>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</si>
  <si>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</si>
  <si>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</si>
  <si>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</si>
  <si>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</si>
  <si>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</si>
  <si>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</si>
  <si>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</si>
  <si>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</si>
  <si>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</si>
  <si>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</si>
  <si>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</si>
  <si>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</si>
  <si>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</si>
  <si>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</si>
  <si>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</si>
  <si>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</si>
  <si>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</si>
  <si>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</si>
  <si>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</si>
  <si>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</si>
  <si>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</si>
  <si>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</si>
  <si>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</si>
  <si>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</si>
  <si>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</si>
  <si>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</si>
  <si>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</si>
  <si>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</si>
  <si>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</si>
  <si>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</si>
  <si>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</si>
  <si>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</si>
  <si>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</si>
  <si>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</si>
  <si>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</si>
  <si>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</si>
  <si>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</si>
  <si>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</si>
  <si>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</si>
  <si>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</si>
  <si>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</si>
  <si>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</si>
  <si>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</si>
  <si>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</si>
  <si>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</si>
  <si>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</si>
  <si>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</si>
  <si>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</si>
  <si>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</si>
  <si>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</si>
  <si>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</si>
  <si>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</si>
  <si>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</si>
  <si>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</si>
  <si>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</si>
  <si>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</si>
  <si>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</si>
  <si>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</si>
  <si>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</si>
  <si>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</si>
  <si>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</si>
  <si>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</si>
  <si>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</si>
  <si>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</si>
  <si>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</si>
  <si>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</si>
  <si>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</si>
  <si>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</si>
  <si>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</si>
  <si>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</si>
  <si>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</si>
  <si>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</si>
  <si>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</si>
  <si>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</si>
  <si>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</si>
  <si>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</si>
  <si>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</si>
  <si>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</si>
  <si>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</si>
  <si>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</si>
  <si>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</si>
  <si>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</si>
  <si>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</si>
  <si>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</si>
  <si>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</si>
  <si>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</si>
  <si>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</si>
  <si>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</si>
  <si>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</si>
  <si>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</si>
  <si>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</si>
  <si>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</si>
  <si>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</si>
  <si>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</si>
  <si>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</si>
  <si>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</si>
  <si>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</si>
  <si>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</si>
  <si>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</si>
  <si>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</si>
  <si>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</si>
  <si>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</si>
  <si>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</si>
  <si>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</si>
  <si>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</si>
  <si>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</si>
  <si>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</si>
  <si>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</si>
  <si>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</si>
  <si>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</si>
  <si>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</si>
  <si>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</si>
  <si>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</si>
  <si>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</si>
  <si>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</si>
  <si>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</si>
  <si>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</si>
  <si>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</si>
  <si>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</si>
  <si>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</si>
  <si>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</si>
  <si>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</si>
  <si>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</si>
  <si>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</si>
  <si>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</si>
  <si>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</si>
  <si>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</si>
  <si>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</si>
  <si>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</si>
  <si>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</si>
  <si>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</si>
  <si>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</si>
  <si>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</si>
  <si>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</si>
  <si>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</si>
  <si>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</si>
  <si>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</si>
  <si>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</si>
  <si>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</si>
  <si>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</si>
  <si>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</si>
  <si>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</si>
  <si>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</si>
  <si>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</si>
  <si>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</si>
  <si>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</si>
  <si>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</si>
  <si>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</si>
  <si>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</si>
  <si>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</si>
  <si>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</si>
  <si>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</si>
  <si>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</si>
  <si>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</si>
  <si>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</si>
  <si>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</si>
  <si>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</si>
  <si>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</si>
  <si>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</si>
  <si>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</si>
  <si>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</si>
  <si>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</si>
  <si>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</si>
  <si>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</si>
  <si>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</si>
  <si>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</si>
  <si>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</si>
  <si>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</si>
  <si>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</si>
  <si>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</si>
  <si>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</si>
  <si>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</si>
  <si>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</si>
  <si>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</si>
  <si>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</si>
  <si>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</si>
  <si>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</si>
  <si>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</si>
  <si>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</si>
  <si>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</si>
  <si>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</si>
  <si>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</si>
  <si>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</si>
  <si>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</si>
  <si>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</si>
  <si>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</si>
  <si>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</si>
  <si>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</si>
  <si>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</si>
  <si>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</si>
  <si>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</si>
  <si>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</si>
  <si>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</si>
  <si>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</si>
  <si>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</si>
  <si>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</si>
  <si>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</si>
  <si>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</si>
  <si>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</si>
  <si>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</si>
  <si>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</si>
  <si>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</si>
  <si>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</si>
  <si>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</si>
  <si>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</si>
  <si>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</si>
  <si>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</si>
  <si>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</si>
  <si>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</si>
  <si>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</si>
  <si>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</si>
  <si>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</si>
  <si>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</si>
  <si>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</si>
  <si>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</si>
  <si>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</si>
  <si>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</si>
  <si>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</si>
  <si>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</si>
  <si>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</si>
  <si>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</si>
  <si>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</si>
  <si>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</si>
  <si>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</si>
  <si>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</si>
  <si>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</si>
  <si>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</si>
  <si>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</si>
  <si>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</si>
  <si>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</si>
  <si>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</si>
  <si>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</si>
  <si>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</si>
  <si>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</si>
  <si>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</si>
  <si>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</si>
  <si>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</si>
  <si>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</si>
  <si>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</si>
  <si>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</si>
  <si>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</si>
  <si>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</si>
  <si>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</si>
  <si>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</si>
  <si>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</si>
  <si>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</si>
  <si>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</si>
  <si>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</si>
  <si>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</si>
  <si>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</si>
  <si>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</si>
  <si>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</si>
  <si>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</si>
  <si>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</si>
  <si>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</si>
  <si>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</si>
  <si>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</si>
  <si>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</si>
  <si>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</si>
  <si>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</si>
  <si>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</si>
  <si>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</si>
  <si>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</si>
  <si>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</si>
  <si>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</si>
  <si>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</si>
  <si>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</si>
  <si>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</si>
  <si>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</si>
  <si>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</si>
  <si>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</si>
  <si>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</si>
  <si>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</si>
  <si>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</si>
  <si>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</si>
  <si>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</si>
  <si>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</si>
  <si>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</si>
  <si>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</si>
  <si>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</si>
  <si>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</si>
  <si>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</si>
  <si>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</si>
  <si>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</si>
  <si>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</si>
  <si>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</si>
  <si>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</si>
  <si>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</si>
  <si>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</si>
  <si>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</si>
  <si>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</si>
  <si>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</si>
  <si>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</si>
  <si>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</si>
  <si>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</si>
  <si>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</si>
  <si>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</si>
  <si>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</si>
  <si>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</si>
  <si>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</si>
  <si>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</si>
  <si>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</si>
  <si>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</si>
  <si>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</si>
  <si>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</si>
  <si>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</si>
  <si>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</si>
  <si>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</si>
  <si>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</si>
  <si>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</si>
  <si>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</si>
  <si>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</si>
  <si>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</si>
  <si>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</si>
  <si>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</si>
  <si>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</si>
  <si>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</si>
  <si>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</si>
  <si>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</si>
  <si>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</si>
  <si>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</si>
  <si>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</si>
  <si>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</si>
  <si>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</si>
  <si>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</si>
  <si>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</si>
  <si>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</si>
  <si>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</si>
  <si>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</si>
  <si>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</si>
  <si>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</si>
  <si>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</si>
  <si>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</si>
  <si>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</si>
  <si>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</si>
  <si>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</si>
  <si>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</si>
  <si>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</si>
  <si>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</si>
  <si>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</si>
  <si>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</si>
  <si>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</si>
  <si>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</si>
  <si>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</si>
  <si>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</si>
  <si>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</si>
  <si>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</si>
  <si>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</si>
  <si>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</si>
  <si>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</si>
  <si>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</si>
  <si>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</si>
  <si>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</si>
  <si>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</si>
  <si>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</si>
  <si>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</si>
  <si>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</si>
  <si>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</si>
  <si>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</si>
  <si>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</si>
  <si>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</si>
  <si>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</si>
  <si>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</si>
  <si>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</si>
  <si>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</si>
  <si>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</si>
  <si>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</si>
  <si>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</si>
  <si>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</si>
  <si>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</si>
  <si>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</si>
  <si>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</si>
  <si>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</si>
  <si>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</si>
  <si>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</si>
  <si>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</si>
  <si>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</si>
  <si>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</si>
  <si>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</si>
  <si>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</si>
  <si>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</si>
  <si>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</si>
  <si>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</si>
  <si>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</si>
  <si>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</si>
  <si>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</si>
  <si>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</si>
  <si>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</si>
  <si>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</si>
  <si>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</si>
  <si>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</si>
  <si>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</si>
  <si>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</si>
  <si>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</si>
  <si>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</si>
  <si>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</si>
  <si>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</si>
  <si>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</si>
  <si>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</si>
  <si>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</si>
  <si>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</si>
  <si>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</si>
  <si>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</si>
  <si>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</si>
  <si>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</si>
  <si>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</si>
  <si>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</si>
  <si>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</si>
  <si>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</si>
  <si>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</si>
  <si>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</si>
  <si>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</si>
  <si>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</si>
  <si>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</si>
  <si>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</si>
  <si>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</si>
  <si>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</si>
  <si>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</si>
  <si>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</si>
  <si>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</si>
  <si>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</si>
  <si>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</si>
  <si>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</si>
  <si>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</si>
  <si>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</si>
  <si>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</si>
  <si>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</si>
  <si>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</si>
  <si>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</si>
  <si>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</si>
  <si>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</si>
  <si>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</si>
  <si>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</si>
  <si>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</si>
  <si>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</si>
  <si>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</si>
  <si>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</si>
  <si>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</si>
  <si>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</si>
  <si>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</si>
  <si>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</si>
  <si>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</si>
  <si>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</si>
  <si>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</si>
  <si>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</si>
  <si>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</si>
  <si>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</si>
  <si>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</si>
  <si>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</si>
  <si>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</si>
  <si>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</si>
  <si>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</si>
  <si>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</si>
  <si>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</si>
  <si>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</si>
  <si>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</si>
  <si>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</si>
  <si>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</si>
  <si>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</si>
  <si>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</si>
  <si>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</si>
  <si>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</si>
  <si>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</si>
  <si>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</si>
  <si>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</si>
  <si>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</si>
  <si>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</si>
  <si>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</si>
  <si>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</si>
  <si>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</si>
  <si>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</si>
  <si>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</si>
  <si>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</si>
  <si>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</si>
  <si>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</si>
  <si>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</si>
  <si>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</si>
  <si>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</si>
  <si>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</si>
  <si>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</si>
  <si>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</si>
  <si>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</si>
  <si>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</si>
  <si>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</si>
  <si>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</si>
  <si>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</si>
  <si>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</si>
  <si>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</si>
  <si>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</si>
  <si>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</si>
  <si>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</si>
  <si>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</si>
  <si>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</si>
  <si>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</si>
  <si>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</si>
  <si>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</si>
  <si>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</si>
  <si>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</si>
  <si>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</si>
  <si>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</si>
  <si>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</si>
  <si>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</si>
  <si>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</si>
  <si>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</si>
  <si>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</si>
  <si>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</si>
  <si>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</si>
  <si>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</si>
  <si>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</si>
  <si>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</si>
  <si>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</si>
  <si>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</si>
  <si>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</si>
  <si>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</si>
  <si>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</si>
  <si>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</si>
  <si>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</si>
  <si>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</si>
  <si>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</si>
  <si>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</si>
  <si>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</si>
  <si>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</si>
  <si>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</si>
  <si>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</si>
  <si>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</si>
  <si>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</si>
  <si>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</si>
  <si>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</si>
  <si>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</si>
  <si>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</si>
  <si>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</si>
  <si>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</si>
  <si>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</si>
  <si>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</si>
  <si>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</si>
  <si>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</si>
  <si>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</si>
  <si>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</si>
  <si>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</si>
  <si>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</si>
  <si>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</si>
  <si>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</si>
  <si>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</si>
  <si>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</si>
  <si>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</si>
  <si>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</si>
  <si>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</si>
  <si>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</si>
  <si>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</si>
  <si>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</si>
  <si>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</si>
  <si>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</si>
  <si>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</si>
  <si>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</si>
  <si>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</si>
  <si>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</si>
  <si>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</si>
  <si>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</si>
  <si>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</si>
  <si>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</si>
  <si>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</si>
  <si>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</si>
  <si>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</si>
  <si>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</si>
  <si>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</si>
  <si>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</si>
  <si>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</si>
  <si>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</si>
  <si>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</si>
  <si>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</si>
  <si>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</si>
  <si>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</si>
  <si>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</si>
  <si>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</si>
  <si>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</si>
  <si>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</si>
  <si>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</si>
  <si>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</si>
  <si>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</si>
  <si>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</si>
  <si>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</si>
  <si>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</si>
  <si>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</si>
  <si>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</si>
  <si>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</si>
  <si>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</si>
  <si>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</si>
  <si>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</si>
  <si>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</si>
  <si>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</si>
  <si>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</si>
  <si>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</si>
  <si>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</si>
  <si>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</si>
  <si>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</si>
  <si>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</si>
  <si>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</si>
  <si>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</si>
  <si>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</si>
  <si>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</si>
  <si>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</si>
  <si>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</si>
  <si>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</si>
  <si>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</si>
  <si>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</si>
  <si>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</si>
  <si>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</si>
  <si>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</si>
  <si>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</si>
  <si>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</si>
  <si>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</si>
  <si>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</si>
  <si>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</si>
  <si>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</si>
  <si>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</si>
  <si>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</si>
  <si>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</si>
  <si>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</si>
  <si>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</si>
  <si>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</si>
  <si>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</si>
  <si>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</si>
  <si>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</si>
  <si>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</si>
  <si>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</si>
  <si>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</si>
  <si>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</si>
  <si>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</si>
  <si>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</si>
  <si>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</si>
  <si>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</si>
  <si>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</si>
  <si>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</si>
  <si>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</si>
  <si>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</si>
  <si>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</si>
  <si>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</si>
  <si>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</si>
  <si>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</si>
  <si>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</si>
  <si>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</si>
  <si>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</si>
  <si>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</si>
  <si>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</si>
  <si>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</si>
  <si>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</si>
  <si>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</si>
  <si>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</si>
  <si>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</si>
  <si>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</si>
  <si>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</si>
  <si>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</si>
  <si>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</si>
  <si>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</si>
  <si>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</si>
  <si>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</si>
  <si>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</si>
  <si>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</si>
  <si>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</si>
  <si>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</si>
  <si>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</si>
  <si>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</si>
  <si>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</si>
  <si>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</si>
  <si>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</si>
  <si>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</si>
  <si>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</si>
  <si>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</si>
  <si>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</si>
  <si>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</si>
  <si>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</si>
  <si>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</si>
  <si>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</si>
  <si>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</si>
  <si>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</si>
  <si>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</si>
  <si>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</si>
  <si>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</si>
  <si>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</si>
  <si>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</si>
  <si>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</si>
  <si>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</si>
  <si>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</si>
  <si>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</si>
  <si>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</si>
  <si>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</si>
  <si>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</si>
  <si>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</si>
  <si>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</si>
  <si>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</si>
  <si>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</si>
  <si>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</si>
  <si>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</si>
  <si>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</si>
  <si>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</si>
  <si>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</si>
  <si>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</si>
  <si>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</si>
  <si>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</si>
  <si>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</si>
  <si>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</si>
  <si>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</si>
  <si>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</si>
  <si>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</si>
  <si>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</si>
  <si>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</si>
  <si>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</si>
  <si>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</si>
  <si>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</si>
  <si>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</si>
  <si>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</si>
  <si>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</si>
  <si>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</si>
  <si>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</si>
  <si>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</si>
  <si>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</si>
  <si>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</si>
  <si>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</si>
  <si>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</si>
  <si>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</si>
  <si>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</si>
  <si>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</si>
  <si>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</si>
  <si>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</si>
  <si>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</si>
  <si>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</si>
  <si>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</si>
  <si>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</si>
  <si>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</si>
  <si>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</si>
  <si>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</si>
  <si>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</si>
  <si>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</si>
  <si>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</si>
  <si>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</si>
  <si>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</si>
  <si>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</si>
  <si>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</si>
  <si>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</si>
  <si>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</si>
  <si>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</si>
  <si>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</si>
  <si>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</si>
  <si>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</si>
  <si>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</si>
  <si>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</si>
  <si>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</si>
  <si>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</si>
  <si>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</si>
  <si>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</si>
  <si>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</si>
  <si>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</si>
  <si>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</si>
  <si>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</si>
  <si>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</si>
  <si>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</si>
  <si>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</si>
  <si>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</si>
  <si>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</si>
  <si>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</si>
  <si>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</si>
  <si>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</si>
  <si>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</si>
  <si>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</si>
  <si>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</si>
  <si>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</si>
  <si>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</si>
  <si>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</si>
  <si>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</si>
  <si>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</si>
  <si>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</si>
  <si>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</si>
  <si>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</si>
  <si>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</si>
  <si>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</si>
  <si>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</si>
  <si>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</si>
  <si>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</si>
  <si>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</si>
  <si>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</si>
  <si>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</si>
  <si>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</si>
  <si>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</si>
  <si>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</si>
  <si>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</si>
  <si>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</si>
  <si>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</si>
  <si>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</si>
  <si>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</si>
  <si>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</si>
  <si>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</si>
  <si>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</si>
  <si>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</si>
  <si>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</si>
  <si>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</si>
  <si>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</si>
  <si>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</si>
  <si>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</si>
  <si>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</si>
  <si>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</si>
  <si>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</si>
  <si>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</si>
  <si>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</si>
  <si>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</si>
  <si>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</si>
  <si>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</si>
  <si>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</si>
  <si>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</si>
  <si>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</si>
  <si>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</si>
  <si>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</si>
  <si>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</si>
  <si>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</si>
  <si>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</si>
  <si>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</si>
  <si>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</si>
  <si>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</si>
  <si>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</si>
  <si>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</si>
  <si>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</si>
  <si>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</si>
  <si>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</si>
  <si>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</si>
  <si>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</si>
  <si>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</si>
  <si>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</si>
  <si>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</si>
  <si>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</si>
  <si>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</si>
  <si>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</si>
  <si>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</si>
  <si>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</si>
  <si>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</si>
  <si>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</si>
  <si>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</si>
  <si>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</si>
  <si>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</si>
  <si>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</si>
  <si>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</si>
  <si>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</si>
  <si>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</si>
  <si>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</si>
  <si>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</si>
  <si>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</si>
  <si>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</si>
  <si>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</si>
  <si>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</si>
  <si>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</si>
  <si>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</si>
  <si>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</si>
  <si>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</si>
  <si>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</si>
  <si>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</si>
  <si>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</si>
  <si>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</si>
  <si>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</si>
  <si>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</si>
  <si>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</si>
  <si>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</si>
  <si>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</si>
  <si>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</si>
  <si>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</si>
  <si>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</si>
  <si>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</si>
  <si>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</si>
  <si>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</si>
  <si>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</si>
  <si>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</si>
  <si>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</si>
  <si>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</si>
  <si>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</si>
  <si>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</si>
  <si>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</si>
  <si>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</si>
  <si>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</si>
  <si>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</si>
  <si>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</si>
  <si>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</si>
  <si>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</si>
  <si>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</si>
  <si>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</si>
  <si>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</si>
  <si>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</si>
  <si>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</si>
  <si>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</si>
  <si>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</si>
  <si>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</si>
  <si>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</si>
  <si>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</si>
  <si>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</si>
  <si>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</si>
  <si>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</si>
  <si>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</si>
  <si>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</si>
  <si>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</si>
  <si>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</si>
  <si>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</si>
  <si>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</si>
  <si>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</si>
  <si>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</si>
  <si>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</si>
  <si>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</si>
  <si>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</si>
  <si>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</si>
  <si>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</si>
  <si>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</si>
  <si>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</si>
  <si>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</si>
  <si>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</si>
  <si>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</si>
  <si>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</si>
  <si>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</si>
  <si>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</si>
  <si>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</si>
  <si>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</si>
  <si>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</si>
  <si>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</si>
  <si>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</si>
  <si>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</si>
  <si>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</si>
  <si>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</si>
  <si>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</si>
  <si>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</si>
  <si>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</si>
  <si>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</si>
  <si>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</si>
  <si>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</si>
  <si>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</si>
  <si>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</si>
  <si>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</si>
  <si>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</si>
  <si>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</si>
  <si>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</si>
  <si>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</si>
  <si>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</si>
  <si>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</si>
  <si>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</si>
  <si>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</si>
  <si>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</si>
  <si>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</si>
  <si>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</si>
  <si>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</si>
  <si>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</si>
  <si>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</si>
  <si>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</si>
  <si>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</si>
  <si>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</si>
  <si>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</si>
  <si>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</si>
  <si>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</si>
  <si>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</si>
  <si>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</si>
  <si>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</si>
  <si>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</si>
  <si>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</si>
  <si>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</si>
  <si>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</si>
  <si>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</si>
  <si>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</si>
  <si>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</si>
  <si>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</si>
  <si>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</si>
  <si>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</si>
  <si>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</si>
  <si>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</si>
  <si>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</si>
  <si>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</si>
  <si>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</si>
  <si>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</si>
  <si>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</si>
  <si>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</si>
  <si>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</si>
  <si>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</si>
  <si>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</si>
  <si>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</si>
  <si>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</si>
  <si>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</si>
  <si>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</si>
  <si>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</si>
  <si>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</si>
  <si>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</si>
  <si>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</si>
  <si>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</si>
  <si>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</si>
  <si>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</si>
  <si>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</si>
  <si>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</si>
  <si>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</si>
  <si>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</si>
  <si>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</si>
  <si>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</si>
  <si>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</si>
  <si>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</si>
  <si>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</si>
  <si>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</si>
  <si>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</si>
  <si>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</si>
  <si>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</si>
  <si>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</si>
  <si>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</si>
  <si>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</si>
  <si>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</si>
  <si>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</si>
  <si>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</si>
  <si>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</si>
  <si>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</si>
  <si>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</si>
  <si>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</si>
  <si>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</si>
  <si>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</si>
  <si>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</si>
  <si>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</si>
  <si>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</si>
  <si>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</si>
  <si>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</si>
  <si>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</si>
  <si>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</si>
  <si>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</si>
  <si>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</si>
  <si>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</si>
  <si>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</si>
  <si>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</si>
  <si>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</si>
  <si>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</si>
  <si>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</si>
  <si>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</si>
  <si>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</si>
  <si>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</si>
  <si>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</si>
  <si>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</si>
  <si>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</si>
  <si>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</si>
  <si>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</si>
  <si>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</si>
  <si>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</si>
  <si>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</si>
  <si>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</si>
  <si>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</si>
  <si>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</si>
  <si>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</si>
  <si>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</si>
  <si>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</si>
  <si>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</si>
  <si>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</si>
  <si>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</si>
  <si>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</si>
  <si>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</si>
  <si>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</si>
  <si>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</si>
  <si>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</si>
  <si>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</si>
  <si>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</si>
  <si>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</si>
  <si>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</si>
  <si>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</si>
  <si>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</si>
  <si>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</si>
  <si>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</si>
  <si>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</si>
  <si>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</si>
  <si>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</si>
  <si>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</si>
  <si>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</si>
  <si>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</si>
  <si>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</si>
  <si>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</si>
  <si>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</si>
  <si>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</si>
  <si>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</si>
  <si>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</si>
  <si>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</si>
  <si>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</si>
  <si>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</si>
  <si>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</si>
  <si>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</si>
  <si>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</si>
  <si>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</si>
  <si>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</si>
  <si>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</si>
  <si>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</si>
  <si>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</si>
  <si>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</si>
  <si>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</si>
  <si>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</si>
  <si>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</si>
  <si>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</si>
  <si>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</si>
  <si>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</si>
  <si>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</si>
  <si>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</si>
  <si>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</si>
  <si>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</si>
  <si>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</si>
  <si>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</si>
  <si>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</si>
  <si>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</si>
  <si>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</si>
  <si>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</si>
  <si>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</si>
  <si>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</si>
  <si>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</si>
  <si>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</si>
  <si>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</si>
  <si>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</si>
  <si>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</si>
  <si>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</si>
  <si>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</si>
  <si>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</si>
  <si>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</si>
  <si>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</si>
  <si>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</si>
  <si>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</si>
  <si>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</si>
  <si>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</si>
  <si>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</si>
  <si>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</si>
  <si>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</si>
  <si>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</si>
  <si>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</si>
  <si>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</si>
  <si>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</si>
  <si>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</si>
  <si>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</si>
  <si>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</si>
  <si>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</si>
  <si>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</si>
  <si>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</si>
  <si>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</si>
  <si>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</si>
  <si>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</si>
  <si>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</si>
  <si>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</si>
  <si>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</si>
  <si>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</si>
  <si>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</si>
  <si>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</si>
  <si>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</si>
  <si>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</si>
  <si>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</si>
  <si>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</si>
  <si>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</si>
  <si>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</si>
  <si>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</si>
  <si>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</si>
  <si>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</si>
  <si>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</si>
  <si>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</si>
  <si>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</si>
  <si>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</si>
  <si>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</si>
  <si>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</si>
  <si>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</si>
  <si>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</si>
  <si>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</si>
  <si>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</si>
  <si>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</si>
  <si>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</si>
  <si>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</si>
  <si>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</si>
  <si>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</si>
  <si>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</si>
  <si>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</si>
  <si>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</si>
  <si>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</si>
  <si>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</si>
  <si>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</si>
  <si>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</si>
  <si>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</si>
  <si>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</si>
  <si>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</si>
  <si>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</si>
  <si>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</si>
  <si>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</si>
  <si>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</si>
  <si>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</si>
  <si>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</si>
  <si>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</si>
  <si>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</si>
  <si>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</si>
  <si>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</si>
  <si>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</si>
  <si>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</si>
  <si>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</si>
  <si>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</si>
  <si>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</si>
  <si>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</si>
  <si>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</si>
  <si>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</si>
  <si>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</si>
  <si>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</si>
  <si>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</si>
  <si>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</si>
  <si>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</si>
  <si>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</si>
  <si>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</si>
  <si>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</si>
  <si>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</si>
  <si>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</si>
  <si>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</si>
  <si>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</si>
  <si>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</si>
  <si>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</si>
  <si>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</si>
  <si>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</si>
  <si>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</si>
  <si>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</si>
  <si>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</si>
  <si>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</si>
  <si>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</si>
  <si>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</si>
  <si>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</si>
  <si>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</si>
  <si>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</si>
  <si>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</si>
  <si>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</si>
  <si>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</si>
  <si>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</si>
  <si>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</si>
  <si>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</si>
  <si>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</si>
  <si>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</si>
  <si>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</si>
  <si>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</si>
  <si>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</si>
  <si>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</si>
  <si>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</si>
  <si>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</si>
  <si>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</si>
  <si>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</si>
  <si>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</si>
  <si>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</si>
  <si>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</si>
  <si>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</si>
  <si>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</si>
  <si>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</si>
  <si>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</si>
  <si>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</si>
  <si>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</si>
  <si>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</si>
  <si>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</si>
  <si>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</si>
  <si>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</si>
  <si>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</si>
  <si>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</si>
  <si>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</si>
  <si>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</si>
  <si>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</si>
  <si>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</si>
  <si>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</si>
  <si>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</si>
  <si>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</si>
  <si>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</si>
  <si>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</si>
  <si>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</si>
  <si>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</si>
  <si>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</si>
  <si>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</si>
  <si>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</si>
  <si>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</si>
  <si>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</si>
  <si>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</si>
  <si>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</si>
  <si>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</si>
  <si>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</si>
  <si>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</si>
  <si>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</si>
  <si>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</si>
  <si>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</si>
  <si>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</si>
  <si>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</si>
  <si>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</si>
  <si>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</si>
  <si>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</si>
  <si>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</si>
  <si>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</si>
  <si>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</si>
  <si>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</si>
  <si>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</si>
  <si>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</si>
  <si>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</si>
  <si>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</si>
  <si>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</si>
  <si>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</si>
  <si>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</si>
  <si>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</si>
  <si>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</si>
  <si>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</si>
  <si>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</si>
  <si>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</si>
  <si>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</si>
  <si>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</si>
  <si>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</si>
  <si>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</si>
  <si>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</si>
  <si>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</si>
  <si>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</si>
  <si>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</si>
  <si>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</si>
  <si>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</si>
  <si>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</si>
  <si>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</si>
  <si>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</si>
  <si>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</si>
  <si>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</si>
  <si>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</si>
  <si>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</si>
  <si>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</si>
  <si>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</si>
  <si>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</si>
  <si>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</si>
  <si>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</si>
  <si>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</si>
  <si>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</si>
  <si>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</si>
  <si>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</si>
  <si>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</si>
  <si>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</si>
  <si>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</si>
  <si>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</si>
  <si>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</si>
  <si>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</si>
  <si>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</si>
  <si>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</si>
  <si>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</si>
  <si>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</si>
  <si>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</si>
  <si>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</si>
  <si>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</si>
  <si>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</si>
  <si>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</si>
  <si>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</si>
  <si>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</si>
  <si>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</si>
  <si>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</si>
  <si>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</si>
  <si>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</si>
  <si>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</si>
  <si>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</si>
  <si>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</si>
  <si>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</si>
  <si>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</si>
  <si>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</si>
  <si>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</si>
  <si>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</si>
  <si>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</si>
  <si>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</si>
  <si>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</si>
  <si>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</si>
  <si>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</si>
  <si>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</si>
  <si>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</si>
  <si>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</si>
  <si>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</si>
  <si>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</si>
  <si>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</si>
  <si>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</si>
  <si>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</si>
  <si>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</si>
  <si>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</si>
  <si>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</si>
  <si>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</si>
  <si>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</si>
  <si>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</si>
  <si>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</si>
  <si>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</si>
  <si>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</si>
  <si>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</si>
  <si>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</si>
  <si>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</si>
  <si>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</si>
  <si>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</si>
  <si>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</si>
  <si>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</si>
  <si>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</si>
  <si>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</si>
  <si>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</si>
  <si>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</si>
  <si>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</si>
  <si>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</si>
  <si>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</si>
  <si>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</si>
  <si>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</si>
  <si>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</si>
  <si>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</si>
  <si>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</si>
  <si>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</si>
  <si>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</si>
  <si>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</si>
  <si>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</si>
  <si>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</si>
  <si>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</si>
  <si>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</si>
  <si>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</si>
  <si>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</si>
  <si>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</si>
  <si>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</si>
  <si>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</si>
  <si>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</si>
  <si>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</si>
  <si>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</si>
  <si>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</si>
  <si>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</si>
  <si>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</si>
  <si>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</si>
  <si>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</si>
  <si>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</si>
  <si>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</si>
  <si>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</si>
  <si>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</si>
  <si>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</si>
  <si>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</si>
  <si>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</si>
  <si>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</si>
  <si>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</si>
  <si>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</si>
  <si>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</si>
  <si>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</si>
  <si>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</si>
  <si>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</si>
  <si>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</si>
  <si>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</si>
  <si>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</si>
  <si>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</si>
  <si>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</si>
  <si>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</si>
  <si>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</si>
  <si>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</si>
  <si>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</si>
  <si>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</si>
  <si>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</si>
  <si>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</si>
  <si>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</si>
  <si>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</si>
  <si>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</si>
  <si>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</si>
  <si>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</si>
  <si>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</si>
  <si>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</si>
  <si>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</si>
  <si>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</si>
  <si>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</si>
  <si>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</si>
  <si>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</si>
  <si>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</si>
  <si>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</si>
  <si>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</si>
  <si>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</si>
  <si>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</si>
  <si>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</si>
  <si>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</si>
  <si>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</si>
  <si>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</si>
  <si>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</si>
  <si>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</si>
  <si>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</si>
  <si>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</si>
  <si>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</si>
  <si>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</si>
  <si>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</si>
  <si>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</si>
  <si>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</si>
  <si>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</si>
  <si>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</si>
  <si>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</si>
  <si>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</si>
  <si>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</si>
  <si>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</si>
  <si>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</si>
  <si>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</si>
  <si>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</si>
  <si>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</si>
  <si>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</si>
  <si>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</si>
  <si>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</si>
  <si>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</si>
  <si>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</si>
  <si>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</si>
  <si>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</si>
  <si>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</si>
  <si>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</si>
  <si>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</si>
  <si>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</si>
  <si>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</si>
  <si>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</si>
  <si>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</si>
  <si>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</si>
  <si>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</si>
  <si>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</si>
  <si>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</si>
  <si>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</si>
  <si>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</si>
  <si>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</si>
  <si>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</si>
  <si>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</si>
  <si>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</si>
  <si>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</si>
  <si>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</si>
  <si>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</si>
  <si>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</si>
  <si>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</si>
  <si>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</si>
  <si>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</si>
  <si>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</si>
  <si>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</si>
  <si>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</si>
  <si>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</si>
  <si>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</si>
  <si>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</si>
  <si>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</si>
  <si>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</si>
  <si>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</si>
  <si>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</si>
  <si>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</si>
  <si>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</si>
  <si>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</si>
  <si>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</si>
  <si>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</si>
  <si>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</si>
  <si>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</si>
  <si>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</si>
  <si>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</si>
  <si>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</si>
  <si>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</si>
  <si>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</si>
  <si>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</si>
  <si>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</si>
  <si>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</si>
  <si>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</si>
  <si>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</si>
  <si>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</si>
  <si>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</si>
  <si>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</si>
  <si>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</si>
  <si>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</si>
  <si>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</si>
  <si>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</si>
  <si>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</si>
  <si>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</si>
  <si>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</si>
  <si>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</si>
  <si>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</si>
  <si>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</si>
  <si>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</si>
  <si>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</si>
  <si>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</si>
  <si>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</si>
  <si>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</si>
  <si>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</si>
  <si>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</si>
  <si>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</si>
  <si>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</si>
  <si>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</si>
  <si>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</si>
  <si>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</si>
  <si>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</si>
  <si>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</si>
  <si>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</si>
  <si>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</si>
  <si>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</si>
  <si>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</si>
  <si>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</si>
  <si>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</si>
  <si>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</si>
  <si>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</si>
  <si>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</si>
  <si>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</si>
  <si>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</si>
  <si>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</si>
  <si>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</si>
  <si>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</si>
  <si>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</si>
  <si>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</si>
  <si>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</si>
  <si>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</si>
  <si>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</si>
  <si>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</si>
  <si>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</si>
  <si>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</si>
  <si>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</si>
  <si>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</si>
  <si>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</si>
  <si>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</si>
  <si>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</si>
  <si>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</si>
  <si>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</si>
  <si>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</si>
  <si>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</si>
  <si>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</si>
  <si>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</si>
  <si>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</si>
  <si>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</si>
  <si>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</si>
  <si>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</si>
  <si>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</si>
  <si>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</si>
  <si>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</si>
  <si>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</si>
  <si>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</si>
  <si>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</si>
  <si>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</si>
  <si>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</si>
  <si>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</si>
  <si>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</si>
  <si>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</si>
  <si>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</si>
  <si>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</si>
  <si>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</si>
  <si>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</si>
  <si>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</si>
  <si>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</si>
  <si>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</si>
  <si>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</si>
  <si>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</si>
  <si>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</si>
  <si>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</si>
  <si>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</si>
  <si>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</si>
  <si>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</si>
  <si>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</si>
  <si>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</si>
  <si>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</si>
  <si>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</si>
  <si>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</si>
  <si>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</si>
  <si>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</si>
  <si>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</si>
  <si>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</si>
  <si>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</si>
  <si>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</si>
  <si>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</si>
  <si>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</si>
  <si>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</si>
  <si>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</si>
  <si>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</si>
  <si>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</si>
  <si>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</si>
  <si>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</si>
  <si>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</si>
  <si>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</si>
  <si>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</si>
  <si>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</si>
  <si>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</si>
  <si>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</si>
  <si>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</si>
  <si>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</si>
  <si>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</si>
  <si>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</si>
  <si>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</si>
  <si>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</si>
  <si>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</si>
  <si>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</si>
  <si>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</si>
  <si>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</si>
  <si>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</si>
  <si>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</si>
  <si>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</si>
  <si>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</si>
  <si>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</si>
  <si>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</si>
  <si>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</si>
  <si>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</si>
  <si>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</si>
  <si>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</si>
  <si>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</si>
  <si>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</si>
  <si>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</si>
  <si>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</si>
  <si>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</si>
  <si>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</si>
  <si>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</si>
  <si>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</si>
  <si>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</si>
  <si>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</si>
  <si>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</si>
  <si>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</si>
  <si>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</si>
  <si>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</si>
  <si>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</si>
  <si>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</si>
  <si>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</si>
  <si>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</si>
  <si>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</si>
  <si>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</si>
  <si>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</si>
  <si>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</si>
  <si>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</si>
  <si>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</si>
  <si>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</si>
  <si>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</si>
  <si>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</si>
  <si>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</si>
  <si>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</si>
  <si>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</si>
  <si>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</si>
  <si>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</si>
  <si>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</si>
  <si>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</si>
  <si>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</si>
  <si>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</si>
  <si>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</si>
  <si>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</si>
  <si>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</si>
  <si>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</si>
  <si>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</si>
  <si>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</si>
  <si>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</si>
  <si>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</si>
  <si>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</si>
  <si>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</si>
  <si>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</si>
  <si>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</si>
  <si>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</si>
  <si>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</si>
  <si>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</si>
  <si>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</si>
  <si>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</si>
  <si>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</si>
  <si>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</si>
  <si>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</si>
  <si>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</si>
  <si>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</si>
  <si>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</si>
  <si>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</si>
  <si>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</si>
  <si>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</si>
  <si>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</si>
  <si>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</si>
  <si>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</si>
  <si>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</si>
  <si>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</si>
  <si>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</si>
  <si>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</si>
  <si>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</si>
  <si>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</si>
  <si>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</si>
  <si>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</si>
  <si>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</si>
  <si>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</si>
  <si>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</si>
  <si>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</si>
  <si>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</si>
  <si>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</si>
  <si>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</si>
  <si>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</si>
  <si>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</si>
  <si>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</si>
  <si>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</si>
  <si>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</si>
  <si>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</si>
  <si>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</si>
  <si>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</si>
  <si>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</si>
  <si>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</si>
  <si>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</si>
  <si>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</si>
  <si>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</si>
  <si>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</si>
  <si>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</si>
  <si>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</si>
  <si>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</si>
  <si>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</si>
  <si>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</si>
  <si>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</si>
  <si>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</si>
  <si>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</si>
  <si>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</si>
  <si>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</si>
  <si>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</si>
  <si>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</si>
  <si>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</si>
  <si>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</si>
  <si>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</si>
  <si>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</si>
  <si>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</si>
  <si>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</si>
  <si>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</si>
  <si>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</si>
  <si>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</si>
  <si>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</si>
  <si>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</si>
  <si>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</si>
  <si>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</si>
  <si>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</si>
  <si>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</si>
  <si>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</si>
  <si>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</si>
  <si>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</si>
  <si>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</si>
  <si>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</si>
  <si>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</si>
  <si>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</si>
  <si>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</si>
  <si>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</si>
  <si>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</si>
  <si>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</si>
  <si>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</si>
  <si>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</si>
  <si>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</si>
  <si>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</si>
  <si>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</si>
  <si>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</si>
  <si>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</si>
  <si>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</si>
  <si>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</si>
  <si>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</si>
  <si>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</si>
  <si>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</si>
  <si>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</si>
  <si>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</si>
  <si>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</si>
  <si>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</si>
  <si>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</si>
  <si>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</si>
  <si>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</si>
  <si>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</si>
  <si>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</si>
  <si>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</si>
  <si>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</si>
  <si>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</si>
  <si>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</si>
  <si>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</si>
  <si>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</si>
  <si>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</si>
  <si>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</si>
  <si>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</si>
  <si>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</si>
  <si>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</si>
  <si>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</si>
  <si>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</si>
  <si>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</si>
  <si>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</si>
  <si>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</si>
  <si>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</si>
  <si>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</si>
  <si>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</si>
  <si>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</si>
  <si>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</si>
  <si>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</si>
  <si>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</si>
  <si>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</si>
  <si>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</si>
  <si>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</si>
  <si>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</si>
  <si>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</si>
  <si>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</si>
  <si>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</si>
  <si>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</si>
  <si>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</si>
  <si>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</si>
  <si>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</si>
  <si>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</si>
  <si>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</si>
  <si>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</si>
  <si>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</si>
  <si>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</si>
  <si>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</si>
  <si>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</si>
  <si>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</si>
  <si>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</si>
  <si>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</si>
  <si>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</si>
  <si>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</si>
  <si>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</si>
  <si>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</si>
  <si>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</si>
  <si>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</si>
  <si>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</si>
  <si>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</si>
  <si>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</si>
  <si>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</si>
  <si>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</si>
  <si>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</si>
  <si>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</si>
  <si>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</si>
  <si>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</si>
  <si>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</si>
  <si>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</si>
  <si>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</si>
  <si>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</si>
  <si>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</si>
  <si>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</si>
  <si>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</si>
  <si>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</si>
  <si>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</si>
  <si>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</si>
  <si>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</si>
  <si>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</si>
  <si>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</si>
  <si>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</si>
  <si>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</si>
  <si>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</si>
  <si>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</si>
  <si>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</si>
  <si>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</si>
  <si>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</si>
  <si>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</si>
  <si>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</si>
  <si>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</si>
  <si>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</si>
  <si>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</si>
  <si>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</si>
  <si>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</si>
  <si>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</si>
  <si>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</si>
  <si>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</si>
  <si>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</si>
  <si>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</si>
  <si>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</si>
  <si>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</si>
  <si>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</si>
  <si>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</si>
  <si>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</si>
  <si>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</si>
  <si>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</si>
  <si>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</si>
  <si>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</si>
  <si>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</si>
  <si>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</si>
  <si>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</si>
  <si>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</si>
  <si>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</si>
  <si>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</si>
  <si>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</si>
  <si>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</si>
  <si>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</si>
  <si>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</si>
  <si>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</si>
  <si>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</si>
  <si>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</si>
  <si>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</si>
  <si>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</si>
  <si>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</si>
  <si>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</si>
  <si>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</si>
  <si>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</si>
  <si>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</si>
  <si>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</si>
  <si>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</si>
  <si>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</si>
  <si>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</si>
  <si>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</si>
  <si>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</si>
  <si>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</si>
  <si>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</si>
  <si>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</si>
  <si>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</si>
  <si>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</si>
  <si>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</si>
  <si>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</si>
  <si>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</si>
  <si>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</si>
  <si>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</si>
  <si>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</si>
  <si>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</si>
  <si>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</si>
  <si>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</si>
  <si>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</si>
  <si>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</si>
  <si>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</si>
  <si>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</si>
  <si>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</si>
  <si>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</si>
  <si>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</si>
  <si>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</si>
  <si>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</si>
  <si>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</si>
  <si>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</si>
  <si>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</si>
  <si>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</si>
  <si>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</si>
  <si>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</si>
  <si>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</si>
  <si>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</si>
  <si>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</si>
  <si>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</si>
  <si>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</si>
  <si>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</si>
  <si>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</si>
  <si>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</si>
  <si>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</si>
  <si>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</si>
  <si>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</si>
  <si>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</si>
  <si>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</si>
  <si>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</si>
  <si>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</si>
  <si>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</si>
  <si>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</si>
  <si>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</si>
  <si>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</si>
  <si>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</si>
  <si>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</si>
  <si>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</si>
  <si>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</si>
  <si>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</si>
  <si>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</si>
  <si>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</si>
  <si>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</si>
  <si>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</si>
  <si>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</si>
  <si>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</si>
  <si>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</si>
  <si>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</si>
  <si>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</si>
  <si>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</si>
  <si>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</si>
  <si>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</si>
  <si>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</si>
  <si>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</si>
  <si>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</si>
  <si>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</si>
  <si>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</si>
  <si>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</si>
  <si>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</si>
  <si>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</si>
  <si>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</si>
  <si>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</si>
  <si>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</si>
  <si>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</si>
  <si>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</si>
  <si>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</si>
  <si>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</si>
  <si>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</si>
  <si>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</si>
  <si>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</si>
  <si>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</si>
  <si>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</si>
  <si>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</si>
  <si>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</si>
  <si>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</si>
  <si>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</si>
  <si>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</si>
  <si>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</si>
  <si>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</si>
  <si>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</si>
  <si>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</si>
  <si>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</si>
  <si>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</si>
  <si>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</si>
  <si>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</si>
  <si>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</si>
  <si>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</si>
  <si>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</si>
  <si>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</si>
  <si>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</si>
  <si>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</si>
  <si>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</si>
  <si>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</si>
  <si>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</si>
  <si>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</si>
  <si>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</si>
  <si>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</si>
  <si>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</si>
  <si>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</si>
  <si>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</si>
  <si>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</si>
  <si>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</si>
  <si>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</si>
  <si>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</si>
  <si>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</si>
  <si>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</si>
  <si>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</si>
  <si>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</si>
  <si>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</si>
  <si>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</si>
  <si>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</si>
  <si>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</si>
  <si>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</si>
  <si>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</si>
  <si>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</si>
  <si>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</si>
  <si>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</si>
  <si>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</si>
  <si>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</si>
  <si>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</si>
  <si>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</si>
  <si>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</si>
  <si>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</si>
  <si>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</si>
  <si>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</si>
  <si>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</si>
  <si>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</si>
  <si>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</si>
  <si>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</si>
  <si>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</si>
  <si>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</si>
  <si>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</si>
  <si>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</si>
  <si>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</si>
  <si>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</si>
  <si>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</si>
  <si>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</si>
  <si>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</si>
  <si>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</si>
  <si>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</si>
  <si>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</si>
  <si>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</si>
  <si>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</si>
  <si>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</si>
  <si>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</si>
  <si>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</si>
  <si>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</si>
  <si>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</si>
  <si>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</si>
  <si>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</si>
  <si>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</si>
  <si>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</si>
  <si>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</si>
  <si>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</si>
  <si>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</si>
  <si>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</si>
  <si>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</si>
  <si>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</si>
  <si>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</si>
  <si>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</si>
  <si>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</si>
  <si>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</si>
  <si>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</si>
  <si>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</si>
  <si>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</si>
  <si>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</si>
  <si>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</si>
  <si>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</si>
  <si>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</si>
  <si>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</si>
  <si>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</si>
  <si>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</si>
  <si>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</si>
  <si>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</si>
  <si>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</si>
  <si>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</si>
  <si>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</si>
  <si>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</si>
  <si>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</si>
  <si>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</si>
  <si>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</si>
  <si>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</si>
  <si>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</si>
  <si>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</si>
  <si>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</si>
  <si>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</si>
  <si>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</si>
  <si>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</si>
  <si>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</si>
  <si>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</si>
  <si>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</si>
  <si>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</si>
  <si>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</si>
  <si>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</si>
  <si>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</si>
  <si>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</si>
  <si>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</si>
  <si>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</si>
  <si>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</si>
  <si>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</si>
  <si>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</si>
  <si>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</si>
  <si>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</si>
  <si>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</si>
  <si>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</si>
  <si>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</si>
  <si>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</si>
  <si>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</si>
  <si>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</si>
  <si>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</si>
  <si>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</si>
  <si>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</si>
  <si>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</si>
  <si>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</si>
  <si>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</si>
  <si>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</si>
  <si>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</si>
  <si>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</si>
  <si>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</si>
  <si>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</si>
  <si>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</si>
  <si>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</si>
  <si>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</si>
  <si>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</si>
  <si>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</si>
  <si>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</si>
  <si>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</si>
  <si>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</si>
  <si>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</si>
  <si>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</si>
  <si>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</si>
  <si>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</si>
  <si>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</si>
  <si>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</si>
  <si>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</si>
  <si>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</si>
  <si>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</si>
  <si>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</si>
  <si>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</si>
  <si>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</si>
  <si>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</si>
  <si>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</si>
  <si>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</si>
  <si>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</si>
  <si>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</si>
  <si>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</si>
  <si>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</si>
  <si>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</si>
  <si>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</si>
  <si>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</si>
  <si>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</si>
  <si>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</si>
  <si>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</si>
  <si>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</si>
  <si>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</si>
  <si>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</si>
  <si>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</si>
  <si>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</si>
  <si>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</si>
  <si>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</si>
  <si>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</si>
  <si>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</si>
  <si>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</si>
  <si>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</si>
  <si>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</si>
  <si>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</si>
  <si>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</si>
  <si>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</si>
  <si>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</si>
  <si>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</si>
  <si>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</si>
  <si>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</si>
  <si>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</si>
  <si>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</si>
  <si>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</si>
  <si>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</si>
  <si>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</si>
  <si>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</si>
  <si>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</si>
  <si>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</si>
  <si>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</si>
  <si>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</si>
  <si>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</si>
  <si>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</si>
  <si>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</si>
  <si>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</si>
  <si>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</si>
  <si>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</si>
  <si>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</si>
  <si>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</si>
  <si>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</si>
  <si>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</si>
  <si>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</si>
  <si>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</si>
  <si>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</si>
  <si>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</si>
  <si>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</si>
  <si>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</si>
  <si>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</si>
  <si>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</si>
  <si>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</si>
  <si>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</si>
  <si>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</si>
  <si>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</si>
  <si>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</si>
  <si>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</si>
  <si>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</si>
  <si>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</si>
  <si>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</si>
  <si>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</si>
  <si>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</si>
  <si>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</si>
  <si>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</si>
  <si>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</si>
  <si>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</si>
  <si>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</si>
  <si>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</si>
  <si>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</si>
  <si>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</si>
  <si>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</si>
  <si>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</si>
  <si>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</si>
  <si>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</si>
  <si>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</si>
  <si>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</si>
  <si>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</si>
  <si>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</si>
  <si>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</si>
  <si>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</si>
  <si>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</si>
  <si>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</si>
  <si>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</si>
  <si>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</si>
  <si>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</si>
  <si>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</si>
  <si>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</si>
  <si>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</si>
  <si>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</si>
  <si>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</si>
  <si>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</si>
  <si>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</si>
  <si>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</si>
  <si>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</si>
  <si>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</si>
  <si>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</si>
  <si>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</si>
  <si>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</si>
  <si>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</si>
  <si>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</si>
  <si>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</si>
  <si>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</si>
  <si>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</si>
  <si>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</si>
  <si>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</si>
  <si>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</si>
  <si>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</si>
  <si>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</si>
  <si>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</si>
  <si>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</si>
  <si>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</si>
  <si>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</si>
  <si>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</si>
  <si>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</si>
  <si>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</si>
  <si>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</si>
  <si>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</si>
  <si>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</si>
  <si>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</si>
  <si>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</si>
  <si>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</si>
  <si>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</si>
  <si>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</si>
  <si>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</si>
  <si>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</si>
  <si>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</si>
  <si>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</si>
  <si>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</si>
  <si>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</si>
  <si>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</si>
  <si>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</si>
  <si>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</si>
  <si>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</si>
  <si>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</si>
  <si>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</si>
  <si>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</si>
  <si>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</si>
  <si>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</si>
  <si>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</si>
  <si>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</si>
  <si>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</si>
  <si>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</si>
  <si>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</si>
  <si>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</si>
  <si>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</si>
  <si>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</si>
  <si>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</si>
  <si>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</si>
  <si>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</si>
  <si>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</si>
  <si>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</si>
  <si>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</si>
  <si>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</si>
  <si>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</si>
  <si>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</si>
  <si>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</si>
  <si>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</si>
  <si>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</si>
  <si>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</si>
  <si>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</si>
  <si>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</si>
  <si>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</si>
  <si>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</si>
  <si>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</si>
  <si>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</si>
  <si>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</si>
  <si>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</si>
  <si>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</si>
  <si>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</si>
  <si>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</si>
  <si>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</si>
  <si>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</si>
  <si>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</si>
  <si>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</si>
  <si>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</si>
  <si>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</si>
  <si>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</si>
  <si>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</si>
  <si>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</si>
  <si>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</si>
  <si>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</si>
  <si>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</si>
  <si>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</si>
  <si>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</si>
  <si>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</si>
  <si>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</si>
  <si>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</si>
  <si>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</si>
  <si>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</si>
  <si>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</si>
  <si>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</si>
  <si>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</si>
  <si>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</si>
  <si>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</si>
  <si>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</si>
  <si>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</si>
  <si>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</si>
  <si>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</si>
  <si>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</si>
  <si>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</si>
  <si>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</si>
  <si>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</si>
  <si>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</si>
  <si>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</si>
  <si>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</si>
  <si>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</si>
  <si>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</si>
  <si>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</si>
  <si>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</si>
  <si>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</si>
  <si>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</si>
  <si>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</si>
  <si>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</si>
  <si>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</si>
  <si>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</si>
  <si>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</si>
  <si>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</si>
  <si>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</si>
  <si>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</si>
  <si>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</si>
  <si>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</si>
  <si>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</si>
  <si>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</si>
  <si>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</si>
  <si>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</si>
  <si>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</si>
  <si>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</si>
  <si>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</si>
  <si>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</si>
  <si>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</si>
  <si>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</si>
  <si>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</si>
  <si>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</si>
  <si>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</si>
  <si>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</si>
  <si>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</si>
  <si>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</si>
  <si>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</si>
  <si>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</si>
  <si>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</si>
  <si>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</si>
  <si>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</si>
  <si>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</si>
  <si>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</si>
  <si>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</si>
  <si>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</si>
  <si>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</si>
  <si>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</si>
  <si>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</si>
  <si>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</si>
  <si>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</si>
  <si>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</si>
  <si>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</si>
  <si>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</si>
  <si>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</si>
  <si>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</si>
  <si>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</si>
  <si>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</si>
  <si>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</si>
  <si>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</si>
  <si>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</si>
  <si>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</si>
  <si>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</si>
  <si>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</si>
  <si>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</si>
  <si>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</si>
  <si>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</si>
  <si>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</si>
  <si>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</si>
  <si>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</si>
  <si>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</si>
  <si>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</si>
  <si>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</si>
  <si>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</si>
  <si>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</si>
  <si>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</si>
  <si>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</si>
  <si>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</si>
  <si>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</si>
  <si>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</si>
  <si>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</si>
  <si>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</si>
  <si>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</si>
  <si>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</si>
  <si>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</si>
  <si>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</si>
  <si>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</si>
  <si>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</si>
  <si>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</si>
  <si>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</si>
  <si>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</si>
  <si>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</si>
  <si>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</si>
  <si>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</si>
  <si>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</si>
  <si>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</si>
  <si>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</si>
  <si>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</si>
  <si>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</si>
  <si>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</si>
  <si>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</si>
  <si>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</si>
  <si>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</si>
  <si>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</si>
  <si>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</si>
  <si>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</si>
  <si>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</si>
  <si>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</si>
  <si>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</si>
  <si>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</si>
  <si>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</si>
  <si>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</si>
  <si>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</si>
  <si>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</si>
  <si>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</si>
  <si>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</si>
  <si>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</si>
  <si>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</si>
  <si>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</si>
  <si>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</si>
  <si>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</si>
  <si>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</si>
  <si>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</si>
  <si>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</si>
  <si>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</si>
  <si>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</si>
  <si>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</si>
  <si>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</si>
  <si>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</si>
  <si>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</si>
  <si>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</si>
  <si>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</si>
  <si>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</si>
  <si>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</si>
  <si>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</si>
  <si>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</si>
  <si>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</si>
  <si>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</si>
  <si>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</si>
  <si>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</si>
  <si>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</si>
  <si>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</si>
  <si>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</si>
  <si>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</si>
  <si>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</si>
  <si>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</si>
  <si>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</si>
  <si>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</si>
  <si>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</si>
  <si>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</si>
  <si>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</si>
  <si>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</si>
  <si>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</si>
  <si>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</si>
  <si>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</si>
  <si>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</si>
  <si>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</si>
  <si>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</si>
  <si>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</si>
  <si>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</si>
  <si>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</si>
  <si>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</si>
  <si>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</si>
  <si>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</si>
  <si>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</si>
  <si>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</si>
  <si>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</si>
  <si>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</si>
  <si>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</si>
  <si>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</si>
  <si>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</si>
  <si>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</si>
  <si>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</si>
  <si>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</si>
  <si>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</si>
  <si>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</si>
  <si>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</si>
  <si>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</si>
  <si>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</si>
  <si>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</si>
  <si>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</si>
  <si>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</si>
  <si>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</si>
  <si>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</si>
  <si>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</si>
  <si>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</si>
  <si>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</si>
  <si>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</si>
  <si>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</si>
  <si>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</si>
  <si>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</si>
  <si>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</si>
  <si>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</si>
  <si>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</si>
  <si>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</si>
  <si>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</si>
  <si>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</si>
  <si>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</si>
  <si>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</si>
  <si>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</si>
  <si>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</si>
  <si>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</si>
  <si>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</si>
  <si>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</si>
  <si>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</si>
  <si>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</si>
  <si>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</si>
  <si>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</si>
  <si>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</si>
  <si>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</si>
  <si>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</si>
  <si>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</si>
  <si>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</si>
  <si>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</si>
  <si>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</si>
  <si>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</si>
  <si>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</si>
  <si>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</si>
  <si>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</si>
  <si>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</si>
  <si>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</si>
  <si>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</si>
  <si>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</si>
  <si>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</si>
  <si>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</si>
  <si>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</si>
  <si>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</si>
  <si>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</si>
  <si>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</si>
  <si>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</si>
  <si>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</si>
  <si>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</si>
  <si>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</si>
  <si>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</si>
  <si>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</si>
  <si>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</si>
  <si>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</si>
  <si>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</si>
  <si>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</si>
  <si>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</si>
  <si>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</si>
  <si>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</si>
  <si>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</si>
  <si>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</si>
  <si>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</si>
  <si>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</si>
  <si>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</si>
  <si>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</si>
  <si>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</si>
  <si>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</si>
  <si>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</si>
  <si>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</si>
  <si>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</si>
  <si>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</si>
  <si>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</si>
  <si>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</si>
  <si>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</si>
  <si>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</si>
  <si>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</si>
  <si>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</si>
  <si>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</si>
  <si>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</si>
  <si>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</si>
  <si>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</si>
  <si>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</si>
  <si>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</si>
  <si>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</si>
  <si>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</si>
  <si>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</si>
  <si>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</si>
  <si>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</si>
  <si>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</si>
  <si>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</si>
  <si>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</si>
  <si>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</si>
  <si>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</si>
  <si>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</si>
  <si>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</si>
  <si>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</si>
  <si>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</si>
  <si>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</si>
  <si>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</si>
  <si>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</si>
  <si>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</si>
  <si>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</si>
  <si>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</si>
  <si>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</si>
  <si>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</si>
  <si>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</si>
  <si>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</si>
  <si>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</si>
  <si>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</si>
  <si>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</si>
  <si>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</si>
  <si>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</si>
  <si>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</si>
  <si>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</si>
  <si>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</si>
  <si>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</si>
  <si>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</si>
  <si>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</si>
  <si>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</si>
  <si>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</si>
  <si>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</si>
  <si>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</si>
  <si>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</si>
  <si>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</si>
  <si>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</si>
  <si>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</si>
  <si>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</si>
  <si>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</si>
  <si>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</si>
  <si>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</si>
  <si>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</si>
  <si>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</si>
  <si>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</si>
  <si>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</si>
  <si>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</si>
  <si>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</si>
  <si>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</si>
  <si>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</si>
  <si>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</si>
  <si>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</si>
  <si>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</si>
  <si>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</si>
  <si>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</si>
  <si>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</si>
  <si>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</si>
  <si>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</si>
  <si>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</si>
  <si>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</si>
  <si>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</si>
  <si>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</si>
  <si>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</si>
  <si>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</si>
  <si>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</si>
  <si>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</si>
  <si>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</si>
  <si>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</si>
  <si>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</si>
  <si>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</si>
  <si>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</si>
  <si>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</si>
  <si>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</si>
  <si>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</si>
  <si>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</si>
  <si>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</si>
  <si>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</si>
  <si>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</si>
  <si>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</si>
  <si>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</si>
  <si>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</si>
  <si>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</si>
  <si>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</si>
  <si>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</si>
  <si>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</si>
  <si>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</si>
  <si>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</si>
  <si>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</si>
  <si>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</si>
  <si>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</si>
  <si>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</si>
  <si>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</si>
  <si>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</si>
  <si>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</si>
  <si>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</si>
  <si>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</si>
  <si>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</si>
  <si>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</si>
  <si>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</si>
  <si>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</si>
  <si>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</si>
  <si>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</si>
  <si>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</si>
  <si>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</si>
  <si>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</si>
  <si>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</si>
  <si>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</si>
  <si>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</si>
  <si>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</si>
  <si>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</si>
  <si>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</si>
  <si>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</si>
  <si>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</si>
  <si>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</si>
  <si>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</si>
  <si>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</si>
  <si>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</si>
  <si>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</si>
  <si>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</si>
  <si>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</si>
  <si>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</si>
  <si>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</si>
  <si>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</si>
  <si>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</si>
  <si>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</si>
  <si>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</si>
  <si>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</si>
  <si>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</si>
  <si>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</si>
  <si>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</si>
  <si>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</si>
  <si>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</si>
  <si>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</si>
  <si>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</si>
  <si>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</si>
  <si>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</si>
  <si>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</si>
  <si>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</si>
  <si>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</si>
  <si>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</si>
  <si>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</si>
  <si>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</si>
  <si>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</si>
  <si>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</si>
  <si>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</si>
  <si>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</si>
  <si>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</si>
  <si>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</si>
  <si>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</si>
  <si>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</si>
  <si>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</si>
  <si>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</si>
  <si>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</si>
  <si>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</si>
  <si>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</si>
  <si>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</si>
  <si>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</si>
  <si>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</si>
  <si>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</si>
  <si>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</si>
  <si>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</si>
  <si>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</si>
  <si>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</si>
  <si>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</si>
  <si>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</si>
  <si>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</si>
  <si>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</si>
  <si>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</si>
  <si>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</si>
  <si>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</si>
  <si>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</si>
  <si>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</si>
  <si>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</si>
  <si>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</si>
  <si>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</si>
  <si>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</si>
  <si>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</si>
  <si>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</si>
  <si>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</si>
  <si>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</si>
  <si>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</si>
  <si>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</si>
  <si>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</si>
  <si>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</si>
  <si>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</si>
  <si>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</si>
  <si>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</si>
  <si>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</si>
  <si>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</si>
  <si>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</si>
  <si>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</si>
  <si>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</si>
  <si>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</si>
  <si>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</si>
  <si>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</si>
  <si>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</si>
  <si>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</si>
  <si>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</si>
  <si>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</si>
  <si>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</si>
  <si>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</si>
  <si>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</si>
  <si>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</si>
  <si>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</si>
  <si>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</si>
  <si>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</si>
  <si>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</si>
  <si>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</si>
  <si>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</si>
  <si>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</si>
  <si>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</si>
  <si>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</si>
  <si>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</si>
  <si>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</si>
  <si>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</si>
  <si>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</si>
  <si>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</si>
  <si>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</si>
  <si>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</si>
  <si>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</si>
  <si>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</si>
  <si>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</si>
  <si>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</si>
  <si>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</si>
  <si>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</si>
  <si>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</si>
  <si>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</si>
  <si>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</si>
  <si>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</si>
  <si>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</si>
  <si>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</si>
  <si>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</si>
  <si>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</si>
  <si>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</si>
  <si>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</si>
  <si>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</si>
  <si>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</si>
  <si>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</si>
  <si>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</si>
  <si>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</si>
  <si>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</si>
  <si>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</si>
  <si>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</si>
  <si>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</si>
  <si>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</si>
  <si>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</si>
  <si>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</si>
  <si>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</si>
  <si>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</si>
  <si>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</si>
  <si>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</si>
  <si>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</si>
  <si>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</si>
  <si>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</si>
  <si>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</si>
  <si>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</si>
  <si>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</si>
  <si>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</si>
  <si>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</si>
  <si>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</si>
  <si>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</si>
  <si>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</si>
  <si>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</si>
  <si>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</si>
  <si>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</si>
  <si>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</si>
  <si>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</si>
  <si>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</si>
  <si>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</si>
  <si>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</si>
  <si>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</si>
  <si>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</si>
  <si>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</si>
  <si>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</si>
  <si>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</si>
  <si>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</si>
  <si>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</si>
  <si>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</si>
  <si>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</si>
  <si>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</si>
  <si>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</si>
  <si>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</si>
  <si>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</si>
  <si>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</si>
  <si>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</si>
  <si>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</si>
  <si>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</si>
  <si>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</si>
  <si>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</si>
  <si>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</si>
  <si>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</si>
  <si>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</si>
  <si>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</si>
  <si>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</si>
  <si>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</si>
  <si>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</si>
  <si>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</si>
  <si>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</si>
  <si>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</si>
  <si>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</si>
  <si>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</si>
  <si>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</si>
  <si>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</si>
  <si>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</si>
  <si>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</si>
  <si>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</si>
  <si>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</si>
  <si>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</si>
  <si>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</si>
  <si>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</si>
  <si>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</si>
  <si>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</si>
  <si>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</si>
  <si>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</si>
  <si>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</si>
  <si>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</si>
  <si>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</si>
  <si>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</si>
  <si>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</si>
  <si>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</si>
  <si>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</si>
  <si>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</si>
  <si>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</si>
  <si>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</si>
  <si>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</si>
  <si>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</si>
  <si>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</si>
  <si>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</si>
  <si>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</si>
  <si>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</si>
  <si>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</si>
  <si>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</si>
  <si>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</si>
  <si>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</si>
  <si>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</si>
  <si>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</si>
  <si>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</si>
  <si>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</si>
  <si>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</si>
  <si>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</si>
  <si>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</si>
  <si>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</si>
  <si>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</si>
  <si>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</si>
  <si>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</si>
  <si>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</si>
  <si>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</si>
  <si>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</si>
  <si>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</si>
  <si>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</si>
  <si>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</si>
  <si>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</si>
  <si>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</si>
  <si>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</si>
  <si>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</si>
  <si>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</si>
  <si>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</si>
  <si>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</si>
  <si>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</si>
  <si>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</si>
  <si>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</si>
  <si>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</si>
  <si>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</si>
  <si>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</si>
  <si>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</si>
  <si>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</si>
  <si>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</si>
  <si>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</si>
  <si>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</si>
  <si>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</si>
  <si>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</si>
  <si>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</si>
  <si>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</si>
  <si>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</si>
  <si>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</si>
  <si>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</si>
  <si>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</si>
  <si>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</si>
  <si>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</si>
  <si>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</si>
  <si>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</si>
  <si>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</si>
  <si>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</si>
  <si>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</si>
  <si>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</si>
  <si>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</si>
  <si>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</si>
  <si>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</si>
  <si>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</si>
  <si>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</si>
  <si>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</si>
  <si>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</si>
  <si>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</si>
  <si>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</si>
  <si>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</si>
  <si>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</si>
  <si>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</si>
  <si>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</si>
  <si>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</si>
  <si>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</si>
  <si>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</si>
  <si>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</si>
  <si>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</si>
  <si>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</si>
  <si>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</si>
  <si>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</si>
  <si>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</si>
  <si>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</si>
  <si>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</si>
  <si>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</si>
  <si>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</si>
  <si>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</si>
  <si>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</si>
  <si>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</si>
  <si>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</si>
  <si>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</si>
  <si>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</si>
  <si>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</si>
  <si>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</si>
  <si>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</si>
  <si>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</si>
  <si>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</si>
  <si>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</si>
  <si>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</si>
  <si>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</si>
  <si>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</si>
  <si>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</si>
  <si>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</si>
  <si>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</si>
  <si>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</si>
  <si>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</si>
  <si>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</si>
  <si>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</si>
  <si>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</si>
  <si>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</si>
  <si>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</si>
  <si>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</si>
  <si>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</si>
  <si>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</si>
  <si>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</si>
  <si>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</si>
  <si>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</si>
  <si>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</si>
  <si>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</si>
  <si>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</si>
  <si>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</si>
  <si>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</si>
  <si>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</si>
  <si>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</si>
  <si>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</si>
  <si>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</si>
  <si>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</si>
  <si>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</si>
  <si>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</si>
  <si>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</si>
  <si>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</si>
  <si>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</si>
  <si>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</si>
  <si>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</si>
  <si>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</si>
  <si>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</si>
  <si>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</si>
  <si>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</si>
  <si>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</si>
  <si>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</si>
  <si>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</si>
  <si>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</si>
  <si>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</si>
  <si>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</si>
  <si>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</si>
  <si>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</si>
  <si>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</si>
  <si>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</si>
  <si>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</si>
  <si>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</si>
  <si>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</si>
  <si>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</si>
  <si>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</si>
  <si>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</si>
  <si>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</si>
  <si>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</si>
  <si>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</si>
  <si>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</si>
  <si>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</si>
  <si>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</si>
  <si>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</si>
  <si>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</si>
  <si>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</si>
  <si>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</si>
  <si>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</si>
  <si>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</si>
  <si>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</si>
  <si>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</si>
  <si>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</si>
  <si>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</si>
  <si>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</si>
  <si>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</si>
  <si>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</si>
  <si>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</si>
  <si>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</si>
  <si>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</si>
  <si>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</si>
  <si>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</si>
  <si>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</si>
  <si>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</si>
  <si>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</si>
  <si>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</si>
  <si>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</si>
  <si>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</si>
  <si>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</si>
  <si>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</si>
  <si>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</si>
  <si>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</si>
  <si>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</si>
  <si>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</si>
  <si>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</si>
  <si>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</si>
  <si>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</si>
  <si>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</si>
  <si>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</si>
  <si>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</si>
  <si>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</si>
  <si>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</si>
  <si>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</si>
  <si>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</si>
  <si>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</si>
  <si>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</si>
  <si>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</si>
  <si>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</si>
  <si>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</si>
  <si>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</si>
  <si>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</si>
  <si>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</si>
  <si>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</si>
  <si>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</si>
  <si>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</si>
  <si>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</si>
  <si>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</si>
  <si>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</si>
  <si>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</si>
  <si>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</si>
  <si>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</si>
  <si>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</si>
  <si>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</si>
  <si>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</si>
  <si>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</si>
  <si>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</si>
  <si>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</si>
  <si>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</si>
  <si>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</si>
  <si>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</si>
  <si>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</si>
  <si>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</si>
  <si>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</si>
  <si>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</si>
  <si>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</si>
  <si>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</si>
  <si>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</si>
  <si>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</si>
  <si>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</si>
  <si>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</si>
  <si>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</si>
  <si>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</si>
  <si>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</si>
  <si>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</si>
  <si>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</si>
  <si>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</si>
  <si>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</si>
  <si>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</si>
  <si>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</si>
  <si>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</si>
  <si>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</si>
  <si>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</si>
  <si>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</si>
  <si>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</si>
  <si>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</si>
  <si>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</si>
  <si>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</si>
  <si>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</si>
  <si>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</si>
  <si>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</si>
  <si>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</si>
  <si>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</si>
  <si>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</si>
  <si>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</si>
  <si>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</si>
  <si>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</si>
  <si>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</si>
  <si>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</si>
  <si>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</si>
  <si>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</si>
  <si>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</si>
  <si>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</si>
  <si>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</si>
  <si>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</si>
  <si>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</si>
  <si>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</si>
  <si>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</si>
  <si>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</si>
  <si>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</si>
  <si>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</si>
  <si>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</si>
  <si>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</si>
  <si>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</si>
  <si>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</si>
  <si>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</si>
  <si>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</si>
  <si>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</si>
  <si>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</si>
  <si>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</si>
  <si>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</si>
  <si>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</si>
  <si>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</si>
  <si>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</si>
  <si>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</si>
  <si>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</si>
  <si>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</si>
  <si>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</si>
  <si>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</si>
  <si>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</si>
  <si>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</si>
  <si>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</si>
  <si>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</si>
  <si>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</si>
  <si>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</si>
  <si>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</si>
  <si>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</si>
  <si>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</si>
  <si>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</si>
  <si>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</si>
  <si>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</si>
  <si>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</si>
  <si>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</si>
  <si>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</si>
  <si>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</si>
  <si>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</si>
  <si>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</si>
  <si>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</si>
  <si>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</si>
  <si>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</si>
  <si>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</si>
  <si>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</si>
  <si>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</si>
  <si>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</si>
  <si>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</si>
  <si>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</si>
  <si>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</si>
  <si>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</si>
  <si>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</si>
  <si>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</si>
  <si>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</si>
  <si>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</si>
  <si>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</si>
  <si>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</si>
  <si>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</si>
  <si>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</si>
  <si>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</si>
  <si>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</si>
  <si>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</si>
  <si>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</si>
  <si>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</si>
  <si>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</si>
  <si>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</si>
  <si>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</si>
  <si>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</si>
  <si>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</si>
  <si>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</si>
  <si>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</si>
  <si>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</si>
  <si>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</si>
  <si>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</si>
  <si>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</si>
  <si>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</si>
  <si>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</si>
  <si>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</si>
  <si>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</si>
  <si>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</si>
  <si>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</si>
  <si>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</si>
  <si>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</si>
  <si>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</si>
  <si>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</si>
  <si>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</si>
  <si>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</si>
  <si>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</si>
  <si>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</si>
  <si>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</si>
  <si>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</si>
  <si>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</si>
  <si>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</si>
  <si>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</si>
  <si>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</si>
  <si>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</si>
  <si>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</si>
  <si>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</si>
  <si>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</si>
  <si>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</si>
  <si>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</si>
  <si>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</si>
  <si>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</si>
  <si>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</si>
  <si>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</si>
  <si>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</si>
  <si>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</si>
  <si>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</si>
  <si>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</si>
  <si>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</si>
  <si>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</si>
  <si>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</si>
  <si>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</si>
  <si>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</si>
  <si>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</si>
  <si>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</si>
  <si>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</si>
  <si>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</si>
  <si>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</si>
  <si>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</si>
  <si>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</si>
  <si>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</si>
  <si>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</si>
  <si>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</si>
  <si>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</si>
  <si>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</si>
  <si>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</si>
  <si>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</si>
  <si>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</si>
  <si>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</si>
  <si>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</si>
  <si>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</si>
  <si>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</si>
  <si>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</si>
  <si>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</si>
  <si>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</si>
  <si>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</si>
  <si>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</si>
  <si>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</si>
  <si>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</si>
  <si>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</si>
  <si>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</si>
  <si>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</si>
  <si>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</si>
  <si>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</si>
  <si>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</si>
  <si>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</si>
  <si>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</si>
  <si>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</si>
  <si>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</si>
  <si>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</si>
  <si>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</si>
  <si>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</si>
  <si>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</si>
  <si>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</si>
  <si>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</si>
  <si>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</si>
  <si>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</si>
  <si>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</si>
  <si>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</si>
  <si>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</si>
  <si>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</si>
  <si>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</si>
  <si>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</si>
  <si>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</si>
  <si>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</si>
  <si>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</si>
  <si>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</si>
  <si>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</si>
  <si>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</si>
  <si>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</si>
  <si>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</si>
  <si>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</si>
  <si>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</si>
  <si>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</si>
  <si>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</si>
  <si>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</si>
  <si>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</si>
  <si>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</si>
  <si>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</si>
  <si>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</si>
  <si>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</si>
  <si>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</si>
  <si>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</si>
  <si>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</si>
  <si>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</si>
  <si>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</si>
  <si>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</si>
  <si>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</si>
  <si>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</si>
  <si>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</si>
  <si>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</si>
  <si>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</si>
  <si>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</si>
  <si>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</si>
  <si>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</si>
  <si>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</si>
  <si>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</si>
  <si>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</si>
  <si>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</si>
  <si>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</si>
  <si>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</si>
  <si>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</si>
  <si>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</si>
  <si>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</si>
  <si>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</si>
  <si>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</si>
  <si>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</si>
  <si>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</si>
  <si>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</si>
  <si>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</si>
  <si>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</si>
  <si>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</si>
  <si>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</si>
  <si>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</si>
  <si>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</si>
  <si>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</si>
  <si>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</si>
  <si>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</si>
  <si>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</si>
  <si>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</si>
  <si>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</si>
  <si>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</si>
  <si>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</si>
  <si>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</si>
  <si>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</si>
  <si>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</si>
  <si>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</si>
  <si>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</si>
  <si>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</si>
  <si>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</si>
  <si>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</si>
  <si>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</si>
  <si>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</si>
  <si>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</si>
  <si>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</si>
  <si>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</si>
  <si>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</si>
  <si>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</si>
  <si>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</si>
  <si>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</si>
  <si>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</si>
  <si>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</si>
  <si>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</si>
  <si>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</si>
  <si>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</si>
  <si>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</si>
  <si>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</si>
  <si>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</si>
  <si>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</si>
  <si>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</si>
  <si>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</si>
  <si>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</si>
  <si>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</si>
  <si>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</si>
  <si>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</si>
  <si>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</si>
  <si>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</si>
  <si>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</si>
  <si>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</si>
  <si>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</si>
  <si>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</si>
  <si>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</si>
  <si>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</si>
  <si>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</si>
  <si>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</si>
  <si>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</si>
  <si>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</si>
  <si>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</si>
  <si>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</si>
  <si>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</si>
  <si>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</si>
  <si>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</si>
  <si>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</si>
  <si>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</si>
  <si>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</si>
  <si>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</si>
  <si>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</si>
  <si>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</si>
  <si>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</si>
  <si>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</si>
  <si>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</si>
  <si>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</si>
  <si>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</si>
  <si>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</si>
  <si>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</si>
  <si>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</si>
  <si>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</si>
  <si>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</si>
  <si>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</si>
  <si>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</si>
  <si>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</si>
  <si>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</si>
  <si>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</si>
  <si>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</si>
  <si>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</si>
  <si>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</si>
  <si>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</si>
  <si>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</si>
  <si>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</si>
  <si>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</si>
  <si>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</si>
  <si>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</si>
  <si>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</si>
  <si>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</si>
  <si>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</si>
  <si>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</si>
  <si>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</si>
  <si>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</si>
  <si>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</si>
  <si>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</si>
  <si>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</si>
  <si>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</si>
  <si>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</si>
  <si>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</si>
  <si>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</si>
  <si>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</si>
  <si>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</si>
  <si>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</si>
  <si>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</si>
  <si>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</si>
  <si>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</si>
  <si>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</si>
  <si>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</si>
  <si>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</si>
  <si>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</si>
  <si>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</si>
  <si>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</si>
  <si>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</si>
  <si>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</si>
  <si>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</si>
  <si>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</si>
  <si>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</si>
  <si>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</si>
  <si>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</si>
  <si>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</si>
  <si>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</si>
  <si>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</si>
  <si>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</si>
  <si>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</si>
  <si>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</si>
  <si>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</si>
  <si>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</si>
  <si>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</si>
  <si>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</si>
  <si>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</si>
  <si>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</si>
  <si>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</si>
  <si>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</si>
  <si>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</si>
  <si>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</si>
  <si>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</si>
  <si>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</si>
  <si>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</si>
  <si>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</si>
  <si>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</si>
  <si>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</si>
  <si>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</si>
  <si>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</si>
  <si>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</si>
  <si>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</si>
  <si>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</si>
  <si>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</si>
  <si>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</si>
  <si>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</si>
  <si>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</si>
  <si>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</si>
  <si>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</si>
  <si>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</si>
  <si>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</si>
  <si>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</si>
  <si>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</si>
  <si>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</si>
  <si>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</si>
  <si>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</si>
  <si>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</si>
  <si>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</si>
  <si>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</si>
  <si>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</si>
  <si>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</si>
  <si>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</si>
  <si>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</si>
  <si>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</si>
  <si>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</si>
  <si>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</si>
  <si>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</si>
  <si>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</si>
  <si>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</si>
  <si>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</si>
  <si>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</si>
  <si>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</si>
  <si>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</si>
  <si>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</si>
  <si>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</si>
  <si>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</si>
  <si>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</si>
  <si>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</si>
  <si>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</si>
  <si>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</si>
  <si>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</si>
  <si>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</si>
  <si>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</si>
  <si>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</si>
  <si>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</si>
  <si>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</si>
  <si>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</si>
  <si>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</si>
  <si>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</si>
  <si>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</si>
  <si>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</si>
  <si>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</si>
  <si>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</si>
  <si>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</si>
  <si>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</si>
  <si>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</si>
  <si>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</si>
  <si>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</si>
  <si>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</si>
  <si>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</si>
  <si>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</si>
  <si>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</si>
  <si>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</si>
  <si>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</si>
  <si>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</si>
  <si>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</si>
  <si>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</si>
  <si>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</si>
  <si>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</si>
  <si>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</si>
  <si>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</si>
  <si>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</si>
  <si>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</si>
  <si>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</si>
  <si>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</si>
  <si>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</si>
  <si>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</si>
  <si>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</si>
  <si>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</si>
  <si>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</si>
  <si>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</si>
  <si>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</si>
  <si>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</si>
  <si>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</si>
  <si>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</si>
  <si>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</si>
  <si>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</si>
  <si>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</si>
  <si>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</si>
  <si>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</si>
  <si>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</si>
  <si>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</si>
  <si>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</si>
  <si>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</si>
  <si>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</si>
  <si>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</si>
  <si>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</si>
  <si>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</si>
  <si>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</si>
  <si>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</si>
  <si>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</si>
  <si>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</si>
  <si>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</si>
  <si>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</si>
  <si>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</si>
  <si>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</si>
  <si>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</si>
  <si>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</si>
  <si>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</si>
  <si>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</si>
  <si>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</si>
  <si>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</si>
  <si>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</si>
  <si>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</si>
  <si>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</si>
  <si>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</si>
  <si>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</si>
  <si>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</si>
  <si>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</si>
  <si>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</si>
  <si>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</si>
  <si>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</si>
  <si>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</si>
  <si>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</si>
  <si>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</si>
  <si>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</si>
  <si>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</si>
  <si>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</si>
  <si>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</si>
  <si>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</si>
  <si>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</si>
  <si>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</si>
  <si>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</si>
  <si>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</si>
  <si>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</si>
  <si>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</si>
  <si>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</si>
  <si>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</si>
  <si>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</si>
  <si>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</si>
  <si>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</si>
  <si>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</si>
  <si>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</si>
  <si>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</si>
  <si>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</si>
  <si>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</si>
  <si>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</si>
  <si>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</si>
  <si>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</si>
  <si>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</si>
  <si>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</si>
  <si>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</si>
  <si>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</si>
  <si>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</si>
  <si>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</si>
  <si>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</si>
  <si>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</si>
  <si>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</si>
  <si>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</si>
  <si>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</si>
  <si>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</si>
  <si>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</si>
  <si>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</si>
  <si>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</si>
  <si>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</si>
  <si>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</si>
  <si>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</si>
  <si>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</si>
  <si>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</si>
  <si>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</si>
  <si>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</si>
  <si>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</si>
  <si>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</si>
  <si>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</si>
  <si>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</si>
  <si>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</si>
  <si>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</si>
  <si>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</si>
  <si>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</si>
  <si>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</si>
  <si>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</si>
  <si>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</si>
  <si>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</si>
  <si>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</si>
  <si>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</si>
  <si>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</si>
  <si>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</si>
  <si>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</si>
  <si>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</si>
  <si>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</si>
  <si>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</si>
  <si>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</si>
  <si>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</si>
  <si>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</si>
  <si>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</si>
  <si>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</si>
  <si>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</si>
  <si>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</si>
  <si>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</si>
  <si>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</si>
  <si>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</si>
  <si>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</si>
  <si>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</si>
  <si>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</si>
  <si>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</si>
  <si>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</si>
  <si>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</si>
  <si>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</si>
  <si>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</si>
  <si>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</si>
  <si>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</si>
  <si>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</si>
  <si>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</si>
  <si>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</si>
  <si>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</si>
  <si>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</si>
  <si>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</si>
  <si>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</si>
  <si>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</si>
  <si>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</si>
  <si>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</si>
  <si>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</si>
  <si>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</si>
  <si>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</si>
  <si>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</si>
  <si>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</si>
  <si>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</si>
  <si>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</si>
  <si>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</si>
  <si>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</si>
  <si>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</si>
  <si>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</si>
  <si>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</si>
  <si>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</si>
  <si>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</si>
  <si>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</si>
  <si>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</si>
  <si>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</si>
  <si>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</si>
  <si>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</si>
  <si>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</si>
  <si>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</si>
  <si>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</si>
  <si>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</si>
  <si>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</si>
  <si>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</si>
  <si>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</si>
  <si>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</si>
  <si>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</si>
  <si>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</si>
  <si>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</si>
  <si>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</si>
  <si>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</si>
  <si>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</si>
  <si>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</si>
  <si>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</si>
  <si>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</si>
  <si>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</si>
  <si>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</si>
  <si>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</si>
  <si>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</si>
  <si>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</si>
  <si>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</si>
  <si>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</si>
  <si>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</si>
  <si>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</si>
  <si>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</si>
  <si>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</si>
  <si>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</si>
  <si>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</si>
  <si>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</si>
  <si>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</si>
  <si>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</si>
  <si>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</si>
  <si>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</si>
  <si>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</si>
  <si>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</si>
  <si>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</si>
  <si>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</si>
  <si>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</si>
  <si>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</si>
  <si>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</si>
  <si>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</si>
  <si>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</si>
  <si>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</si>
  <si>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</si>
  <si>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</si>
  <si>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</si>
  <si>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</si>
  <si>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</si>
  <si>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</si>
  <si>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</si>
  <si>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</si>
  <si>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</si>
  <si>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</si>
  <si>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</si>
  <si>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</si>
  <si>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</si>
  <si>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</si>
  <si>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</si>
  <si>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</si>
  <si>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</si>
  <si>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</si>
  <si>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</si>
  <si>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</si>
  <si>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</si>
  <si>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</si>
  <si>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</si>
  <si>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</si>
  <si>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</si>
  <si>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</si>
  <si>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</si>
  <si>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</si>
  <si>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</si>
  <si>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</si>
  <si>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</si>
  <si>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</si>
  <si>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</si>
  <si>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</si>
  <si>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</si>
  <si>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</si>
  <si>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</si>
  <si>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</si>
  <si>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</si>
  <si>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</si>
  <si>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</si>
  <si>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</si>
  <si>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</si>
  <si>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</si>
  <si>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</si>
  <si>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</si>
  <si>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</si>
  <si>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</si>
  <si>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</si>
  <si>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</si>
  <si>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</si>
  <si>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</si>
  <si>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</si>
  <si>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</si>
  <si>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</si>
  <si>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</si>
  <si>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</si>
  <si>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</si>
  <si>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</si>
  <si>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</si>
  <si>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</si>
  <si>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</si>
  <si>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</si>
  <si>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</si>
  <si>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</si>
  <si>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</si>
  <si>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</si>
  <si>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</si>
  <si>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</si>
  <si>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</si>
  <si>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</si>
  <si>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</si>
  <si>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</si>
  <si>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</si>
  <si>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</si>
  <si>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</si>
  <si>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</si>
  <si>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</si>
  <si>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</si>
  <si>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</si>
  <si>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</si>
  <si>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</si>
  <si>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</si>
  <si>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</si>
  <si>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</si>
  <si>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</si>
  <si>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</si>
  <si>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</si>
  <si>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</si>
  <si>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</si>
  <si>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</si>
  <si>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</si>
  <si>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</si>
  <si>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</si>
  <si>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</si>
  <si>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</si>
  <si>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</si>
  <si>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</si>
  <si>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</si>
  <si>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</si>
  <si>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</si>
  <si>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</si>
  <si>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</si>
  <si>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</si>
  <si>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</si>
  <si>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</si>
  <si>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</si>
  <si>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</si>
  <si>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</si>
  <si>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</si>
  <si>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</si>
  <si>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</si>
  <si>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</si>
  <si>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</si>
  <si>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</si>
  <si>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</si>
  <si>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</si>
  <si>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</si>
  <si>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</si>
  <si>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</si>
  <si>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</si>
  <si>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</si>
  <si>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</si>
  <si>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</si>
  <si>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</si>
  <si>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</si>
  <si>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</si>
  <si>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</si>
  <si>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</si>
  <si>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</si>
  <si>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</si>
  <si>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</si>
  <si>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</si>
  <si>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</si>
  <si>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</si>
  <si>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</si>
  <si>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</si>
  <si>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</si>
  <si>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</si>
  <si>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</si>
  <si>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</si>
  <si>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</si>
  <si>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</si>
  <si>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</si>
  <si>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</si>
  <si>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</si>
  <si>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</si>
  <si>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</si>
  <si>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</si>
  <si>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</si>
  <si>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</si>
  <si>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</si>
  <si>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</si>
  <si>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</si>
  <si>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</si>
  <si>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</si>
  <si>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</si>
  <si>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</si>
  <si>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</si>
  <si>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</si>
  <si>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</si>
  <si>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</si>
  <si>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</si>
  <si>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</si>
  <si>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</si>
  <si>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</si>
  <si>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</si>
  <si>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</si>
  <si>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</si>
  <si>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</si>
  <si>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</si>
  <si>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</si>
  <si>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</si>
  <si>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</si>
  <si>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</si>
  <si>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</si>
  <si>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</si>
  <si>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</si>
  <si>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</si>
  <si>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</si>
  <si>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</si>
  <si>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</si>
  <si>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</si>
  <si>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</si>
  <si>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</si>
  <si>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</si>
  <si>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</si>
  <si>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</si>
  <si>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</si>
  <si>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</si>
  <si>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</si>
  <si>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</si>
  <si>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</si>
  <si>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</si>
  <si>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</si>
  <si>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</si>
  <si>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</si>
  <si>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</si>
  <si>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</si>
  <si>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</si>
  <si>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</si>
  <si>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</si>
  <si>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</si>
  <si>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</si>
  <si>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</si>
  <si>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</si>
  <si>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</si>
  <si>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</si>
  <si>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</si>
  <si>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</si>
  <si>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</si>
  <si>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</si>
  <si>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</si>
  <si>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</si>
  <si>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</si>
  <si>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</si>
  <si>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</si>
  <si>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</si>
  <si>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</si>
  <si>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</si>
  <si>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</si>
  <si>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</si>
  <si>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</si>
  <si>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</si>
  <si>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</si>
  <si>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</si>
  <si>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</si>
  <si>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</si>
  <si>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</si>
  <si>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</si>
  <si>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</si>
  <si>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</si>
  <si>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</si>
  <si>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</si>
  <si>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</si>
  <si>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</si>
  <si>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</si>
  <si>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</si>
  <si>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</si>
  <si>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</si>
  <si>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</si>
  <si>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</si>
  <si>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</si>
  <si>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</si>
  <si>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</si>
  <si>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</si>
  <si>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</si>
  <si>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</si>
  <si>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</si>
  <si>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</si>
  <si>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</si>
  <si>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</si>
  <si>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</si>
  <si>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</si>
  <si>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</si>
  <si>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</si>
  <si>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</si>
  <si>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</si>
  <si>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</si>
  <si>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</si>
  <si>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</si>
  <si>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</si>
  <si>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</si>
  <si>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</si>
  <si>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</si>
  <si>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</si>
  <si>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</si>
  <si>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</si>
  <si>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</si>
  <si>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</si>
  <si>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</si>
  <si>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</si>
  <si>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</si>
  <si>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</si>
  <si>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</si>
  <si>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</si>
  <si>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</si>
  <si>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</si>
  <si>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</si>
  <si>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</si>
  <si>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</si>
  <si>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</si>
  <si>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</si>
  <si>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</si>
  <si>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</si>
  <si>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</si>
  <si>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</si>
  <si>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</si>
  <si>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</si>
  <si>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</si>
  <si>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</si>
  <si>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</si>
  <si>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</si>
  <si>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</si>
  <si>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</si>
  <si>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</si>
  <si>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</si>
  <si>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</si>
  <si>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</si>
  <si>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</si>
  <si>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</si>
  <si>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</si>
  <si>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</si>
  <si>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</si>
  <si>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</si>
  <si>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</si>
  <si>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</si>
  <si>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</si>
  <si>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</si>
  <si>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</si>
  <si>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</si>
  <si>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</si>
  <si>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</si>
  <si>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</si>
  <si>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</si>
  <si>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</si>
  <si>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</si>
  <si>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</si>
  <si>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</si>
  <si>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</si>
  <si>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</si>
  <si>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</si>
  <si>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</si>
  <si>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</si>
  <si>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</si>
  <si>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</si>
  <si>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</si>
  <si>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</si>
  <si>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</si>
  <si>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</si>
  <si>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</si>
  <si>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</si>
  <si>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</si>
  <si>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</si>
  <si>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</si>
  <si>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</si>
  <si>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</si>
  <si>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</si>
  <si>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</si>
  <si>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</si>
  <si>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</si>
  <si>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</si>
  <si>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</si>
  <si>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</si>
  <si>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</si>
  <si>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</si>
  <si>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</si>
  <si>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</si>
  <si>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</si>
  <si>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</si>
  <si>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</si>
  <si>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</si>
  <si>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</si>
  <si>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</si>
  <si>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</si>
  <si>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</si>
  <si>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</si>
  <si>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</si>
  <si>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</si>
  <si>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</si>
  <si>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</si>
  <si>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</si>
  <si>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</si>
  <si>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</si>
  <si>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</si>
  <si>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</si>
  <si>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</si>
  <si>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</si>
  <si>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</si>
  <si>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</si>
  <si>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</si>
  <si>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</si>
  <si>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</si>
  <si>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</si>
  <si>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</si>
  <si>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</si>
  <si>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</si>
  <si>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</si>
  <si>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</si>
  <si>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</si>
  <si>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</si>
  <si>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</si>
  <si>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</si>
  <si>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</si>
  <si>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</si>
  <si>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</si>
  <si>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</si>
  <si>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</si>
  <si>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</si>
  <si>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</si>
  <si>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</si>
  <si>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</si>
  <si>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</si>
  <si>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</si>
  <si>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</si>
  <si>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</si>
  <si>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</si>
  <si>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</si>
  <si>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</si>
  <si>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</si>
  <si>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</si>
  <si>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</si>
  <si>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</si>
  <si>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</si>
  <si>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</si>
  <si>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</si>
  <si>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</si>
  <si>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</si>
  <si>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</si>
  <si>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</si>
  <si>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</si>
  <si>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</si>
  <si>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</si>
  <si>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</si>
  <si>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</si>
  <si>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</si>
  <si>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</si>
  <si>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</si>
  <si>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</si>
  <si>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</si>
  <si>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</si>
  <si>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</si>
  <si>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</si>
  <si>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</si>
  <si>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</si>
  <si>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</si>
  <si>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</si>
  <si>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</si>
  <si>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</si>
  <si>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</si>
  <si>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</si>
  <si>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</si>
  <si>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</si>
  <si>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</si>
  <si>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</si>
  <si>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</si>
  <si>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</si>
  <si>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</si>
  <si>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</si>
  <si>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</si>
  <si>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</si>
  <si>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</si>
  <si>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</si>
  <si>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</si>
  <si>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</si>
  <si>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</si>
  <si>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</si>
  <si>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</si>
  <si>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</si>
  <si>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</si>
  <si>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</si>
  <si>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</si>
  <si>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</si>
  <si>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</si>
  <si>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</si>
  <si>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</si>
  <si>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</si>
  <si>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</si>
  <si>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</si>
  <si>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</si>
  <si>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</si>
  <si>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</si>
  <si>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</si>
  <si>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</si>
  <si>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</si>
  <si>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</si>
  <si>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</si>
  <si>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</si>
  <si>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</si>
  <si>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</si>
  <si>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</si>
  <si>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</si>
  <si>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</si>
  <si>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</si>
  <si>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</si>
  <si>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</si>
  <si>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</si>
  <si>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</si>
  <si>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</si>
  <si>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</si>
  <si>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</si>
  <si>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</si>
  <si>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</si>
  <si>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</si>
  <si>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</si>
  <si>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</si>
  <si>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</si>
  <si>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</si>
  <si>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</si>
  <si>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</si>
  <si>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</si>
  <si>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</si>
  <si>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</si>
  <si>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</si>
  <si>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</si>
  <si>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</si>
  <si>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</si>
  <si>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</si>
  <si>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</si>
  <si>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</si>
  <si>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</si>
  <si>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</si>
  <si>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</si>
  <si>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</si>
  <si>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</si>
  <si>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</si>
  <si>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</si>
  <si>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</si>
  <si>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</si>
  <si>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</si>
  <si>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</si>
  <si>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</si>
  <si>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</si>
  <si>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</si>
  <si>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</si>
  <si>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</si>
  <si>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</si>
  <si>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</si>
  <si>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</si>
  <si>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</si>
  <si>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</si>
  <si>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</si>
  <si>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</si>
  <si>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</si>
  <si>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</si>
  <si>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</si>
  <si>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</si>
  <si>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</si>
  <si>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</si>
  <si>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</si>
  <si>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</si>
  <si>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</si>
  <si>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</si>
  <si>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</si>
  <si>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</si>
  <si>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</si>
  <si>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</si>
  <si>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</si>
  <si>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</si>
  <si>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</si>
  <si>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</si>
  <si>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</si>
  <si>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</si>
  <si>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</si>
  <si>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</si>
  <si>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</si>
  <si>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</si>
  <si>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</si>
  <si>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</si>
  <si>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</si>
  <si>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</si>
  <si>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</si>
  <si>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</si>
  <si>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</si>
  <si>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</si>
  <si>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</si>
  <si>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</si>
  <si>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</si>
  <si>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</si>
  <si>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</si>
  <si>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</si>
  <si>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</si>
  <si>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</si>
  <si>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</si>
  <si>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</si>
  <si>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</si>
  <si>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</si>
  <si>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</si>
  <si>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</si>
  <si>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</si>
  <si>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</si>
  <si>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</si>
  <si>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</si>
  <si>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</si>
  <si>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</si>
  <si>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</si>
  <si>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</si>
  <si>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</si>
  <si>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</si>
  <si>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</si>
  <si>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</si>
  <si>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</si>
  <si>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</si>
  <si>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</si>
  <si>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</si>
  <si>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</si>
  <si>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</si>
  <si>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</si>
  <si>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</si>
  <si>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</si>
  <si>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</si>
  <si>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</si>
  <si>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</si>
  <si>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</si>
  <si>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</si>
  <si>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</si>
  <si>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</si>
  <si>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</si>
  <si>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</si>
  <si>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</si>
  <si>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</si>
  <si>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</si>
  <si>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</si>
  <si>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</si>
  <si>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</si>
  <si>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</si>
  <si>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</si>
  <si>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</si>
  <si>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</si>
  <si>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</si>
  <si>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</si>
  <si>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</si>
  <si>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</si>
  <si>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</si>
  <si>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</si>
  <si>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</si>
  <si>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</si>
  <si>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</si>
  <si>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</si>
  <si>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</si>
  <si>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</si>
  <si>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</si>
  <si>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</si>
  <si>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</si>
  <si>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</si>
  <si>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</si>
  <si>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</si>
  <si>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</si>
  <si>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</si>
  <si>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</si>
  <si>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</si>
  <si>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</si>
  <si>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</si>
  <si>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</si>
  <si>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</si>
  <si>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</si>
  <si>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</si>
  <si>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</si>
  <si>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</si>
  <si>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</si>
  <si>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</si>
  <si>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</si>
  <si>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</si>
  <si>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</si>
  <si>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</si>
  <si>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</si>
  <si>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</si>
  <si>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</si>
  <si>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</si>
  <si>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</si>
  <si>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</si>
  <si>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</si>
  <si>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</si>
  <si>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</si>
  <si>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</si>
  <si>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</si>
  <si>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</si>
  <si>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</si>
  <si>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</si>
  <si>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</si>
  <si>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</si>
  <si>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</si>
  <si>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</si>
  <si>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</si>
  <si>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</si>
  <si>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</si>
  <si>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</si>
  <si>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</si>
  <si>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</si>
  <si>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</si>
  <si>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</si>
  <si>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</si>
  <si>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</si>
  <si>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</si>
  <si>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</si>
  <si>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</si>
  <si>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</si>
  <si>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</si>
  <si>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</si>
  <si>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</si>
  <si>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</si>
  <si>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</si>
  <si>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</si>
  <si>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</si>
  <si>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</si>
  <si>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</si>
  <si>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</si>
  <si>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</si>
  <si>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</si>
  <si>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</si>
  <si>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</si>
  <si>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</si>
  <si>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</si>
  <si>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</si>
  <si>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</si>
  <si>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</si>
  <si>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</si>
  <si>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</si>
  <si>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</si>
  <si>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</si>
  <si>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</si>
  <si>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</si>
  <si>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</si>
  <si>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</si>
  <si>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</si>
  <si>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</si>
  <si>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</si>
  <si>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</si>
  <si>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</si>
  <si>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</si>
  <si>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</si>
  <si>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</si>
  <si>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</si>
  <si>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</si>
  <si>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</si>
  <si>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</si>
  <si>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</si>
  <si>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</si>
  <si>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</si>
  <si>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</si>
  <si>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</si>
  <si>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</si>
  <si>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</si>
  <si>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</si>
  <si>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</si>
  <si>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</si>
  <si>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</si>
  <si>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</si>
  <si>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</si>
  <si>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</si>
  <si>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</si>
  <si>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</si>
  <si>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</si>
  <si>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</si>
  <si>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</si>
  <si>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</si>
  <si>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</si>
  <si>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</si>
  <si>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</si>
  <si>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</si>
  <si>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</si>
  <si>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</si>
  <si>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</si>
  <si>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</si>
  <si>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</si>
  <si>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</si>
  <si>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</si>
  <si>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</si>
  <si>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</si>
  <si>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</si>
  <si>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</si>
  <si>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</si>
  <si>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</si>
  <si>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</si>
  <si>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</si>
  <si>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</si>
  <si>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</si>
  <si>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</si>
  <si>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</si>
  <si>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</si>
  <si>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</si>
  <si>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</si>
  <si>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</si>
  <si>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</si>
  <si>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</si>
  <si>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</si>
  <si>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</si>
  <si>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</si>
  <si>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</si>
  <si>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</si>
  <si>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</si>
  <si>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</si>
  <si>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</si>
  <si>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</si>
  <si>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</si>
  <si>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</si>
  <si>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</si>
  <si>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</si>
  <si>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</si>
  <si>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</si>
  <si>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</si>
  <si>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</si>
  <si>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</si>
  <si>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</si>
  <si>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</si>
  <si>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</si>
  <si>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</si>
  <si>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</si>
  <si>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</si>
  <si>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</si>
  <si>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</si>
  <si>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</si>
  <si>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</si>
  <si>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</si>
  <si>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</si>
  <si>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</si>
  <si>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</si>
  <si>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</si>
  <si>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</si>
  <si>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</si>
  <si>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</si>
  <si>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</si>
  <si>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</si>
  <si>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</si>
  <si>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</si>
  <si>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</si>
  <si>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</si>
  <si>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</si>
  <si>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</si>
  <si>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</si>
  <si>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</si>
  <si>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</si>
  <si>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</si>
  <si>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</si>
  <si>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</si>
  <si>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</si>
  <si>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</si>
  <si>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</si>
  <si>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</si>
  <si>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</si>
  <si>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</si>
  <si>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</si>
  <si>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</si>
  <si>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</si>
  <si>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</si>
  <si>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</si>
  <si>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</si>
  <si>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</si>
  <si>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</si>
  <si>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</si>
  <si>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</si>
  <si>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</si>
  <si>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</si>
  <si>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</si>
  <si>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</si>
  <si>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</si>
  <si>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</si>
  <si>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</si>
  <si>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</si>
  <si>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</si>
  <si>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</si>
  <si>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</si>
  <si>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</si>
  <si>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</si>
  <si>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</si>
  <si>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</si>
  <si>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</si>
  <si>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</si>
  <si>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</si>
  <si>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</si>
  <si>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</si>
  <si>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</si>
  <si>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</si>
  <si>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</si>
  <si>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</si>
  <si>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</si>
  <si>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</si>
  <si>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</si>
  <si>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</si>
  <si>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</si>
  <si>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</si>
  <si>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</si>
  <si>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</si>
  <si>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</si>
  <si>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</si>
  <si>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</si>
  <si>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</si>
  <si>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</si>
  <si>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</si>
  <si>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</si>
  <si>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</si>
  <si>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</si>
  <si>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</si>
  <si>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</si>
  <si>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</si>
  <si>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</si>
  <si>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</si>
  <si>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</si>
  <si>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</si>
  <si>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</si>
  <si>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</si>
  <si>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</si>
  <si>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</si>
  <si>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</si>
  <si>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</si>
  <si>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</si>
  <si>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</si>
  <si>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</si>
  <si>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</si>
  <si>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</si>
  <si>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</si>
  <si>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</si>
  <si>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</si>
  <si>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</si>
  <si>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</si>
  <si>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</si>
  <si>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</si>
  <si>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</si>
  <si>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</si>
  <si>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</si>
  <si>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</si>
  <si>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</si>
  <si>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</si>
  <si>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</si>
  <si>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</si>
  <si>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</si>
  <si>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</si>
  <si>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</si>
  <si>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</si>
  <si>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</si>
  <si>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</si>
  <si>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</si>
  <si>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</si>
  <si>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</si>
  <si>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</si>
  <si>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</si>
  <si>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</si>
  <si>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</si>
  <si>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</si>
  <si>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</si>
  <si>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</si>
  <si>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</si>
  <si>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</si>
  <si>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</si>
  <si>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</si>
  <si>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</si>
  <si>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</si>
  <si>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</si>
  <si>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</si>
  <si>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</si>
  <si>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</si>
  <si>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</si>
  <si>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</si>
  <si>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</si>
  <si>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</si>
  <si>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</si>
  <si>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</si>
  <si>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</si>
  <si>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</si>
  <si>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</si>
  <si>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</si>
  <si>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</si>
  <si>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</si>
  <si>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</si>
  <si>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</si>
  <si>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</si>
  <si>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</si>
  <si>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</si>
  <si>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</si>
  <si>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</si>
  <si>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</si>
  <si>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</si>
  <si>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</si>
  <si>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</si>
  <si>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</si>
  <si>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</si>
  <si>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</si>
  <si>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</si>
  <si>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</si>
  <si>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</si>
  <si>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</si>
  <si>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</si>
  <si>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</si>
  <si>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</si>
  <si>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</si>
  <si>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</si>
  <si>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</si>
  <si>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</si>
  <si>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</si>
  <si>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</si>
  <si>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</si>
  <si>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</si>
  <si>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</si>
  <si>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</si>
  <si>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</si>
  <si>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</si>
  <si>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</si>
  <si>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</si>
  <si>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</si>
  <si>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</si>
  <si>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</si>
  <si>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</si>
  <si>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</si>
  <si>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</si>
  <si>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</si>
  <si>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</si>
  <si>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</si>
  <si>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</si>
  <si>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</si>
  <si>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</si>
  <si>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</si>
  <si>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</si>
  <si>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</si>
  <si>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</si>
  <si>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</si>
  <si>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</si>
  <si>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</si>
  <si>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</si>
  <si>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</si>
  <si>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</si>
  <si>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</si>
  <si>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</si>
  <si>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</si>
  <si>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</si>
  <si>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</si>
  <si>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</si>
  <si>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</si>
  <si>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</si>
  <si>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</si>
  <si>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</si>
  <si>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</si>
  <si>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</si>
  <si>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</si>
  <si>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</si>
  <si>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</si>
  <si>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</si>
  <si>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</si>
  <si>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</si>
  <si>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</si>
  <si>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</si>
  <si>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</si>
  <si>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</si>
  <si>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</si>
  <si>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</si>
  <si>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</si>
  <si>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</si>
  <si>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</si>
  <si>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</si>
  <si>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</si>
  <si>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</si>
  <si>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</si>
  <si>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</si>
  <si>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</si>
  <si>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</si>
  <si>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</si>
  <si>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</si>
  <si>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</si>
  <si>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</si>
  <si>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</si>
  <si>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</si>
  <si>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</si>
  <si>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</si>
  <si>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</si>
  <si>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</si>
  <si>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</si>
  <si>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</si>
  <si>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</si>
  <si>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</si>
  <si>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</si>
  <si>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</si>
  <si>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</si>
  <si>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</si>
  <si>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</si>
  <si>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</si>
  <si>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</si>
  <si>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</si>
  <si>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</si>
  <si>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</si>
  <si>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</si>
  <si>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</si>
  <si>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</si>
  <si>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</si>
  <si>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</si>
  <si>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</si>
  <si>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</si>
  <si>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</si>
  <si>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</si>
  <si>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</si>
  <si>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</si>
  <si>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</si>
  <si>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</si>
  <si>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</si>
  <si>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</si>
  <si>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</si>
  <si>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</si>
  <si>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</si>
  <si>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</si>
  <si>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</si>
  <si>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</si>
  <si>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</si>
  <si>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</si>
  <si>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</si>
  <si>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</si>
  <si>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</si>
  <si>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</si>
  <si>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</si>
  <si>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</si>
  <si>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</si>
  <si>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</si>
  <si>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</si>
  <si>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</si>
  <si>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</si>
  <si>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</si>
  <si>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</si>
  <si>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</si>
  <si>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</si>
  <si>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</si>
  <si>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</si>
  <si>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</si>
  <si>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</si>
  <si>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</si>
  <si>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</si>
  <si>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</si>
  <si>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</si>
  <si>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</si>
  <si>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</si>
  <si>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</si>
  <si>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</si>
  <si>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</si>
  <si>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</si>
  <si>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</si>
  <si>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</si>
  <si>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</si>
  <si>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</si>
  <si>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</si>
  <si>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</si>
  <si>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</si>
  <si>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</si>
  <si>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</si>
  <si>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</si>
  <si>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</si>
  <si>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</si>
  <si>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</si>
  <si>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</si>
  <si>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</si>
  <si>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</si>
  <si>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</si>
  <si>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</si>
  <si>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</si>
  <si>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</si>
  <si>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</si>
  <si>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</si>
  <si>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</si>
  <si>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</si>
  <si>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</si>
  <si>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</si>
  <si>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</si>
  <si>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</si>
  <si>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</si>
  <si>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</si>
  <si>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</si>
  <si>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</si>
  <si>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</si>
  <si>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</si>
  <si>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</si>
  <si>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</si>
  <si>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</si>
  <si>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</si>
  <si>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</si>
  <si>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</si>
  <si>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</si>
  <si>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</si>
  <si>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</si>
  <si>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</si>
  <si>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</si>
  <si>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</si>
  <si>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</si>
  <si>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</si>
  <si>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</si>
  <si>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</si>
  <si>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</si>
  <si>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</si>
  <si>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</si>
  <si>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</si>
  <si>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</si>
  <si>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</si>
  <si>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</si>
  <si>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</si>
  <si>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</si>
  <si>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</si>
  <si>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</si>
  <si>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</si>
  <si>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</si>
  <si>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</si>
  <si>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</si>
  <si>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</si>
  <si>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</si>
  <si>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</si>
  <si>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</si>
  <si>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</si>
  <si>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</si>
  <si>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</si>
  <si>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</si>
  <si>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</si>
  <si>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</si>
  <si>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</si>
  <si>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</si>
  <si>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</si>
  <si>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</si>
  <si>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</si>
  <si>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</si>
  <si>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</si>
  <si>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</si>
  <si>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</si>
  <si>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</si>
  <si>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</si>
  <si>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</si>
  <si>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</si>
  <si>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</si>
  <si>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</si>
  <si>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</si>
  <si>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</si>
  <si>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</si>
  <si>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</si>
  <si>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</si>
  <si>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</si>
  <si>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</si>
  <si>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</si>
  <si>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</si>
  <si>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</si>
  <si>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</si>
  <si>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</si>
  <si>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</si>
  <si>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</si>
  <si>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</si>
  <si>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</si>
  <si>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</si>
  <si>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</si>
  <si>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</si>
  <si>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</si>
  <si>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</si>
  <si>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</si>
  <si>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</si>
  <si>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</si>
  <si>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</si>
  <si>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</si>
  <si>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</si>
  <si>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</si>
  <si>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</si>
  <si>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</si>
  <si>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</si>
  <si>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</si>
  <si>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</si>
  <si>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</si>
  <si>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</si>
  <si>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</si>
  <si>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</si>
  <si>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</si>
  <si>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</si>
  <si>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</si>
  <si>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</si>
  <si>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</si>
  <si>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</si>
  <si>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</si>
  <si>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</si>
  <si>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</si>
  <si>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</si>
  <si>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</si>
  <si>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</si>
  <si>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</si>
  <si>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</si>
  <si>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</si>
  <si>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</si>
  <si>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</si>
  <si>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</si>
  <si>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</si>
  <si>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</si>
  <si>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</si>
  <si>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</si>
  <si>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</si>
  <si>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</si>
  <si>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</si>
  <si>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</si>
  <si>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</si>
  <si>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</si>
  <si>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</si>
  <si>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</si>
  <si>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</si>
  <si>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</si>
  <si>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</si>
  <si>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</si>
  <si>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</si>
  <si>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</si>
  <si>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</si>
  <si>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</si>
  <si>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</si>
  <si>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</si>
  <si>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</si>
  <si>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</si>
  <si>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</si>
  <si>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</si>
  <si>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</si>
  <si>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</si>
  <si>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</si>
  <si>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</si>
  <si>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</si>
  <si>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</si>
  <si>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</si>
  <si>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</si>
  <si>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</si>
  <si>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</si>
  <si>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</si>
  <si>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</si>
  <si>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</si>
  <si>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</si>
  <si>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</si>
  <si>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</si>
  <si>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</si>
  <si>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</si>
  <si>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</si>
  <si>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</si>
  <si>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</si>
  <si>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</si>
  <si>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</si>
  <si>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</si>
  <si>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</si>
  <si>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</si>
  <si>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</si>
  <si>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</si>
  <si>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</si>
  <si>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</si>
  <si>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</si>
  <si>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</si>
  <si>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</si>
  <si>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</si>
  <si>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</si>
  <si>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</si>
  <si>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</si>
  <si>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</si>
  <si>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</si>
  <si>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</si>
  <si>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</si>
  <si>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</si>
  <si>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</si>
  <si>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</si>
  <si>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</si>
  <si>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</si>
  <si>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</si>
  <si>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</si>
  <si>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</si>
  <si>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</si>
  <si>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</si>
  <si>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</si>
  <si>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</si>
  <si>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</si>
  <si>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</si>
  <si>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</si>
  <si>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</si>
  <si>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</si>
  <si>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</si>
  <si>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</si>
  <si>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</si>
  <si>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</si>
  <si>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</si>
  <si>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</si>
  <si>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</si>
  <si>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</si>
  <si>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</si>
  <si>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</si>
  <si>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</si>
  <si>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</si>
  <si>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</si>
  <si>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</si>
  <si>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</si>
  <si>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</si>
  <si>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</si>
  <si>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</si>
  <si>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</si>
  <si>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</si>
  <si>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</si>
  <si>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</si>
  <si>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</si>
  <si>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</si>
  <si>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</si>
  <si>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</si>
  <si>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</si>
  <si>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</si>
  <si>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</si>
  <si>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</si>
  <si>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</si>
  <si>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</si>
  <si>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</si>
  <si>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</si>
  <si>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</si>
  <si>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</si>
  <si>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</si>
  <si>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</si>
  <si>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</si>
  <si>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</si>
  <si>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</si>
  <si>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</si>
  <si>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</si>
  <si>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</si>
  <si>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</si>
  <si>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</si>
  <si>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</si>
  <si>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</si>
  <si>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</si>
  <si>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</si>
  <si>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</si>
  <si>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</si>
  <si>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</si>
  <si>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</si>
  <si>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</si>
  <si>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</si>
  <si>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</si>
  <si>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</si>
  <si>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</si>
  <si>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</si>
  <si>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</si>
  <si>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</si>
  <si>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</si>
  <si>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</si>
  <si>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</si>
  <si>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</si>
  <si>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</si>
  <si>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</si>
  <si>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</si>
  <si>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</si>
  <si>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</si>
  <si>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</si>
  <si>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</si>
  <si>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</si>
  <si>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</si>
  <si>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</si>
  <si>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</si>
  <si>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</si>
  <si>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</si>
  <si>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</si>
  <si>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</si>
  <si>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</si>
  <si>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</si>
  <si>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</si>
  <si>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</si>
  <si>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</si>
  <si>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</si>
  <si>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</si>
  <si>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</si>
  <si>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</si>
  <si>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</si>
  <si>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</si>
  <si>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</si>
  <si>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</si>
  <si>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</si>
  <si>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</si>
  <si>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</si>
  <si>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</si>
  <si>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</si>
  <si>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</si>
  <si>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</si>
  <si>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</si>
  <si>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</si>
  <si>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</si>
  <si>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</si>
  <si>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</si>
  <si>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</si>
  <si>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</si>
  <si>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</si>
  <si>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</si>
  <si>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</si>
  <si>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</si>
  <si>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</si>
  <si>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</si>
  <si>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</si>
  <si>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</si>
  <si>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</si>
  <si>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</si>
  <si>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</si>
  <si>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</si>
  <si>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</si>
  <si>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</si>
  <si>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</si>
  <si>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</si>
  <si>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</si>
  <si>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</si>
  <si>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</si>
  <si>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</si>
  <si>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</si>
  <si>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</si>
  <si>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</si>
  <si>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</si>
  <si>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</si>
  <si>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</si>
  <si>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</si>
  <si>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</si>
  <si>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</si>
  <si>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</si>
  <si>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</si>
  <si>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</si>
  <si>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</si>
  <si>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</si>
  <si>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</si>
  <si>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</si>
  <si>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</si>
  <si>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</si>
  <si>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</si>
  <si>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</si>
  <si>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</si>
  <si>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</si>
  <si>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</si>
  <si>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</si>
  <si>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</si>
  <si>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</si>
  <si>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</si>
  <si>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</si>
  <si>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</si>
  <si>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</si>
  <si>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</si>
  <si>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</si>
  <si>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</si>
  <si>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</si>
  <si>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</si>
  <si>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</si>
  <si>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</si>
  <si>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</si>
  <si>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</si>
  <si>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</si>
  <si>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</si>
  <si>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</si>
  <si>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</si>
  <si>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</si>
  <si>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</si>
  <si>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</si>
  <si>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</si>
  <si>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</si>
  <si>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</si>
  <si>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</si>
  <si>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</si>
  <si>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</si>
  <si>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</si>
  <si>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</si>
  <si>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</si>
  <si>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</si>
  <si>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</si>
  <si>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</si>
  <si>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</si>
  <si>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</si>
  <si>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</si>
  <si>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</si>
  <si>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</si>
  <si>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</si>
  <si>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</si>
  <si>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</si>
  <si>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</si>
  <si>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</si>
  <si>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</si>
  <si>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</si>
  <si>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</si>
  <si>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</si>
  <si>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</si>
  <si>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</si>
  <si>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</si>
  <si>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</si>
  <si>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</si>
  <si>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</si>
  <si>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</si>
  <si>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</si>
  <si>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</si>
  <si>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</si>
  <si>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</si>
  <si>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</si>
  <si>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</si>
  <si>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</si>
  <si>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</si>
  <si>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</si>
  <si>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</si>
  <si>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</si>
  <si>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</si>
  <si>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</si>
  <si>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</si>
  <si>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</si>
  <si>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</si>
  <si>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</si>
  <si>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</si>
  <si>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</si>
  <si>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</si>
  <si>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</si>
  <si>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</si>
  <si>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</si>
  <si>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</si>
  <si>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</si>
  <si>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</si>
  <si>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</si>
  <si>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</si>
  <si>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</si>
  <si>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</si>
  <si>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</si>
  <si>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</si>
  <si>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</si>
  <si>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</si>
  <si>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</si>
  <si>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</si>
  <si>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</si>
  <si>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</si>
  <si>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</si>
  <si>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</si>
  <si>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</si>
  <si>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</si>
  <si>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</si>
  <si>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</si>
  <si>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</si>
  <si>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</si>
  <si>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</si>
  <si>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</si>
  <si>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</si>
  <si>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</si>
  <si>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</si>
  <si>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</si>
  <si>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</si>
  <si>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</si>
  <si>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</si>
  <si>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</si>
  <si>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</si>
  <si>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</si>
  <si>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</si>
  <si>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</si>
  <si>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</si>
  <si>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</si>
  <si>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</si>
  <si>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</si>
  <si>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</si>
  <si>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</si>
  <si>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</si>
  <si>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</si>
  <si>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</si>
  <si>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</si>
  <si>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</si>
  <si>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</si>
  <si>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</si>
  <si>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</si>
  <si>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</si>
  <si>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</si>
  <si>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</si>
  <si>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</si>
  <si>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</si>
  <si>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</si>
  <si>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</si>
  <si>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</si>
  <si>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</si>
  <si>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</si>
  <si>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</si>
  <si>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</si>
  <si>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</si>
  <si>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</si>
  <si>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</si>
  <si>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</si>
  <si>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</si>
  <si>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</si>
  <si>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</si>
  <si>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</si>
  <si>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</si>
  <si>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</si>
  <si>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</si>
  <si>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</si>
  <si>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</si>
  <si>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</si>
  <si>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</si>
  <si>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</si>
  <si>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</si>
  <si>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</si>
  <si>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</si>
  <si>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</si>
  <si>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</si>
  <si>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</si>
  <si>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</si>
  <si>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</si>
  <si>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</si>
  <si>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</si>
  <si>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</si>
  <si>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</si>
  <si>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</si>
  <si>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</si>
  <si>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</si>
  <si>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</si>
  <si>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</si>
  <si>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</si>
  <si>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</si>
  <si>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</si>
  <si>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</si>
  <si>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</si>
  <si>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</si>
  <si>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</si>
  <si>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</si>
  <si>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</si>
  <si>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</si>
  <si>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</si>
  <si>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</si>
  <si>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</si>
  <si>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</si>
  <si>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</si>
  <si>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</si>
  <si>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</si>
  <si>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</si>
  <si>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</si>
  <si>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</si>
  <si>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</si>
  <si>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</si>
  <si>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</si>
  <si>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</si>
  <si>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</si>
  <si>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</si>
  <si>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</si>
  <si>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</si>
  <si>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</si>
  <si>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</si>
  <si>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</si>
  <si>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</si>
  <si>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</si>
  <si>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</si>
  <si>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</si>
  <si>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</si>
  <si>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</si>
  <si>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</si>
  <si>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</si>
  <si>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</si>
  <si>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</si>
  <si>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</si>
  <si>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</si>
  <si>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</si>
  <si>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</si>
  <si>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</si>
  <si>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</si>
  <si>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</si>
  <si>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</si>
  <si>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</si>
  <si>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</si>
  <si>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</si>
  <si>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</si>
  <si>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</si>
  <si>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</si>
  <si>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</si>
  <si>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</si>
  <si>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</si>
  <si>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</si>
  <si>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</si>
  <si>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</si>
  <si>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</si>
  <si>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</si>
  <si>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</si>
  <si>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</si>
  <si>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</si>
  <si>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</si>
  <si>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</si>
  <si>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</si>
  <si>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</si>
  <si>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</si>
  <si>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</si>
  <si>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</si>
  <si>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</si>
  <si>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</si>
  <si>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</si>
  <si>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</si>
  <si>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</si>
  <si>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</si>
  <si>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</si>
  <si>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</si>
  <si>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</si>
  <si>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</si>
  <si>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</si>
  <si>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</si>
  <si>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</si>
  <si>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</si>
  <si>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</si>
  <si>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</si>
  <si>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</si>
  <si>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</si>
  <si>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</si>
  <si>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</si>
  <si>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</si>
  <si>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</si>
  <si>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</si>
  <si>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</si>
  <si>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</si>
  <si>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</si>
  <si>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</si>
  <si>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</si>
  <si>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</si>
  <si>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</si>
  <si>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</si>
  <si>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</si>
  <si>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</si>
  <si>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</si>
  <si>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</si>
  <si>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</si>
  <si>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</si>
  <si>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</si>
  <si>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</si>
  <si>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</si>
  <si>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</si>
  <si>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</si>
  <si>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</si>
  <si>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</si>
  <si>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</si>
  <si>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</si>
  <si>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</si>
  <si>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</si>
  <si>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</si>
  <si>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</si>
  <si>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</si>
  <si>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</si>
  <si>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</si>
  <si>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</si>
  <si>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</si>
  <si>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</si>
  <si>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</si>
  <si>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</si>
  <si>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</si>
  <si>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</si>
  <si>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</si>
  <si>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</si>
  <si>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</si>
  <si>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</si>
  <si>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</si>
  <si>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</si>
  <si>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</si>
  <si>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</si>
  <si>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</si>
  <si>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</si>
  <si>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</si>
  <si>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</si>
  <si>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</si>
  <si>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</si>
  <si>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</si>
  <si>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</si>
  <si>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</si>
  <si>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</si>
  <si>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</si>
  <si>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</si>
  <si>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</si>
  <si>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</si>
  <si>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</si>
  <si>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</si>
  <si>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</si>
  <si>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</si>
  <si>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</si>
  <si>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</si>
  <si>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</si>
  <si>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</si>
  <si>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</si>
  <si>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</si>
  <si>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</si>
  <si>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</si>
  <si>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</si>
  <si>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</si>
  <si>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</si>
  <si>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</si>
  <si>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</si>
  <si>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</si>
  <si>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</si>
  <si>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</si>
  <si>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</si>
  <si>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</si>
  <si>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</si>
  <si>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</si>
  <si>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</si>
  <si>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</si>
  <si>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</si>
  <si>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</si>
  <si>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</si>
  <si>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</si>
  <si>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</si>
  <si>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</si>
  <si>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</si>
  <si>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</si>
  <si>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</si>
  <si>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</si>
  <si>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</si>
  <si>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</si>
  <si>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</si>
  <si>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</si>
  <si>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</si>
  <si>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</si>
  <si>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</si>
  <si>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</si>
  <si>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</si>
  <si>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</si>
  <si>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</si>
  <si>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</si>
  <si>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</si>
  <si>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</si>
  <si>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</si>
  <si>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</si>
  <si>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</si>
  <si>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</si>
  <si>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</si>
  <si>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</si>
  <si>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</si>
  <si>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</si>
  <si>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</si>
  <si>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</si>
  <si>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</si>
  <si>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</si>
  <si>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</si>
  <si>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</si>
  <si>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</si>
  <si>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</si>
  <si>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</si>
  <si>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</si>
  <si>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</si>
  <si>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</si>
  <si>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</si>
  <si>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</si>
  <si>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</si>
  <si>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</si>
  <si>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</si>
  <si>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</si>
  <si>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</si>
  <si>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</si>
  <si>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</si>
  <si>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</si>
  <si>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</si>
  <si>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</si>
  <si>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</si>
  <si>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</si>
  <si>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</si>
  <si>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</si>
  <si>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</si>
  <si>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</si>
  <si>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</si>
  <si>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</si>
  <si>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</si>
  <si>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</si>
  <si>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</si>
  <si>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</si>
  <si>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</si>
  <si>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</si>
  <si>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</si>
  <si>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</si>
  <si>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</si>
  <si>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</si>
  <si>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</si>
  <si>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</si>
  <si>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</si>
  <si>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</si>
  <si>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</si>
  <si>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</si>
  <si>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</si>
  <si>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</si>
  <si>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</si>
  <si>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</si>
  <si>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</si>
  <si>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</si>
  <si>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</si>
  <si>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</si>
  <si>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</si>
  <si>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</si>
  <si>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</si>
  <si>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</si>
  <si>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</si>
  <si>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</si>
  <si>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</si>
  <si>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</si>
  <si>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</si>
  <si>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</si>
  <si>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</si>
  <si>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</si>
  <si>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</si>
  <si>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</si>
  <si>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</si>
  <si>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</si>
  <si>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</si>
  <si>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</si>
  <si>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</si>
  <si>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</si>
  <si>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</si>
  <si>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</si>
  <si>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</si>
  <si>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</si>
  <si>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</si>
  <si>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</si>
  <si>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</si>
  <si>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</si>
  <si>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</si>
  <si>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</si>
  <si>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</si>
  <si>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</si>
  <si>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</si>
  <si>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</si>
  <si>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</si>
  <si>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</si>
  <si>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</si>
  <si>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</si>
  <si>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</si>
  <si>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</si>
  <si>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</si>
  <si>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</si>
  <si>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</si>
  <si>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</si>
  <si>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</si>
  <si>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</si>
  <si>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</si>
  <si>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</si>
  <si>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</si>
  <si>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</si>
  <si>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</si>
  <si>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</si>
  <si>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</si>
  <si>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</si>
  <si>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</si>
  <si>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</si>
  <si>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</si>
  <si>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</si>
  <si>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</si>
  <si>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</si>
  <si>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</si>
  <si>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</si>
  <si>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</si>
  <si>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</si>
  <si>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</si>
  <si>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</si>
  <si>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</si>
  <si>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</si>
  <si>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</si>
  <si>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</si>
  <si>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</si>
  <si>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</si>
  <si>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</si>
  <si>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</si>
  <si>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</si>
  <si>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</si>
  <si>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</si>
  <si>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</si>
  <si>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</si>
  <si>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</si>
  <si>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</si>
  <si>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</si>
  <si>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</si>
  <si>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</si>
  <si>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</si>
  <si>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</si>
  <si>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</si>
  <si>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</si>
  <si>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</si>
  <si>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</si>
  <si>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</si>
  <si>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</si>
  <si>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</si>
  <si>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</si>
  <si>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</si>
  <si>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</si>
  <si>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</si>
  <si>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</si>
  <si>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</si>
  <si>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</si>
  <si>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</si>
  <si>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</si>
  <si>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</si>
  <si>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</si>
  <si>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</si>
  <si>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</si>
  <si>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</si>
  <si>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</si>
  <si>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</si>
  <si>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</si>
  <si>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</si>
  <si>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</si>
  <si>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</si>
  <si>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</si>
  <si>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</si>
  <si>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</si>
  <si>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</si>
  <si>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</si>
  <si>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</si>
  <si>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</si>
  <si>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</si>
  <si>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</si>
  <si>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</si>
  <si>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</si>
  <si>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</si>
  <si>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</si>
  <si>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</si>
  <si>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</si>
  <si>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</si>
  <si>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</si>
  <si>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</si>
  <si>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</si>
  <si>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</si>
  <si>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</si>
  <si>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</si>
  <si>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</si>
  <si>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</si>
  <si>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</si>
  <si>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</si>
  <si>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</si>
  <si>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</si>
  <si>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</si>
  <si>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</si>
  <si>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</si>
  <si>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</si>
  <si>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</si>
  <si>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</si>
  <si>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</si>
  <si>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</si>
  <si>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</si>
  <si>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</si>
  <si>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</si>
  <si>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</si>
  <si>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</si>
  <si>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</si>
  <si>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</si>
  <si>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</si>
  <si>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</si>
  <si>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</si>
  <si>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</si>
  <si>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</si>
  <si>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</si>
  <si>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</si>
  <si>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</si>
  <si>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</si>
  <si>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</si>
  <si>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</si>
  <si>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</si>
  <si>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</si>
  <si>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</si>
  <si>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</si>
  <si>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</si>
  <si>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</si>
  <si>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</si>
  <si>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</si>
  <si>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</si>
  <si>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</si>
  <si>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</si>
  <si>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</si>
  <si>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</si>
  <si>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</si>
  <si>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</si>
  <si>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</si>
  <si>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</si>
  <si>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</si>
  <si>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</si>
  <si>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</si>
  <si>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</si>
  <si>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</si>
  <si>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</si>
  <si>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</si>
  <si>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</si>
  <si>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</si>
  <si>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</si>
  <si>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</si>
  <si>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</si>
  <si>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</si>
  <si>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</si>
  <si>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</si>
  <si>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</si>
  <si>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</si>
  <si>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</si>
  <si>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</si>
  <si>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</si>
  <si>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</si>
  <si>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</si>
  <si>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</si>
  <si>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</si>
  <si>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</si>
  <si>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</si>
  <si>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</si>
  <si>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</si>
  <si>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</si>
  <si>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</si>
  <si>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</si>
  <si>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</si>
  <si>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</si>
  <si>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</si>
  <si>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</si>
  <si>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</si>
  <si>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</si>
  <si>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</si>
  <si>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</si>
  <si>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</si>
  <si>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</si>
  <si>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</si>
  <si>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</si>
  <si>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</si>
  <si>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</si>
  <si>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</si>
  <si>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</si>
  <si>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</si>
  <si>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</si>
  <si>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</si>
  <si>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</si>
  <si>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</si>
  <si>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</si>
  <si>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</si>
  <si>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</si>
  <si>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</si>
  <si>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</si>
  <si>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</si>
  <si>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</si>
  <si>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</si>
  <si>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</si>
  <si>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</si>
  <si>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</si>
  <si>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</si>
  <si>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</si>
  <si>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</si>
  <si>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</si>
  <si>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</si>
  <si>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</si>
  <si>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</si>
  <si>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</si>
  <si>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</si>
  <si>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</si>
  <si>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</si>
  <si>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</si>
  <si>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</si>
  <si>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</si>
  <si>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</si>
  <si>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</si>
  <si>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</si>
  <si>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</si>
  <si>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</si>
  <si>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</si>
  <si>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</si>
  <si>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</si>
  <si>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</si>
  <si>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</si>
  <si>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</si>
  <si>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</si>
  <si>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</si>
  <si>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</si>
  <si>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</si>
  <si>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</si>
  <si>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</si>
  <si>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</si>
  <si>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</si>
  <si>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</si>
  <si>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</si>
  <si>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</si>
  <si>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</si>
  <si>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</si>
  <si>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</si>
  <si>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</si>
  <si>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</si>
  <si>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</si>
  <si>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</si>
  <si>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</si>
  <si>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</si>
  <si>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</si>
  <si>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</si>
  <si>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</si>
  <si>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</si>
  <si>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</si>
  <si>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</si>
  <si>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</si>
  <si>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</si>
  <si>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</si>
  <si>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</si>
  <si>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</si>
  <si>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</si>
  <si>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</si>
  <si>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</si>
  <si>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</si>
  <si>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</si>
  <si>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</si>
  <si>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</si>
  <si>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</si>
  <si>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</si>
  <si>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</si>
  <si>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</si>
  <si>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</si>
  <si>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</si>
  <si>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</si>
  <si>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</si>
  <si>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</si>
  <si>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</si>
  <si>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</si>
  <si>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</si>
  <si>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</si>
  <si>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</si>
  <si>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</si>
  <si>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</si>
  <si>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</si>
  <si>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</si>
  <si>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</si>
  <si>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</si>
  <si>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</si>
  <si>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</si>
  <si>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</si>
  <si>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</si>
  <si>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</si>
  <si>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</si>
  <si>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</si>
  <si>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</si>
  <si>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</si>
  <si>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</si>
  <si>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</si>
  <si>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</si>
  <si>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</si>
  <si>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</si>
  <si>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</si>
  <si>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</si>
  <si>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</si>
  <si>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</si>
  <si>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</si>
  <si>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</si>
  <si>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</si>
  <si>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</si>
  <si>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</si>
  <si>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</si>
  <si>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</si>
  <si>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</si>
  <si>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</si>
  <si>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</si>
  <si>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</si>
  <si>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</si>
  <si>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</si>
  <si>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</si>
  <si>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</si>
  <si>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</si>
  <si>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</si>
  <si>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</si>
  <si>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</si>
  <si>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</si>
  <si>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</si>
  <si>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</si>
  <si>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</si>
  <si>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</si>
  <si>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</si>
  <si>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</si>
  <si>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</si>
  <si>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</si>
  <si>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</si>
  <si>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</si>
  <si>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</si>
  <si>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</si>
  <si>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</si>
  <si>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</si>
  <si>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</si>
  <si>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</si>
  <si>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</si>
  <si>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</si>
  <si>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</si>
  <si>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</si>
  <si>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</si>
  <si>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</si>
  <si>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</si>
  <si>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</si>
  <si>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</si>
  <si>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</si>
  <si>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</si>
  <si>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</si>
  <si>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</si>
  <si>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</si>
  <si>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</si>
  <si>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</si>
  <si>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</si>
  <si>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</si>
  <si>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</si>
  <si>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</si>
  <si>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</si>
  <si>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</si>
  <si>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</si>
  <si>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</si>
  <si>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</si>
  <si>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</si>
  <si>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</si>
  <si>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</si>
  <si>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</si>
  <si>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</si>
  <si>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</si>
  <si>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</si>
  <si>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</si>
  <si>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</si>
  <si>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</si>
  <si>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</si>
  <si>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</si>
  <si>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</si>
  <si>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</si>
  <si>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</si>
  <si>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</si>
  <si>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</si>
  <si>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</si>
  <si>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</si>
  <si>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</si>
  <si>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</si>
  <si>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</si>
  <si>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</si>
  <si>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</si>
  <si>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</si>
  <si>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</si>
  <si>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</si>
  <si>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</si>
  <si>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</si>
  <si>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</si>
  <si>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</si>
  <si>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</si>
  <si>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</si>
  <si>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</si>
  <si>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</si>
  <si>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</si>
  <si>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</si>
  <si>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</si>
  <si>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</si>
  <si>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</si>
  <si>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</si>
  <si>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</si>
  <si>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</si>
  <si>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</si>
  <si>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</si>
  <si>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</si>
  <si>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</si>
  <si>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</si>
  <si>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</si>
  <si>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</si>
  <si>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</si>
  <si>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</si>
  <si>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</si>
  <si>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</si>
  <si>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</si>
  <si>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</si>
  <si>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</si>
  <si>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</si>
  <si>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</si>
  <si>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</si>
  <si>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</si>
  <si>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</si>
  <si>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</si>
  <si>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</si>
  <si>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</si>
  <si>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</si>
  <si>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</si>
  <si>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</si>
  <si>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</si>
  <si>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</si>
  <si>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</si>
  <si>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</si>
  <si>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</si>
  <si>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</si>
  <si>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</si>
  <si>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Analysis</t>
  </si>
  <si>
    <t>Mean</t>
  </si>
  <si>
    <t>Median</t>
  </si>
  <si>
    <t>Min</t>
  </si>
  <si>
    <t>Max</t>
  </si>
  <si>
    <t>Variance</t>
  </si>
  <si>
    <t>St Dev</t>
  </si>
  <si>
    <t>Unsuccessful Analysis</t>
  </si>
  <si>
    <r>
      <t xml:space="preserve">The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more accurately summarizes the "likely" number of backers for successful and unsuccessful campaigns. This is due to the high variablilty in number of backers engaged for both outcomes. </t>
    </r>
  </si>
  <si>
    <r>
      <t>The variability is greater for</t>
    </r>
    <r>
      <rPr>
        <b/>
        <sz val="11"/>
        <color theme="1"/>
        <rFont val="Calibri"/>
        <family val="2"/>
        <scheme val="minor"/>
      </rPr>
      <t xml:space="preserve"> successful campaigns</t>
    </r>
    <r>
      <rPr>
        <sz val="11"/>
        <color theme="1"/>
        <rFont val="Calibri"/>
        <family val="2"/>
        <scheme val="minor"/>
      </rPr>
      <t xml:space="preserve"> as the range is much wider. This is due to the NEED for only 1 backer to be successful, but a higher potential for a larger maximum number of backers. This does, in fact, make sense!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</si>
</sst>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1" fillId="0" borderId="0" xfId="0" applyFont="1"/>
    <xf numFmtId="0" fontId="0" fillId="0" borderId="0" xfId="0" applyAlignment="1">
      <alignment horizontal="left" wrapText="1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Statistical Analysis.xlsx]Category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  <a:r>
              <a:rPr lang="en-US" baseline="0"/>
              <a:t> by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9-438F-BF0A-AD3ED10604C0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9-438F-BF0A-AD3ED10604C0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9-438F-BF0A-AD3ED10604C0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9-438F-BF0A-AD3ED1060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307520"/>
        <c:axId val="565305880"/>
      </c:barChart>
      <c:catAx>
        <c:axId val="565307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5880"/>
        <c:crosses val="autoZero"/>
        <c:auto val="1"/>
        <c:lblAlgn val="ctr"/>
        <c:lblOffset val="100"/>
        <c:noMultiLvlLbl val="0"/>
      </c:catAx>
      <c:valAx>
        <c:axId val="56530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Statistical Analysis.xlsx]Sub-Category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0-4C39-9EAE-AFAA9A40162F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90-4C39-9EAE-AFAA9A40162F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90-4C39-9EAE-AFAA9A40162F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90-4C39-9EAE-AFAA9A401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301288"/>
        <c:axId val="565303584"/>
      </c:barChart>
      <c:catAx>
        <c:axId val="56530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3584"/>
        <c:crosses val="autoZero"/>
        <c:auto val="1"/>
        <c:lblAlgn val="ctr"/>
        <c:lblOffset val="100"/>
        <c:noMultiLvlLbl val="0"/>
      </c:catAx>
      <c:valAx>
        <c:axId val="56530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Statistical Analysis.xlsx]State of Projects by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Projects by Month Created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of Projects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'State of Projects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Projects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7-4E10-8268-72252AC70CFC}"/>
            </c:ext>
          </c:extLst>
        </c:ser>
        <c:ser>
          <c:idx val="1"/>
          <c:order val="1"/>
          <c:tx>
            <c:strRef>
              <c:f>'State of Projects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'State of Projects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Projects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7-4E10-8268-72252AC70CFC}"/>
            </c:ext>
          </c:extLst>
        </c:ser>
        <c:ser>
          <c:idx val="2"/>
          <c:order val="2"/>
          <c:tx>
            <c:strRef>
              <c:f>'State of Projects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'State of Projects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of Projects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7-4E10-8268-72252AC70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98336"/>
        <c:axId val="565306208"/>
      </c:lineChart>
      <c:catAx>
        <c:axId val="56529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Created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06208"/>
        <c:crosses val="autoZero"/>
        <c:auto val="1"/>
        <c:lblAlgn val="ctr"/>
        <c:lblOffset val="100"/>
        <c:noMultiLvlLbl val="0"/>
      </c:catAx>
      <c:valAx>
        <c:axId val="56530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29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84-4DA1-A55B-9B051F1699C1}"/>
            </c:ext>
          </c:extLst>
        </c:ser>
        <c:ser>
          <c:idx val="5"/>
          <c:order val="5"/>
          <c:tx>
            <c:strRef>
              <c:f>'Outcomes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84-4DA1-A55B-9B051F1699C1}"/>
            </c:ext>
          </c:extLst>
        </c:ser>
        <c:ser>
          <c:idx val="6"/>
          <c:order val="6"/>
          <c:tx>
            <c:strRef>
              <c:f>'Outcomes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84-4DA1-A55B-9B051F169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309720"/>
        <c:axId val="4403126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by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by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C84-4DA1-A55B-9B051F1699C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84-4DA1-A55B-9B051F1699C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84-4DA1-A55B-9B051F1699C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by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84-4DA1-A55B-9B051F1699C1}"/>
                  </c:ext>
                </c:extLst>
              </c15:ser>
            </c15:filteredLineSeries>
          </c:ext>
        </c:extLst>
      </c:lineChart>
      <c:catAx>
        <c:axId val="44030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12672"/>
        <c:crosses val="autoZero"/>
        <c:auto val="1"/>
        <c:lblAlgn val="ctr"/>
        <c:lblOffset val="100"/>
        <c:noMultiLvlLbl val="0"/>
      </c:catAx>
      <c:valAx>
        <c:axId val="44031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0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288924</xdr:colOff>
      <xdr:row>1</xdr:row>
      <xdr:rowOff>53974</xdr:rowOff>
    </xdr:from>
    <xdr:to>
      <xdr:col>13</xdr:col>
      <xdr:colOff>177799</xdr:colOff>
      <xdr:row>19</xdr:row>
      <xdr:rowOff>177799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250824</xdr:colOff>
      <xdr:row>2</xdr:row>
      <xdr:rowOff>92074</xdr:rowOff>
    </xdr:from>
    <xdr:to>
      <xdr:col>19</xdr:col>
      <xdr:colOff>400050</xdr:colOff>
      <xdr:row>25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3</xdr:row>
      <xdr:rowOff>22224</xdr:rowOff>
    </xdr:from>
    <xdr:to>
      <xdr:col>15</xdr:col>
      <xdr:colOff>381000</xdr:colOff>
      <xdr:row>25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15874</xdr:rowOff>
    </xdr:from>
    <xdr:to>
      <xdr:col>8</xdr:col>
      <xdr:colOff>247650</xdr:colOff>
      <xdr:row>31</xdr:row>
      <xdr:rowOff>69849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oyer, Nicolas (MSP)" refreshedDate="44185.784182870368" createdVersion="6" refreshedVersion="6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oyer, Nicolas (MSP)" refreshedDate="44186.452872106478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  <r>
    <m/>
    <m/>
    <m/>
    <m/>
    <m/>
    <x v="4"/>
    <x v="21"/>
    <m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de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9"/>
  <sheetViews>
    <sheetView topLeftCell="G1" zoomScale="55" zoomScaleNormal="55" workbookViewId="0">
      <selection activeCell="B2" sqref="B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customWidth="1"/>
    <col min="16" max="16" width="16" customWidth="1"/>
    <col min="17" max="17" width="12.36328125" customWidth="1"/>
    <col min="18" max="18" width="12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 0)</f>
        <v>63.917582417582416</v>
      </c>
      <c r="Q2" t="str">
        <f>LEFT(N2,FIND("/",N2) - 1)</f>
        <v>film &amp; video</v>
      </c>
      <c r="R2" t="str">
        <f>RIGHT(N2,LEN(N2) - FIND("/",N2))</f>
        <v>television</v>
      </c>
      <c r="S2" s="10">
        <f>(((J2/60)/60)/24) + DATE(1970, 1, 1)</f>
        <v>42177.007071759261</v>
      </c>
      <c r="T2" s="10">
        <f>(((I2/60)/60)/24) + DATE(1970, 1, 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IFERROR(E3/L3, 0)</f>
        <v>185.48101265822785</v>
      </c>
      <c r="Q3" t="str">
        <f>LEFT(N3,FIND("/",N3) - 1)</f>
        <v>film &amp; video</v>
      </c>
      <c r="R3" t="str">
        <f>RIGHT(N3,LEN(N3) - FIND("/",N3))</f>
        <v>television</v>
      </c>
      <c r="S3" s="10">
        <f>(((J3/60)/60)/24) + DATE(1970, 1, 1)</f>
        <v>42766.600497685184</v>
      </c>
      <c r="T3" s="10">
        <f>(((I3/60)/60)/24) + DATE(1970, 1, 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IFERROR(E4/L4, 0)</f>
        <v>15</v>
      </c>
      <c r="Q4" t="str">
        <f>LEFT(N4,FIND("/",N4) - 1)</f>
        <v>film &amp; video</v>
      </c>
      <c r="R4" t="str">
        <f>RIGHT(N4,LEN(N4) - FIND("/",N4))</f>
        <v>television</v>
      </c>
      <c r="S4" s="10">
        <f>(((J4/60)/60)/24) + DATE(1970, 1, 1)</f>
        <v>42405.702349537038</v>
      </c>
      <c r="T4" s="10">
        <f>(((I4/60)/60)/24) + DATE(1970, 1, 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IFERROR(E5/L5, 0)</f>
        <v>69.266666666666666</v>
      </c>
      <c r="Q5" t="str">
        <f>LEFT(N5,FIND("/",N5) - 1)</f>
        <v>film &amp; video</v>
      </c>
      <c r="R5" t="str">
        <f>RIGHT(N5,LEN(N5) - FIND("/",N5))</f>
        <v>television</v>
      </c>
      <c r="S5" s="10">
        <f>(((J5/60)/60)/24) + DATE(1970, 1, 1)</f>
        <v>41828.515127314815</v>
      </c>
      <c r="T5" s="10">
        <f>(((I5/60)/60)/24) + DATE(1970, 1, 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IFERROR(E6/L6, 0)</f>
        <v>190.55028169014085</v>
      </c>
      <c r="Q6" t="str">
        <f>LEFT(N6,FIND("/",N6) - 1)</f>
        <v>film &amp; video</v>
      </c>
      <c r="R6" t="str">
        <f>RIGHT(N6,LEN(N6) - FIND("/",N6))</f>
        <v>television</v>
      </c>
      <c r="S6" s="10">
        <f>(((J6/60)/60)/24) + DATE(1970, 1, 1)</f>
        <v>42327.834247685183</v>
      </c>
      <c r="T6" s="10">
        <f>(((I6/60)/60)/24) + DATE(1970, 1, 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IFERROR(E7/L7, 0)</f>
        <v>93.40425531914893</v>
      </c>
      <c r="Q7" t="str">
        <f>LEFT(N7,FIND("/",N7) - 1)</f>
        <v>film &amp; video</v>
      </c>
      <c r="R7" t="str">
        <f>RIGHT(N7,LEN(N7) - FIND("/",N7))</f>
        <v>television</v>
      </c>
      <c r="S7" s="10">
        <f>(((J7/60)/60)/24) + DATE(1970, 1, 1)</f>
        <v>42563.932951388888</v>
      </c>
      <c r="T7" s="10">
        <f>(((I7/60)/60)/24) + DATE(1970, 1, 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IFERROR(E8/L8, 0)</f>
        <v>146.87931034482759</v>
      </c>
      <c r="Q8" t="str">
        <f>LEFT(N8,FIND("/",N8) - 1)</f>
        <v>film &amp; video</v>
      </c>
      <c r="R8" t="str">
        <f>RIGHT(N8,LEN(N8) - FIND("/",N8))</f>
        <v>television</v>
      </c>
      <c r="S8" s="10">
        <f>(((J8/60)/60)/24) + DATE(1970, 1, 1)</f>
        <v>41794.072337962964</v>
      </c>
      <c r="T8" s="10">
        <f>(((I8/60)/60)/24) + DATE(1970, 1, 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IFERROR(E9/L9, 0)</f>
        <v>159.82456140350877</v>
      </c>
      <c r="Q9" t="str">
        <f>LEFT(N9,FIND("/",N9) - 1)</f>
        <v>film &amp; video</v>
      </c>
      <c r="R9" t="str">
        <f>RIGHT(N9,LEN(N9) - FIND("/",N9))</f>
        <v>television</v>
      </c>
      <c r="S9" s="10">
        <f>(((J9/60)/60)/24) + DATE(1970, 1, 1)</f>
        <v>42516.047071759262</v>
      </c>
      <c r="T9" s="10">
        <f>(((I9/60)/60)/24) + DATE(1970, 1, 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IFERROR(E10/L10, 0)</f>
        <v>291.79333333333335</v>
      </c>
      <c r="Q10" t="str">
        <f>LEFT(N10,FIND("/",N10) - 1)</f>
        <v>film &amp; video</v>
      </c>
      <c r="R10" t="str">
        <f>RIGHT(N10,LEN(N10) - FIND("/",N10))</f>
        <v>television</v>
      </c>
      <c r="S10" s="10">
        <f>(((J10/60)/60)/24) + DATE(1970, 1, 1)</f>
        <v>42468.94458333333</v>
      </c>
      <c r="T10" s="10">
        <f>(((I10/60)/60)/24) + DATE(1970, 1, 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IFERROR(E11/L11, 0)</f>
        <v>31.499500000000001</v>
      </c>
      <c r="Q11" t="str">
        <f>LEFT(N11,FIND("/",N11) - 1)</f>
        <v>film &amp; video</v>
      </c>
      <c r="R11" t="str">
        <f>RIGHT(N11,LEN(N11) - FIND("/",N11))</f>
        <v>television</v>
      </c>
      <c r="S11" s="10">
        <f>(((J11/60)/60)/24) + DATE(1970, 1, 1)</f>
        <v>42447.103518518517</v>
      </c>
      <c r="T11" s="10">
        <f>(((I11/60)/60)/24) + DATE(1970, 1, 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IFERROR(E12/L12, 0)</f>
        <v>158.68421052631578</v>
      </c>
      <c r="Q12" t="str">
        <f>LEFT(N12,FIND("/",N12) - 1)</f>
        <v>film &amp; video</v>
      </c>
      <c r="R12" t="str">
        <f>RIGHT(N12,LEN(N12) - FIND("/",N12))</f>
        <v>television</v>
      </c>
      <c r="S12" s="10">
        <f>(((J12/60)/60)/24) + DATE(1970, 1, 1)</f>
        <v>41780.068043981482</v>
      </c>
      <c r="T12" s="10">
        <f>(((I12/60)/60)/24) + DATE(1970, 1, 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IFERROR(E13/L13, 0)</f>
        <v>80.333333333333329</v>
      </c>
      <c r="Q13" t="str">
        <f>LEFT(N13,FIND("/",N13) - 1)</f>
        <v>film &amp; video</v>
      </c>
      <c r="R13" t="str">
        <f>RIGHT(N13,LEN(N13) - FIND("/",N13))</f>
        <v>television</v>
      </c>
      <c r="S13" s="10">
        <f>(((J13/60)/60)/24) + DATE(1970, 1, 1)</f>
        <v>42572.778495370367</v>
      </c>
      <c r="T13" s="10">
        <f>(((I13/60)/60)/24) + DATE(1970, 1, 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IFERROR(E14/L14, 0)</f>
        <v>59.961305925030231</v>
      </c>
      <c r="Q14" t="str">
        <f>LEFT(N14,FIND("/",N14) - 1)</f>
        <v>film &amp; video</v>
      </c>
      <c r="R14" t="str">
        <f>RIGHT(N14,LEN(N14) - FIND("/",N14))</f>
        <v>television</v>
      </c>
      <c r="S14" s="10">
        <f>(((J14/60)/60)/24) + DATE(1970, 1, 1)</f>
        <v>41791.713252314818</v>
      </c>
      <c r="T14" s="10">
        <f>(((I14/60)/60)/24) + DATE(1970, 1, 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IFERROR(E15/L15, 0)</f>
        <v>109.78431372549019</v>
      </c>
      <c r="Q15" t="str">
        <f>LEFT(N15,FIND("/",N15) - 1)</f>
        <v>film &amp; video</v>
      </c>
      <c r="R15" t="str">
        <f>RIGHT(N15,LEN(N15) - FIND("/",N15))</f>
        <v>television</v>
      </c>
      <c r="S15" s="10">
        <f>(((J15/60)/60)/24) + DATE(1970, 1, 1)</f>
        <v>42508.677187499998</v>
      </c>
      <c r="T15" s="10">
        <f>(((I15/60)/60)/24) + DATE(1970, 1, 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IFERROR(E16/L16, 0)</f>
        <v>147.70731707317074</v>
      </c>
      <c r="Q16" t="str">
        <f>LEFT(N16,FIND("/",N16) - 1)</f>
        <v>film &amp; video</v>
      </c>
      <c r="R16" t="str">
        <f>RIGHT(N16,LEN(N16) - FIND("/",N16))</f>
        <v>television</v>
      </c>
      <c r="S16" s="10">
        <f>(((J16/60)/60)/24) + DATE(1970, 1, 1)</f>
        <v>41808.02648148148</v>
      </c>
      <c r="T16" s="10">
        <f>(((I16/60)/60)/24) + DATE(1970, 1, 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IFERROR(E17/L17, 0)</f>
        <v>21.755102040816325</v>
      </c>
      <c r="Q17" t="str">
        <f>LEFT(N17,FIND("/",N17) - 1)</f>
        <v>film &amp; video</v>
      </c>
      <c r="R17" t="str">
        <f>RIGHT(N17,LEN(N17) - FIND("/",N17))</f>
        <v>television</v>
      </c>
      <c r="S17" s="10">
        <f>(((J17/60)/60)/24) + DATE(1970, 1, 1)</f>
        <v>42256.391875000001</v>
      </c>
      <c r="T17" s="10">
        <f>(((I17/60)/60)/24) + DATE(1970, 1, 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IFERROR(E18/L18, 0)</f>
        <v>171.84285714285716</v>
      </c>
      <c r="Q18" t="str">
        <f>LEFT(N18,FIND("/",N18) - 1)</f>
        <v>film &amp; video</v>
      </c>
      <c r="R18" t="str">
        <f>RIGHT(N18,LEN(N18) - FIND("/",N18))</f>
        <v>television</v>
      </c>
      <c r="S18" s="10">
        <f>(((J18/60)/60)/24) + DATE(1970, 1, 1)</f>
        <v>41760.796423611115</v>
      </c>
      <c r="T18" s="10">
        <f>(((I18/60)/60)/24) + DATE(1970, 1, 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IFERROR(E19/L19, 0)</f>
        <v>41.944444444444443</v>
      </c>
      <c r="Q19" t="str">
        <f>LEFT(N19,FIND("/",N19) - 1)</f>
        <v>film &amp; video</v>
      </c>
      <c r="R19" t="str">
        <f>RIGHT(N19,LEN(N19) - FIND("/",N19))</f>
        <v>television</v>
      </c>
      <c r="S19" s="10">
        <f>(((J19/60)/60)/24) + DATE(1970, 1, 1)</f>
        <v>41917.731736111113</v>
      </c>
      <c r="T19" s="10">
        <f>(((I19/60)/60)/24) + DATE(1970, 1, 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IFERROR(E20/L20, 0)</f>
        <v>93.264122807017543</v>
      </c>
      <c r="Q20" t="str">
        <f>LEFT(N20,FIND("/",N20) - 1)</f>
        <v>film &amp; video</v>
      </c>
      <c r="R20" t="str">
        <f>RIGHT(N20,LEN(N20) - FIND("/",N20))</f>
        <v>television</v>
      </c>
      <c r="S20" s="10">
        <f>(((J20/60)/60)/24) + DATE(1970, 1, 1)</f>
        <v>41869.542314814818</v>
      </c>
      <c r="T20" s="10">
        <f>(((I20/60)/60)/24) + DATE(1970, 1, 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IFERROR(E21/L21, 0)</f>
        <v>56.136363636363633</v>
      </c>
      <c r="Q21" t="str">
        <f>LEFT(N21,FIND("/",N21) - 1)</f>
        <v>film &amp; video</v>
      </c>
      <c r="R21" t="str">
        <f>RIGHT(N21,LEN(N21) - FIND("/",N21))</f>
        <v>television</v>
      </c>
      <c r="S21" s="10">
        <f>(((J21/60)/60)/24) + DATE(1970, 1, 1)</f>
        <v>42175.816365740742</v>
      </c>
      <c r="T21" s="10">
        <f>(((I21/60)/60)/24) + DATE(1970, 1, 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IFERROR(E22/L22, 0)</f>
        <v>80.16</v>
      </c>
      <c r="Q22" t="str">
        <f>LEFT(N22,FIND("/",N22) - 1)</f>
        <v>film &amp; video</v>
      </c>
      <c r="R22" t="str">
        <f>RIGHT(N22,LEN(N22) - FIND("/",N22))</f>
        <v>television</v>
      </c>
      <c r="S22" s="10">
        <f>(((J22/60)/60)/24) + DATE(1970, 1, 1)</f>
        <v>42200.758240740746</v>
      </c>
      <c r="T22" s="10">
        <f>(((I22/60)/60)/24) + DATE(1970, 1, 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IFERROR(E23/L23, 0)</f>
        <v>199.9009900990099</v>
      </c>
      <c r="Q23" t="str">
        <f>LEFT(N23,FIND("/",N23) - 1)</f>
        <v>film &amp; video</v>
      </c>
      <c r="R23" t="str">
        <f>RIGHT(N23,LEN(N23) - FIND("/",N23))</f>
        <v>television</v>
      </c>
      <c r="S23" s="10">
        <f>(((J23/60)/60)/24) + DATE(1970, 1, 1)</f>
        <v>41878.627187500002</v>
      </c>
      <c r="T23" s="10">
        <f>(((I23/60)/60)/24) + DATE(1970, 1, 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IFERROR(E24/L24, 0)</f>
        <v>51.25</v>
      </c>
      <c r="Q24" t="str">
        <f>LEFT(N24,FIND("/",N24) - 1)</f>
        <v>film &amp; video</v>
      </c>
      <c r="R24" t="str">
        <f>RIGHT(N24,LEN(N24) - FIND("/",N24))</f>
        <v>television</v>
      </c>
      <c r="S24" s="10">
        <f>(((J24/60)/60)/24) + DATE(1970, 1, 1)</f>
        <v>41989.91134259259</v>
      </c>
      <c r="T24" s="10">
        <f>(((I24/60)/60)/24) + DATE(1970, 1, 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IFERROR(E25/L25, 0)</f>
        <v>103.04347826086956</v>
      </c>
      <c r="Q25" t="str">
        <f>LEFT(N25,FIND("/",N25) - 1)</f>
        <v>film &amp; video</v>
      </c>
      <c r="R25" t="str">
        <f>RIGHT(N25,LEN(N25) - FIND("/",N25))</f>
        <v>television</v>
      </c>
      <c r="S25" s="10">
        <f>(((J25/60)/60)/24) + DATE(1970, 1, 1)</f>
        <v>42097.778946759259</v>
      </c>
      <c r="T25" s="10">
        <f>(((I25/60)/60)/24) + DATE(1970, 1, 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IFERROR(E26/L26, 0)</f>
        <v>66.346149825783982</v>
      </c>
      <c r="Q26" t="str">
        <f>LEFT(N26,FIND("/",N26) - 1)</f>
        <v>film &amp; video</v>
      </c>
      <c r="R26" t="str">
        <f>RIGHT(N26,LEN(N26) - FIND("/",N26))</f>
        <v>television</v>
      </c>
      <c r="S26" s="10">
        <f>(((J26/60)/60)/24) + DATE(1970, 1, 1)</f>
        <v>42229.820173611108</v>
      </c>
      <c r="T26" s="10">
        <f>(((I26/60)/60)/24) + DATE(1970, 1, 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IFERROR(E27/L27, 0)</f>
        <v>57.142857142857146</v>
      </c>
      <c r="Q27" t="str">
        <f>LEFT(N27,FIND("/",N27) - 1)</f>
        <v>film &amp; video</v>
      </c>
      <c r="R27" t="str">
        <f>RIGHT(N27,LEN(N27) - FIND("/",N27))</f>
        <v>television</v>
      </c>
      <c r="S27" s="10">
        <f>(((J27/60)/60)/24) + DATE(1970, 1, 1)</f>
        <v>42318.025011574078</v>
      </c>
      <c r="T27" s="10">
        <f>(((I27/60)/60)/24) + DATE(1970, 1, 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IFERROR(E28/L28, 0)</f>
        <v>102.10526315789474</v>
      </c>
      <c r="Q28" t="str">
        <f>LEFT(N28,FIND("/",N28) - 1)</f>
        <v>film &amp; video</v>
      </c>
      <c r="R28" t="str">
        <f>RIGHT(N28,LEN(N28) - FIND("/",N28))</f>
        <v>television</v>
      </c>
      <c r="S28" s="10">
        <f>(((J28/60)/60)/24) + DATE(1970, 1, 1)</f>
        <v>41828.515555555554</v>
      </c>
      <c r="T28" s="10">
        <f>(((I28/60)/60)/24) + DATE(1970, 1, 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IFERROR(E29/L29, 0)</f>
        <v>148.96666666666667</v>
      </c>
      <c r="Q29" t="str">
        <f>LEFT(N29,FIND("/",N29) - 1)</f>
        <v>film &amp; video</v>
      </c>
      <c r="R29" t="str">
        <f>RIGHT(N29,LEN(N29) - FIND("/",N29))</f>
        <v>television</v>
      </c>
      <c r="S29" s="10">
        <f>(((J29/60)/60)/24) + DATE(1970, 1, 1)</f>
        <v>41929.164733796293</v>
      </c>
      <c r="T29" s="10">
        <f>(((I29/60)/60)/24) + DATE(1970, 1, 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IFERROR(E30/L30, 0)</f>
        <v>169.6056338028169</v>
      </c>
      <c r="Q30" t="str">
        <f>LEFT(N30,FIND("/",N30) - 1)</f>
        <v>film &amp; video</v>
      </c>
      <c r="R30" t="str">
        <f>RIGHT(N30,LEN(N30) - FIND("/",N30))</f>
        <v>television</v>
      </c>
      <c r="S30" s="10">
        <f>(((J30/60)/60)/24) + DATE(1970, 1, 1)</f>
        <v>42324.96393518518</v>
      </c>
      <c r="T30" s="10">
        <f>(((I30/60)/60)/24) + DATE(1970, 1, 1)</f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IFERROR(E31/L31, 0)</f>
        <v>31.623931623931625</v>
      </c>
      <c r="Q31" t="str">
        <f>LEFT(N31,FIND("/",N31) - 1)</f>
        <v>film &amp; video</v>
      </c>
      <c r="R31" t="str">
        <f>RIGHT(N31,LEN(N31) - FIND("/",N31))</f>
        <v>television</v>
      </c>
      <c r="S31" s="10">
        <f>(((J31/60)/60)/24) + DATE(1970, 1, 1)</f>
        <v>41812.67324074074</v>
      </c>
      <c r="T31" s="10">
        <f>(((I31/60)/60)/24) + DATE(1970, 1, 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IFERROR(E32/L32, 0)</f>
        <v>76.45264150943396</v>
      </c>
      <c r="Q32" t="str">
        <f>LEFT(N32,FIND("/",N32) - 1)</f>
        <v>film &amp; video</v>
      </c>
      <c r="R32" t="str">
        <f>RIGHT(N32,LEN(N32) - FIND("/",N32))</f>
        <v>television</v>
      </c>
      <c r="S32" s="10">
        <f>(((J32/60)/60)/24) + DATE(1970, 1, 1)</f>
        <v>41842.292997685188</v>
      </c>
      <c r="T32" s="10">
        <f>(((I32/60)/60)/24) + DATE(1970, 1, 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IFERROR(E33/L33, 0)</f>
        <v>13</v>
      </c>
      <c r="Q33" t="str">
        <f>LEFT(N33,FIND("/",N33) - 1)</f>
        <v>film &amp; video</v>
      </c>
      <c r="R33" t="str">
        <f>RIGHT(N33,LEN(N33) - FIND("/",N33))</f>
        <v>television</v>
      </c>
      <c r="S33" s="10">
        <f>(((J33/60)/60)/24) + DATE(1970, 1, 1)</f>
        <v>42376.79206018518</v>
      </c>
      <c r="T33" s="10">
        <f>(((I33/60)/60)/24) + DATE(1970, 1, 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IFERROR(E34/L34, 0)</f>
        <v>320.44943820224717</v>
      </c>
      <c r="Q34" t="str">
        <f>LEFT(N34,FIND("/",N34) - 1)</f>
        <v>film &amp; video</v>
      </c>
      <c r="R34" t="str">
        <f>RIGHT(N34,LEN(N34) - FIND("/",N34))</f>
        <v>television</v>
      </c>
      <c r="S34" s="10">
        <f>(((J34/60)/60)/24) + DATE(1970, 1, 1)</f>
        <v>42461.627511574072</v>
      </c>
      <c r="T34" s="10">
        <f>(((I34/60)/60)/24) + DATE(1970, 1, 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IFERROR(E35/L35, 0)</f>
        <v>83.75</v>
      </c>
      <c r="Q35" t="str">
        <f>LEFT(N35,FIND("/",N35) - 1)</f>
        <v>film &amp; video</v>
      </c>
      <c r="R35" t="str">
        <f>RIGHT(N35,LEN(N35) - FIND("/",N35))</f>
        <v>television</v>
      </c>
      <c r="S35" s="10">
        <f>(((J35/60)/60)/24) + DATE(1970, 1, 1)</f>
        <v>42286.660891203705</v>
      </c>
      <c r="T35" s="10">
        <f>(((I35/60)/60)/24) + DATE(1970, 1, 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IFERROR(E36/L36, 0)</f>
        <v>49.882352941176471</v>
      </c>
      <c r="Q36" t="str">
        <f>LEFT(N36,FIND("/",N36) - 1)</f>
        <v>film &amp; video</v>
      </c>
      <c r="R36" t="str">
        <f>RIGHT(N36,LEN(N36) - FIND("/",N36))</f>
        <v>television</v>
      </c>
      <c r="S36" s="10">
        <f>(((J36/60)/60)/24) + DATE(1970, 1, 1)</f>
        <v>41841.321770833332</v>
      </c>
      <c r="T36" s="10">
        <f>(((I36/60)/60)/24) + DATE(1970, 1, 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IFERROR(E37/L37, 0)</f>
        <v>59.464285714285715</v>
      </c>
      <c r="Q37" t="str">
        <f>LEFT(N37,FIND("/",N37) - 1)</f>
        <v>film &amp; video</v>
      </c>
      <c r="R37" t="str">
        <f>RIGHT(N37,LEN(N37) - FIND("/",N37))</f>
        <v>television</v>
      </c>
      <c r="S37" s="10">
        <f>(((J37/60)/60)/24) + DATE(1970, 1, 1)</f>
        <v>42098.291828703703</v>
      </c>
      <c r="T37" s="10">
        <f>(((I37/60)/60)/24) + DATE(1970, 1, 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IFERROR(E38/L38, 0)</f>
        <v>193.84090909090909</v>
      </c>
      <c r="Q38" t="str">
        <f>LEFT(N38,FIND("/",N38) - 1)</f>
        <v>film &amp; video</v>
      </c>
      <c r="R38" t="str">
        <f>RIGHT(N38,LEN(N38) - FIND("/",N38))</f>
        <v>television</v>
      </c>
      <c r="S38" s="10">
        <f>(((J38/60)/60)/24) + DATE(1970, 1, 1)</f>
        <v>42068.307002314818</v>
      </c>
      <c r="T38" s="10">
        <f>(((I38/60)/60)/24) + DATE(1970, 1, 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IFERROR(E39/L39, 0)</f>
        <v>159.51383399209487</v>
      </c>
      <c r="Q39" t="str">
        <f>LEFT(N39,FIND("/",N39) - 1)</f>
        <v>film &amp; video</v>
      </c>
      <c r="R39" t="str">
        <f>RIGHT(N39,LEN(N39) - FIND("/",N39))</f>
        <v>television</v>
      </c>
      <c r="S39" s="10">
        <f>(((J39/60)/60)/24) + DATE(1970, 1, 1)</f>
        <v>42032.693043981482</v>
      </c>
      <c r="T39" s="10">
        <f>(((I39/60)/60)/24) + DATE(1970, 1, 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IFERROR(E40/L40, 0)</f>
        <v>41.68181818181818</v>
      </c>
      <c r="Q40" t="str">
        <f>LEFT(N40,FIND("/",N40) - 1)</f>
        <v>film &amp; video</v>
      </c>
      <c r="R40" t="str">
        <f>RIGHT(N40,LEN(N40) - FIND("/",N40))</f>
        <v>television</v>
      </c>
      <c r="S40" s="10">
        <f>(((J40/60)/60)/24) + DATE(1970, 1, 1)</f>
        <v>41375.057222222218</v>
      </c>
      <c r="T40" s="10">
        <f>(((I40/60)/60)/24) + DATE(1970, 1, 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IFERROR(E41/L41, 0)</f>
        <v>150.89861751152074</v>
      </c>
      <c r="Q41" t="str">
        <f>LEFT(N41,FIND("/",N41) - 1)</f>
        <v>film &amp; video</v>
      </c>
      <c r="R41" t="str">
        <f>RIGHT(N41,LEN(N41) - FIND("/",N41))</f>
        <v>television</v>
      </c>
      <c r="S41" s="10">
        <f>(((J41/60)/60)/24) + DATE(1970, 1, 1)</f>
        <v>41754.047083333331</v>
      </c>
      <c r="T41" s="10">
        <f>(((I41/60)/60)/24) + DATE(1970, 1, 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IFERROR(E42/L42, 0)</f>
        <v>126.6875</v>
      </c>
      <c r="Q42" t="str">
        <f>LEFT(N42,FIND("/",N42) - 1)</f>
        <v>film &amp; video</v>
      </c>
      <c r="R42" t="str">
        <f>RIGHT(N42,LEN(N42) - FIND("/",N42))</f>
        <v>television</v>
      </c>
      <c r="S42" s="10">
        <f>(((J42/60)/60)/24) + DATE(1970, 1, 1)</f>
        <v>41789.21398148148</v>
      </c>
      <c r="T42" s="10">
        <f>(((I42/60)/60)/24) + DATE(1970, 1, 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IFERROR(E43/L43, 0)</f>
        <v>105.26315789473684</v>
      </c>
      <c r="Q43" t="str">
        <f>LEFT(N43,FIND("/",N43) - 1)</f>
        <v>film &amp; video</v>
      </c>
      <c r="R43" t="str">
        <f>RIGHT(N43,LEN(N43) - FIND("/",N43))</f>
        <v>television</v>
      </c>
      <c r="S43" s="10">
        <f>(((J43/60)/60)/24) + DATE(1970, 1, 1)</f>
        <v>41887.568912037037</v>
      </c>
      <c r="T43" s="10">
        <f>(((I43/60)/60)/24) + DATE(1970, 1, 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IFERROR(E44/L44, 0)</f>
        <v>117.51479289940828</v>
      </c>
      <c r="Q44" t="str">
        <f>LEFT(N44,FIND("/",N44) - 1)</f>
        <v>film &amp; video</v>
      </c>
      <c r="R44" t="str">
        <f>RIGHT(N44,LEN(N44) - FIND("/",N44))</f>
        <v>television</v>
      </c>
      <c r="S44" s="10">
        <f>(((J44/60)/60)/24) + DATE(1970, 1, 1)</f>
        <v>41971.639189814814</v>
      </c>
      <c r="T44" s="10">
        <f>(((I44/60)/60)/24) + DATE(1970, 1, 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IFERROR(E45/L45, 0)</f>
        <v>117.36121673003802</v>
      </c>
      <c r="Q45" t="str">
        <f>LEFT(N45,FIND("/",N45) - 1)</f>
        <v>film &amp; video</v>
      </c>
      <c r="R45" t="str">
        <f>RIGHT(N45,LEN(N45) - FIND("/",N45))</f>
        <v>television</v>
      </c>
      <c r="S45" s="10">
        <f>(((J45/60)/60)/24) + DATE(1970, 1, 1)</f>
        <v>41802.790347222224</v>
      </c>
      <c r="T45" s="10">
        <f>(((I45/60)/60)/24) + DATE(1970, 1, 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IFERROR(E46/L46, 0)</f>
        <v>133.33333333333334</v>
      </c>
      <c r="Q46" t="str">
        <f>LEFT(N46,FIND("/",N46) - 1)</f>
        <v>film &amp; video</v>
      </c>
      <c r="R46" t="str">
        <f>RIGHT(N46,LEN(N46) - FIND("/",N46))</f>
        <v>television</v>
      </c>
      <c r="S46" s="10">
        <f>(((J46/60)/60)/24) + DATE(1970, 1, 1)</f>
        <v>41874.098807870374</v>
      </c>
      <c r="T46" s="10">
        <f>(((I46/60)/60)/24) + DATE(1970, 1, 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IFERROR(E47/L47, 0)</f>
        <v>98.360655737704917</v>
      </c>
      <c r="Q47" t="str">
        <f>LEFT(N47,FIND("/",N47) - 1)</f>
        <v>film &amp; video</v>
      </c>
      <c r="R47" t="str">
        <f>RIGHT(N47,LEN(N47) - FIND("/",N47))</f>
        <v>television</v>
      </c>
      <c r="S47" s="10">
        <f>(((J47/60)/60)/24) + DATE(1970, 1, 1)</f>
        <v>42457.623923611114</v>
      </c>
      <c r="T47" s="10">
        <f>(((I47/60)/60)/24) + DATE(1970, 1, 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IFERROR(E48/L48, 0)</f>
        <v>194.44444444444446</v>
      </c>
      <c r="Q48" t="str">
        <f>LEFT(N48,FIND("/",N48) - 1)</f>
        <v>film &amp; video</v>
      </c>
      <c r="R48" t="str">
        <f>RIGHT(N48,LEN(N48) - FIND("/",N48))</f>
        <v>television</v>
      </c>
      <c r="S48" s="10">
        <f>(((J48/60)/60)/24) + DATE(1970, 1, 1)</f>
        <v>42323.964976851858</v>
      </c>
      <c r="T48" s="10">
        <f>(((I48/60)/60)/24) + DATE(1970, 1, 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IFERROR(E49/L49, 0)</f>
        <v>76.865000000000009</v>
      </c>
      <c r="Q49" t="str">
        <f>LEFT(N49,FIND("/",N49) - 1)</f>
        <v>film &amp; video</v>
      </c>
      <c r="R49" t="str">
        <f>RIGHT(N49,LEN(N49) - FIND("/",N49))</f>
        <v>television</v>
      </c>
      <c r="S49" s="10">
        <f>(((J49/60)/60)/24) + DATE(1970, 1, 1)</f>
        <v>41932.819525462961</v>
      </c>
      <c r="T49" s="10">
        <f>(((I49/60)/60)/24) + DATE(1970, 1, 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IFERROR(E50/L50, 0)</f>
        <v>56.815789473684212</v>
      </c>
      <c r="Q50" t="str">
        <f>LEFT(N50,FIND("/",N50) - 1)</f>
        <v>film &amp; video</v>
      </c>
      <c r="R50" t="str">
        <f>RIGHT(N50,LEN(N50) - FIND("/",N50))</f>
        <v>television</v>
      </c>
      <c r="S50" s="10">
        <f>(((J50/60)/60)/24) + DATE(1970, 1, 1)</f>
        <v>42033.516898148147</v>
      </c>
      <c r="T50" s="10">
        <f>(((I50/60)/60)/24) + DATE(1970, 1, 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IFERROR(E51/L51, 0)</f>
        <v>137.93103448275863</v>
      </c>
      <c r="Q51" t="str">
        <f>LEFT(N51,FIND("/",N51) - 1)</f>
        <v>film &amp; video</v>
      </c>
      <c r="R51" t="str">
        <f>RIGHT(N51,LEN(N51) - FIND("/",N51))</f>
        <v>television</v>
      </c>
      <c r="S51" s="10">
        <f>(((J51/60)/60)/24) + DATE(1970, 1, 1)</f>
        <v>42271.176446759258</v>
      </c>
      <c r="T51" s="10">
        <f>(((I51/60)/60)/24) + DATE(1970, 1, 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IFERROR(E52/L52, 0)</f>
        <v>27.272727272727273</v>
      </c>
      <c r="Q52" t="str">
        <f>LEFT(N52,FIND("/",N52) - 1)</f>
        <v>film &amp; video</v>
      </c>
      <c r="R52" t="str">
        <f>RIGHT(N52,LEN(N52) - FIND("/",N52))</f>
        <v>television</v>
      </c>
      <c r="S52" s="10">
        <f>(((J52/60)/60)/24) + DATE(1970, 1, 1)</f>
        <v>41995.752986111111</v>
      </c>
      <c r="T52" s="10">
        <f>(((I52/60)/60)/24) + DATE(1970, 1, 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IFERROR(E53/L53, 0)</f>
        <v>118.33613445378151</v>
      </c>
      <c r="Q53" t="str">
        <f>LEFT(N53,FIND("/",N53) - 1)</f>
        <v>film &amp; video</v>
      </c>
      <c r="R53" t="str">
        <f>RIGHT(N53,LEN(N53) - FIND("/",N53))</f>
        <v>television</v>
      </c>
      <c r="S53" s="10">
        <f>(((J53/60)/60)/24) + DATE(1970, 1, 1)</f>
        <v>42196.928668981483</v>
      </c>
      <c r="T53" s="10">
        <f>(((I53/60)/60)/24) + DATE(1970, 1, 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IFERROR(E54/L54, 0)</f>
        <v>223.48076923076923</v>
      </c>
      <c r="Q54" t="str">
        <f>LEFT(N54,FIND("/",N54) - 1)</f>
        <v>film &amp; video</v>
      </c>
      <c r="R54" t="str">
        <f>RIGHT(N54,LEN(N54) - FIND("/",N54))</f>
        <v>television</v>
      </c>
      <c r="S54" s="10">
        <f>(((J54/60)/60)/24) + DATE(1970, 1, 1)</f>
        <v>41807.701921296299</v>
      </c>
      <c r="T54" s="10">
        <f>(((I54/60)/60)/24) + DATE(1970, 1, 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IFERROR(E55/L55, 0)</f>
        <v>28.111111111111111</v>
      </c>
      <c r="Q55" t="str">
        <f>LEFT(N55,FIND("/",N55) - 1)</f>
        <v>film &amp; video</v>
      </c>
      <c r="R55" t="str">
        <f>RIGHT(N55,LEN(N55) - FIND("/",N55))</f>
        <v>television</v>
      </c>
      <c r="S55" s="10">
        <f>(((J55/60)/60)/24) + DATE(1970, 1, 1)</f>
        <v>41719.549131944441</v>
      </c>
      <c r="T55" s="10">
        <f>(((I55/60)/60)/24) + DATE(1970, 1, 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IFERROR(E56/L56, 0)</f>
        <v>194.23076923076923</v>
      </c>
      <c r="Q56" t="str">
        <f>LEFT(N56,FIND("/",N56) - 1)</f>
        <v>film &amp; video</v>
      </c>
      <c r="R56" t="str">
        <f>RIGHT(N56,LEN(N56) - FIND("/",N56))</f>
        <v>television</v>
      </c>
      <c r="S56" s="10">
        <f>(((J56/60)/60)/24) + DATE(1970, 1, 1)</f>
        <v>42333.713206018518</v>
      </c>
      <c r="T56" s="10">
        <f>(((I56/60)/60)/24) + DATE(1970, 1, 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IFERROR(E57/L57, 0)</f>
        <v>128.95348837209303</v>
      </c>
      <c r="Q57" t="str">
        <f>LEFT(N57,FIND("/",N57) - 1)</f>
        <v>film &amp; video</v>
      </c>
      <c r="R57" t="str">
        <f>RIGHT(N57,LEN(N57) - FIND("/",N57))</f>
        <v>television</v>
      </c>
      <c r="S57" s="10">
        <f>(((J57/60)/60)/24) + DATE(1970, 1, 1)</f>
        <v>42496.968935185185</v>
      </c>
      <c r="T57" s="10">
        <f>(((I57/60)/60)/24) + DATE(1970, 1, 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IFERROR(E58/L58, 0)</f>
        <v>49.316091954022987</v>
      </c>
      <c r="Q58" t="str">
        <f>LEFT(N58,FIND("/",N58) - 1)</f>
        <v>film &amp; video</v>
      </c>
      <c r="R58" t="str">
        <f>RIGHT(N58,LEN(N58) - FIND("/",N58))</f>
        <v>television</v>
      </c>
      <c r="S58" s="10">
        <f>(((J58/60)/60)/24) + DATE(1970, 1, 1)</f>
        <v>42149.548888888887</v>
      </c>
      <c r="T58" s="10">
        <f>(((I58/60)/60)/24) + DATE(1970, 1, 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IFERROR(E59/L59, 0)</f>
        <v>221.52173913043478</v>
      </c>
      <c r="Q59" t="str">
        <f>LEFT(N59,FIND("/",N59) - 1)</f>
        <v>film &amp; video</v>
      </c>
      <c r="R59" t="str">
        <f>RIGHT(N59,LEN(N59) - FIND("/",N59))</f>
        <v>television</v>
      </c>
      <c r="S59" s="10">
        <f>(((J59/60)/60)/24) + DATE(1970, 1, 1)</f>
        <v>42089.83289351852</v>
      </c>
      <c r="T59" s="10">
        <f>(((I59/60)/60)/24) + DATE(1970, 1, 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IFERROR(E60/L60, 0)</f>
        <v>137.21333333333334</v>
      </c>
      <c r="Q60" t="str">
        <f>LEFT(N60,FIND("/",N60) - 1)</f>
        <v>film &amp; video</v>
      </c>
      <c r="R60" t="str">
        <f>RIGHT(N60,LEN(N60) - FIND("/",N60))</f>
        <v>television</v>
      </c>
      <c r="S60" s="10">
        <f>(((J60/60)/60)/24) + DATE(1970, 1, 1)</f>
        <v>41932.745046296295</v>
      </c>
      <c r="T60" s="10">
        <f>(((I60/60)/60)/24) + DATE(1970, 1, 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IFERROR(E61/L61, 0)</f>
        <v>606.82242424242418</v>
      </c>
      <c r="Q61" t="str">
        <f>LEFT(N61,FIND("/",N61) - 1)</f>
        <v>film &amp; video</v>
      </c>
      <c r="R61" t="str">
        <f>RIGHT(N61,LEN(N61) - FIND("/",N61))</f>
        <v>television</v>
      </c>
      <c r="S61" s="10">
        <f>(((J61/60)/60)/24) + DATE(1970, 1, 1)</f>
        <v>42230.23583333334</v>
      </c>
      <c r="T61" s="10">
        <f>(((I61/60)/60)/24) + DATE(1970, 1, 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IFERROR(E62/L62, 0)</f>
        <v>43.040092592592593</v>
      </c>
      <c r="Q62" t="str">
        <f>LEFT(N62,FIND("/",N62) - 1)</f>
        <v>film &amp; video</v>
      </c>
      <c r="R62" t="str">
        <f>RIGHT(N62,LEN(N62) - FIND("/",N62))</f>
        <v>shorts</v>
      </c>
      <c r="S62" s="10">
        <f>(((J62/60)/60)/24) + DATE(1970, 1, 1)</f>
        <v>41701.901817129627</v>
      </c>
      <c r="T62" s="10">
        <f>(((I62/60)/60)/24) + DATE(1970, 1, 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IFERROR(E63/L63, 0)</f>
        <v>322.39130434782606</v>
      </c>
      <c r="Q63" t="str">
        <f>LEFT(N63,FIND("/",N63) - 1)</f>
        <v>film &amp; video</v>
      </c>
      <c r="R63" t="str">
        <f>RIGHT(N63,LEN(N63) - FIND("/",N63))</f>
        <v>shorts</v>
      </c>
      <c r="S63" s="10">
        <f>(((J63/60)/60)/24) + DATE(1970, 1, 1)</f>
        <v>41409.814317129632</v>
      </c>
      <c r="T63" s="10">
        <f>(((I63/60)/60)/24) + DATE(1970, 1, 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IFERROR(E64/L64, 0)</f>
        <v>96.708333333333329</v>
      </c>
      <c r="Q64" t="str">
        <f>LEFT(N64,FIND("/",N64) - 1)</f>
        <v>film &amp; video</v>
      </c>
      <c r="R64" t="str">
        <f>RIGHT(N64,LEN(N64) - FIND("/",N64))</f>
        <v>shorts</v>
      </c>
      <c r="S64" s="10">
        <f>(((J64/60)/60)/24) + DATE(1970, 1, 1)</f>
        <v>41311.799513888887</v>
      </c>
      <c r="T64" s="10">
        <f>(((I64/60)/60)/24) + DATE(1970, 1, 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IFERROR(E65/L65, 0)</f>
        <v>35.474531249999998</v>
      </c>
      <c r="Q65" t="str">
        <f>LEFT(N65,FIND("/",N65) - 1)</f>
        <v>film &amp; video</v>
      </c>
      <c r="R65" t="str">
        <f>RIGHT(N65,LEN(N65) - FIND("/",N65))</f>
        <v>shorts</v>
      </c>
      <c r="S65" s="10">
        <f>(((J65/60)/60)/24) + DATE(1970, 1, 1)</f>
        <v>41612.912187499998</v>
      </c>
      <c r="T65" s="10">
        <f>(((I65/60)/60)/24) + DATE(1970, 1, 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IFERROR(E66/L66, 0)</f>
        <v>86.666666666666671</v>
      </c>
      <c r="Q66" t="str">
        <f>LEFT(N66,FIND("/",N66) - 1)</f>
        <v>film &amp; video</v>
      </c>
      <c r="R66" t="str">
        <f>RIGHT(N66,LEN(N66) - FIND("/",N66))</f>
        <v>shorts</v>
      </c>
      <c r="S66" s="10">
        <f>(((J66/60)/60)/24) + DATE(1970, 1, 1)</f>
        <v>41433.01829861111</v>
      </c>
      <c r="T66" s="10">
        <f>(((I66/60)/60)/24) + DATE(1970, 1, 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IFERROR(E67/L67, 0)</f>
        <v>132.05263157894737</v>
      </c>
      <c r="Q67" t="str">
        <f>LEFT(N67,FIND("/",N67) - 1)</f>
        <v>film &amp; video</v>
      </c>
      <c r="R67" t="str">
        <f>RIGHT(N67,LEN(N67) - FIND("/",N67))</f>
        <v>shorts</v>
      </c>
      <c r="S67" s="10">
        <f>(((J67/60)/60)/24) + DATE(1970, 1, 1)</f>
        <v>41835.821226851855</v>
      </c>
      <c r="T67" s="10">
        <f>(((I67/60)/60)/24) + DATE(1970, 1, 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IFERROR(E68/L68, 0)</f>
        <v>91.230769230769226</v>
      </c>
      <c r="Q68" t="str">
        <f>LEFT(N68,FIND("/",N68) - 1)</f>
        <v>film &amp; video</v>
      </c>
      <c r="R68" t="str">
        <f>RIGHT(N68,LEN(N68) - FIND("/",N68))</f>
        <v>shorts</v>
      </c>
      <c r="S68" s="10">
        <f>(((J68/60)/60)/24) + DATE(1970, 1, 1)</f>
        <v>42539.849768518514</v>
      </c>
      <c r="T68" s="10">
        <f>(((I68/60)/60)/24) + DATE(1970, 1, 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IFERROR(E69/L69, 0)</f>
        <v>116.25</v>
      </c>
      <c r="Q69" t="str">
        <f>LEFT(N69,FIND("/",N69) - 1)</f>
        <v>film &amp; video</v>
      </c>
      <c r="R69" t="str">
        <f>RIGHT(N69,LEN(N69) - FIND("/",N69))</f>
        <v>shorts</v>
      </c>
      <c r="S69" s="10">
        <f>(((J69/60)/60)/24) + DATE(1970, 1, 1)</f>
        <v>41075.583379629628</v>
      </c>
      <c r="T69" s="10">
        <f>(((I69/60)/60)/24) + DATE(1970, 1, 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IFERROR(E70/L70, 0)</f>
        <v>21.194444444444443</v>
      </c>
      <c r="Q70" t="str">
        <f>LEFT(N70,FIND("/",N70) - 1)</f>
        <v>film &amp; video</v>
      </c>
      <c r="R70" t="str">
        <f>RIGHT(N70,LEN(N70) - FIND("/",N70))</f>
        <v>shorts</v>
      </c>
      <c r="S70" s="10">
        <f>(((J70/60)/60)/24) + DATE(1970, 1, 1)</f>
        <v>41663.569340277776</v>
      </c>
      <c r="T70" s="10">
        <f>(((I70/60)/60)/24) + DATE(1970, 1, 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IFERROR(E71/L71, 0)</f>
        <v>62.327134831460668</v>
      </c>
      <c r="Q71" t="str">
        <f>LEFT(N71,FIND("/",N71) - 1)</f>
        <v>film &amp; video</v>
      </c>
      <c r="R71" t="str">
        <f>RIGHT(N71,LEN(N71) - FIND("/",N71))</f>
        <v>shorts</v>
      </c>
      <c r="S71" s="10">
        <f>(((J71/60)/60)/24) + DATE(1970, 1, 1)</f>
        <v>40786.187789351854</v>
      </c>
      <c r="T71" s="10">
        <f>(((I71/60)/60)/24) + DATE(1970, 1, 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IFERROR(E72/L72, 0)</f>
        <v>37.411764705882355</v>
      </c>
      <c r="Q72" t="str">
        <f>LEFT(N72,FIND("/",N72) - 1)</f>
        <v>film &amp; video</v>
      </c>
      <c r="R72" t="str">
        <f>RIGHT(N72,LEN(N72) - FIND("/",N72))</f>
        <v>shorts</v>
      </c>
      <c r="S72" s="10">
        <f>(((J72/60)/60)/24) + DATE(1970, 1, 1)</f>
        <v>40730.896354166667</v>
      </c>
      <c r="T72" s="10">
        <f>(((I72/60)/60)/24) + DATE(1970, 1, 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IFERROR(E73/L73, 0)</f>
        <v>69.71875</v>
      </c>
      <c r="Q73" t="str">
        <f>LEFT(N73,FIND("/",N73) - 1)</f>
        <v>film &amp; video</v>
      </c>
      <c r="R73" t="str">
        <f>RIGHT(N73,LEN(N73) - FIND("/",N73))</f>
        <v>shorts</v>
      </c>
      <c r="S73" s="10">
        <f>(((J73/60)/60)/24) + DATE(1970, 1, 1)</f>
        <v>40997.271493055552</v>
      </c>
      <c r="T73" s="10">
        <f>(((I73/60)/60)/24) + DATE(1970, 1, 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IFERROR(E74/L74, 0)</f>
        <v>58.170731707317074</v>
      </c>
      <c r="Q74" t="str">
        <f>LEFT(N74,FIND("/",N74) - 1)</f>
        <v>film &amp; video</v>
      </c>
      <c r="R74" t="str">
        <f>RIGHT(N74,LEN(N74) - FIND("/",N74))</f>
        <v>shorts</v>
      </c>
      <c r="S74" s="10">
        <f>(((J74/60)/60)/24) + DATE(1970, 1, 1)</f>
        <v>41208.010196759256</v>
      </c>
      <c r="T74" s="10">
        <f>(((I74/60)/60)/24) + DATE(1970, 1, 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IFERROR(E75/L75, 0)</f>
        <v>50</v>
      </c>
      <c r="Q75" t="str">
        <f>LEFT(N75,FIND("/",N75) - 1)</f>
        <v>film &amp; video</v>
      </c>
      <c r="R75" t="str">
        <f>RIGHT(N75,LEN(N75) - FIND("/",N75))</f>
        <v>shorts</v>
      </c>
      <c r="S75" s="10">
        <f>(((J75/60)/60)/24) + DATE(1970, 1, 1)</f>
        <v>40587.75675925926</v>
      </c>
      <c r="T75" s="10">
        <f>(((I75/60)/60)/24) + DATE(1970, 1, 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IFERROR(E76/L76, 0)</f>
        <v>19.471034482758618</v>
      </c>
      <c r="Q76" t="str">
        <f>LEFT(N76,FIND("/",N76) - 1)</f>
        <v>film &amp; video</v>
      </c>
      <c r="R76" t="str">
        <f>RIGHT(N76,LEN(N76) - FIND("/",N76))</f>
        <v>shorts</v>
      </c>
      <c r="S76" s="10">
        <f>(((J76/60)/60)/24) + DATE(1970, 1, 1)</f>
        <v>42360.487210648149</v>
      </c>
      <c r="T76" s="10">
        <f>(((I76/60)/60)/24) + DATE(1970, 1, 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IFERROR(E77/L77, 0)</f>
        <v>85.957446808510639</v>
      </c>
      <c r="Q77" t="str">
        <f>LEFT(N77,FIND("/",N77) - 1)</f>
        <v>film &amp; video</v>
      </c>
      <c r="R77" t="str">
        <f>RIGHT(N77,LEN(N77) - FIND("/",N77))</f>
        <v>shorts</v>
      </c>
      <c r="S77" s="10">
        <f>(((J77/60)/60)/24) + DATE(1970, 1, 1)</f>
        <v>41357.209166666667</v>
      </c>
      <c r="T77" s="10">
        <f>(((I77/60)/60)/24) + DATE(1970, 1, 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IFERROR(E78/L78, 0)</f>
        <v>30.666666666666668</v>
      </c>
      <c r="Q78" t="str">
        <f>LEFT(N78,FIND("/",N78) - 1)</f>
        <v>film &amp; video</v>
      </c>
      <c r="R78" t="str">
        <f>RIGHT(N78,LEN(N78) - FIND("/",N78))</f>
        <v>shorts</v>
      </c>
      <c r="S78" s="10">
        <f>(((J78/60)/60)/24) + DATE(1970, 1, 1)</f>
        <v>40844.691643518519</v>
      </c>
      <c r="T78" s="10">
        <f>(((I78/60)/60)/24) + DATE(1970, 1, 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IFERROR(E79/L79, 0)</f>
        <v>60.384615384615387</v>
      </c>
      <c r="Q79" t="str">
        <f>LEFT(N79,FIND("/",N79) - 1)</f>
        <v>film &amp; video</v>
      </c>
      <c r="R79" t="str">
        <f>RIGHT(N79,LEN(N79) - FIND("/",N79))</f>
        <v>shorts</v>
      </c>
      <c r="S79" s="10">
        <f>(((J79/60)/60)/24) + DATE(1970, 1, 1)</f>
        <v>40997.144872685189</v>
      </c>
      <c r="T79" s="10">
        <f>(((I79/60)/60)/24) + DATE(1970, 1, 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IFERROR(E80/L80, 0)</f>
        <v>38.6</v>
      </c>
      <c r="Q80" t="str">
        <f>LEFT(N80,FIND("/",N80) - 1)</f>
        <v>film &amp; video</v>
      </c>
      <c r="R80" t="str">
        <f>RIGHT(N80,LEN(N80) - FIND("/",N80))</f>
        <v>shorts</v>
      </c>
      <c r="S80" s="10">
        <f>(((J80/60)/60)/24) + DATE(1970, 1, 1)</f>
        <v>42604.730567129634</v>
      </c>
      <c r="T80" s="10">
        <f>(((I80/60)/60)/24) + DATE(1970, 1, 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IFERROR(E81/L81, 0)</f>
        <v>40.268292682926827</v>
      </c>
      <c r="Q81" t="str">
        <f>LEFT(N81,FIND("/",N81) - 1)</f>
        <v>film &amp; video</v>
      </c>
      <c r="R81" t="str">
        <f>RIGHT(N81,LEN(N81) - FIND("/",N81))</f>
        <v>shorts</v>
      </c>
      <c r="S81" s="10">
        <f>(((J81/60)/60)/24) + DATE(1970, 1, 1)</f>
        <v>41724.776539351849</v>
      </c>
      <c r="T81" s="10">
        <f>(((I81/60)/60)/24) + DATE(1970, 1, 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IFERROR(E82/L82, 0)</f>
        <v>273.82978723404256</v>
      </c>
      <c r="Q82" t="str">
        <f>LEFT(N82,FIND("/",N82) - 1)</f>
        <v>film &amp; video</v>
      </c>
      <c r="R82" t="str">
        <f>RIGHT(N82,LEN(N82) - FIND("/",N82))</f>
        <v>shorts</v>
      </c>
      <c r="S82" s="10">
        <f>(((J82/60)/60)/24) + DATE(1970, 1, 1)</f>
        <v>41583.083981481483</v>
      </c>
      <c r="T82" s="10">
        <f>(((I82/60)/60)/24) + DATE(1970, 1, 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IFERROR(E83/L83, 0)</f>
        <v>53.035714285714285</v>
      </c>
      <c r="Q83" t="str">
        <f>LEFT(N83,FIND("/",N83) - 1)</f>
        <v>film &amp; video</v>
      </c>
      <c r="R83" t="str">
        <f>RIGHT(N83,LEN(N83) - FIND("/",N83))</f>
        <v>shorts</v>
      </c>
      <c r="S83" s="10">
        <f>(((J83/60)/60)/24) + DATE(1970, 1, 1)</f>
        <v>41100.158877314818</v>
      </c>
      <c r="T83" s="10">
        <f>(((I83/60)/60)/24) + DATE(1970, 1, 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IFERROR(E84/L84, 0)</f>
        <v>40.005000000000003</v>
      </c>
      <c r="Q84" t="str">
        <f>LEFT(N84,FIND("/",N84) - 1)</f>
        <v>film &amp; video</v>
      </c>
      <c r="R84" t="str">
        <f>RIGHT(N84,LEN(N84) - FIND("/",N84))</f>
        <v>shorts</v>
      </c>
      <c r="S84" s="10">
        <f>(((J84/60)/60)/24) + DATE(1970, 1, 1)</f>
        <v>40795.820150462961</v>
      </c>
      <c r="T84" s="10">
        <f>(((I84/60)/60)/24) + DATE(1970, 1, 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IFERROR(E85/L85, 0)</f>
        <v>15.76923076923077</v>
      </c>
      <c r="Q85" t="str">
        <f>LEFT(N85,FIND("/",N85) - 1)</f>
        <v>film &amp; video</v>
      </c>
      <c r="R85" t="str">
        <f>RIGHT(N85,LEN(N85) - FIND("/",N85))</f>
        <v>shorts</v>
      </c>
      <c r="S85" s="10">
        <f>(((J85/60)/60)/24) + DATE(1970, 1, 1)</f>
        <v>42042.615613425922</v>
      </c>
      <c r="T85" s="10">
        <f>(((I85/60)/60)/24) + DATE(1970, 1, 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IFERROR(E86/L86, 0)</f>
        <v>71.428571428571431</v>
      </c>
      <c r="Q86" t="str">
        <f>LEFT(N86,FIND("/",N86) - 1)</f>
        <v>film &amp; video</v>
      </c>
      <c r="R86" t="str">
        <f>RIGHT(N86,LEN(N86) - FIND("/",N86))</f>
        <v>shorts</v>
      </c>
      <c r="S86" s="10">
        <f>(((J86/60)/60)/24) + DATE(1970, 1, 1)</f>
        <v>40648.757939814815</v>
      </c>
      <c r="T86" s="10">
        <f>(((I86/60)/60)/24) + DATE(1970, 1, 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IFERROR(E87/L87, 0)</f>
        <v>71.714285714285708</v>
      </c>
      <c r="Q87" t="str">
        <f>LEFT(N87,FIND("/",N87) - 1)</f>
        <v>film &amp; video</v>
      </c>
      <c r="R87" t="str">
        <f>RIGHT(N87,LEN(N87) - FIND("/",N87))</f>
        <v>shorts</v>
      </c>
      <c r="S87" s="10">
        <f>(((J87/60)/60)/24) + DATE(1970, 1, 1)</f>
        <v>40779.125428240739</v>
      </c>
      <c r="T87" s="10">
        <f>(((I87/60)/60)/24) + DATE(1970, 1, 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IFERROR(E88/L88, 0)</f>
        <v>375.76470588235293</v>
      </c>
      <c r="Q88" t="str">
        <f>LEFT(N88,FIND("/",N88) - 1)</f>
        <v>film &amp; video</v>
      </c>
      <c r="R88" t="str">
        <f>RIGHT(N88,LEN(N88) - FIND("/",N88))</f>
        <v>shorts</v>
      </c>
      <c r="S88" s="10">
        <f>(((J88/60)/60)/24) + DATE(1970, 1, 1)</f>
        <v>42291.556076388893</v>
      </c>
      <c r="T88" s="10">
        <f>(((I88/60)/60)/24) + DATE(1970, 1, 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IFERROR(E89/L89, 0)</f>
        <v>104.6</v>
      </c>
      <c r="Q89" t="str">
        <f>LEFT(N89,FIND("/",N89) - 1)</f>
        <v>film &amp; video</v>
      </c>
      <c r="R89" t="str">
        <f>RIGHT(N89,LEN(N89) - FIND("/",N89))</f>
        <v>shorts</v>
      </c>
      <c r="S89" s="10">
        <f>(((J89/60)/60)/24) + DATE(1970, 1, 1)</f>
        <v>40322.53938657407</v>
      </c>
      <c r="T89" s="10">
        <f>(((I89/60)/60)/24) + DATE(1970, 1, 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IFERROR(E90/L90, 0)</f>
        <v>60</v>
      </c>
      <c r="Q90" t="str">
        <f>LEFT(N90,FIND("/",N90) - 1)</f>
        <v>film &amp; video</v>
      </c>
      <c r="R90" t="str">
        <f>RIGHT(N90,LEN(N90) - FIND("/",N90))</f>
        <v>shorts</v>
      </c>
      <c r="S90" s="10">
        <f>(((J90/60)/60)/24) + DATE(1970, 1, 1)</f>
        <v>41786.65892361111</v>
      </c>
      <c r="T90" s="10">
        <f>(((I90/60)/60)/24) + DATE(1970, 1, 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IFERROR(E91/L91, 0)</f>
        <v>123.28571428571429</v>
      </c>
      <c r="Q91" t="str">
        <f>LEFT(N91,FIND("/",N91) - 1)</f>
        <v>film &amp; video</v>
      </c>
      <c r="R91" t="str">
        <f>RIGHT(N91,LEN(N91) - FIND("/",N91))</f>
        <v>shorts</v>
      </c>
      <c r="S91" s="10">
        <f>(((J91/60)/60)/24) + DATE(1970, 1, 1)</f>
        <v>41402.752222222225</v>
      </c>
      <c r="T91" s="10">
        <f>(((I91/60)/60)/24) + DATE(1970, 1, 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IFERROR(E92/L92, 0)</f>
        <v>31.375</v>
      </c>
      <c r="Q92" t="str">
        <f>LEFT(N92,FIND("/",N92) - 1)</f>
        <v>film &amp; video</v>
      </c>
      <c r="R92" t="str">
        <f>RIGHT(N92,LEN(N92) - FIND("/",N92))</f>
        <v>shorts</v>
      </c>
      <c r="S92" s="10">
        <f>(((J92/60)/60)/24) + DATE(1970, 1, 1)</f>
        <v>40706.297442129631</v>
      </c>
      <c r="T92" s="10">
        <f>(((I92/60)/60)/24) + DATE(1970, 1, 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IFERROR(E93/L93, 0)</f>
        <v>78.260869565217391</v>
      </c>
      <c r="Q93" t="str">
        <f>LEFT(N93,FIND("/",N93) - 1)</f>
        <v>film &amp; video</v>
      </c>
      <c r="R93" t="str">
        <f>RIGHT(N93,LEN(N93) - FIND("/",N93))</f>
        <v>shorts</v>
      </c>
      <c r="S93" s="10">
        <f>(((J93/60)/60)/24) + DATE(1970, 1, 1)</f>
        <v>40619.402361111112</v>
      </c>
      <c r="T93" s="10">
        <f>(((I93/60)/60)/24) + DATE(1970, 1, 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IFERROR(E94/L94, 0)</f>
        <v>122.32558139534883</v>
      </c>
      <c r="Q94" t="str">
        <f>LEFT(N94,FIND("/",N94) - 1)</f>
        <v>film &amp; video</v>
      </c>
      <c r="R94" t="str">
        <f>RIGHT(N94,LEN(N94) - FIND("/",N94))</f>
        <v>shorts</v>
      </c>
      <c r="S94" s="10">
        <f>(((J94/60)/60)/24) + DATE(1970, 1, 1)</f>
        <v>42721.198877314819</v>
      </c>
      <c r="T94" s="10">
        <f>(((I94/60)/60)/24) + DATE(1970, 1, 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IFERROR(E95/L95, 0)</f>
        <v>73.733333333333334</v>
      </c>
      <c r="Q95" t="str">
        <f>LEFT(N95,FIND("/",N95) - 1)</f>
        <v>film &amp; video</v>
      </c>
      <c r="R95" t="str">
        <f>RIGHT(N95,LEN(N95) - FIND("/",N95))</f>
        <v>shorts</v>
      </c>
      <c r="S95" s="10">
        <f>(((J95/60)/60)/24) + DATE(1970, 1, 1)</f>
        <v>41065.858067129629</v>
      </c>
      <c r="T95" s="10">
        <f>(((I95/60)/60)/24) + DATE(1970, 1, 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IFERROR(E96/L96, 0)</f>
        <v>21.666666666666668</v>
      </c>
      <c r="Q96" t="str">
        <f>LEFT(N96,FIND("/",N96) - 1)</f>
        <v>film &amp; video</v>
      </c>
      <c r="R96" t="str">
        <f>RIGHT(N96,LEN(N96) - FIND("/",N96))</f>
        <v>shorts</v>
      </c>
      <c r="S96" s="10">
        <f>(((J96/60)/60)/24) + DATE(1970, 1, 1)</f>
        <v>41716.717847222222</v>
      </c>
      <c r="T96" s="10">
        <f>(((I96/60)/60)/24) + DATE(1970, 1, 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IFERROR(E97/L97, 0)</f>
        <v>21.904761904761905</v>
      </c>
      <c r="Q97" t="str">
        <f>LEFT(N97,FIND("/",N97) - 1)</f>
        <v>film &amp; video</v>
      </c>
      <c r="R97" t="str">
        <f>RIGHT(N97,LEN(N97) - FIND("/",N97))</f>
        <v>shorts</v>
      </c>
      <c r="S97" s="10">
        <f>(((J97/60)/60)/24) + DATE(1970, 1, 1)</f>
        <v>40935.005104166667</v>
      </c>
      <c r="T97" s="10">
        <f>(((I97/60)/60)/24) + DATE(1970, 1, 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IFERROR(E98/L98, 0)</f>
        <v>50.588235294117645</v>
      </c>
      <c r="Q98" t="str">
        <f>LEFT(N98,FIND("/",N98) - 1)</f>
        <v>film &amp; video</v>
      </c>
      <c r="R98" t="str">
        <f>RIGHT(N98,LEN(N98) - FIND("/",N98))</f>
        <v>shorts</v>
      </c>
      <c r="S98" s="10">
        <f>(((J98/60)/60)/24) + DATE(1970, 1, 1)</f>
        <v>40324.662511574075</v>
      </c>
      <c r="T98" s="10">
        <f>(((I98/60)/60)/24) + DATE(1970, 1, 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IFERROR(E99/L99, 0)</f>
        <v>53.125</v>
      </c>
      <c r="Q99" t="str">
        <f>LEFT(N99,FIND("/",N99) - 1)</f>
        <v>film &amp; video</v>
      </c>
      <c r="R99" t="str">
        <f>RIGHT(N99,LEN(N99) - FIND("/",N99))</f>
        <v>shorts</v>
      </c>
      <c r="S99" s="10">
        <f>(((J99/60)/60)/24) + DATE(1970, 1, 1)</f>
        <v>40706.135208333333</v>
      </c>
      <c r="T99" s="10">
        <f>(((I99/60)/60)/24) + DATE(1970, 1, 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IFERROR(E100/L100, 0)</f>
        <v>56.666666666666664</v>
      </c>
      <c r="Q100" t="str">
        <f>LEFT(N100,FIND("/",N100) - 1)</f>
        <v>film &amp; video</v>
      </c>
      <c r="R100" t="str">
        <f>RIGHT(N100,LEN(N100) - FIND("/",N100))</f>
        <v>shorts</v>
      </c>
      <c r="S100" s="10">
        <f>(((J100/60)/60)/24) + DATE(1970, 1, 1)</f>
        <v>41214.79483796296</v>
      </c>
      <c r="T100" s="10">
        <f>(((I100/60)/60)/24) + DATE(1970, 1, 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IFERROR(E101/L101, 0)</f>
        <v>40.776666666666664</v>
      </c>
      <c r="Q101" t="str">
        <f>LEFT(N101,FIND("/",N101) - 1)</f>
        <v>film &amp; video</v>
      </c>
      <c r="R101" t="str">
        <f>RIGHT(N101,LEN(N101) - FIND("/",N101))</f>
        <v>shorts</v>
      </c>
      <c r="S101" s="10">
        <f>(((J101/60)/60)/24) + DATE(1970, 1, 1)</f>
        <v>41631.902766203704</v>
      </c>
      <c r="T101" s="10">
        <f>(((I101/60)/60)/24) + DATE(1970, 1, 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IFERROR(E102/L102, 0)</f>
        <v>192.30769230769232</v>
      </c>
      <c r="Q102" t="str">
        <f>LEFT(N102,FIND("/",N102) - 1)</f>
        <v>film &amp; video</v>
      </c>
      <c r="R102" t="str">
        <f>RIGHT(N102,LEN(N102) - FIND("/",N102))</f>
        <v>shorts</v>
      </c>
      <c r="S102" s="10">
        <f>(((J102/60)/60)/24) + DATE(1970, 1, 1)</f>
        <v>41197.753310185188</v>
      </c>
      <c r="T102" s="10">
        <f>(((I102/60)/60)/24) + DATE(1970, 1, 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IFERROR(E103/L103, 0)</f>
        <v>100</v>
      </c>
      <c r="Q103" t="str">
        <f>LEFT(N103,FIND("/",N103) - 1)</f>
        <v>film &amp; video</v>
      </c>
      <c r="R103" t="str">
        <f>RIGHT(N103,LEN(N103) - FIND("/",N103))</f>
        <v>shorts</v>
      </c>
      <c r="S103" s="10">
        <f>(((J103/60)/60)/24) + DATE(1970, 1, 1)</f>
        <v>41274.776736111111</v>
      </c>
      <c r="T103" s="10">
        <f>(((I103/60)/60)/24) + DATE(1970, 1, 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IFERROR(E104/L104, 0)</f>
        <v>117.92307692307692</v>
      </c>
      <c r="Q104" t="str">
        <f>LEFT(N104,FIND("/",N104) - 1)</f>
        <v>film &amp; video</v>
      </c>
      <c r="R104" t="str">
        <f>RIGHT(N104,LEN(N104) - FIND("/",N104))</f>
        <v>shorts</v>
      </c>
      <c r="S104" s="10">
        <f>(((J104/60)/60)/24) + DATE(1970, 1, 1)</f>
        <v>40505.131168981483</v>
      </c>
      <c r="T104" s="10">
        <f>(((I104/60)/60)/24) + DATE(1970, 1, 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IFERROR(E105/L105, 0)</f>
        <v>27.897959183673468</v>
      </c>
      <c r="Q105" t="str">
        <f>LEFT(N105,FIND("/",N105) - 1)</f>
        <v>film &amp; video</v>
      </c>
      <c r="R105" t="str">
        <f>RIGHT(N105,LEN(N105) - FIND("/",N105))</f>
        <v>shorts</v>
      </c>
      <c r="S105" s="10">
        <f>(((J105/60)/60)/24) + DATE(1970, 1, 1)</f>
        <v>41682.805902777778</v>
      </c>
      <c r="T105" s="10">
        <f>(((I105/60)/60)/24) + DATE(1970, 1, 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IFERROR(E106/L106, 0)</f>
        <v>60</v>
      </c>
      <c r="Q106" t="str">
        <f>LEFT(N106,FIND("/",N106) - 1)</f>
        <v>film &amp; video</v>
      </c>
      <c r="R106" t="str">
        <f>RIGHT(N106,LEN(N106) - FIND("/",N106))</f>
        <v>shorts</v>
      </c>
      <c r="S106" s="10">
        <f>(((J106/60)/60)/24) + DATE(1970, 1, 1)</f>
        <v>40612.695208333331</v>
      </c>
      <c r="T106" s="10">
        <f>(((I106/60)/60)/24) + DATE(1970, 1, 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IFERROR(E107/L107, 0)</f>
        <v>39.383333333333333</v>
      </c>
      <c r="Q107" t="str">
        <f>LEFT(N107,FIND("/",N107) - 1)</f>
        <v>film &amp; video</v>
      </c>
      <c r="R107" t="str">
        <f>RIGHT(N107,LEN(N107) - FIND("/",N107))</f>
        <v>shorts</v>
      </c>
      <c r="S107" s="10">
        <f>(((J107/60)/60)/24) + DATE(1970, 1, 1)</f>
        <v>42485.724768518514</v>
      </c>
      <c r="T107" s="10">
        <f>(((I107/60)/60)/24) + DATE(1970, 1, 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IFERROR(E108/L108, 0)</f>
        <v>186.11111111111111</v>
      </c>
      <c r="Q108" t="str">
        <f>LEFT(N108,FIND("/",N108) - 1)</f>
        <v>film &amp; video</v>
      </c>
      <c r="R108" t="str">
        <f>RIGHT(N108,LEN(N108) - FIND("/",N108))</f>
        <v>shorts</v>
      </c>
      <c r="S108" s="10">
        <f>(((J108/60)/60)/24) + DATE(1970, 1, 1)</f>
        <v>40987.776631944449</v>
      </c>
      <c r="T108" s="10">
        <f>(((I108/60)/60)/24) + DATE(1970, 1, 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IFERROR(E109/L109, 0)</f>
        <v>111.37681159420291</v>
      </c>
      <c r="Q109" t="str">
        <f>LEFT(N109,FIND("/",N109) - 1)</f>
        <v>film &amp; video</v>
      </c>
      <c r="R109" t="str">
        <f>RIGHT(N109,LEN(N109) - FIND("/",N109))</f>
        <v>shorts</v>
      </c>
      <c r="S109" s="10">
        <f>(((J109/60)/60)/24) + DATE(1970, 1, 1)</f>
        <v>40635.982488425929</v>
      </c>
      <c r="T109" s="10">
        <f>(((I109/60)/60)/24) + DATE(1970, 1, 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IFERROR(E110/L110, 0)</f>
        <v>78.723404255319153</v>
      </c>
      <c r="Q110" t="str">
        <f>LEFT(N110,FIND("/",N110) - 1)</f>
        <v>film &amp; video</v>
      </c>
      <c r="R110" t="str">
        <f>RIGHT(N110,LEN(N110) - FIND("/",N110))</f>
        <v>shorts</v>
      </c>
      <c r="S110" s="10">
        <f>(((J110/60)/60)/24) + DATE(1970, 1, 1)</f>
        <v>41365.613078703704</v>
      </c>
      <c r="T110" s="10">
        <f>(((I110/60)/60)/24) + DATE(1970, 1, 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IFERROR(E111/L111, 0)</f>
        <v>46.702127659574465</v>
      </c>
      <c r="Q111" t="str">
        <f>LEFT(N111,FIND("/",N111) - 1)</f>
        <v>film &amp; video</v>
      </c>
      <c r="R111" t="str">
        <f>RIGHT(N111,LEN(N111) - FIND("/",N111))</f>
        <v>shorts</v>
      </c>
      <c r="S111" s="10">
        <f>(((J111/60)/60)/24) + DATE(1970, 1, 1)</f>
        <v>40570.025810185187</v>
      </c>
      <c r="T111" s="10">
        <f>(((I111/60)/60)/24) + DATE(1970, 1, 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IFERROR(E112/L112, 0)</f>
        <v>65.384615384615387</v>
      </c>
      <c r="Q112" t="str">
        <f>LEFT(N112,FIND("/",N112) - 1)</f>
        <v>film &amp; video</v>
      </c>
      <c r="R112" t="str">
        <f>RIGHT(N112,LEN(N112) - FIND("/",N112))</f>
        <v>shorts</v>
      </c>
      <c r="S112" s="10">
        <f>(((J112/60)/60)/24) + DATE(1970, 1, 1)</f>
        <v>41557.949687500004</v>
      </c>
      <c r="T112" s="10">
        <f>(((I112/60)/60)/24) + DATE(1970, 1, 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IFERROR(E113/L113, 0)</f>
        <v>102.0754716981132</v>
      </c>
      <c r="Q113" t="str">
        <f>LEFT(N113,FIND("/",N113) - 1)</f>
        <v>film &amp; video</v>
      </c>
      <c r="R113" t="str">
        <f>RIGHT(N113,LEN(N113) - FIND("/",N113))</f>
        <v>shorts</v>
      </c>
      <c r="S113" s="10">
        <f>(((J113/60)/60)/24) + DATE(1970, 1, 1)</f>
        <v>42125.333182870367</v>
      </c>
      <c r="T113" s="10">
        <f>(((I113/60)/60)/24) + DATE(1970, 1, 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IFERROR(E114/L114, 0)</f>
        <v>64.197530864197532</v>
      </c>
      <c r="Q114" t="str">
        <f>LEFT(N114,FIND("/",N114) - 1)</f>
        <v>film &amp; video</v>
      </c>
      <c r="R114" t="str">
        <f>RIGHT(N114,LEN(N114) - FIND("/",N114))</f>
        <v>shorts</v>
      </c>
      <c r="S114" s="10">
        <f>(((J114/60)/60)/24) + DATE(1970, 1, 1)</f>
        <v>41718.043032407404</v>
      </c>
      <c r="T114" s="10">
        <f>(((I114/60)/60)/24) + DATE(1970, 1, 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IFERROR(E115/L115, 0)</f>
        <v>90.384615384615387</v>
      </c>
      <c r="Q115" t="str">
        <f>LEFT(N115,FIND("/",N115) - 1)</f>
        <v>film &amp; video</v>
      </c>
      <c r="R115" t="str">
        <f>RIGHT(N115,LEN(N115) - FIND("/",N115))</f>
        <v>shorts</v>
      </c>
      <c r="S115" s="10">
        <f>(((J115/60)/60)/24) + DATE(1970, 1, 1)</f>
        <v>40753.758425925924</v>
      </c>
      <c r="T115" s="10">
        <f>(((I115/60)/60)/24) + DATE(1970, 1, 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IFERROR(E116/L116, 0)</f>
        <v>88.571428571428569</v>
      </c>
      <c r="Q116" t="str">
        <f>LEFT(N116,FIND("/",N116) - 1)</f>
        <v>film &amp; video</v>
      </c>
      <c r="R116" t="str">
        <f>RIGHT(N116,LEN(N116) - FIND("/",N116))</f>
        <v>shorts</v>
      </c>
      <c r="S116" s="10">
        <f>(((J116/60)/60)/24) + DATE(1970, 1, 1)</f>
        <v>40861.27416666667</v>
      </c>
      <c r="T116" s="10">
        <f>(((I116/60)/60)/24) + DATE(1970, 1, 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IFERROR(E117/L117, 0)</f>
        <v>28.727272727272727</v>
      </c>
      <c r="Q117" t="str">
        <f>LEFT(N117,FIND("/",N117) - 1)</f>
        <v>film &amp; video</v>
      </c>
      <c r="R117" t="str">
        <f>RIGHT(N117,LEN(N117) - FIND("/",N117))</f>
        <v>shorts</v>
      </c>
      <c r="S117" s="10">
        <f>(((J117/60)/60)/24) + DATE(1970, 1, 1)</f>
        <v>40918.738935185182</v>
      </c>
      <c r="T117" s="10">
        <f>(((I117/60)/60)/24) + DATE(1970, 1, 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IFERROR(E118/L118, 0)</f>
        <v>69.78947368421052</v>
      </c>
      <c r="Q118" t="str">
        <f>LEFT(N118,FIND("/",N118) - 1)</f>
        <v>film &amp; video</v>
      </c>
      <c r="R118" t="str">
        <f>RIGHT(N118,LEN(N118) - FIND("/",N118))</f>
        <v>shorts</v>
      </c>
      <c r="S118" s="10">
        <f>(((J118/60)/60)/24) + DATE(1970, 1, 1)</f>
        <v>40595.497164351851</v>
      </c>
      <c r="T118" s="10">
        <f>(((I118/60)/60)/24) + DATE(1970, 1, 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IFERROR(E119/L119, 0)</f>
        <v>167.48962962962963</v>
      </c>
      <c r="Q119" t="str">
        <f>LEFT(N119,FIND("/",N119) - 1)</f>
        <v>film &amp; video</v>
      </c>
      <c r="R119" t="str">
        <f>RIGHT(N119,LEN(N119) - FIND("/",N119))</f>
        <v>shorts</v>
      </c>
      <c r="S119" s="10">
        <f>(((J119/60)/60)/24) + DATE(1970, 1, 1)</f>
        <v>40248.834999999999</v>
      </c>
      <c r="T119" s="10">
        <f>(((I119/60)/60)/24) + DATE(1970, 1, 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IFERROR(E120/L120, 0)</f>
        <v>144.91230769230768</v>
      </c>
      <c r="Q120" t="str">
        <f>LEFT(N120,FIND("/",N120) - 1)</f>
        <v>film &amp; video</v>
      </c>
      <c r="R120" t="str">
        <f>RIGHT(N120,LEN(N120) - FIND("/",N120))</f>
        <v>shorts</v>
      </c>
      <c r="S120" s="10">
        <f>(((J120/60)/60)/24) + DATE(1970, 1, 1)</f>
        <v>40723.053657407407</v>
      </c>
      <c r="T120" s="10">
        <f>(((I120/60)/60)/24) + DATE(1970, 1, 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IFERROR(E121/L121, 0)</f>
        <v>91.840540540540545</v>
      </c>
      <c r="Q121" t="str">
        <f>LEFT(N121,FIND("/",N121) - 1)</f>
        <v>film &amp; video</v>
      </c>
      <c r="R121" t="str">
        <f>RIGHT(N121,LEN(N121) - FIND("/",N121))</f>
        <v>shorts</v>
      </c>
      <c r="S121" s="10">
        <f>(((J121/60)/60)/24) + DATE(1970, 1, 1)</f>
        <v>40739.069282407407</v>
      </c>
      <c r="T121" s="10">
        <f>(((I121/60)/60)/24) + DATE(1970, 1, 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IFERROR(E122/L122, 0)</f>
        <v>10</v>
      </c>
      <c r="Q122" t="str">
        <f>LEFT(N122,FIND("/",N122) - 1)</f>
        <v>film &amp; video</v>
      </c>
      <c r="R122" t="str">
        <f>RIGHT(N122,LEN(N122) - FIND("/",N122))</f>
        <v>science fiction</v>
      </c>
      <c r="S122" s="10">
        <f>(((J122/60)/60)/24) + DATE(1970, 1, 1)</f>
        <v>42616.049849537041</v>
      </c>
      <c r="T122" s="10">
        <f>(((I122/60)/60)/24) + DATE(1970, 1, 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IFERROR(E123/L123, 0)</f>
        <v>1</v>
      </c>
      <c r="Q123" t="str">
        <f>LEFT(N123,FIND("/",N123) - 1)</f>
        <v>film &amp; video</v>
      </c>
      <c r="R123" t="str">
        <f>RIGHT(N123,LEN(N123) - FIND("/",N123))</f>
        <v>science fiction</v>
      </c>
      <c r="S123" s="10">
        <f>(((J123/60)/60)/24) + DATE(1970, 1, 1)</f>
        <v>42096.704976851848</v>
      </c>
      <c r="T123" s="10">
        <f>(((I123/60)/60)/24) + DATE(1970, 1, 1)</f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>
        <f>IFERROR(E124/L124, 0)</f>
        <v>0</v>
      </c>
      <c r="Q124" t="str">
        <f>LEFT(N124,FIND("/",N124) - 1)</f>
        <v>film &amp; video</v>
      </c>
      <c r="R124" t="str">
        <f>RIGHT(N124,LEN(N124) - FIND("/",N124))</f>
        <v>science fiction</v>
      </c>
      <c r="S124" s="10">
        <f>(((J124/60)/60)/24) + DATE(1970, 1, 1)</f>
        <v>42593.431793981479</v>
      </c>
      <c r="T124" s="10">
        <f>(((I124/60)/60)/24) + DATE(1970, 1, 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IFERROR(E125/L125, 0)</f>
        <v>25.166666666666668</v>
      </c>
      <c r="Q125" t="str">
        <f>LEFT(N125,FIND("/",N125) - 1)</f>
        <v>film &amp; video</v>
      </c>
      <c r="R125" t="str">
        <f>RIGHT(N125,LEN(N125) - FIND("/",N125))</f>
        <v>science fiction</v>
      </c>
      <c r="S125" s="10">
        <f>(((J125/60)/60)/24) + DATE(1970, 1, 1)</f>
        <v>41904.781990740739</v>
      </c>
      <c r="T125" s="10">
        <f>(((I125/60)/60)/24) + DATE(1970, 1, 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>
        <f>IFERROR(E126/L126, 0)</f>
        <v>0</v>
      </c>
      <c r="Q126" t="str">
        <f>LEFT(N126,FIND("/",N126) - 1)</f>
        <v>film &amp; video</v>
      </c>
      <c r="R126" t="str">
        <f>RIGHT(N126,LEN(N126) - FIND("/",N126))</f>
        <v>science fiction</v>
      </c>
      <c r="S126" s="10">
        <f>(((J126/60)/60)/24) + DATE(1970, 1, 1)</f>
        <v>42114.928726851853</v>
      </c>
      <c r="T126" s="10">
        <f>(((I126/60)/60)/24) + DATE(1970, 1, 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IFERROR(E127/L127, 0)</f>
        <v>11.666666666666666</v>
      </c>
      <c r="Q127" t="str">
        <f>LEFT(N127,FIND("/",N127) - 1)</f>
        <v>film &amp; video</v>
      </c>
      <c r="R127" t="str">
        <f>RIGHT(N127,LEN(N127) - FIND("/",N127))</f>
        <v>science fiction</v>
      </c>
      <c r="S127" s="10">
        <f>(((J127/60)/60)/24) + DATE(1970, 1, 1)</f>
        <v>42709.993981481486</v>
      </c>
      <c r="T127" s="10">
        <f>(((I127/60)/60)/24) + DATE(1970, 1, 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IFERROR(E128/L128, 0)</f>
        <v>106.69230769230769</v>
      </c>
      <c r="Q128" t="str">
        <f>LEFT(N128,FIND("/",N128) - 1)</f>
        <v>film &amp; video</v>
      </c>
      <c r="R128" t="str">
        <f>RIGHT(N128,LEN(N128) - FIND("/",N128))</f>
        <v>science fiction</v>
      </c>
      <c r="S128" s="10">
        <f>(((J128/60)/60)/24) + DATE(1970, 1, 1)</f>
        <v>42135.589548611111</v>
      </c>
      <c r="T128" s="10">
        <f>(((I128/60)/60)/24) + DATE(1970, 1, 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IFERROR(E129/L129, 0)</f>
        <v>47.5</v>
      </c>
      <c r="Q129" t="str">
        <f>LEFT(N129,FIND("/",N129) - 1)</f>
        <v>film &amp; video</v>
      </c>
      <c r="R129" t="str">
        <f>RIGHT(N129,LEN(N129) - FIND("/",N129))</f>
        <v>science fiction</v>
      </c>
      <c r="S129" s="10">
        <f>(((J129/60)/60)/24) + DATE(1970, 1, 1)</f>
        <v>42067.62431712963</v>
      </c>
      <c r="T129" s="10">
        <f>(((I129/60)/60)/24) + DATE(1970, 1, 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IFERROR(E130/L130, 0)</f>
        <v>311.16666666666669</v>
      </c>
      <c r="Q130" t="str">
        <f>LEFT(N130,FIND("/",N130) - 1)</f>
        <v>film &amp; video</v>
      </c>
      <c r="R130" t="str">
        <f>RIGHT(N130,LEN(N130) - FIND("/",N130))</f>
        <v>science fiction</v>
      </c>
      <c r="S130" s="10">
        <f>(((J130/60)/60)/24) + DATE(1970, 1, 1)</f>
        <v>42628.22792824074</v>
      </c>
      <c r="T130" s="10">
        <f>(((I130/60)/60)/24) + DATE(1970, 1, 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>
        <f>IFERROR(E131/L131, 0)</f>
        <v>0</v>
      </c>
      <c r="Q131" t="str">
        <f>LEFT(N131,FIND("/",N131) - 1)</f>
        <v>film &amp; video</v>
      </c>
      <c r="R131" t="str">
        <f>RIGHT(N131,LEN(N131) - FIND("/",N131))</f>
        <v>science fiction</v>
      </c>
      <c r="S131" s="10">
        <f>(((J131/60)/60)/24) + DATE(1970, 1, 1)</f>
        <v>41882.937303240738</v>
      </c>
      <c r="T131" s="10">
        <f>(((I131/60)/60)/24) + DATE(1970, 1, 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>
        <f>IFERROR(E132/L132, 0)</f>
        <v>0</v>
      </c>
      <c r="Q132" t="str">
        <f>LEFT(N132,FIND("/",N132) - 1)</f>
        <v>film &amp; video</v>
      </c>
      <c r="R132" t="str">
        <f>RIGHT(N132,LEN(N132) - FIND("/",N132))</f>
        <v>science fiction</v>
      </c>
      <c r="S132" s="10">
        <f>(((J132/60)/60)/24) + DATE(1970, 1, 1)</f>
        <v>41778.915416666663</v>
      </c>
      <c r="T132" s="10">
        <f>(((I132/60)/60)/24) + DATE(1970, 1, 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>
        <f>IFERROR(E133/L133, 0)</f>
        <v>0</v>
      </c>
      <c r="Q133" t="str">
        <f>LEFT(N133,FIND("/",N133) - 1)</f>
        <v>film &amp; video</v>
      </c>
      <c r="R133" t="str">
        <f>RIGHT(N133,LEN(N133) - FIND("/",N133))</f>
        <v>science fiction</v>
      </c>
      <c r="S133" s="10">
        <f>(((J133/60)/60)/24) + DATE(1970, 1, 1)</f>
        <v>42541.837511574078</v>
      </c>
      <c r="T133" s="10">
        <f>(((I133/60)/60)/24) + DATE(1970, 1, 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IFERROR(E134/L134, 0)</f>
        <v>94.506172839506178</v>
      </c>
      <c r="Q134" t="str">
        <f>LEFT(N134,FIND("/",N134) - 1)</f>
        <v>film &amp; video</v>
      </c>
      <c r="R134" t="str">
        <f>RIGHT(N134,LEN(N134) - FIND("/",N134))</f>
        <v>science fiction</v>
      </c>
      <c r="S134" s="10">
        <f>(((J134/60)/60)/24) + DATE(1970, 1, 1)</f>
        <v>41905.812581018516</v>
      </c>
      <c r="T134" s="10">
        <f>(((I134/60)/60)/24) + DATE(1970, 1, 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>
        <f>IFERROR(E135/L135, 0)</f>
        <v>0</v>
      </c>
      <c r="Q135" t="str">
        <f>LEFT(N135,FIND("/",N135) - 1)</f>
        <v>film &amp; video</v>
      </c>
      <c r="R135" t="str">
        <f>RIGHT(N135,LEN(N135) - FIND("/",N135))</f>
        <v>science fiction</v>
      </c>
      <c r="S135" s="10">
        <f>(((J135/60)/60)/24) + DATE(1970, 1, 1)</f>
        <v>42491.80768518518</v>
      </c>
      <c r="T135" s="10">
        <f>(((I135/60)/60)/24) + DATE(1970, 1, 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>
        <f>IFERROR(E136/L136, 0)</f>
        <v>0</v>
      </c>
      <c r="Q136" t="str">
        <f>LEFT(N136,FIND("/",N136) - 1)</f>
        <v>film &amp; video</v>
      </c>
      <c r="R136" t="str">
        <f>RIGHT(N136,LEN(N136) - FIND("/",N136))</f>
        <v>science fiction</v>
      </c>
      <c r="S136" s="10">
        <f>(((J136/60)/60)/24) + DATE(1970, 1, 1)</f>
        <v>42221.909930555557</v>
      </c>
      <c r="T136" s="10">
        <f>(((I136/60)/60)/24) + DATE(1970, 1, 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IFERROR(E137/L137, 0)</f>
        <v>80.599999999999994</v>
      </c>
      <c r="Q137" t="str">
        <f>LEFT(N137,FIND("/",N137) - 1)</f>
        <v>film &amp; video</v>
      </c>
      <c r="R137" t="str">
        <f>RIGHT(N137,LEN(N137) - FIND("/",N137))</f>
        <v>science fiction</v>
      </c>
      <c r="S137" s="10">
        <f>(((J137/60)/60)/24) + DATE(1970, 1, 1)</f>
        <v>41788.381909722222</v>
      </c>
      <c r="T137" s="10">
        <f>(((I137/60)/60)/24) + DATE(1970, 1, 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>
        <f>IFERROR(E138/L138, 0)</f>
        <v>0</v>
      </c>
      <c r="Q138" t="str">
        <f>LEFT(N138,FIND("/",N138) - 1)</f>
        <v>film &amp; video</v>
      </c>
      <c r="R138" t="str">
        <f>RIGHT(N138,LEN(N138) - FIND("/",N138))</f>
        <v>science fiction</v>
      </c>
      <c r="S138" s="10">
        <f>(((J138/60)/60)/24) + DATE(1970, 1, 1)</f>
        <v>42096.410115740742</v>
      </c>
      <c r="T138" s="10">
        <f>(((I138/60)/60)/24) + DATE(1970, 1, 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>
        <f>IFERROR(E139/L139, 0)</f>
        <v>0</v>
      </c>
      <c r="Q139" t="str">
        <f>LEFT(N139,FIND("/",N139) - 1)</f>
        <v>film &amp; video</v>
      </c>
      <c r="R139" t="str">
        <f>RIGHT(N139,LEN(N139) - FIND("/",N139))</f>
        <v>science fiction</v>
      </c>
      <c r="S139" s="10">
        <f>(((J139/60)/60)/24) + DATE(1970, 1, 1)</f>
        <v>42239.573993055557</v>
      </c>
      <c r="T139" s="10">
        <f>(((I139/60)/60)/24) + DATE(1970, 1, 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IFERROR(E140/L140, 0)</f>
        <v>81.241379310344826</v>
      </c>
      <c r="Q140" t="str">
        <f>LEFT(N140,FIND("/",N140) - 1)</f>
        <v>film &amp; video</v>
      </c>
      <c r="R140" t="str">
        <f>RIGHT(N140,LEN(N140) - FIND("/",N140))</f>
        <v>science fiction</v>
      </c>
      <c r="S140" s="10">
        <f>(((J140/60)/60)/24) + DATE(1970, 1, 1)</f>
        <v>42186.257418981477</v>
      </c>
      <c r="T140" s="10">
        <f>(((I140/60)/60)/24) + DATE(1970, 1, 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IFERROR(E141/L141, 0)</f>
        <v>500</v>
      </c>
      <c r="Q141" t="str">
        <f>LEFT(N141,FIND("/",N141) - 1)</f>
        <v>film &amp; video</v>
      </c>
      <c r="R141" t="str">
        <f>RIGHT(N141,LEN(N141) - FIND("/",N141))</f>
        <v>science fiction</v>
      </c>
      <c r="S141" s="10">
        <f>(((J141/60)/60)/24) + DATE(1970, 1, 1)</f>
        <v>42187.920972222222</v>
      </c>
      <c r="T141" s="10">
        <f>(((I141/60)/60)/24) + DATE(1970, 1, 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>
        <f>IFERROR(E142/L142, 0)</f>
        <v>0</v>
      </c>
      <c r="Q142" t="str">
        <f>LEFT(N142,FIND("/",N142) - 1)</f>
        <v>film &amp; video</v>
      </c>
      <c r="R142" t="str">
        <f>RIGHT(N142,LEN(N142) - FIND("/",N142))</f>
        <v>science fiction</v>
      </c>
      <c r="S142" s="10">
        <f>(((J142/60)/60)/24) + DATE(1970, 1, 1)</f>
        <v>42053.198287037041</v>
      </c>
      <c r="T142" s="10">
        <f>(((I142/60)/60)/24) + DATE(1970, 1, 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IFERROR(E143/L143, 0)</f>
        <v>46.178571428571431</v>
      </c>
      <c r="Q143" t="str">
        <f>LEFT(N143,FIND("/",N143) - 1)</f>
        <v>film &amp; video</v>
      </c>
      <c r="R143" t="str">
        <f>RIGHT(N143,LEN(N143) - FIND("/",N143))</f>
        <v>science fiction</v>
      </c>
      <c r="S143" s="10">
        <f>(((J143/60)/60)/24) + DATE(1970, 1, 1)</f>
        <v>42110.153043981481</v>
      </c>
      <c r="T143" s="10">
        <f>(((I143/60)/60)/24) + DATE(1970, 1, 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IFERROR(E144/L144, 0)</f>
        <v>10</v>
      </c>
      <c r="Q144" t="str">
        <f>LEFT(N144,FIND("/",N144) - 1)</f>
        <v>film &amp; video</v>
      </c>
      <c r="R144" t="str">
        <f>RIGHT(N144,LEN(N144) - FIND("/",N144))</f>
        <v>science fiction</v>
      </c>
      <c r="S144" s="10">
        <f>(((J144/60)/60)/24) + DATE(1970, 1, 1)</f>
        <v>41938.893263888887</v>
      </c>
      <c r="T144" s="10">
        <f>(((I144/60)/60)/24) + DATE(1970, 1, 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>
        <f>IFERROR(E145/L145, 0)</f>
        <v>0</v>
      </c>
      <c r="Q145" t="str">
        <f>LEFT(N145,FIND("/",N145) - 1)</f>
        <v>film &amp; video</v>
      </c>
      <c r="R145" t="str">
        <f>RIGHT(N145,LEN(N145) - FIND("/",N145))</f>
        <v>science fiction</v>
      </c>
      <c r="S145" s="10">
        <f>(((J145/60)/60)/24) + DATE(1970, 1, 1)</f>
        <v>42559.064143518524</v>
      </c>
      <c r="T145" s="10">
        <f>(((I145/60)/60)/24) + DATE(1970, 1, 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IFERROR(E146/L146, 0)</f>
        <v>55.945945945945944</v>
      </c>
      <c r="Q146" t="str">
        <f>LEFT(N146,FIND("/",N146) - 1)</f>
        <v>film &amp; video</v>
      </c>
      <c r="R146" t="str">
        <f>RIGHT(N146,LEN(N146) - FIND("/",N146))</f>
        <v>science fiction</v>
      </c>
      <c r="S146" s="10">
        <f>(((J146/60)/60)/24) + DATE(1970, 1, 1)</f>
        <v>42047.762407407412</v>
      </c>
      <c r="T146" s="10">
        <f>(((I146/60)/60)/24) + DATE(1970, 1, 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IFERROR(E147/L147, 0)</f>
        <v>37.555555555555557</v>
      </c>
      <c r="Q147" t="str">
        <f>LEFT(N147,FIND("/",N147) - 1)</f>
        <v>film &amp; video</v>
      </c>
      <c r="R147" t="str">
        <f>RIGHT(N147,LEN(N147) - FIND("/",N147))</f>
        <v>science fiction</v>
      </c>
      <c r="S147" s="10">
        <f>(((J147/60)/60)/24) + DATE(1970, 1, 1)</f>
        <v>42200.542268518519</v>
      </c>
      <c r="T147" s="10">
        <f>(((I147/60)/60)/24) + DATE(1970, 1, 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IFERROR(E148/L148, 0)</f>
        <v>38.333333333333336</v>
      </c>
      <c r="Q148" t="str">
        <f>LEFT(N148,FIND("/",N148) - 1)</f>
        <v>film &amp; video</v>
      </c>
      <c r="R148" t="str">
        <f>RIGHT(N148,LEN(N148) - FIND("/",N148))</f>
        <v>science fiction</v>
      </c>
      <c r="S148" s="10">
        <f>(((J148/60)/60)/24) + DATE(1970, 1, 1)</f>
        <v>42693.016180555554</v>
      </c>
      <c r="T148" s="10">
        <f>(((I148/60)/60)/24) + DATE(1970, 1, 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>
        <f>IFERROR(E149/L149, 0)</f>
        <v>0</v>
      </c>
      <c r="Q149" t="str">
        <f>LEFT(N149,FIND("/",N149) - 1)</f>
        <v>film &amp; video</v>
      </c>
      <c r="R149" t="str">
        <f>RIGHT(N149,LEN(N149) - FIND("/",N149))</f>
        <v>science fiction</v>
      </c>
      <c r="S149" s="10">
        <f>(((J149/60)/60)/24) + DATE(1970, 1, 1)</f>
        <v>41969.767824074079</v>
      </c>
      <c r="T149" s="10">
        <f>(((I149/60)/60)/24) + DATE(1970, 1, 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IFERROR(E150/L150, 0)</f>
        <v>20</v>
      </c>
      <c r="Q150" t="str">
        <f>LEFT(N150,FIND("/",N150) - 1)</f>
        <v>film &amp; video</v>
      </c>
      <c r="R150" t="str">
        <f>RIGHT(N150,LEN(N150) - FIND("/",N150))</f>
        <v>science fiction</v>
      </c>
      <c r="S150" s="10">
        <f>(((J150/60)/60)/24) + DATE(1970, 1, 1)</f>
        <v>42397.281666666662</v>
      </c>
      <c r="T150" s="10">
        <f>(((I150/60)/60)/24) + DATE(1970, 1, 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IFERROR(E151/L151, 0)</f>
        <v>15.333333333333334</v>
      </c>
      <c r="Q151" t="str">
        <f>LEFT(N151,FIND("/",N151) - 1)</f>
        <v>film &amp; video</v>
      </c>
      <c r="R151" t="str">
        <f>RIGHT(N151,LEN(N151) - FIND("/",N151))</f>
        <v>science fiction</v>
      </c>
      <c r="S151" s="10">
        <f>(((J151/60)/60)/24) + DATE(1970, 1, 1)</f>
        <v>41968.172106481477</v>
      </c>
      <c r="T151" s="10">
        <f>(((I151/60)/60)/24) + DATE(1970, 1, 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IFERROR(E152/L152, 0)</f>
        <v>449.43283582089555</v>
      </c>
      <c r="Q152" t="str">
        <f>LEFT(N152,FIND("/",N152) - 1)</f>
        <v>film &amp; video</v>
      </c>
      <c r="R152" t="str">
        <f>RIGHT(N152,LEN(N152) - FIND("/",N152))</f>
        <v>science fiction</v>
      </c>
      <c r="S152" s="10">
        <f>(((J152/60)/60)/24) + DATE(1970, 1, 1)</f>
        <v>42090.161828703705</v>
      </c>
      <c r="T152" s="10">
        <f>(((I152/60)/60)/24) + DATE(1970, 1, 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IFERROR(E153/L153, 0)</f>
        <v>28</v>
      </c>
      <c r="Q153" t="str">
        <f>LEFT(N153,FIND("/",N153) - 1)</f>
        <v>film &amp; video</v>
      </c>
      <c r="R153" t="str">
        <f>RIGHT(N153,LEN(N153) - FIND("/",N153))</f>
        <v>science fiction</v>
      </c>
      <c r="S153" s="10">
        <f>(((J153/60)/60)/24) + DATE(1970, 1, 1)</f>
        <v>42113.550821759258</v>
      </c>
      <c r="T153" s="10">
        <f>(((I153/60)/60)/24) + DATE(1970, 1, 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IFERROR(E154/L154, 0)</f>
        <v>15</v>
      </c>
      <c r="Q154" t="str">
        <f>LEFT(N154,FIND("/",N154) - 1)</f>
        <v>film &amp; video</v>
      </c>
      <c r="R154" t="str">
        <f>RIGHT(N154,LEN(N154) - FIND("/",N154))</f>
        <v>science fiction</v>
      </c>
      <c r="S154" s="10">
        <f>(((J154/60)/60)/24) + DATE(1970, 1, 1)</f>
        <v>41875.077546296299</v>
      </c>
      <c r="T154" s="10">
        <f>(((I154/60)/60)/24) + DATE(1970, 1, 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IFERROR(E155/L155, 0)</f>
        <v>35.9</v>
      </c>
      <c r="Q155" t="str">
        <f>LEFT(N155,FIND("/",N155) - 1)</f>
        <v>film &amp; video</v>
      </c>
      <c r="R155" t="str">
        <f>RIGHT(N155,LEN(N155) - FIND("/",N155))</f>
        <v>science fiction</v>
      </c>
      <c r="S155" s="10">
        <f>(((J155/60)/60)/24) + DATE(1970, 1, 1)</f>
        <v>41933.586157407408</v>
      </c>
      <c r="T155" s="10">
        <f>(((I155/60)/60)/24) + DATE(1970, 1, 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IFERROR(E156/L156, 0)</f>
        <v>13.333333333333334</v>
      </c>
      <c r="Q156" t="str">
        <f>LEFT(N156,FIND("/",N156) - 1)</f>
        <v>film &amp; video</v>
      </c>
      <c r="R156" t="str">
        <f>RIGHT(N156,LEN(N156) - FIND("/",N156))</f>
        <v>science fiction</v>
      </c>
      <c r="S156" s="10">
        <f>(((J156/60)/60)/24) + DATE(1970, 1, 1)</f>
        <v>42115.547395833331</v>
      </c>
      <c r="T156" s="10">
        <f>(((I156/60)/60)/24) + DATE(1970, 1, 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IFERROR(E157/L157, 0)</f>
        <v>20.25</v>
      </c>
      <c r="Q157" t="str">
        <f>LEFT(N157,FIND("/",N157) - 1)</f>
        <v>film &amp; video</v>
      </c>
      <c r="R157" t="str">
        <f>RIGHT(N157,LEN(N157) - FIND("/",N157))</f>
        <v>science fiction</v>
      </c>
      <c r="S157" s="10">
        <f>(((J157/60)/60)/24) + DATE(1970, 1, 1)</f>
        <v>42168.559432870374</v>
      </c>
      <c r="T157" s="10">
        <f>(((I157/60)/60)/24) + DATE(1970, 1, 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IFERROR(E158/L158, 0)</f>
        <v>119</v>
      </c>
      <c r="Q158" t="str">
        <f>LEFT(N158,FIND("/",N158) - 1)</f>
        <v>film &amp; video</v>
      </c>
      <c r="R158" t="str">
        <f>RIGHT(N158,LEN(N158) - FIND("/",N158))</f>
        <v>science fiction</v>
      </c>
      <c r="S158" s="10">
        <f>(((J158/60)/60)/24) + DATE(1970, 1, 1)</f>
        <v>41794.124953703707</v>
      </c>
      <c r="T158" s="10">
        <f>(((I158/60)/60)/24) + DATE(1970, 1, 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IFERROR(E159/L159, 0)</f>
        <v>4</v>
      </c>
      <c r="Q159" t="str">
        <f>LEFT(N159,FIND("/",N159) - 1)</f>
        <v>film &amp; video</v>
      </c>
      <c r="R159" t="str">
        <f>RIGHT(N159,LEN(N159) - FIND("/",N159))</f>
        <v>science fiction</v>
      </c>
      <c r="S159" s="10">
        <f>(((J159/60)/60)/24) + DATE(1970, 1, 1)</f>
        <v>42396.911712962959</v>
      </c>
      <c r="T159" s="10">
        <f>(((I159/60)/60)/24) + DATE(1970, 1, 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>
        <f>IFERROR(E160/L160, 0)</f>
        <v>0</v>
      </c>
      <c r="Q160" t="str">
        <f>LEFT(N160,FIND("/",N160) - 1)</f>
        <v>film &amp; video</v>
      </c>
      <c r="R160" t="str">
        <f>RIGHT(N160,LEN(N160) - FIND("/",N160))</f>
        <v>science fiction</v>
      </c>
      <c r="S160" s="10">
        <f>(((J160/60)/60)/24) + DATE(1970, 1, 1)</f>
        <v>41904.07671296296</v>
      </c>
      <c r="T160" s="10">
        <f>(((I160/60)/60)/24) + DATE(1970, 1, 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IFERROR(E161/L161, 0)</f>
        <v>10</v>
      </c>
      <c r="Q161" t="str">
        <f>LEFT(N161,FIND("/",N161) - 1)</f>
        <v>film &amp; video</v>
      </c>
      <c r="R161" t="str">
        <f>RIGHT(N161,LEN(N161) - FIND("/",N161))</f>
        <v>science fiction</v>
      </c>
      <c r="S161" s="10">
        <f>(((J161/60)/60)/24) + DATE(1970, 1, 1)</f>
        <v>42514.434548611112</v>
      </c>
      <c r="T161" s="10">
        <f>(((I161/60)/60)/24) + DATE(1970, 1, 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>
        <f>IFERROR(E162/L162, 0)</f>
        <v>0</v>
      </c>
      <c r="Q162" t="str">
        <f>LEFT(N162,FIND("/",N162) - 1)</f>
        <v>film &amp; video</v>
      </c>
      <c r="R162" t="str">
        <f>RIGHT(N162,LEN(N162) - FIND("/",N162))</f>
        <v>drama</v>
      </c>
      <c r="S162" s="10">
        <f>(((J162/60)/60)/24) + DATE(1970, 1, 1)</f>
        <v>42171.913090277783</v>
      </c>
      <c r="T162" s="10">
        <f>(((I162/60)/60)/24) + DATE(1970, 1, 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IFERROR(E163/L163, 0)</f>
        <v>5</v>
      </c>
      <c r="Q163" t="str">
        <f>LEFT(N163,FIND("/",N163) - 1)</f>
        <v>film &amp; video</v>
      </c>
      <c r="R163" t="str">
        <f>RIGHT(N163,LEN(N163) - FIND("/",N163))</f>
        <v>drama</v>
      </c>
      <c r="S163" s="10">
        <f>(((J163/60)/60)/24) + DATE(1970, 1, 1)</f>
        <v>41792.687442129631</v>
      </c>
      <c r="T163" s="10">
        <f>(((I163/60)/60)/24) + DATE(1970, 1, 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IFERROR(E164/L164, 0)</f>
        <v>43.5</v>
      </c>
      <c r="Q164" t="str">
        <f>LEFT(N164,FIND("/",N164) - 1)</f>
        <v>film &amp; video</v>
      </c>
      <c r="R164" t="str">
        <f>RIGHT(N164,LEN(N164) - FIND("/",N164))</f>
        <v>drama</v>
      </c>
      <c r="S164" s="10">
        <f>(((J164/60)/60)/24) + DATE(1970, 1, 1)</f>
        <v>41835.126805555556</v>
      </c>
      <c r="T164" s="10">
        <f>(((I164/60)/60)/24) + DATE(1970, 1, 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>
        <f>IFERROR(E165/L165, 0)</f>
        <v>0</v>
      </c>
      <c r="Q165" t="str">
        <f>LEFT(N165,FIND("/",N165) - 1)</f>
        <v>film &amp; video</v>
      </c>
      <c r="R165" t="str">
        <f>RIGHT(N165,LEN(N165) - FIND("/",N165))</f>
        <v>drama</v>
      </c>
      <c r="S165" s="10">
        <f>(((J165/60)/60)/24) + DATE(1970, 1, 1)</f>
        <v>42243.961273148147</v>
      </c>
      <c r="T165" s="10">
        <f>(((I165/60)/60)/24) + DATE(1970, 1, 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IFERROR(E166/L166, 0)</f>
        <v>91.428571428571431</v>
      </c>
      <c r="Q166" t="str">
        <f>LEFT(N166,FIND("/",N166) - 1)</f>
        <v>film &amp; video</v>
      </c>
      <c r="R166" t="str">
        <f>RIGHT(N166,LEN(N166) - FIND("/",N166))</f>
        <v>drama</v>
      </c>
      <c r="S166" s="10">
        <f>(((J166/60)/60)/24) + DATE(1970, 1, 1)</f>
        <v>41841.762743055559</v>
      </c>
      <c r="T166" s="10">
        <f>(((I166/60)/60)/24) + DATE(1970, 1, 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>
        <f>IFERROR(E167/L167, 0)</f>
        <v>0</v>
      </c>
      <c r="Q167" t="str">
        <f>LEFT(N167,FIND("/",N167) - 1)</f>
        <v>film &amp; video</v>
      </c>
      <c r="R167" t="str">
        <f>RIGHT(N167,LEN(N167) - FIND("/",N167))</f>
        <v>drama</v>
      </c>
      <c r="S167" s="10">
        <f>(((J167/60)/60)/24) + DATE(1970, 1, 1)</f>
        <v>42351.658842592587</v>
      </c>
      <c r="T167" s="10">
        <f>(((I167/60)/60)/24) + DATE(1970, 1, 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IFERROR(E168/L168, 0)</f>
        <v>3000</v>
      </c>
      <c r="Q168" t="str">
        <f>LEFT(N168,FIND("/",N168) - 1)</f>
        <v>film &amp; video</v>
      </c>
      <c r="R168" t="str">
        <f>RIGHT(N168,LEN(N168) - FIND("/",N168))</f>
        <v>drama</v>
      </c>
      <c r="S168" s="10">
        <f>(((J168/60)/60)/24) + DATE(1970, 1, 1)</f>
        <v>42721.075949074075</v>
      </c>
      <c r="T168" s="10">
        <f>(((I168/60)/60)/24) + DATE(1970, 1, 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IFERROR(E169/L169, 0)</f>
        <v>5.5</v>
      </c>
      <c r="Q169" t="str">
        <f>LEFT(N169,FIND("/",N169) - 1)</f>
        <v>film &amp; video</v>
      </c>
      <c r="R169" t="str">
        <f>RIGHT(N169,LEN(N169) - FIND("/",N169))</f>
        <v>drama</v>
      </c>
      <c r="S169" s="10">
        <f>(((J169/60)/60)/24) + DATE(1970, 1, 1)</f>
        <v>42160.927488425921</v>
      </c>
      <c r="T169" s="10">
        <f>(((I169/60)/60)/24) + DATE(1970, 1, 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IFERROR(E170/L170, 0)</f>
        <v>108.33333333333333</v>
      </c>
      <c r="Q170" t="str">
        <f>LEFT(N170,FIND("/",N170) - 1)</f>
        <v>film &amp; video</v>
      </c>
      <c r="R170" t="str">
        <f>RIGHT(N170,LEN(N170) - FIND("/",N170))</f>
        <v>drama</v>
      </c>
      <c r="S170" s="10">
        <f>(((J170/60)/60)/24) + DATE(1970, 1, 1)</f>
        <v>42052.83530092593</v>
      </c>
      <c r="T170" s="10">
        <f>(((I170/60)/60)/24) + DATE(1970, 1, 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IFERROR(E171/L171, 0)</f>
        <v>56</v>
      </c>
      <c r="Q171" t="str">
        <f>LEFT(N171,FIND("/",N171) - 1)</f>
        <v>film &amp; video</v>
      </c>
      <c r="R171" t="str">
        <f>RIGHT(N171,LEN(N171) - FIND("/",N171))</f>
        <v>drama</v>
      </c>
      <c r="S171" s="10">
        <f>(((J171/60)/60)/24) + DATE(1970, 1, 1)</f>
        <v>41900.505312499998</v>
      </c>
      <c r="T171" s="10">
        <f>(((I171/60)/60)/24) + DATE(1970, 1, 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IFERROR(E172/L172, 0)</f>
        <v>32.5</v>
      </c>
      <c r="Q172" t="str">
        <f>LEFT(N172,FIND("/",N172) - 1)</f>
        <v>film &amp; video</v>
      </c>
      <c r="R172" t="str">
        <f>RIGHT(N172,LEN(N172) - FIND("/",N172))</f>
        <v>drama</v>
      </c>
      <c r="S172" s="10">
        <f>(((J172/60)/60)/24) + DATE(1970, 1, 1)</f>
        <v>42216.977812500001</v>
      </c>
      <c r="T172" s="10">
        <f>(((I172/60)/60)/24) + DATE(1970, 1, 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IFERROR(E173/L173, 0)</f>
        <v>1</v>
      </c>
      <c r="Q173" t="str">
        <f>LEFT(N173,FIND("/",N173) - 1)</f>
        <v>film &amp; video</v>
      </c>
      <c r="R173" t="str">
        <f>RIGHT(N173,LEN(N173) - FIND("/",N173))</f>
        <v>drama</v>
      </c>
      <c r="S173" s="10">
        <f>(((J173/60)/60)/24) + DATE(1970, 1, 1)</f>
        <v>42534.180717592593</v>
      </c>
      <c r="T173" s="10">
        <f>(((I173/60)/60)/24) + DATE(1970, 1, 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>
        <f>IFERROR(E174/L174, 0)</f>
        <v>0</v>
      </c>
      <c r="Q174" t="str">
        <f>LEFT(N174,FIND("/",N174) - 1)</f>
        <v>film &amp; video</v>
      </c>
      <c r="R174" t="str">
        <f>RIGHT(N174,LEN(N174) - FIND("/",N174))</f>
        <v>drama</v>
      </c>
      <c r="S174" s="10">
        <f>(((J174/60)/60)/24) + DATE(1970, 1, 1)</f>
        <v>42047.394942129627</v>
      </c>
      <c r="T174" s="10">
        <f>(((I174/60)/60)/24) + DATE(1970, 1, 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>
        <f>IFERROR(E175/L175, 0)</f>
        <v>0</v>
      </c>
      <c r="Q175" t="str">
        <f>LEFT(N175,FIND("/",N175) - 1)</f>
        <v>film &amp; video</v>
      </c>
      <c r="R175" t="str">
        <f>RIGHT(N175,LEN(N175) - FIND("/",N175))</f>
        <v>drama</v>
      </c>
      <c r="S175" s="10">
        <f>(((J175/60)/60)/24) + DATE(1970, 1, 1)</f>
        <v>42033.573009259257</v>
      </c>
      <c r="T175" s="10">
        <f>(((I175/60)/60)/24) + DATE(1970, 1, 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>
        <f>IFERROR(E176/L176, 0)</f>
        <v>0</v>
      </c>
      <c r="Q176" t="str">
        <f>LEFT(N176,FIND("/",N176) - 1)</f>
        <v>film &amp; video</v>
      </c>
      <c r="R176" t="str">
        <f>RIGHT(N176,LEN(N176) - FIND("/",N176))</f>
        <v>drama</v>
      </c>
      <c r="S176" s="10">
        <f>(((J176/60)/60)/24) + DATE(1970, 1, 1)</f>
        <v>42072.758981481486</v>
      </c>
      <c r="T176" s="10">
        <f>(((I176/60)/60)/24) + DATE(1970, 1, 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IFERROR(E177/L177, 0)</f>
        <v>49.884615384615387</v>
      </c>
      <c r="Q177" t="str">
        <f>LEFT(N177,FIND("/",N177) - 1)</f>
        <v>film &amp; video</v>
      </c>
      <c r="R177" t="str">
        <f>RIGHT(N177,LEN(N177) - FIND("/",N177))</f>
        <v>drama</v>
      </c>
      <c r="S177" s="10">
        <f>(((J177/60)/60)/24) + DATE(1970, 1, 1)</f>
        <v>41855.777905092589</v>
      </c>
      <c r="T177" s="10">
        <f>(((I177/60)/60)/24) + DATE(1970, 1, 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>
        <f>IFERROR(E178/L178, 0)</f>
        <v>0</v>
      </c>
      <c r="Q178" t="str">
        <f>LEFT(N178,FIND("/",N178) - 1)</f>
        <v>film &amp; video</v>
      </c>
      <c r="R178" t="str">
        <f>RIGHT(N178,LEN(N178) - FIND("/",N178))</f>
        <v>drama</v>
      </c>
      <c r="S178" s="10">
        <f>(((J178/60)/60)/24) + DATE(1970, 1, 1)</f>
        <v>42191.824062500003</v>
      </c>
      <c r="T178" s="10">
        <f>(((I178/60)/60)/24) + DATE(1970, 1, 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IFERROR(E179/L179, 0)</f>
        <v>25.714285714285715</v>
      </c>
      <c r="Q179" t="str">
        <f>LEFT(N179,FIND("/",N179) - 1)</f>
        <v>film &amp; video</v>
      </c>
      <c r="R179" t="str">
        <f>RIGHT(N179,LEN(N179) - FIND("/",N179))</f>
        <v>drama</v>
      </c>
      <c r="S179" s="10">
        <f>(((J179/60)/60)/24) + DATE(1970, 1, 1)</f>
        <v>42070.047754629632</v>
      </c>
      <c r="T179" s="10">
        <f>(((I179/60)/60)/24) + DATE(1970, 1, 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>
        <f>IFERROR(E180/L180, 0)</f>
        <v>0</v>
      </c>
      <c r="Q180" t="str">
        <f>LEFT(N180,FIND("/",N180) - 1)</f>
        <v>film &amp; video</v>
      </c>
      <c r="R180" t="str">
        <f>RIGHT(N180,LEN(N180) - FIND("/",N180))</f>
        <v>drama</v>
      </c>
      <c r="S180" s="10">
        <f>(((J180/60)/60)/24) + DATE(1970, 1, 1)</f>
        <v>42304.955381944441</v>
      </c>
      <c r="T180" s="10">
        <f>(((I180/60)/60)/24) + DATE(1970, 1, 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IFERROR(E181/L181, 0)</f>
        <v>100</v>
      </c>
      <c r="Q181" t="str">
        <f>LEFT(N181,FIND("/",N181) - 1)</f>
        <v>film &amp; video</v>
      </c>
      <c r="R181" t="str">
        <f>RIGHT(N181,LEN(N181) - FIND("/",N181))</f>
        <v>drama</v>
      </c>
      <c r="S181" s="10">
        <f>(((J181/60)/60)/24) + DATE(1970, 1, 1)</f>
        <v>42403.080497685187</v>
      </c>
      <c r="T181" s="10">
        <f>(((I181/60)/60)/24) + DATE(1970, 1, 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IFERROR(E182/L182, 0)</f>
        <v>30.846153846153847</v>
      </c>
      <c r="Q182" t="str">
        <f>LEFT(N182,FIND("/",N182) - 1)</f>
        <v>film &amp; video</v>
      </c>
      <c r="R182" t="str">
        <f>RIGHT(N182,LEN(N182) - FIND("/",N182))</f>
        <v>drama</v>
      </c>
      <c r="S182" s="10">
        <f>(((J182/60)/60)/24) + DATE(1970, 1, 1)</f>
        <v>42067.991238425922</v>
      </c>
      <c r="T182" s="10">
        <f>(((I182/60)/60)/24) + DATE(1970, 1, 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IFERROR(E183/L183, 0)</f>
        <v>180.5</v>
      </c>
      <c r="Q183" t="str">
        <f>LEFT(N183,FIND("/",N183) - 1)</f>
        <v>film &amp; video</v>
      </c>
      <c r="R183" t="str">
        <f>RIGHT(N183,LEN(N183) - FIND("/",N183))</f>
        <v>drama</v>
      </c>
      <c r="S183" s="10">
        <f>(((J183/60)/60)/24) + DATE(1970, 1, 1)</f>
        <v>42147.741840277777</v>
      </c>
      <c r="T183" s="10">
        <f>(((I183/60)/60)/24) + DATE(1970, 1, 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>
        <f>IFERROR(E184/L184, 0)</f>
        <v>0</v>
      </c>
      <c r="Q184" t="str">
        <f>LEFT(N184,FIND("/",N184) - 1)</f>
        <v>film &amp; video</v>
      </c>
      <c r="R184" t="str">
        <f>RIGHT(N184,LEN(N184) - FIND("/",N184))</f>
        <v>drama</v>
      </c>
      <c r="S184" s="10">
        <f>(((J184/60)/60)/24) + DATE(1970, 1, 1)</f>
        <v>42712.011944444443</v>
      </c>
      <c r="T184" s="10">
        <f>(((I184/60)/60)/24) + DATE(1970, 1, 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IFERROR(E185/L185, 0)</f>
        <v>373.5</v>
      </c>
      <c r="Q185" t="str">
        <f>LEFT(N185,FIND("/",N185) - 1)</f>
        <v>film &amp; video</v>
      </c>
      <c r="R185" t="str">
        <f>RIGHT(N185,LEN(N185) - FIND("/",N185))</f>
        <v>drama</v>
      </c>
      <c r="S185" s="10">
        <f>(((J185/60)/60)/24) + DATE(1970, 1, 1)</f>
        <v>41939.810300925928</v>
      </c>
      <c r="T185" s="10">
        <f>(((I185/60)/60)/24) + DATE(1970, 1, 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IFERROR(E186/L186, 0)</f>
        <v>25.5</v>
      </c>
      <c r="Q186" t="str">
        <f>LEFT(N186,FIND("/",N186) - 1)</f>
        <v>film &amp; video</v>
      </c>
      <c r="R186" t="str">
        <f>RIGHT(N186,LEN(N186) - FIND("/",N186))</f>
        <v>drama</v>
      </c>
      <c r="S186" s="10">
        <f>(((J186/60)/60)/24) + DATE(1970, 1, 1)</f>
        <v>41825.791226851856</v>
      </c>
      <c r="T186" s="10">
        <f>(((I186/60)/60)/24) + DATE(1970, 1, 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IFERROR(E187/L187, 0)</f>
        <v>220</v>
      </c>
      <c r="Q187" t="str">
        <f>LEFT(N187,FIND("/",N187) - 1)</f>
        <v>film &amp; video</v>
      </c>
      <c r="R187" t="str">
        <f>RIGHT(N187,LEN(N187) - FIND("/",N187))</f>
        <v>drama</v>
      </c>
      <c r="S187" s="10">
        <f>(((J187/60)/60)/24) + DATE(1970, 1, 1)</f>
        <v>42570.91133101852</v>
      </c>
      <c r="T187" s="10">
        <f>(((I187/60)/60)/24) + DATE(1970, 1, 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>
        <f>IFERROR(E188/L188, 0)</f>
        <v>0</v>
      </c>
      <c r="Q188" t="str">
        <f>LEFT(N188,FIND("/",N188) - 1)</f>
        <v>film &amp; video</v>
      </c>
      <c r="R188" t="str">
        <f>RIGHT(N188,LEN(N188) - FIND("/",N188))</f>
        <v>drama</v>
      </c>
      <c r="S188" s="10">
        <f>(((J188/60)/60)/24) + DATE(1970, 1, 1)</f>
        <v>42767.812893518523</v>
      </c>
      <c r="T188" s="10">
        <f>(((I188/60)/60)/24) + DATE(1970, 1, 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IFERROR(E189/L189, 0)</f>
        <v>160</v>
      </c>
      <c r="Q189" t="str">
        <f>LEFT(N189,FIND("/",N189) - 1)</f>
        <v>film &amp; video</v>
      </c>
      <c r="R189" t="str">
        <f>RIGHT(N189,LEN(N189) - FIND("/",N189))</f>
        <v>drama</v>
      </c>
      <c r="S189" s="10">
        <f>(((J189/60)/60)/24) + DATE(1970, 1, 1)</f>
        <v>42182.234456018516</v>
      </c>
      <c r="T189" s="10">
        <f>(((I189/60)/60)/24) + DATE(1970, 1, 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>
        <f>IFERROR(E190/L190, 0)</f>
        <v>0</v>
      </c>
      <c r="Q190" t="str">
        <f>LEFT(N190,FIND("/",N190) - 1)</f>
        <v>film &amp; video</v>
      </c>
      <c r="R190" t="str">
        <f>RIGHT(N190,LEN(N190) - FIND("/",N190))</f>
        <v>drama</v>
      </c>
      <c r="S190" s="10">
        <f>(((J190/60)/60)/24) + DATE(1970, 1, 1)</f>
        <v>41857.18304398148</v>
      </c>
      <c r="T190" s="10">
        <f>(((I190/60)/60)/24) + DATE(1970, 1, 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IFERROR(E191/L191, 0)</f>
        <v>69</v>
      </c>
      <c r="Q191" t="str">
        <f>LEFT(N191,FIND("/",N191) - 1)</f>
        <v>film &amp; video</v>
      </c>
      <c r="R191" t="str">
        <f>RIGHT(N191,LEN(N191) - FIND("/",N191))</f>
        <v>drama</v>
      </c>
      <c r="S191" s="10">
        <f>(((J191/60)/60)/24) + DATE(1970, 1, 1)</f>
        <v>42556.690706018519</v>
      </c>
      <c r="T191" s="10">
        <f>(((I191/60)/60)/24) + DATE(1970, 1, 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IFERROR(E192/L192, 0)</f>
        <v>50</v>
      </c>
      <c r="Q192" t="str">
        <f>LEFT(N192,FIND("/",N192) - 1)</f>
        <v>film &amp; video</v>
      </c>
      <c r="R192" t="str">
        <f>RIGHT(N192,LEN(N192) - FIND("/",N192))</f>
        <v>drama</v>
      </c>
      <c r="S192" s="10">
        <f>(((J192/60)/60)/24) + DATE(1970, 1, 1)</f>
        <v>42527.650995370372</v>
      </c>
      <c r="T192" s="10">
        <f>(((I192/60)/60)/24) + DATE(1970, 1, 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IFERROR(E193/L193, 0)</f>
        <v>83.333333333333329</v>
      </c>
      <c r="Q193" t="str">
        <f>LEFT(N193,FIND("/",N193) - 1)</f>
        <v>film &amp; video</v>
      </c>
      <c r="R193" t="str">
        <f>RIGHT(N193,LEN(N193) - FIND("/",N193))</f>
        <v>drama</v>
      </c>
      <c r="S193" s="10">
        <f>(((J193/60)/60)/24) + DATE(1970, 1, 1)</f>
        <v>42239.441412037035</v>
      </c>
      <c r="T193" s="10">
        <f>(((I193/60)/60)/24) + DATE(1970, 1, 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IFERROR(E194/L194, 0)</f>
        <v>5.666666666666667</v>
      </c>
      <c r="Q194" t="str">
        <f>LEFT(N194,FIND("/",N194) - 1)</f>
        <v>film &amp; video</v>
      </c>
      <c r="R194" t="str">
        <f>RIGHT(N194,LEN(N194) - FIND("/",N194))</f>
        <v>drama</v>
      </c>
      <c r="S194" s="10">
        <f>(((J194/60)/60)/24) + DATE(1970, 1, 1)</f>
        <v>41899.792037037041</v>
      </c>
      <c r="T194" s="10">
        <f>(((I194/60)/60)/24) + DATE(1970, 1, 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>
        <f>IFERROR(E195/L195, 0)</f>
        <v>0</v>
      </c>
      <c r="Q195" t="str">
        <f>LEFT(N195,FIND("/",N195) - 1)</f>
        <v>film &amp; video</v>
      </c>
      <c r="R195" t="str">
        <f>RIGHT(N195,LEN(N195) - FIND("/",N195))</f>
        <v>drama</v>
      </c>
      <c r="S195" s="10">
        <f>(((J195/60)/60)/24) + DATE(1970, 1, 1)</f>
        <v>41911.934791666667</v>
      </c>
      <c r="T195" s="10">
        <f>(((I195/60)/60)/24) + DATE(1970, 1, 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IFERROR(E196/L196, 0)</f>
        <v>1</v>
      </c>
      <c r="Q196" t="str">
        <f>LEFT(N196,FIND("/",N196) - 1)</f>
        <v>film &amp; video</v>
      </c>
      <c r="R196" t="str">
        <f>RIGHT(N196,LEN(N196) - FIND("/",N196))</f>
        <v>drama</v>
      </c>
      <c r="S196" s="10">
        <f>(((J196/60)/60)/24) + DATE(1970, 1, 1)</f>
        <v>42375.996886574074</v>
      </c>
      <c r="T196" s="10">
        <f>(((I196/60)/60)/24) + DATE(1970, 1, 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>
        <f>IFERROR(E197/L197, 0)</f>
        <v>0</v>
      </c>
      <c r="Q197" t="str">
        <f>LEFT(N197,FIND("/",N197) - 1)</f>
        <v>film &amp; video</v>
      </c>
      <c r="R197" t="str">
        <f>RIGHT(N197,LEN(N197) - FIND("/",N197))</f>
        <v>drama</v>
      </c>
      <c r="S197" s="10">
        <f>(((J197/60)/60)/24) + DATE(1970, 1, 1)</f>
        <v>42135.67050925926</v>
      </c>
      <c r="T197" s="10">
        <f>(((I197/60)/60)/24) + DATE(1970, 1, 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IFERROR(E198/L198, 0)</f>
        <v>77.10526315789474</v>
      </c>
      <c r="Q198" t="str">
        <f>LEFT(N198,FIND("/",N198) - 1)</f>
        <v>film &amp; video</v>
      </c>
      <c r="R198" t="str">
        <f>RIGHT(N198,LEN(N198) - FIND("/",N198))</f>
        <v>drama</v>
      </c>
      <c r="S198" s="10">
        <f>(((J198/60)/60)/24) + DATE(1970, 1, 1)</f>
        <v>42259.542800925927</v>
      </c>
      <c r="T198" s="10">
        <f>(((I198/60)/60)/24) + DATE(1970, 1, 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IFERROR(E199/L199, 0)</f>
        <v>32.75</v>
      </c>
      <c r="Q199" t="str">
        <f>LEFT(N199,FIND("/",N199) - 1)</f>
        <v>film &amp; video</v>
      </c>
      <c r="R199" t="str">
        <f>RIGHT(N199,LEN(N199) - FIND("/",N199))</f>
        <v>drama</v>
      </c>
      <c r="S199" s="10">
        <f>(((J199/60)/60)/24) + DATE(1970, 1, 1)</f>
        <v>42741.848379629635</v>
      </c>
      <c r="T199" s="10">
        <f>(((I199/60)/60)/24) + DATE(1970, 1, 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IFERROR(E200/L200, 0)</f>
        <v>46.5</v>
      </c>
      <c r="Q200" t="str">
        <f>LEFT(N200,FIND("/",N200) - 1)</f>
        <v>film &amp; video</v>
      </c>
      <c r="R200" t="str">
        <f>RIGHT(N200,LEN(N200) - FIND("/",N200))</f>
        <v>drama</v>
      </c>
      <c r="S200" s="10">
        <f>(((J200/60)/60)/24) + DATE(1970, 1, 1)</f>
        <v>41887.383356481485</v>
      </c>
      <c r="T200" s="10">
        <f>(((I200/60)/60)/24) + DATE(1970, 1, 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>
        <f>IFERROR(E201/L201, 0)</f>
        <v>0</v>
      </c>
      <c r="Q201" t="str">
        <f>LEFT(N201,FIND("/",N201) - 1)</f>
        <v>film &amp; video</v>
      </c>
      <c r="R201" t="str">
        <f>RIGHT(N201,LEN(N201) - FIND("/",N201))</f>
        <v>drama</v>
      </c>
      <c r="S201" s="10">
        <f>(((J201/60)/60)/24) + DATE(1970, 1, 1)</f>
        <v>42584.123865740738</v>
      </c>
      <c r="T201" s="10">
        <f>(((I201/60)/60)/24) + DATE(1970, 1, 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IFERROR(E202/L202, 0)</f>
        <v>87.308333333333337</v>
      </c>
      <c r="Q202" t="str">
        <f>LEFT(N202,FIND("/",N202) - 1)</f>
        <v>film &amp; video</v>
      </c>
      <c r="R202" t="str">
        <f>RIGHT(N202,LEN(N202) - FIND("/",N202))</f>
        <v>drama</v>
      </c>
      <c r="S202" s="10">
        <f>(((J202/60)/60)/24) + DATE(1970, 1, 1)</f>
        <v>41867.083368055559</v>
      </c>
      <c r="T202" s="10">
        <f>(((I202/60)/60)/24) + DATE(1970, 1, 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IFERROR(E203/L203, 0)</f>
        <v>54.285714285714285</v>
      </c>
      <c r="Q203" t="str">
        <f>LEFT(N203,FIND("/",N203) - 1)</f>
        <v>film &amp; video</v>
      </c>
      <c r="R203" t="str">
        <f>RIGHT(N203,LEN(N203) - FIND("/",N203))</f>
        <v>drama</v>
      </c>
      <c r="S203" s="10">
        <f>(((J203/60)/60)/24) + DATE(1970, 1, 1)</f>
        <v>42023.818622685183</v>
      </c>
      <c r="T203" s="10">
        <f>(((I203/60)/60)/24) + DATE(1970, 1, 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>
        <f>IFERROR(E204/L204, 0)</f>
        <v>0</v>
      </c>
      <c r="Q204" t="str">
        <f>LEFT(N204,FIND("/",N204) - 1)</f>
        <v>film &amp; video</v>
      </c>
      <c r="R204" t="str">
        <f>RIGHT(N204,LEN(N204) - FIND("/",N204))</f>
        <v>drama</v>
      </c>
      <c r="S204" s="10">
        <f>(((J204/60)/60)/24) + DATE(1970, 1, 1)</f>
        <v>42255.927824074075</v>
      </c>
      <c r="T204" s="10">
        <f>(((I204/60)/60)/24) + DATE(1970, 1, 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IFERROR(E205/L205, 0)</f>
        <v>93.25</v>
      </c>
      <c r="Q205" t="str">
        <f>LEFT(N205,FIND("/",N205) - 1)</f>
        <v>film &amp; video</v>
      </c>
      <c r="R205" t="str">
        <f>RIGHT(N205,LEN(N205) - FIND("/",N205))</f>
        <v>drama</v>
      </c>
      <c r="S205" s="10">
        <f>(((J205/60)/60)/24) + DATE(1970, 1, 1)</f>
        <v>41973.847962962958</v>
      </c>
      <c r="T205" s="10">
        <f>(((I205/60)/60)/24) + DATE(1970, 1, 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IFERROR(E206/L206, 0)</f>
        <v>117.68368136117556</v>
      </c>
      <c r="Q206" t="str">
        <f>LEFT(N206,FIND("/",N206) - 1)</f>
        <v>film &amp; video</v>
      </c>
      <c r="R206" t="str">
        <f>RIGHT(N206,LEN(N206) - FIND("/",N206))</f>
        <v>drama</v>
      </c>
      <c r="S206" s="10">
        <f>(((J206/60)/60)/24) + DATE(1970, 1, 1)</f>
        <v>42556.583368055552</v>
      </c>
      <c r="T206" s="10">
        <f>(((I206/60)/60)/24) + DATE(1970, 1, 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IFERROR(E207/L207, 0)</f>
        <v>76.470588235294116</v>
      </c>
      <c r="Q207" t="str">
        <f>LEFT(N207,FIND("/",N207) - 1)</f>
        <v>film &amp; video</v>
      </c>
      <c r="R207" t="str">
        <f>RIGHT(N207,LEN(N207) - FIND("/",N207))</f>
        <v>drama</v>
      </c>
      <c r="S207" s="10">
        <f>(((J207/60)/60)/24) + DATE(1970, 1, 1)</f>
        <v>42248.632199074069</v>
      </c>
      <c r="T207" s="10">
        <f>(((I207/60)/60)/24) + DATE(1970, 1, 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>
        <f>IFERROR(E208/L208, 0)</f>
        <v>0</v>
      </c>
      <c r="Q208" t="str">
        <f>LEFT(N208,FIND("/",N208) - 1)</f>
        <v>film &amp; video</v>
      </c>
      <c r="R208" t="str">
        <f>RIGHT(N208,LEN(N208) - FIND("/",N208))</f>
        <v>drama</v>
      </c>
      <c r="S208" s="10">
        <f>(((J208/60)/60)/24) + DATE(1970, 1, 1)</f>
        <v>42567.004432870366</v>
      </c>
      <c r="T208" s="10">
        <f>(((I208/60)/60)/24) + DATE(1970, 1, 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IFERROR(E209/L209, 0)</f>
        <v>163.84615384615384</v>
      </c>
      <c r="Q209" t="str">
        <f>LEFT(N209,FIND("/",N209) - 1)</f>
        <v>film &amp; video</v>
      </c>
      <c r="R209" t="str">
        <f>RIGHT(N209,LEN(N209) - FIND("/",N209))</f>
        <v>drama</v>
      </c>
      <c r="S209" s="10">
        <f>(((J209/60)/60)/24) + DATE(1970, 1, 1)</f>
        <v>41978.197199074071</v>
      </c>
      <c r="T209" s="10">
        <f>(((I209/60)/60)/24) + DATE(1970, 1, 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>
        <f>IFERROR(E210/L210, 0)</f>
        <v>0</v>
      </c>
      <c r="Q210" t="str">
        <f>LEFT(N210,FIND("/",N210) - 1)</f>
        <v>film &amp; video</v>
      </c>
      <c r="R210" t="str">
        <f>RIGHT(N210,LEN(N210) - FIND("/",N210))</f>
        <v>drama</v>
      </c>
      <c r="S210" s="10">
        <f>(((J210/60)/60)/24) + DATE(1970, 1, 1)</f>
        <v>41959.369988425926</v>
      </c>
      <c r="T210" s="10">
        <f>(((I210/60)/60)/24) + DATE(1970, 1, 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>
        <f>IFERROR(E211/L211, 0)</f>
        <v>0</v>
      </c>
      <c r="Q211" t="str">
        <f>LEFT(N211,FIND("/",N211) - 1)</f>
        <v>film &amp; video</v>
      </c>
      <c r="R211" t="str">
        <f>RIGHT(N211,LEN(N211) - FIND("/",N211))</f>
        <v>drama</v>
      </c>
      <c r="S211" s="10">
        <f>(((J211/60)/60)/24) + DATE(1970, 1, 1)</f>
        <v>42165.922858796301</v>
      </c>
      <c r="T211" s="10">
        <f>(((I211/60)/60)/24) + DATE(1970, 1, 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IFERROR(E212/L212, 0)</f>
        <v>91.818181818181813</v>
      </c>
      <c r="Q212" t="str">
        <f>LEFT(N212,FIND("/",N212) - 1)</f>
        <v>film &amp; video</v>
      </c>
      <c r="R212" t="str">
        <f>RIGHT(N212,LEN(N212) - FIND("/",N212))</f>
        <v>drama</v>
      </c>
      <c r="S212" s="10">
        <f>(((J212/60)/60)/24) + DATE(1970, 1, 1)</f>
        <v>42249.064722222218</v>
      </c>
      <c r="T212" s="10">
        <f>(((I212/60)/60)/24) + DATE(1970, 1, 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IFERROR(E213/L213, 0)</f>
        <v>185.83333333333334</v>
      </c>
      <c r="Q213" t="str">
        <f>LEFT(N213,FIND("/",N213) - 1)</f>
        <v>film &amp; video</v>
      </c>
      <c r="R213" t="str">
        <f>RIGHT(N213,LEN(N213) - FIND("/",N213))</f>
        <v>drama</v>
      </c>
      <c r="S213" s="10">
        <f>(((J213/60)/60)/24) + DATE(1970, 1, 1)</f>
        <v>42236.159918981488</v>
      </c>
      <c r="T213" s="10">
        <f>(((I213/60)/60)/24) + DATE(1970, 1, 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IFERROR(E214/L214, 0)</f>
        <v>1</v>
      </c>
      <c r="Q214" t="str">
        <f>LEFT(N214,FIND("/",N214) - 1)</f>
        <v>film &amp; video</v>
      </c>
      <c r="R214" t="str">
        <f>RIGHT(N214,LEN(N214) - FIND("/",N214))</f>
        <v>drama</v>
      </c>
      <c r="S214" s="10">
        <f>(((J214/60)/60)/24) + DATE(1970, 1, 1)</f>
        <v>42416.881018518514</v>
      </c>
      <c r="T214" s="10">
        <f>(((I214/60)/60)/24) + DATE(1970, 1, 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IFERROR(E215/L215, 0)</f>
        <v>20</v>
      </c>
      <c r="Q215" t="str">
        <f>LEFT(N215,FIND("/",N215) - 1)</f>
        <v>film &amp; video</v>
      </c>
      <c r="R215" t="str">
        <f>RIGHT(N215,LEN(N215) - FIND("/",N215))</f>
        <v>drama</v>
      </c>
      <c r="S215" s="10">
        <f>(((J215/60)/60)/24) + DATE(1970, 1, 1)</f>
        <v>42202.594293981485</v>
      </c>
      <c r="T215" s="10">
        <f>(((I215/60)/60)/24) + DATE(1970, 1, 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IFERROR(E216/L216, 0)</f>
        <v>1</v>
      </c>
      <c r="Q216" t="str">
        <f>LEFT(N216,FIND("/",N216) - 1)</f>
        <v>film &amp; video</v>
      </c>
      <c r="R216" t="str">
        <f>RIGHT(N216,LEN(N216) - FIND("/",N216))</f>
        <v>drama</v>
      </c>
      <c r="S216" s="10">
        <f>(((J216/60)/60)/24) + DATE(1970, 1, 1)</f>
        <v>42009.64061342593</v>
      </c>
      <c r="T216" s="10">
        <f>(((I216/60)/60)/24) + DATE(1970, 1, 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IFERROR(E217/L217, 0)</f>
        <v>10</v>
      </c>
      <c r="Q217" t="str">
        <f>LEFT(N217,FIND("/",N217) - 1)</f>
        <v>film &amp; video</v>
      </c>
      <c r="R217" t="str">
        <f>RIGHT(N217,LEN(N217) - FIND("/",N217))</f>
        <v>drama</v>
      </c>
      <c r="S217" s="10">
        <f>(((J217/60)/60)/24) + DATE(1970, 1, 1)</f>
        <v>42375.230115740742</v>
      </c>
      <c r="T217" s="10">
        <f>(((I217/60)/60)/24) + DATE(1970, 1, 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IFERROR(E218/L218, 0)</f>
        <v>331.53833333333336</v>
      </c>
      <c r="Q218" t="str">
        <f>LEFT(N218,FIND("/",N218) - 1)</f>
        <v>film &amp; video</v>
      </c>
      <c r="R218" t="str">
        <f>RIGHT(N218,LEN(N218) - FIND("/",N218))</f>
        <v>drama</v>
      </c>
      <c r="S218" s="10">
        <f>(((J218/60)/60)/24) + DATE(1970, 1, 1)</f>
        <v>42066.958761574075</v>
      </c>
      <c r="T218" s="10">
        <f>(((I218/60)/60)/24) + DATE(1970, 1, 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IFERROR(E219/L219, 0)</f>
        <v>314.28947368421052</v>
      </c>
      <c r="Q219" t="str">
        <f>LEFT(N219,FIND("/",N219) - 1)</f>
        <v>film &amp; video</v>
      </c>
      <c r="R219" t="str">
        <f>RIGHT(N219,LEN(N219) - FIND("/",N219))</f>
        <v>drama</v>
      </c>
      <c r="S219" s="10">
        <f>(((J219/60)/60)/24) + DATE(1970, 1, 1)</f>
        <v>41970.64061342593</v>
      </c>
      <c r="T219" s="10">
        <f>(((I219/60)/60)/24) + DATE(1970, 1, 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IFERROR(E220/L220, 0)</f>
        <v>100</v>
      </c>
      <c r="Q220" t="str">
        <f>LEFT(N220,FIND("/",N220) - 1)</f>
        <v>film &amp; video</v>
      </c>
      <c r="R220" t="str">
        <f>RIGHT(N220,LEN(N220) - FIND("/",N220))</f>
        <v>drama</v>
      </c>
      <c r="S220" s="10">
        <f>(((J220/60)/60)/24) + DATE(1970, 1, 1)</f>
        <v>42079.628344907411</v>
      </c>
      <c r="T220" s="10">
        <f>(((I220/60)/60)/24) + DATE(1970, 1, 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IFERROR(E221/L221, 0)</f>
        <v>115.98684210526316</v>
      </c>
      <c r="Q221" t="str">
        <f>LEFT(N221,FIND("/",N221) - 1)</f>
        <v>film &amp; video</v>
      </c>
      <c r="R221" t="str">
        <f>RIGHT(N221,LEN(N221) - FIND("/",N221))</f>
        <v>drama</v>
      </c>
      <c r="S221" s="10">
        <f>(((J221/60)/60)/24) + DATE(1970, 1, 1)</f>
        <v>42429.326678240745</v>
      </c>
      <c r="T221" s="10">
        <f>(((I221/60)/60)/24) + DATE(1970, 1, 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IFERROR(E222/L222, 0)</f>
        <v>120</v>
      </c>
      <c r="Q222" t="str">
        <f>LEFT(N222,FIND("/",N222) - 1)</f>
        <v>film &amp; video</v>
      </c>
      <c r="R222" t="str">
        <f>RIGHT(N222,LEN(N222) - FIND("/",N222))</f>
        <v>drama</v>
      </c>
      <c r="S222" s="10">
        <f>(((J222/60)/60)/24) + DATE(1970, 1, 1)</f>
        <v>42195.643865740742</v>
      </c>
      <c r="T222" s="10">
        <f>(((I222/60)/60)/24) + DATE(1970, 1, 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>
        <f>IFERROR(E223/L223, 0)</f>
        <v>0</v>
      </c>
      <c r="Q223" t="str">
        <f>LEFT(N223,FIND("/",N223) - 1)</f>
        <v>film &amp; video</v>
      </c>
      <c r="R223" t="str">
        <f>RIGHT(N223,LEN(N223) - FIND("/",N223))</f>
        <v>drama</v>
      </c>
      <c r="S223" s="10">
        <f>(((J223/60)/60)/24) + DATE(1970, 1, 1)</f>
        <v>42031.837546296301</v>
      </c>
      <c r="T223" s="10">
        <f>(((I223/60)/60)/24) + DATE(1970, 1, 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IFERROR(E224/L224, 0)</f>
        <v>65</v>
      </c>
      <c r="Q224" t="str">
        <f>LEFT(N224,FIND("/",N224) - 1)</f>
        <v>film &amp; video</v>
      </c>
      <c r="R224" t="str">
        <f>RIGHT(N224,LEN(N224) - FIND("/",N224))</f>
        <v>drama</v>
      </c>
      <c r="S224" s="10">
        <f>(((J224/60)/60)/24) + DATE(1970, 1, 1)</f>
        <v>42031.769884259258</v>
      </c>
      <c r="T224" s="10">
        <f>(((I224/60)/60)/24) + DATE(1970, 1, 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>
        <f>IFERROR(E225/L225, 0)</f>
        <v>0</v>
      </c>
      <c r="Q225" t="str">
        <f>LEFT(N225,FIND("/",N225) - 1)</f>
        <v>film &amp; video</v>
      </c>
      <c r="R225" t="str">
        <f>RIGHT(N225,LEN(N225) - FIND("/",N225))</f>
        <v>drama</v>
      </c>
      <c r="S225" s="10">
        <f>(((J225/60)/60)/24) + DATE(1970, 1, 1)</f>
        <v>42482.048032407409</v>
      </c>
      <c r="T225" s="10">
        <f>(((I225/60)/60)/24) + DATE(1970, 1, 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>
        <f>IFERROR(E226/L226, 0)</f>
        <v>0</v>
      </c>
      <c r="Q226" t="str">
        <f>LEFT(N226,FIND("/",N226) - 1)</f>
        <v>film &amp; video</v>
      </c>
      <c r="R226" t="str">
        <f>RIGHT(N226,LEN(N226) - FIND("/",N226))</f>
        <v>drama</v>
      </c>
      <c r="S226" s="10">
        <f>(((J226/60)/60)/24) + DATE(1970, 1, 1)</f>
        <v>42135.235254629632</v>
      </c>
      <c r="T226" s="10">
        <f>(((I226/60)/60)/24) + DATE(1970, 1, 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>
        <f>IFERROR(E227/L227, 0)</f>
        <v>0</v>
      </c>
      <c r="Q227" t="str">
        <f>LEFT(N227,FIND("/",N227) - 1)</f>
        <v>film &amp; video</v>
      </c>
      <c r="R227" t="str">
        <f>RIGHT(N227,LEN(N227) - FIND("/",N227))</f>
        <v>drama</v>
      </c>
      <c r="S227" s="10">
        <f>(((J227/60)/60)/24) + DATE(1970, 1, 1)</f>
        <v>42438.961273148147</v>
      </c>
      <c r="T227" s="10">
        <f>(((I227/60)/60)/24) + DATE(1970, 1, 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IFERROR(E228/L228, 0)</f>
        <v>125</v>
      </c>
      <c r="Q228" t="str">
        <f>LEFT(N228,FIND("/",N228) - 1)</f>
        <v>film &amp; video</v>
      </c>
      <c r="R228" t="str">
        <f>RIGHT(N228,LEN(N228) - FIND("/",N228))</f>
        <v>drama</v>
      </c>
      <c r="S228" s="10">
        <f>(((J228/60)/60)/24) + DATE(1970, 1, 1)</f>
        <v>42106.666018518517</v>
      </c>
      <c r="T228" s="10">
        <f>(((I228/60)/60)/24) + DATE(1970, 1, 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>
        <f>IFERROR(E229/L229, 0)</f>
        <v>0</v>
      </c>
      <c r="Q229" t="str">
        <f>LEFT(N229,FIND("/",N229) - 1)</f>
        <v>film &amp; video</v>
      </c>
      <c r="R229" t="str">
        <f>RIGHT(N229,LEN(N229) - FIND("/",N229))</f>
        <v>drama</v>
      </c>
      <c r="S229" s="10">
        <f>(((J229/60)/60)/24) + DATE(1970, 1, 1)</f>
        <v>42164.893993055557</v>
      </c>
      <c r="T229" s="10">
        <f>(((I229/60)/60)/24) + DATE(1970, 1, 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>
        <f>IFERROR(E230/L230, 0)</f>
        <v>0</v>
      </c>
      <c r="Q230" t="str">
        <f>LEFT(N230,FIND("/",N230) - 1)</f>
        <v>film &amp; video</v>
      </c>
      <c r="R230" t="str">
        <f>RIGHT(N230,LEN(N230) - FIND("/",N230))</f>
        <v>drama</v>
      </c>
      <c r="S230" s="10">
        <f>(((J230/60)/60)/24) + DATE(1970, 1, 1)</f>
        <v>42096.686400462961</v>
      </c>
      <c r="T230" s="10">
        <f>(((I230/60)/60)/24) + DATE(1970, 1, 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>
        <f>IFERROR(E231/L231, 0)</f>
        <v>0</v>
      </c>
      <c r="Q231" t="str">
        <f>LEFT(N231,FIND("/",N231) - 1)</f>
        <v>film &amp; video</v>
      </c>
      <c r="R231" t="str">
        <f>RIGHT(N231,LEN(N231) - FIND("/",N231))</f>
        <v>drama</v>
      </c>
      <c r="S231" s="10">
        <f>(((J231/60)/60)/24) + DATE(1970, 1, 1)</f>
        <v>42383.933993055558</v>
      </c>
      <c r="T231" s="10">
        <f>(((I231/60)/60)/24) + DATE(1970, 1, 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IFERROR(E232/L232, 0)</f>
        <v>30</v>
      </c>
      <c r="Q232" t="str">
        <f>LEFT(N232,FIND("/",N232) - 1)</f>
        <v>film &amp; video</v>
      </c>
      <c r="R232" t="str">
        <f>RIGHT(N232,LEN(N232) - FIND("/",N232))</f>
        <v>drama</v>
      </c>
      <c r="S232" s="10">
        <f>(((J232/60)/60)/24) + DATE(1970, 1, 1)</f>
        <v>42129.777210648142</v>
      </c>
      <c r="T232" s="10">
        <f>(((I232/60)/60)/24) + DATE(1970, 1, 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>
        <f>IFERROR(E233/L233, 0)</f>
        <v>0</v>
      </c>
      <c r="Q233" t="str">
        <f>LEFT(N233,FIND("/",N233) - 1)</f>
        <v>film &amp; video</v>
      </c>
      <c r="R233" t="str">
        <f>RIGHT(N233,LEN(N233) - FIND("/",N233))</f>
        <v>drama</v>
      </c>
      <c r="S233" s="10">
        <f>(((J233/60)/60)/24) + DATE(1970, 1, 1)</f>
        <v>42341.958923611113</v>
      </c>
      <c r="T233" s="10">
        <f>(((I233/60)/60)/24) + DATE(1970, 1, 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IFERROR(E234/L234, 0)</f>
        <v>15.714285714285714</v>
      </c>
      <c r="Q234" t="str">
        <f>LEFT(N234,FIND("/",N234) - 1)</f>
        <v>film &amp; video</v>
      </c>
      <c r="R234" t="str">
        <f>RIGHT(N234,LEN(N234) - FIND("/",N234))</f>
        <v>drama</v>
      </c>
      <c r="S234" s="10">
        <f>(((J234/60)/60)/24) + DATE(1970, 1, 1)</f>
        <v>42032.82576388889</v>
      </c>
      <c r="T234" s="10">
        <f>(((I234/60)/60)/24) + DATE(1970, 1, 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>
        <f>IFERROR(E235/L235, 0)</f>
        <v>0</v>
      </c>
      <c r="Q235" t="str">
        <f>LEFT(N235,FIND("/",N235) - 1)</f>
        <v>film &amp; video</v>
      </c>
      <c r="R235" t="str">
        <f>RIGHT(N235,LEN(N235) - FIND("/",N235))</f>
        <v>drama</v>
      </c>
      <c r="S235" s="10">
        <f>(((J235/60)/60)/24) + DATE(1970, 1, 1)</f>
        <v>42612.911712962959</v>
      </c>
      <c r="T235" s="10">
        <f>(((I235/60)/60)/24) + DATE(1970, 1, 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IFERROR(E236/L236, 0)</f>
        <v>80.2</v>
      </c>
      <c r="Q236" t="str">
        <f>LEFT(N236,FIND("/",N236) - 1)</f>
        <v>film &amp; video</v>
      </c>
      <c r="R236" t="str">
        <f>RIGHT(N236,LEN(N236) - FIND("/",N236))</f>
        <v>drama</v>
      </c>
      <c r="S236" s="10">
        <f>(((J236/60)/60)/24) + DATE(1970, 1, 1)</f>
        <v>42136.035405092596</v>
      </c>
      <c r="T236" s="10">
        <f>(((I236/60)/60)/24) + DATE(1970, 1, 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>
        <f>IFERROR(E237/L237, 0)</f>
        <v>0</v>
      </c>
      <c r="Q237" t="str">
        <f>LEFT(N237,FIND("/",N237) - 1)</f>
        <v>film &amp; video</v>
      </c>
      <c r="R237" t="str">
        <f>RIGHT(N237,LEN(N237) - FIND("/",N237))</f>
        <v>drama</v>
      </c>
      <c r="S237" s="10">
        <f>(((J237/60)/60)/24) + DATE(1970, 1, 1)</f>
        <v>42164.908530092594</v>
      </c>
      <c r="T237" s="10">
        <f>(((I237/60)/60)/24) + DATE(1970, 1, 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>
        <f>IFERROR(E238/L238, 0)</f>
        <v>0</v>
      </c>
      <c r="Q238" t="str">
        <f>LEFT(N238,FIND("/",N238) - 1)</f>
        <v>film &amp; video</v>
      </c>
      <c r="R238" t="str">
        <f>RIGHT(N238,LEN(N238) - FIND("/",N238))</f>
        <v>drama</v>
      </c>
      <c r="S238" s="10">
        <f>(((J238/60)/60)/24) + DATE(1970, 1, 1)</f>
        <v>42321.08447916666</v>
      </c>
      <c r="T238" s="10">
        <f>(((I238/60)/60)/24) + DATE(1970, 1, 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IFERROR(E239/L239, 0)</f>
        <v>50</v>
      </c>
      <c r="Q239" t="str">
        <f>LEFT(N239,FIND("/",N239) - 1)</f>
        <v>film &amp; video</v>
      </c>
      <c r="R239" t="str">
        <f>RIGHT(N239,LEN(N239) - FIND("/",N239))</f>
        <v>drama</v>
      </c>
      <c r="S239" s="10">
        <f>(((J239/60)/60)/24) + DATE(1970, 1, 1)</f>
        <v>42377.577187499999</v>
      </c>
      <c r="T239" s="10">
        <f>(((I239/60)/60)/24) + DATE(1970, 1, 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>
        <f>IFERROR(E240/L240, 0)</f>
        <v>0</v>
      </c>
      <c r="Q240" t="str">
        <f>LEFT(N240,FIND("/",N240) - 1)</f>
        <v>film &amp; video</v>
      </c>
      <c r="R240" t="str">
        <f>RIGHT(N240,LEN(N240) - FIND("/",N240))</f>
        <v>drama</v>
      </c>
      <c r="S240" s="10">
        <f>(((J240/60)/60)/24) + DATE(1970, 1, 1)</f>
        <v>42713.962499999994</v>
      </c>
      <c r="T240" s="10">
        <f>(((I240/60)/60)/24) + DATE(1970, 1, 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IFERROR(E241/L241, 0)</f>
        <v>50</v>
      </c>
      <c r="Q241" t="str">
        <f>LEFT(N241,FIND("/",N241) - 1)</f>
        <v>film &amp; video</v>
      </c>
      <c r="R241" t="str">
        <f>RIGHT(N241,LEN(N241) - FIND("/",N241))</f>
        <v>drama</v>
      </c>
      <c r="S241" s="10">
        <f>(((J241/60)/60)/24) + DATE(1970, 1, 1)</f>
        <v>42297.110300925924</v>
      </c>
      <c r="T241" s="10">
        <f>(((I241/60)/60)/24) + DATE(1970, 1, 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IFERROR(E242/L242, 0)</f>
        <v>117.84759124087591</v>
      </c>
      <c r="Q242" t="str">
        <f>LEFT(N242,FIND("/",N242) - 1)</f>
        <v>film &amp; video</v>
      </c>
      <c r="R242" t="str">
        <f>RIGHT(N242,LEN(N242) - FIND("/",N242))</f>
        <v>documentary</v>
      </c>
      <c r="S242" s="10">
        <f>(((J242/60)/60)/24) + DATE(1970, 1, 1)</f>
        <v>41354.708460648151</v>
      </c>
      <c r="T242" s="10">
        <f>(((I242/60)/60)/24) + DATE(1970, 1, 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IFERROR(E243/L243, 0)</f>
        <v>109.04255319148936</v>
      </c>
      <c r="Q243" t="str">
        <f>LEFT(N243,FIND("/",N243) - 1)</f>
        <v>film &amp; video</v>
      </c>
      <c r="R243" t="str">
        <f>RIGHT(N243,LEN(N243) - FIND("/",N243))</f>
        <v>documentary</v>
      </c>
      <c r="S243" s="10">
        <f>(((J243/60)/60)/24) + DATE(1970, 1, 1)</f>
        <v>41949.697962962964</v>
      </c>
      <c r="T243" s="10">
        <f>(((I243/60)/60)/24) + DATE(1970, 1, 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IFERROR(E244/L244, 0)</f>
        <v>73.019801980198025</v>
      </c>
      <c r="Q244" t="str">
        <f>LEFT(N244,FIND("/",N244) - 1)</f>
        <v>film &amp; video</v>
      </c>
      <c r="R244" t="str">
        <f>RIGHT(N244,LEN(N244) - FIND("/",N244))</f>
        <v>documentary</v>
      </c>
      <c r="S244" s="10">
        <f>(((J244/60)/60)/24) + DATE(1970, 1, 1)</f>
        <v>40862.492939814816</v>
      </c>
      <c r="T244" s="10">
        <f>(((I244/60)/60)/24) + DATE(1970, 1, 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IFERROR(E245/L245, 0)</f>
        <v>78.195121951219505</v>
      </c>
      <c r="Q245" t="str">
        <f>LEFT(N245,FIND("/",N245) - 1)</f>
        <v>film &amp; video</v>
      </c>
      <c r="R245" t="str">
        <f>RIGHT(N245,LEN(N245) - FIND("/",N245))</f>
        <v>documentary</v>
      </c>
      <c r="S245" s="10">
        <f>(((J245/60)/60)/24) + DATE(1970, 1, 1)</f>
        <v>41662.047500000001</v>
      </c>
      <c r="T245" s="10">
        <f>(((I245/60)/60)/24) + DATE(1970, 1, 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IFERROR(E246/L246, 0)</f>
        <v>47.398809523809526</v>
      </c>
      <c r="Q246" t="str">
        <f>LEFT(N246,FIND("/",N246) - 1)</f>
        <v>film &amp; video</v>
      </c>
      <c r="R246" t="str">
        <f>RIGHT(N246,LEN(N246) - FIND("/",N246))</f>
        <v>documentary</v>
      </c>
      <c r="S246" s="10">
        <f>(((J246/60)/60)/24) + DATE(1970, 1, 1)</f>
        <v>40213.323599537034</v>
      </c>
      <c r="T246" s="10">
        <f>(((I246/60)/60)/24) + DATE(1970, 1, 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IFERROR(E247/L247, 0)</f>
        <v>54.020833333333336</v>
      </c>
      <c r="Q247" t="str">
        <f>LEFT(N247,FIND("/",N247) - 1)</f>
        <v>film &amp; video</v>
      </c>
      <c r="R247" t="str">
        <f>RIGHT(N247,LEN(N247) - FIND("/",N247))</f>
        <v>documentary</v>
      </c>
      <c r="S247" s="10">
        <f>(((J247/60)/60)/24) + DATE(1970, 1, 1)</f>
        <v>41107.053067129629</v>
      </c>
      <c r="T247" s="10">
        <f>(((I247/60)/60)/24) + DATE(1970, 1, 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IFERROR(E248/L248, 0)</f>
        <v>68.488789237668158</v>
      </c>
      <c r="Q248" t="str">
        <f>LEFT(N248,FIND("/",N248) - 1)</f>
        <v>film &amp; video</v>
      </c>
      <c r="R248" t="str">
        <f>RIGHT(N248,LEN(N248) - FIND("/",N248))</f>
        <v>documentary</v>
      </c>
      <c r="S248" s="10">
        <f>(((J248/60)/60)/24) + DATE(1970, 1, 1)</f>
        <v>40480.363483796296</v>
      </c>
      <c r="T248" s="10">
        <f>(((I248/60)/60)/24) + DATE(1970, 1, 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IFERROR(E249/L249, 0)</f>
        <v>108.14516129032258</v>
      </c>
      <c r="Q249" t="str">
        <f>LEFT(N249,FIND("/",N249) - 1)</f>
        <v>film &amp; video</v>
      </c>
      <c r="R249" t="str">
        <f>RIGHT(N249,LEN(N249) - FIND("/",N249))</f>
        <v>documentary</v>
      </c>
      <c r="S249" s="10">
        <f>(((J249/60)/60)/24) + DATE(1970, 1, 1)</f>
        <v>40430.604328703703</v>
      </c>
      <c r="T249" s="10">
        <f>(((I249/60)/60)/24) + DATE(1970, 1, 1)</f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IFERROR(E250/L250, 0)</f>
        <v>589.95205479452056</v>
      </c>
      <c r="Q250" t="str">
        <f>LEFT(N250,FIND("/",N250) - 1)</f>
        <v>film &amp; video</v>
      </c>
      <c r="R250" t="str">
        <f>RIGHT(N250,LEN(N250) - FIND("/",N250))</f>
        <v>documentary</v>
      </c>
      <c r="S250" s="10">
        <f>(((J250/60)/60)/24) + DATE(1970, 1, 1)</f>
        <v>40870.774409722224</v>
      </c>
      <c r="T250" s="10">
        <f>(((I250/60)/60)/24) + DATE(1970, 1, 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IFERROR(E251/L251, 0)</f>
        <v>48.051063829787232</v>
      </c>
      <c r="Q251" t="str">
        <f>LEFT(N251,FIND("/",N251) - 1)</f>
        <v>film &amp; video</v>
      </c>
      <c r="R251" t="str">
        <f>RIGHT(N251,LEN(N251) - FIND("/",N251))</f>
        <v>documentary</v>
      </c>
      <c r="S251" s="10">
        <f>(((J251/60)/60)/24) + DATE(1970, 1, 1)</f>
        <v>40332.923842592594</v>
      </c>
      <c r="T251" s="10">
        <f>(((I251/60)/60)/24) + DATE(1970, 1, 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IFERROR(E252/L252, 0)</f>
        <v>72.482837528604122</v>
      </c>
      <c r="Q252" t="str">
        <f>LEFT(N252,FIND("/",N252) - 1)</f>
        <v>film &amp; video</v>
      </c>
      <c r="R252" t="str">
        <f>RIGHT(N252,LEN(N252) - FIND("/",N252))</f>
        <v>documentary</v>
      </c>
      <c r="S252" s="10">
        <f>(((J252/60)/60)/24) + DATE(1970, 1, 1)</f>
        <v>41401.565868055557</v>
      </c>
      <c r="T252" s="10">
        <f>(((I252/60)/60)/24) + DATE(1970, 1, 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IFERROR(E253/L253, 0)</f>
        <v>57.077922077922075</v>
      </c>
      <c r="Q253" t="str">
        <f>LEFT(N253,FIND("/",N253) - 1)</f>
        <v>film &amp; video</v>
      </c>
      <c r="R253" t="str">
        <f>RIGHT(N253,LEN(N253) - FIND("/",N253))</f>
        <v>documentary</v>
      </c>
      <c r="S253" s="10">
        <f>(((J253/60)/60)/24) + DATE(1970, 1, 1)</f>
        <v>41013.787569444445</v>
      </c>
      <c r="T253" s="10">
        <f>(((I253/60)/60)/24) + DATE(1970, 1, 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IFERROR(E254/L254, 0)</f>
        <v>85.444444444444443</v>
      </c>
      <c r="Q254" t="str">
        <f>LEFT(N254,FIND("/",N254) - 1)</f>
        <v>film &amp; video</v>
      </c>
      <c r="R254" t="str">
        <f>RIGHT(N254,LEN(N254) - FIND("/",N254))</f>
        <v>documentary</v>
      </c>
      <c r="S254" s="10">
        <f>(((J254/60)/60)/24) + DATE(1970, 1, 1)</f>
        <v>40266.662708333337</v>
      </c>
      <c r="T254" s="10">
        <f>(((I254/60)/60)/24) + DATE(1970, 1, 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IFERROR(E255/L255, 0)</f>
        <v>215.85714285714286</v>
      </c>
      <c r="Q255" t="str">
        <f>LEFT(N255,FIND("/",N255) - 1)</f>
        <v>film &amp; video</v>
      </c>
      <c r="R255" t="str">
        <f>RIGHT(N255,LEN(N255) - FIND("/",N255))</f>
        <v>documentary</v>
      </c>
      <c r="S255" s="10">
        <f>(((J255/60)/60)/24) + DATE(1970, 1, 1)</f>
        <v>40924.650868055556</v>
      </c>
      <c r="T255" s="10">
        <f>(((I255/60)/60)/24) + DATE(1970, 1, 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IFERROR(E256/L256, 0)</f>
        <v>89.38643312101911</v>
      </c>
      <c r="Q256" t="str">
        <f>LEFT(N256,FIND("/",N256) - 1)</f>
        <v>film &amp; video</v>
      </c>
      <c r="R256" t="str">
        <f>RIGHT(N256,LEN(N256) - FIND("/",N256))</f>
        <v>documentary</v>
      </c>
      <c r="S256" s="10">
        <f>(((J256/60)/60)/24) + DATE(1970, 1, 1)</f>
        <v>42263.952662037031</v>
      </c>
      <c r="T256" s="10">
        <f>(((I256/60)/60)/24) + DATE(1970, 1, 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IFERROR(E257/L257, 0)</f>
        <v>45.418404255319146</v>
      </c>
      <c r="Q257" t="str">
        <f>LEFT(N257,FIND("/",N257) - 1)</f>
        <v>film &amp; video</v>
      </c>
      <c r="R257" t="str">
        <f>RIGHT(N257,LEN(N257) - FIND("/",N257))</f>
        <v>documentary</v>
      </c>
      <c r="S257" s="10">
        <f>(((J257/60)/60)/24) + DATE(1970, 1, 1)</f>
        <v>40588.526412037041</v>
      </c>
      <c r="T257" s="10">
        <f>(((I257/60)/60)/24) + DATE(1970, 1, 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IFERROR(E258/L258, 0)</f>
        <v>65.756363636363631</v>
      </c>
      <c r="Q258" t="str">
        <f>LEFT(N258,FIND("/",N258) - 1)</f>
        <v>film &amp; video</v>
      </c>
      <c r="R258" t="str">
        <f>RIGHT(N258,LEN(N258) - FIND("/",N258))</f>
        <v>documentary</v>
      </c>
      <c r="S258" s="10">
        <f>(((J258/60)/60)/24) + DATE(1970, 1, 1)</f>
        <v>41319.769293981481</v>
      </c>
      <c r="T258" s="10">
        <f>(((I258/60)/60)/24) + DATE(1970, 1, 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IFERROR(E259/L259, 0)</f>
        <v>66.70405357142856</v>
      </c>
      <c r="Q259" t="str">
        <f>LEFT(N259,FIND("/",N259) - 1)</f>
        <v>film &amp; video</v>
      </c>
      <c r="R259" t="str">
        <f>RIGHT(N259,LEN(N259) - FIND("/",N259))</f>
        <v>documentary</v>
      </c>
      <c r="S259" s="10">
        <f>(((J259/60)/60)/24) + DATE(1970, 1, 1)</f>
        <v>42479.626875000002</v>
      </c>
      <c r="T259" s="10">
        <f>(((I259/60)/60)/24) + DATE(1970, 1, 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IFERROR(E260/L260, 0)</f>
        <v>83.345930232558146</v>
      </c>
      <c r="Q260" t="str">
        <f>LEFT(N260,FIND("/",N260) - 1)</f>
        <v>film &amp; video</v>
      </c>
      <c r="R260" t="str">
        <f>RIGHT(N260,LEN(N260) - FIND("/",N260))</f>
        <v>documentary</v>
      </c>
      <c r="S260" s="10">
        <f>(((J260/60)/60)/24) + DATE(1970, 1, 1)</f>
        <v>40682.051689814813</v>
      </c>
      <c r="T260" s="10">
        <f>(((I260/60)/60)/24) + DATE(1970, 1, 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IFERROR(E261/L261, 0)</f>
        <v>105.04609341825902</v>
      </c>
      <c r="Q261" t="str">
        <f>LEFT(N261,FIND("/",N261) - 1)</f>
        <v>film &amp; video</v>
      </c>
      <c r="R261" t="str">
        <f>RIGHT(N261,LEN(N261) - FIND("/",N261))</f>
        <v>documentary</v>
      </c>
      <c r="S261" s="10">
        <f>(((J261/60)/60)/24) + DATE(1970, 1, 1)</f>
        <v>42072.738067129627</v>
      </c>
      <c r="T261" s="10">
        <f>(((I261/60)/60)/24) + DATE(1970, 1, 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IFERROR(E262/L262, 0)</f>
        <v>120.90909090909091</v>
      </c>
      <c r="Q262" t="str">
        <f>LEFT(N262,FIND("/",N262) - 1)</f>
        <v>film &amp; video</v>
      </c>
      <c r="R262" t="str">
        <f>RIGHT(N262,LEN(N262) - FIND("/",N262))</f>
        <v>documentary</v>
      </c>
      <c r="S262" s="10">
        <f>(((J262/60)/60)/24) + DATE(1970, 1, 1)</f>
        <v>40330.755543981482</v>
      </c>
      <c r="T262" s="10">
        <f>(((I262/60)/60)/24) + DATE(1970, 1, 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IFERROR(E263/L263, 0)</f>
        <v>97.63636363636364</v>
      </c>
      <c r="Q263" t="str">
        <f>LEFT(N263,FIND("/",N263) - 1)</f>
        <v>film &amp; video</v>
      </c>
      <c r="R263" t="str">
        <f>RIGHT(N263,LEN(N263) - FIND("/",N263))</f>
        <v>documentary</v>
      </c>
      <c r="S263" s="10">
        <f>(((J263/60)/60)/24) + DATE(1970, 1, 1)</f>
        <v>41017.885462962964</v>
      </c>
      <c r="T263" s="10">
        <f>(((I263/60)/60)/24) + DATE(1970, 1, 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IFERROR(E264/L264, 0)</f>
        <v>41.379310344827587</v>
      </c>
      <c r="Q264" t="str">
        <f>LEFT(N264,FIND("/",N264) - 1)</f>
        <v>film &amp; video</v>
      </c>
      <c r="R264" t="str">
        <f>RIGHT(N264,LEN(N264) - FIND("/",N264))</f>
        <v>documentary</v>
      </c>
      <c r="S264" s="10">
        <f>(((J264/60)/60)/24) + DATE(1970, 1, 1)</f>
        <v>40555.24800925926</v>
      </c>
      <c r="T264" s="10">
        <f>(((I264/60)/60)/24) + DATE(1970, 1, 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IFERROR(E265/L265, 0)</f>
        <v>30.654485981308412</v>
      </c>
      <c r="Q265" t="str">
        <f>LEFT(N265,FIND("/",N265) - 1)</f>
        <v>film &amp; video</v>
      </c>
      <c r="R265" t="str">
        <f>RIGHT(N265,LEN(N265) - FIND("/",N265))</f>
        <v>documentary</v>
      </c>
      <c r="S265" s="10">
        <f>(((J265/60)/60)/24) + DATE(1970, 1, 1)</f>
        <v>41149.954791666663</v>
      </c>
      <c r="T265" s="10">
        <f>(((I265/60)/60)/24) + DATE(1970, 1, 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IFERROR(E266/L266, 0)</f>
        <v>64.945054945054949</v>
      </c>
      <c r="Q266" t="str">
        <f>LEFT(N266,FIND("/",N266) - 1)</f>
        <v>film &amp; video</v>
      </c>
      <c r="R266" t="str">
        <f>RIGHT(N266,LEN(N266) - FIND("/",N266))</f>
        <v>documentary</v>
      </c>
      <c r="S266" s="10">
        <f>(((J266/60)/60)/24) + DATE(1970, 1, 1)</f>
        <v>41010.620312500003</v>
      </c>
      <c r="T266" s="10">
        <f>(((I266/60)/60)/24) + DATE(1970, 1, 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IFERROR(E267/L267, 0)</f>
        <v>95.775862068965523</v>
      </c>
      <c r="Q267" t="str">
        <f>LEFT(N267,FIND("/",N267) - 1)</f>
        <v>film &amp; video</v>
      </c>
      <c r="R267" t="str">
        <f>RIGHT(N267,LEN(N267) - FIND("/",N267))</f>
        <v>documentary</v>
      </c>
      <c r="S267" s="10">
        <f>(((J267/60)/60)/24) + DATE(1970, 1, 1)</f>
        <v>40267.245717592588</v>
      </c>
      <c r="T267" s="10">
        <f>(((I267/60)/60)/24) + DATE(1970, 1, 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IFERROR(E268/L268, 0)</f>
        <v>40.416666666666664</v>
      </c>
      <c r="Q268" t="str">
        <f>LEFT(N268,FIND("/",N268) - 1)</f>
        <v>film &amp; video</v>
      </c>
      <c r="R268" t="str">
        <f>RIGHT(N268,LEN(N268) - FIND("/",N268))</f>
        <v>documentary</v>
      </c>
      <c r="S268" s="10">
        <f>(((J268/60)/60)/24) + DATE(1970, 1, 1)</f>
        <v>40205.174849537041</v>
      </c>
      <c r="T268" s="10">
        <f>(((I268/60)/60)/24) + DATE(1970, 1, 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IFERROR(E269/L269, 0)</f>
        <v>78.578424242424248</v>
      </c>
      <c r="Q269" t="str">
        <f>LEFT(N269,FIND("/",N269) - 1)</f>
        <v>film &amp; video</v>
      </c>
      <c r="R269" t="str">
        <f>RIGHT(N269,LEN(N269) - FIND("/",N269))</f>
        <v>documentary</v>
      </c>
      <c r="S269" s="10">
        <f>(((J269/60)/60)/24) + DATE(1970, 1, 1)</f>
        <v>41785.452534722222</v>
      </c>
      <c r="T269" s="10">
        <f>(((I269/60)/60)/24) + DATE(1970, 1, 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IFERROR(E270/L270, 0)</f>
        <v>50.18018018018018</v>
      </c>
      <c r="Q270" t="str">
        <f>LEFT(N270,FIND("/",N270) - 1)</f>
        <v>film &amp; video</v>
      </c>
      <c r="R270" t="str">
        <f>RIGHT(N270,LEN(N270) - FIND("/",N270))</f>
        <v>documentary</v>
      </c>
      <c r="S270" s="10">
        <f>(((J270/60)/60)/24) + DATE(1970, 1, 1)</f>
        <v>40809.15252314815</v>
      </c>
      <c r="T270" s="10">
        <f>(((I270/60)/60)/24) + DATE(1970, 1, 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IFERROR(E271/L271, 0)</f>
        <v>92.251735588972423</v>
      </c>
      <c r="Q271" t="str">
        <f>LEFT(N271,FIND("/",N271) - 1)</f>
        <v>film &amp; video</v>
      </c>
      <c r="R271" t="str">
        <f>RIGHT(N271,LEN(N271) - FIND("/",N271))</f>
        <v>documentary</v>
      </c>
      <c r="S271" s="10">
        <f>(((J271/60)/60)/24) + DATE(1970, 1, 1)</f>
        <v>42758.197013888886</v>
      </c>
      <c r="T271" s="10">
        <f>(((I271/60)/60)/24) + DATE(1970, 1, 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IFERROR(E272/L272, 0)</f>
        <v>57.540983606557376</v>
      </c>
      <c r="Q272" t="str">
        <f>LEFT(N272,FIND("/",N272) - 1)</f>
        <v>film &amp; video</v>
      </c>
      <c r="R272" t="str">
        <f>RIGHT(N272,LEN(N272) - FIND("/",N272))</f>
        <v>documentary</v>
      </c>
      <c r="S272" s="10">
        <f>(((J272/60)/60)/24) + DATE(1970, 1, 1)</f>
        <v>40637.866550925923</v>
      </c>
      <c r="T272" s="10">
        <f>(((I272/60)/60)/24) + DATE(1970, 1, 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IFERROR(E273/L273, 0)</f>
        <v>109.42160278745645</v>
      </c>
      <c r="Q273" t="str">
        <f>LEFT(N273,FIND("/",N273) - 1)</f>
        <v>film &amp; video</v>
      </c>
      <c r="R273" t="str">
        <f>RIGHT(N273,LEN(N273) - FIND("/",N273))</f>
        <v>documentary</v>
      </c>
      <c r="S273" s="10">
        <f>(((J273/60)/60)/24) + DATE(1970, 1, 1)</f>
        <v>41612.10024305556</v>
      </c>
      <c r="T273" s="10">
        <f>(((I273/60)/60)/24) + DATE(1970, 1, 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IFERROR(E274/L274, 0)</f>
        <v>81.892461538461546</v>
      </c>
      <c r="Q274" t="str">
        <f>LEFT(N274,FIND("/",N274) - 1)</f>
        <v>film &amp; video</v>
      </c>
      <c r="R274" t="str">
        <f>RIGHT(N274,LEN(N274) - FIND("/",N274))</f>
        <v>documentary</v>
      </c>
      <c r="S274" s="10">
        <f>(((J274/60)/60)/24) + DATE(1970, 1, 1)</f>
        <v>40235.900358796294</v>
      </c>
      <c r="T274" s="10">
        <f>(((I274/60)/60)/24) + DATE(1970, 1, 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IFERROR(E275/L275, 0)</f>
        <v>45.667711864406776</v>
      </c>
      <c r="Q275" t="str">
        <f>LEFT(N275,FIND("/",N275) - 1)</f>
        <v>film &amp; video</v>
      </c>
      <c r="R275" t="str">
        <f>RIGHT(N275,LEN(N275) - FIND("/",N275))</f>
        <v>documentary</v>
      </c>
      <c r="S275" s="10">
        <f>(((J275/60)/60)/24) + DATE(1970, 1, 1)</f>
        <v>40697.498449074075</v>
      </c>
      <c r="T275" s="10">
        <f>(((I275/60)/60)/24) + DATE(1970, 1, 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IFERROR(E276/L276, 0)</f>
        <v>55.221238938053098</v>
      </c>
      <c r="Q276" t="str">
        <f>LEFT(N276,FIND("/",N276) - 1)</f>
        <v>film &amp; video</v>
      </c>
      <c r="R276" t="str">
        <f>RIGHT(N276,LEN(N276) - FIND("/",N276))</f>
        <v>documentary</v>
      </c>
      <c r="S276" s="10">
        <f>(((J276/60)/60)/24) + DATE(1970, 1, 1)</f>
        <v>40969.912372685183</v>
      </c>
      <c r="T276" s="10">
        <f>(((I276/60)/60)/24) + DATE(1970, 1, 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IFERROR(E277/L277, 0)</f>
        <v>65.298192771084331</v>
      </c>
      <c r="Q277" t="str">
        <f>LEFT(N277,FIND("/",N277) - 1)</f>
        <v>film &amp; video</v>
      </c>
      <c r="R277" t="str">
        <f>RIGHT(N277,LEN(N277) - FIND("/",N277))</f>
        <v>documentary</v>
      </c>
      <c r="S277" s="10">
        <f>(((J277/60)/60)/24) + DATE(1970, 1, 1)</f>
        <v>41193.032013888893</v>
      </c>
      <c r="T277" s="10">
        <f>(((I277/60)/60)/24) + DATE(1970, 1, 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IFERROR(E278/L278, 0)</f>
        <v>95.225806451612897</v>
      </c>
      <c r="Q278" t="str">
        <f>LEFT(N278,FIND("/",N278) - 1)</f>
        <v>film &amp; video</v>
      </c>
      <c r="R278" t="str">
        <f>RIGHT(N278,LEN(N278) - FIND("/",N278))</f>
        <v>documentary</v>
      </c>
      <c r="S278" s="10">
        <f>(((J278/60)/60)/24) + DATE(1970, 1, 1)</f>
        <v>40967.081874999996</v>
      </c>
      <c r="T278" s="10">
        <f>(((I278/60)/60)/24) + DATE(1970, 1, 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IFERROR(E279/L279, 0)</f>
        <v>75.444794952681391</v>
      </c>
      <c r="Q279" t="str">
        <f>LEFT(N279,FIND("/",N279) - 1)</f>
        <v>film &amp; video</v>
      </c>
      <c r="R279" t="str">
        <f>RIGHT(N279,LEN(N279) - FIND("/",N279))</f>
        <v>documentary</v>
      </c>
      <c r="S279" s="10">
        <f>(((J279/60)/60)/24) + DATE(1970, 1, 1)</f>
        <v>42117.891423611116</v>
      </c>
      <c r="T279" s="10">
        <f>(((I279/60)/60)/24) + DATE(1970, 1, 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IFERROR(E280/L280, 0)</f>
        <v>97.816867469879512</v>
      </c>
      <c r="Q280" t="str">
        <f>LEFT(N280,FIND("/",N280) - 1)</f>
        <v>film &amp; video</v>
      </c>
      <c r="R280" t="str">
        <f>RIGHT(N280,LEN(N280) - FIND("/",N280))</f>
        <v>documentary</v>
      </c>
      <c r="S280" s="10">
        <f>(((J280/60)/60)/24) + DATE(1970, 1, 1)</f>
        <v>41164.040960648148</v>
      </c>
      <c r="T280" s="10">
        <f>(((I280/60)/60)/24) + DATE(1970, 1, 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IFERROR(E281/L281, 0)</f>
        <v>87.685606557377056</v>
      </c>
      <c r="Q281" t="str">
        <f>LEFT(N281,FIND("/",N281) - 1)</f>
        <v>film &amp; video</v>
      </c>
      <c r="R281" t="str">
        <f>RIGHT(N281,LEN(N281) - FIND("/",N281))</f>
        <v>documentary</v>
      </c>
      <c r="S281" s="10">
        <f>(((J281/60)/60)/24) + DATE(1970, 1, 1)</f>
        <v>42759.244166666671</v>
      </c>
      <c r="T281" s="10">
        <f>(((I281/60)/60)/24) + DATE(1970, 1, 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IFERROR(E282/L282, 0)</f>
        <v>54.748948106591868</v>
      </c>
      <c r="Q282" t="str">
        <f>LEFT(N282,FIND("/",N282) - 1)</f>
        <v>film &amp; video</v>
      </c>
      <c r="R282" t="str">
        <f>RIGHT(N282,LEN(N282) - FIND("/",N282))</f>
        <v>documentary</v>
      </c>
      <c r="S282" s="10">
        <f>(((J282/60)/60)/24) + DATE(1970, 1, 1)</f>
        <v>41744.590682870366</v>
      </c>
      <c r="T282" s="10">
        <f>(((I282/60)/60)/24) + DATE(1970, 1, 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IFERROR(E283/L283, 0)</f>
        <v>83.953417721518989</v>
      </c>
      <c r="Q283" t="str">
        <f>LEFT(N283,FIND("/",N283) - 1)</f>
        <v>film &amp; video</v>
      </c>
      <c r="R283" t="str">
        <f>RIGHT(N283,LEN(N283) - FIND("/",N283))</f>
        <v>documentary</v>
      </c>
      <c r="S283" s="10">
        <f>(((J283/60)/60)/24) + DATE(1970, 1, 1)</f>
        <v>39950.163344907407</v>
      </c>
      <c r="T283" s="10">
        <f>(((I283/60)/60)/24) + DATE(1970, 1, 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IFERROR(E284/L284, 0)</f>
        <v>254.38547486033519</v>
      </c>
      <c r="Q284" t="str">
        <f>LEFT(N284,FIND("/",N284) - 1)</f>
        <v>film &amp; video</v>
      </c>
      <c r="R284" t="str">
        <f>RIGHT(N284,LEN(N284) - FIND("/",N284))</f>
        <v>documentary</v>
      </c>
      <c r="S284" s="10">
        <f>(((J284/60)/60)/24) + DATE(1970, 1, 1)</f>
        <v>40194.920046296298</v>
      </c>
      <c r="T284" s="10">
        <f>(((I284/60)/60)/24) + DATE(1970, 1, 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IFERROR(E285/L285, 0)</f>
        <v>101.8269801980198</v>
      </c>
      <c r="Q285" t="str">
        <f>LEFT(N285,FIND("/",N285) - 1)</f>
        <v>film &amp; video</v>
      </c>
      <c r="R285" t="str">
        <f>RIGHT(N285,LEN(N285) - FIND("/",N285))</f>
        <v>documentary</v>
      </c>
      <c r="S285" s="10">
        <f>(((J285/60)/60)/24) + DATE(1970, 1, 1)</f>
        <v>40675.71</v>
      </c>
      <c r="T285" s="10">
        <f>(((I285/60)/60)/24) + DATE(1970, 1, 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IFERROR(E286/L286, 0)</f>
        <v>55.066394736842106</v>
      </c>
      <c r="Q286" t="str">
        <f>LEFT(N286,FIND("/",N286) - 1)</f>
        <v>film &amp; video</v>
      </c>
      <c r="R286" t="str">
        <f>RIGHT(N286,LEN(N286) - FIND("/",N286))</f>
        <v>documentary</v>
      </c>
      <c r="S286" s="10">
        <f>(((J286/60)/60)/24) + DATE(1970, 1, 1)</f>
        <v>40904.738194444442</v>
      </c>
      <c r="T286" s="10">
        <f>(((I286/60)/60)/24) + DATE(1970, 1, 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IFERROR(E287/L287, 0)</f>
        <v>56.901438721136763</v>
      </c>
      <c r="Q287" t="str">
        <f>LEFT(N287,FIND("/",N287) - 1)</f>
        <v>film &amp; video</v>
      </c>
      <c r="R287" t="str">
        <f>RIGHT(N287,LEN(N287) - FIND("/",N287))</f>
        <v>documentary</v>
      </c>
      <c r="S287" s="10">
        <f>(((J287/60)/60)/24) + DATE(1970, 1, 1)</f>
        <v>41506.756111111114</v>
      </c>
      <c r="T287" s="10">
        <f>(((I287/60)/60)/24) + DATE(1970, 1, 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IFERROR(E288/L288, 0)</f>
        <v>121.28148148148148</v>
      </c>
      <c r="Q288" t="str">
        <f>LEFT(N288,FIND("/",N288) - 1)</f>
        <v>film &amp; video</v>
      </c>
      <c r="R288" t="str">
        <f>RIGHT(N288,LEN(N288) - FIND("/",N288))</f>
        <v>documentary</v>
      </c>
      <c r="S288" s="10">
        <f>(((J288/60)/60)/24) + DATE(1970, 1, 1)</f>
        <v>41313.816249999996</v>
      </c>
      <c r="T288" s="10">
        <f>(((I288/60)/60)/24) + DATE(1970, 1, 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IFERROR(E289/L289, 0)</f>
        <v>91.189655172413794</v>
      </c>
      <c r="Q289" t="str">
        <f>LEFT(N289,FIND("/",N289) - 1)</f>
        <v>film &amp; video</v>
      </c>
      <c r="R289" t="str">
        <f>RIGHT(N289,LEN(N289) - FIND("/",N289))</f>
        <v>documentary</v>
      </c>
      <c r="S289" s="10">
        <f>(((J289/60)/60)/24) + DATE(1970, 1, 1)</f>
        <v>41184.277986111112</v>
      </c>
      <c r="T289" s="10">
        <f>(((I289/60)/60)/24) + DATE(1970, 1, 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IFERROR(E290/L290, 0)</f>
        <v>115.44812080536913</v>
      </c>
      <c r="Q290" t="str">
        <f>LEFT(N290,FIND("/",N290) - 1)</f>
        <v>film &amp; video</v>
      </c>
      <c r="R290" t="str">
        <f>RIGHT(N290,LEN(N290) - FIND("/",N290))</f>
        <v>documentary</v>
      </c>
      <c r="S290" s="10">
        <f>(((J290/60)/60)/24) + DATE(1970, 1, 1)</f>
        <v>41051.168900462959</v>
      </c>
      <c r="T290" s="10">
        <f>(((I290/60)/60)/24) + DATE(1970, 1, 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IFERROR(E291/L291, 0)</f>
        <v>67.771551724137936</v>
      </c>
      <c r="Q291" t="str">
        <f>LEFT(N291,FIND("/",N291) - 1)</f>
        <v>film &amp; video</v>
      </c>
      <c r="R291" t="str">
        <f>RIGHT(N291,LEN(N291) - FIND("/",N291))</f>
        <v>documentary</v>
      </c>
      <c r="S291" s="10">
        <f>(((J291/60)/60)/24) + DATE(1970, 1, 1)</f>
        <v>41550.456412037034</v>
      </c>
      <c r="T291" s="10">
        <f>(((I291/60)/60)/24) + DATE(1970, 1, 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IFERROR(E292/L292, 0)</f>
        <v>28.576190476190476</v>
      </c>
      <c r="Q292" t="str">
        <f>LEFT(N292,FIND("/",N292) - 1)</f>
        <v>film &amp; video</v>
      </c>
      <c r="R292" t="str">
        <f>RIGHT(N292,LEN(N292) - FIND("/",N292))</f>
        <v>documentary</v>
      </c>
      <c r="S292" s="10">
        <f>(((J292/60)/60)/24) + DATE(1970, 1, 1)</f>
        <v>40526.36917824074</v>
      </c>
      <c r="T292" s="10">
        <f>(((I292/60)/60)/24) + DATE(1970, 1, 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IFERROR(E293/L293, 0)</f>
        <v>46.8828125</v>
      </c>
      <c r="Q293" t="str">
        <f>LEFT(N293,FIND("/",N293) - 1)</f>
        <v>film &amp; video</v>
      </c>
      <c r="R293" t="str">
        <f>RIGHT(N293,LEN(N293) - FIND("/",N293))</f>
        <v>documentary</v>
      </c>
      <c r="S293" s="10">
        <f>(((J293/60)/60)/24) + DATE(1970, 1, 1)</f>
        <v>41376.769050925926</v>
      </c>
      <c r="T293" s="10">
        <f>(((I293/60)/60)/24) + DATE(1970, 1, 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IFERROR(E294/L294, 0)</f>
        <v>154.42231237322514</v>
      </c>
      <c r="Q294" t="str">
        <f>LEFT(N294,FIND("/",N294) - 1)</f>
        <v>film &amp; video</v>
      </c>
      <c r="R294" t="str">
        <f>RIGHT(N294,LEN(N294) - FIND("/",N294))</f>
        <v>documentary</v>
      </c>
      <c r="S294" s="10">
        <f>(((J294/60)/60)/24) + DATE(1970, 1, 1)</f>
        <v>40812.803229166668</v>
      </c>
      <c r="T294" s="10">
        <f>(((I294/60)/60)/24) + DATE(1970, 1, 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IFERROR(E295/L295, 0)</f>
        <v>201.22137404580153</v>
      </c>
      <c r="Q295" t="str">
        <f>LEFT(N295,FIND("/",N295) - 1)</f>
        <v>film &amp; video</v>
      </c>
      <c r="R295" t="str">
        <f>RIGHT(N295,LEN(N295) - FIND("/",N295))</f>
        <v>documentary</v>
      </c>
      <c r="S295" s="10">
        <f>(((J295/60)/60)/24) + DATE(1970, 1, 1)</f>
        <v>41719.667986111112</v>
      </c>
      <c r="T295" s="10">
        <f>(((I295/60)/60)/24) + DATE(1970, 1, 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IFERROR(E296/L296, 0)</f>
        <v>100</v>
      </c>
      <c r="Q296" t="str">
        <f>LEFT(N296,FIND("/",N296) - 1)</f>
        <v>film &amp; video</v>
      </c>
      <c r="R296" t="str">
        <f>RIGHT(N296,LEN(N296) - FIND("/",N296))</f>
        <v>documentary</v>
      </c>
      <c r="S296" s="10">
        <f>(((J296/60)/60)/24) + DATE(1970, 1, 1)</f>
        <v>40343.084421296298</v>
      </c>
      <c r="T296" s="10">
        <f>(((I296/60)/60)/24) + DATE(1970, 1, 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IFERROR(E297/L297, 0)</f>
        <v>100.08204511278196</v>
      </c>
      <c r="Q297" t="str">
        <f>LEFT(N297,FIND("/",N297) - 1)</f>
        <v>film &amp; video</v>
      </c>
      <c r="R297" t="str">
        <f>RIGHT(N297,LEN(N297) - FIND("/",N297))</f>
        <v>documentary</v>
      </c>
      <c r="S297" s="10">
        <f>(((J297/60)/60)/24) + DATE(1970, 1, 1)</f>
        <v>41519.004733796297</v>
      </c>
      <c r="T297" s="10">
        <f>(((I297/60)/60)/24) + DATE(1970, 1, 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IFERROR(E298/L298, 0)</f>
        <v>230.08953488372092</v>
      </c>
      <c r="Q298" t="str">
        <f>LEFT(N298,FIND("/",N298) - 1)</f>
        <v>film &amp; video</v>
      </c>
      <c r="R298" t="str">
        <f>RIGHT(N298,LEN(N298) - FIND("/",N298))</f>
        <v>documentary</v>
      </c>
      <c r="S298" s="10">
        <f>(((J298/60)/60)/24) + DATE(1970, 1, 1)</f>
        <v>41134.475497685184</v>
      </c>
      <c r="T298" s="10">
        <f>(((I298/60)/60)/24) + DATE(1970, 1, 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IFERROR(E299/L299, 0)</f>
        <v>141.74647887323943</v>
      </c>
      <c r="Q299" t="str">
        <f>LEFT(N299,FIND("/",N299) - 1)</f>
        <v>film &amp; video</v>
      </c>
      <c r="R299" t="str">
        <f>RIGHT(N299,LEN(N299) - FIND("/",N299))</f>
        <v>documentary</v>
      </c>
      <c r="S299" s="10">
        <f>(((J299/60)/60)/24) + DATE(1970, 1, 1)</f>
        <v>42089.72802083334</v>
      </c>
      <c r="T299" s="10">
        <f>(((I299/60)/60)/24) + DATE(1970, 1, 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IFERROR(E300/L300, 0)</f>
        <v>56.344351395730705</v>
      </c>
      <c r="Q300" t="str">
        <f>LEFT(N300,FIND("/",N300) - 1)</f>
        <v>film &amp; video</v>
      </c>
      <c r="R300" t="str">
        <f>RIGHT(N300,LEN(N300) - FIND("/",N300))</f>
        <v>documentary</v>
      </c>
      <c r="S300" s="10">
        <f>(((J300/60)/60)/24) + DATE(1970, 1, 1)</f>
        <v>41709.463518518518</v>
      </c>
      <c r="T300" s="10">
        <f>(((I300/60)/60)/24) + DATE(1970, 1, 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IFERROR(E301/L301, 0)</f>
        <v>73.341188524590166</v>
      </c>
      <c r="Q301" t="str">
        <f>LEFT(N301,FIND("/",N301) - 1)</f>
        <v>film &amp; video</v>
      </c>
      <c r="R301" t="str">
        <f>RIGHT(N301,LEN(N301) - FIND("/",N301))</f>
        <v>documentary</v>
      </c>
      <c r="S301" s="10">
        <f>(((J301/60)/60)/24) + DATE(1970, 1, 1)</f>
        <v>40469.225231481483</v>
      </c>
      <c r="T301" s="10">
        <f>(((I301/60)/60)/24) + DATE(1970, 1, 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IFERROR(E302/L302, 0)</f>
        <v>85.337785234899329</v>
      </c>
      <c r="Q302" t="str">
        <f>LEFT(N302,FIND("/",N302) - 1)</f>
        <v>film &amp; video</v>
      </c>
      <c r="R302" t="str">
        <f>RIGHT(N302,LEN(N302) - FIND("/",N302))</f>
        <v>documentary</v>
      </c>
      <c r="S302" s="10">
        <f>(((J302/60)/60)/24) + DATE(1970, 1, 1)</f>
        <v>40626.959930555553</v>
      </c>
      <c r="T302" s="10">
        <f>(((I302/60)/60)/24) + DATE(1970, 1, 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IFERROR(E303/L303, 0)</f>
        <v>61.496215139442228</v>
      </c>
      <c r="Q303" t="str">
        <f>LEFT(N303,FIND("/",N303) - 1)</f>
        <v>film &amp; video</v>
      </c>
      <c r="R303" t="str">
        <f>RIGHT(N303,LEN(N303) - FIND("/",N303))</f>
        <v>documentary</v>
      </c>
      <c r="S303" s="10">
        <f>(((J303/60)/60)/24) + DATE(1970, 1, 1)</f>
        <v>41312.737673611111</v>
      </c>
      <c r="T303" s="10">
        <f>(((I303/60)/60)/24) + DATE(1970, 1, 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IFERROR(E304/L304, 0)</f>
        <v>93.018518518518519</v>
      </c>
      <c r="Q304" t="str">
        <f>LEFT(N304,FIND("/",N304) - 1)</f>
        <v>film &amp; video</v>
      </c>
      <c r="R304" t="str">
        <f>RIGHT(N304,LEN(N304) - FIND("/",N304))</f>
        <v>documentary</v>
      </c>
      <c r="S304" s="10">
        <f>(((J304/60)/60)/24) + DATE(1970, 1, 1)</f>
        <v>40933.856921296298</v>
      </c>
      <c r="T304" s="10">
        <f>(((I304/60)/60)/24) + DATE(1970, 1, 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IFERROR(E305/L305, 0)</f>
        <v>50.292682926829265</v>
      </c>
      <c r="Q305" t="str">
        <f>LEFT(N305,FIND("/",N305) - 1)</f>
        <v>film &amp; video</v>
      </c>
      <c r="R305" t="str">
        <f>RIGHT(N305,LEN(N305) - FIND("/",N305))</f>
        <v>documentary</v>
      </c>
      <c r="S305" s="10">
        <f>(((J305/60)/60)/24) + DATE(1970, 1, 1)</f>
        <v>41032.071134259262</v>
      </c>
      <c r="T305" s="10">
        <f>(((I305/60)/60)/24) + DATE(1970, 1, 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IFERROR(E306/L306, 0)</f>
        <v>106.43243243243244</v>
      </c>
      <c r="Q306" t="str">
        <f>LEFT(N306,FIND("/",N306) - 1)</f>
        <v>film &amp; video</v>
      </c>
      <c r="R306" t="str">
        <f>RIGHT(N306,LEN(N306) - FIND("/",N306))</f>
        <v>documentary</v>
      </c>
      <c r="S306" s="10">
        <f>(((J306/60)/60)/24) + DATE(1970, 1, 1)</f>
        <v>41114.094872685186</v>
      </c>
      <c r="T306" s="10">
        <f>(((I306/60)/60)/24) + DATE(1970, 1, 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IFERROR(E307/L307, 0)</f>
        <v>51.719576719576722</v>
      </c>
      <c r="Q307" t="str">
        <f>LEFT(N307,FIND("/",N307) - 1)</f>
        <v>film &amp; video</v>
      </c>
      <c r="R307" t="str">
        <f>RIGHT(N307,LEN(N307) - FIND("/",N307))</f>
        <v>documentary</v>
      </c>
      <c r="S307" s="10">
        <f>(((J307/60)/60)/24) + DATE(1970, 1, 1)</f>
        <v>40948.630196759259</v>
      </c>
      <c r="T307" s="10">
        <f>(((I307/60)/60)/24) + DATE(1970, 1, 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IFERROR(E308/L308, 0)</f>
        <v>36.612499999999997</v>
      </c>
      <c r="Q308" t="str">
        <f>LEFT(N308,FIND("/",N308) - 1)</f>
        <v>film &amp; video</v>
      </c>
      <c r="R308" t="str">
        <f>RIGHT(N308,LEN(N308) - FIND("/",N308))</f>
        <v>documentary</v>
      </c>
      <c r="S308" s="10">
        <f>(((J308/60)/60)/24) + DATE(1970, 1, 1)</f>
        <v>41333.837187500001</v>
      </c>
      <c r="T308" s="10">
        <f>(((I308/60)/60)/24) + DATE(1970, 1, 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IFERROR(E309/L309, 0)</f>
        <v>42.517361111111114</v>
      </c>
      <c r="Q309" t="str">
        <f>LEFT(N309,FIND("/",N309) - 1)</f>
        <v>film &amp; video</v>
      </c>
      <c r="R309" t="str">
        <f>RIGHT(N309,LEN(N309) - FIND("/",N309))</f>
        <v>documentary</v>
      </c>
      <c r="S309" s="10">
        <f>(((J309/60)/60)/24) + DATE(1970, 1, 1)</f>
        <v>41282.944456018515</v>
      </c>
      <c r="T309" s="10">
        <f>(((I309/60)/60)/24) + DATE(1970, 1, 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IFERROR(E310/L310, 0)</f>
        <v>62.712871287128714</v>
      </c>
      <c r="Q310" t="str">
        <f>LEFT(N310,FIND("/",N310) - 1)</f>
        <v>film &amp; video</v>
      </c>
      <c r="R310" t="str">
        <f>RIGHT(N310,LEN(N310) - FIND("/",N310))</f>
        <v>documentary</v>
      </c>
      <c r="S310" s="10">
        <f>(((J310/60)/60)/24) + DATE(1970, 1, 1)</f>
        <v>40567.694560185184</v>
      </c>
      <c r="T310" s="10">
        <f>(((I310/60)/60)/24) + DATE(1970, 1, 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IFERROR(E311/L311, 0)</f>
        <v>89.957983193277315</v>
      </c>
      <c r="Q311" t="str">
        <f>LEFT(N311,FIND("/",N311) - 1)</f>
        <v>film &amp; video</v>
      </c>
      <c r="R311" t="str">
        <f>RIGHT(N311,LEN(N311) - FIND("/",N311))</f>
        <v>documentary</v>
      </c>
      <c r="S311" s="10">
        <f>(((J311/60)/60)/24) + DATE(1970, 1, 1)</f>
        <v>41134.751550925925</v>
      </c>
      <c r="T311" s="10">
        <f>(((I311/60)/60)/24) + DATE(1970, 1, 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IFERROR(E312/L312, 0)</f>
        <v>28.924722222222222</v>
      </c>
      <c r="Q312" t="str">
        <f>LEFT(N312,FIND("/",N312) - 1)</f>
        <v>film &amp; video</v>
      </c>
      <c r="R312" t="str">
        <f>RIGHT(N312,LEN(N312) - FIND("/",N312))</f>
        <v>documentary</v>
      </c>
      <c r="S312" s="10">
        <f>(((J312/60)/60)/24) + DATE(1970, 1, 1)</f>
        <v>40821.183136574073</v>
      </c>
      <c r="T312" s="10">
        <f>(((I312/60)/60)/24) + DATE(1970, 1, 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IFERROR(E313/L313, 0)</f>
        <v>138.8022</v>
      </c>
      <c r="Q313" t="str">
        <f>LEFT(N313,FIND("/",N313) - 1)</f>
        <v>film &amp; video</v>
      </c>
      <c r="R313" t="str">
        <f>RIGHT(N313,LEN(N313) - FIND("/",N313))</f>
        <v>documentary</v>
      </c>
      <c r="S313" s="10">
        <f>(((J313/60)/60)/24) + DATE(1970, 1, 1)</f>
        <v>40868.219814814816</v>
      </c>
      <c r="T313" s="10">
        <f>(((I313/60)/60)/24) + DATE(1970, 1, 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IFERROR(E314/L314, 0)</f>
        <v>61.301369863013697</v>
      </c>
      <c r="Q314" t="str">
        <f>LEFT(N314,FIND("/",N314) - 1)</f>
        <v>film &amp; video</v>
      </c>
      <c r="R314" t="str">
        <f>RIGHT(N314,LEN(N314) - FIND("/",N314))</f>
        <v>documentary</v>
      </c>
      <c r="S314" s="10">
        <f>(((J314/60)/60)/24) + DATE(1970, 1, 1)</f>
        <v>41348.877685185187</v>
      </c>
      <c r="T314" s="10">
        <f>(((I314/60)/60)/24) + DATE(1970, 1, 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IFERROR(E315/L315, 0)</f>
        <v>80.202702702702709</v>
      </c>
      <c r="Q315" t="str">
        <f>LEFT(N315,FIND("/",N315) - 1)</f>
        <v>film &amp; video</v>
      </c>
      <c r="R315" t="str">
        <f>RIGHT(N315,LEN(N315) - FIND("/",N315))</f>
        <v>documentary</v>
      </c>
      <c r="S315" s="10">
        <f>(((J315/60)/60)/24) + DATE(1970, 1, 1)</f>
        <v>40357.227939814817</v>
      </c>
      <c r="T315" s="10">
        <f>(((I315/60)/60)/24) + DATE(1970, 1, 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IFERROR(E316/L316, 0)</f>
        <v>32.095833333333331</v>
      </c>
      <c r="Q316" t="str">
        <f>LEFT(N316,FIND("/",N316) - 1)</f>
        <v>film &amp; video</v>
      </c>
      <c r="R316" t="str">
        <f>RIGHT(N316,LEN(N316) - FIND("/",N316))</f>
        <v>documentary</v>
      </c>
      <c r="S316" s="10">
        <f>(((J316/60)/60)/24) + DATE(1970, 1, 1)</f>
        <v>41304.833194444444</v>
      </c>
      <c r="T316" s="10">
        <f>(((I316/60)/60)/24) + DATE(1970, 1, 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IFERROR(E317/L317, 0)</f>
        <v>200.88888888888889</v>
      </c>
      <c r="Q317" t="str">
        <f>LEFT(N317,FIND("/",N317) - 1)</f>
        <v>film &amp; video</v>
      </c>
      <c r="R317" t="str">
        <f>RIGHT(N317,LEN(N317) - FIND("/",N317))</f>
        <v>documentary</v>
      </c>
      <c r="S317" s="10">
        <f>(((J317/60)/60)/24) + DATE(1970, 1, 1)</f>
        <v>41113.77238425926</v>
      </c>
      <c r="T317" s="10">
        <f>(((I317/60)/60)/24) + DATE(1970, 1, 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IFERROR(E318/L318, 0)</f>
        <v>108.01265822784811</v>
      </c>
      <c r="Q318" t="str">
        <f>LEFT(N318,FIND("/",N318) - 1)</f>
        <v>film &amp; video</v>
      </c>
      <c r="R318" t="str">
        <f>RIGHT(N318,LEN(N318) - FIND("/",N318))</f>
        <v>documentary</v>
      </c>
      <c r="S318" s="10">
        <f>(((J318/60)/60)/24) + DATE(1970, 1, 1)</f>
        <v>41950.923576388886</v>
      </c>
      <c r="T318" s="10">
        <f>(((I318/60)/60)/24) + DATE(1970, 1, 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IFERROR(E319/L319, 0)</f>
        <v>95.699367088607602</v>
      </c>
      <c r="Q319" t="str">
        <f>LEFT(N319,FIND("/",N319) - 1)</f>
        <v>film &amp; video</v>
      </c>
      <c r="R319" t="str">
        <f>RIGHT(N319,LEN(N319) - FIND("/",N319))</f>
        <v>documentary</v>
      </c>
      <c r="S319" s="10">
        <f>(((J319/60)/60)/24) + DATE(1970, 1, 1)</f>
        <v>41589.676886574074</v>
      </c>
      <c r="T319" s="10">
        <f>(((I319/60)/60)/24) + DATE(1970, 1, 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IFERROR(E320/L320, 0)</f>
        <v>49.880281690140848</v>
      </c>
      <c r="Q320" t="str">
        <f>LEFT(N320,FIND("/",N320) - 1)</f>
        <v>film &amp; video</v>
      </c>
      <c r="R320" t="str">
        <f>RIGHT(N320,LEN(N320) - FIND("/",N320))</f>
        <v>documentary</v>
      </c>
      <c r="S320" s="10">
        <f>(((J320/60)/60)/24) + DATE(1970, 1, 1)</f>
        <v>41330.038784722223</v>
      </c>
      <c r="T320" s="10">
        <f>(((I320/60)/60)/24) + DATE(1970, 1, 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IFERROR(E321/L321, 0)</f>
        <v>110.47058823529412</v>
      </c>
      <c r="Q321" t="str">
        <f>LEFT(N321,FIND("/",N321) - 1)</f>
        <v>film &amp; video</v>
      </c>
      <c r="R321" t="str">
        <f>RIGHT(N321,LEN(N321) - FIND("/",N321))</f>
        <v>documentary</v>
      </c>
      <c r="S321" s="10">
        <f>(((J321/60)/60)/24) + DATE(1970, 1, 1)</f>
        <v>40123.83829861111</v>
      </c>
      <c r="T321" s="10">
        <f>(((I321/60)/60)/24) + DATE(1970, 1, 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IFERROR(E322/L322, 0)</f>
        <v>134.91139240506328</v>
      </c>
      <c r="Q322" t="str">
        <f>LEFT(N322,FIND("/",N322) - 1)</f>
        <v>film &amp; video</v>
      </c>
      <c r="R322" t="str">
        <f>RIGHT(N322,LEN(N322) - FIND("/",N322))</f>
        <v>documentary</v>
      </c>
      <c r="S322" s="10">
        <f>(((J322/60)/60)/24) + DATE(1970, 1, 1)</f>
        <v>42331.551307870366</v>
      </c>
      <c r="T322" s="10">
        <f>(((I322/60)/60)/24) + DATE(1970, 1, 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IFERROR(E323/L323, 0)</f>
        <v>106.62314540059347</v>
      </c>
      <c r="Q323" t="str">
        <f>LEFT(N323,FIND("/",N323) - 1)</f>
        <v>film &amp; video</v>
      </c>
      <c r="R323" t="str">
        <f>RIGHT(N323,LEN(N323) - FIND("/",N323))</f>
        <v>documentary</v>
      </c>
      <c r="S323" s="10">
        <f>(((J323/60)/60)/24) + DATE(1970, 1, 1)</f>
        <v>42647.446597222224</v>
      </c>
      <c r="T323" s="10">
        <f>(((I323/60)/60)/24) + DATE(1970, 1, 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IFERROR(E324/L324, 0)</f>
        <v>145.04301075268816</v>
      </c>
      <c r="Q324" t="str">
        <f>LEFT(N324,FIND("/",N324) - 1)</f>
        <v>film &amp; video</v>
      </c>
      <c r="R324" t="str">
        <f>RIGHT(N324,LEN(N324) - FIND("/",N324))</f>
        <v>documentary</v>
      </c>
      <c r="S324" s="10">
        <f>(((J324/60)/60)/24) + DATE(1970, 1, 1)</f>
        <v>42473.57</v>
      </c>
      <c r="T324" s="10">
        <f>(((I324/60)/60)/24) + DATE(1970, 1, 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IFERROR(E325/L325, 0)</f>
        <v>114.58620689655173</v>
      </c>
      <c r="Q325" t="str">
        <f>LEFT(N325,FIND("/",N325) - 1)</f>
        <v>film &amp; video</v>
      </c>
      <c r="R325" t="str">
        <f>RIGHT(N325,LEN(N325) - FIND("/",N325))</f>
        <v>documentary</v>
      </c>
      <c r="S325" s="10">
        <f>(((J325/60)/60)/24) + DATE(1970, 1, 1)</f>
        <v>42697.32136574074</v>
      </c>
      <c r="T325" s="10">
        <f>(((I325/60)/60)/24) + DATE(1970, 1, 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IFERROR(E326/L326, 0)</f>
        <v>105.3170731707317</v>
      </c>
      <c r="Q326" t="str">
        <f>LEFT(N326,FIND("/",N326) - 1)</f>
        <v>film &amp; video</v>
      </c>
      <c r="R326" t="str">
        <f>RIGHT(N326,LEN(N326) - FIND("/",N326))</f>
        <v>documentary</v>
      </c>
      <c r="S326" s="10">
        <f>(((J326/60)/60)/24) + DATE(1970, 1, 1)</f>
        <v>42184.626250000001</v>
      </c>
      <c r="T326" s="10">
        <f>(((I326/60)/60)/24) + DATE(1970, 1, 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IFERROR(E327/L327, 0)</f>
        <v>70.921195652173907</v>
      </c>
      <c r="Q327" t="str">
        <f>LEFT(N327,FIND("/",N327) - 1)</f>
        <v>film &amp; video</v>
      </c>
      <c r="R327" t="str">
        <f>RIGHT(N327,LEN(N327) - FIND("/",N327))</f>
        <v>documentary</v>
      </c>
      <c r="S327" s="10">
        <f>(((J327/60)/60)/24) + DATE(1970, 1, 1)</f>
        <v>42689.187881944439</v>
      </c>
      <c r="T327" s="10">
        <f>(((I327/60)/60)/24) + DATE(1970, 1, 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IFERROR(E328/L328, 0)</f>
        <v>147.17167680278018</v>
      </c>
      <c r="Q328" t="str">
        <f>LEFT(N328,FIND("/",N328) - 1)</f>
        <v>film &amp; video</v>
      </c>
      <c r="R328" t="str">
        <f>RIGHT(N328,LEN(N328) - FIND("/",N328))</f>
        <v>documentary</v>
      </c>
      <c r="S328" s="10">
        <f>(((J328/60)/60)/24) + DATE(1970, 1, 1)</f>
        <v>42775.314884259264</v>
      </c>
      <c r="T328" s="10">
        <f>(((I328/60)/60)/24) + DATE(1970, 1, 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IFERROR(E329/L329, 0)</f>
        <v>160.47058823529412</v>
      </c>
      <c r="Q329" t="str">
        <f>LEFT(N329,FIND("/",N329) - 1)</f>
        <v>film &amp; video</v>
      </c>
      <c r="R329" t="str">
        <f>RIGHT(N329,LEN(N329) - FIND("/",N329))</f>
        <v>documentary</v>
      </c>
      <c r="S329" s="10">
        <f>(((J329/60)/60)/24) + DATE(1970, 1, 1)</f>
        <v>42058.235289351855</v>
      </c>
      <c r="T329" s="10">
        <f>(((I329/60)/60)/24) + DATE(1970, 1, 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IFERROR(E330/L330, 0)</f>
        <v>156.04578313253012</v>
      </c>
      <c r="Q330" t="str">
        <f>LEFT(N330,FIND("/",N330) - 1)</f>
        <v>film &amp; video</v>
      </c>
      <c r="R330" t="str">
        <f>RIGHT(N330,LEN(N330) - FIND("/",N330))</f>
        <v>documentary</v>
      </c>
      <c r="S330" s="10">
        <f>(((J330/60)/60)/24) + DATE(1970, 1, 1)</f>
        <v>42278.946620370371</v>
      </c>
      <c r="T330" s="10">
        <f>(((I330/60)/60)/24) + DATE(1970, 1, 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IFERROR(E331/L331, 0)</f>
        <v>63.17365269461078</v>
      </c>
      <c r="Q331" t="str">
        <f>LEFT(N331,FIND("/",N331) - 1)</f>
        <v>film &amp; video</v>
      </c>
      <c r="R331" t="str">
        <f>RIGHT(N331,LEN(N331) - FIND("/",N331))</f>
        <v>documentary</v>
      </c>
      <c r="S331" s="10">
        <f>(((J331/60)/60)/24) + DATE(1970, 1, 1)</f>
        <v>42291.46674768519</v>
      </c>
      <c r="T331" s="10">
        <f>(((I331/60)/60)/24) + DATE(1970, 1, 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IFERROR(E332/L332, 0)</f>
        <v>104.82352941176471</v>
      </c>
      <c r="Q332" t="str">
        <f>LEFT(N332,FIND("/",N332) - 1)</f>
        <v>film &amp; video</v>
      </c>
      <c r="R332" t="str">
        <f>RIGHT(N332,LEN(N332) - FIND("/",N332))</f>
        <v>documentary</v>
      </c>
      <c r="S332" s="10">
        <f>(((J332/60)/60)/24) + DATE(1970, 1, 1)</f>
        <v>41379.515775462962</v>
      </c>
      <c r="T332" s="10">
        <f>(((I332/60)/60)/24) + DATE(1970, 1, 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IFERROR(E333/L333, 0)</f>
        <v>97.356164383561648</v>
      </c>
      <c r="Q333" t="str">
        <f>LEFT(N333,FIND("/",N333) - 1)</f>
        <v>film &amp; video</v>
      </c>
      <c r="R333" t="str">
        <f>RIGHT(N333,LEN(N333) - FIND("/",N333))</f>
        <v>documentary</v>
      </c>
      <c r="S333" s="10">
        <f>(((J333/60)/60)/24) + DATE(1970, 1, 1)</f>
        <v>42507.581412037034</v>
      </c>
      <c r="T333" s="10">
        <f>(((I333/60)/60)/24) + DATE(1970, 1, 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IFERROR(E334/L334, 0)</f>
        <v>203.63063063063063</v>
      </c>
      <c r="Q334" t="str">
        <f>LEFT(N334,FIND("/",N334) - 1)</f>
        <v>film &amp; video</v>
      </c>
      <c r="R334" t="str">
        <f>RIGHT(N334,LEN(N334) - FIND("/",N334))</f>
        <v>documentary</v>
      </c>
      <c r="S334" s="10">
        <f>(((J334/60)/60)/24) + DATE(1970, 1, 1)</f>
        <v>42263.680289351847</v>
      </c>
      <c r="T334" s="10">
        <f>(((I334/60)/60)/24) + DATE(1970, 1, 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IFERROR(E335/L335, 0)</f>
        <v>188.31203007518798</v>
      </c>
      <c r="Q335" t="str">
        <f>LEFT(N335,FIND("/",N335) - 1)</f>
        <v>film &amp; video</v>
      </c>
      <c r="R335" t="str">
        <f>RIGHT(N335,LEN(N335) - FIND("/",N335))</f>
        <v>documentary</v>
      </c>
      <c r="S335" s="10">
        <f>(((J335/60)/60)/24) + DATE(1970, 1, 1)</f>
        <v>42437.636469907404</v>
      </c>
      <c r="T335" s="10">
        <f>(((I335/60)/60)/24) + DATE(1970, 1, 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IFERROR(E336/L336, 0)</f>
        <v>146.65217391304347</v>
      </c>
      <c r="Q336" t="str">
        <f>LEFT(N336,FIND("/",N336) - 1)</f>
        <v>film &amp; video</v>
      </c>
      <c r="R336" t="str">
        <f>RIGHT(N336,LEN(N336) - FIND("/",N336))</f>
        <v>documentary</v>
      </c>
      <c r="S336" s="10">
        <f>(((J336/60)/60)/24) + DATE(1970, 1, 1)</f>
        <v>42101.682372685187</v>
      </c>
      <c r="T336" s="10">
        <f>(((I336/60)/60)/24) + DATE(1970, 1, 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IFERROR(E337/L337, 0)</f>
        <v>109.1875</v>
      </c>
      <c r="Q337" t="str">
        <f>LEFT(N337,FIND("/",N337) - 1)</f>
        <v>film &amp; video</v>
      </c>
      <c r="R337" t="str">
        <f>RIGHT(N337,LEN(N337) - FIND("/",N337))</f>
        <v>documentary</v>
      </c>
      <c r="S337" s="10">
        <f>(((J337/60)/60)/24) + DATE(1970, 1, 1)</f>
        <v>42101.737442129626</v>
      </c>
      <c r="T337" s="10">
        <f>(((I337/60)/60)/24) + DATE(1970, 1, 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IFERROR(E338/L338, 0)</f>
        <v>59.249046653144013</v>
      </c>
      <c r="Q338" t="str">
        <f>LEFT(N338,FIND("/",N338) - 1)</f>
        <v>film &amp; video</v>
      </c>
      <c r="R338" t="str">
        <f>RIGHT(N338,LEN(N338) - FIND("/",N338))</f>
        <v>documentary</v>
      </c>
      <c r="S338" s="10">
        <f>(((J338/60)/60)/24) + DATE(1970, 1, 1)</f>
        <v>42291.596273148149</v>
      </c>
      <c r="T338" s="10">
        <f>(((I338/60)/60)/24) + DATE(1970, 1, 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IFERROR(E339/L339, 0)</f>
        <v>97.904838709677421</v>
      </c>
      <c r="Q339" t="str">
        <f>LEFT(N339,FIND("/",N339) - 1)</f>
        <v>film &amp; video</v>
      </c>
      <c r="R339" t="str">
        <f>RIGHT(N339,LEN(N339) - FIND("/",N339))</f>
        <v>documentary</v>
      </c>
      <c r="S339" s="10">
        <f>(((J339/60)/60)/24) + DATE(1970, 1, 1)</f>
        <v>42047.128564814819</v>
      </c>
      <c r="T339" s="10">
        <f>(((I339/60)/60)/24) + DATE(1970, 1, 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IFERROR(E340/L340, 0)</f>
        <v>70.000169491525426</v>
      </c>
      <c r="Q340" t="str">
        <f>LEFT(N340,FIND("/",N340) - 1)</f>
        <v>film &amp; video</v>
      </c>
      <c r="R340" t="str">
        <f>RIGHT(N340,LEN(N340) - FIND("/",N340))</f>
        <v>documentary</v>
      </c>
      <c r="S340" s="10">
        <f>(((J340/60)/60)/24) + DATE(1970, 1, 1)</f>
        <v>42559.755671296298</v>
      </c>
      <c r="T340" s="10">
        <f>(((I340/60)/60)/24) + DATE(1970, 1, 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IFERROR(E341/L341, 0)</f>
        <v>72.865168539325836</v>
      </c>
      <c r="Q341" t="str">
        <f>LEFT(N341,FIND("/",N341) - 1)</f>
        <v>film &amp; video</v>
      </c>
      <c r="R341" t="str">
        <f>RIGHT(N341,LEN(N341) - FIND("/",N341))</f>
        <v>documentary</v>
      </c>
      <c r="S341" s="10">
        <f>(((J341/60)/60)/24) + DATE(1970, 1, 1)</f>
        <v>42093.760046296295</v>
      </c>
      <c r="T341" s="10">
        <f>(((I341/60)/60)/24) + DATE(1970, 1, 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IFERROR(E342/L342, 0)</f>
        <v>146.34782608695653</v>
      </c>
      <c r="Q342" t="str">
        <f>LEFT(N342,FIND("/",N342) - 1)</f>
        <v>film &amp; video</v>
      </c>
      <c r="R342" t="str">
        <f>RIGHT(N342,LEN(N342) - FIND("/",N342))</f>
        <v>documentary</v>
      </c>
      <c r="S342" s="10">
        <f>(((J342/60)/60)/24) + DATE(1970, 1, 1)</f>
        <v>42772.669062500005</v>
      </c>
      <c r="T342" s="10">
        <f>(((I342/60)/60)/24) + DATE(1970, 1, 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IFERROR(E343/L343, 0)</f>
        <v>67.909090909090907</v>
      </c>
      <c r="Q343" t="str">
        <f>LEFT(N343,FIND("/",N343) - 1)</f>
        <v>film &amp; video</v>
      </c>
      <c r="R343" t="str">
        <f>RIGHT(N343,LEN(N343) - FIND("/",N343))</f>
        <v>documentary</v>
      </c>
      <c r="S343" s="10">
        <f>(((J343/60)/60)/24) + DATE(1970, 1, 1)</f>
        <v>41894.879606481481</v>
      </c>
      <c r="T343" s="10">
        <f>(((I343/60)/60)/24) + DATE(1970, 1, 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IFERROR(E344/L344, 0)</f>
        <v>169.85083076923075</v>
      </c>
      <c r="Q344" t="str">
        <f>LEFT(N344,FIND("/",N344) - 1)</f>
        <v>film &amp; video</v>
      </c>
      <c r="R344" t="str">
        <f>RIGHT(N344,LEN(N344) - FIND("/",N344))</f>
        <v>documentary</v>
      </c>
      <c r="S344" s="10">
        <f>(((J344/60)/60)/24) + DATE(1970, 1, 1)</f>
        <v>42459.780844907407</v>
      </c>
      <c r="T344" s="10">
        <f>(((I344/60)/60)/24) + DATE(1970, 1, 1)</f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IFERROR(E345/L345, 0)</f>
        <v>58.413339694656486</v>
      </c>
      <c r="Q345" t="str">
        <f>LEFT(N345,FIND("/",N345) - 1)</f>
        <v>film &amp; video</v>
      </c>
      <c r="R345" t="str">
        <f>RIGHT(N345,LEN(N345) - FIND("/",N345))</f>
        <v>documentary</v>
      </c>
      <c r="S345" s="10">
        <f>(((J345/60)/60)/24) + DATE(1970, 1, 1)</f>
        <v>41926.73778935185</v>
      </c>
      <c r="T345" s="10">
        <f>(((I345/60)/60)/24) + DATE(1970, 1, 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IFERROR(E346/L346, 0)</f>
        <v>119.99298245614035</v>
      </c>
      <c r="Q346" t="str">
        <f>LEFT(N346,FIND("/",N346) - 1)</f>
        <v>film &amp; video</v>
      </c>
      <c r="R346" t="str">
        <f>RIGHT(N346,LEN(N346) - FIND("/",N346))</f>
        <v>documentary</v>
      </c>
      <c r="S346" s="10">
        <f>(((J346/60)/60)/24) + DATE(1970, 1, 1)</f>
        <v>42111.970995370371</v>
      </c>
      <c r="T346" s="10">
        <f>(((I346/60)/60)/24) + DATE(1970, 1, 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IFERROR(E347/L347, 0)</f>
        <v>99.860335195530723</v>
      </c>
      <c r="Q347" t="str">
        <f>LEFT(N347,FIND("/",N347) - 1)</f>
        <v>film &amp; video</v>
      </c>
      <c r="R347" t="str">
        <f>RIGHT(N347,LEN(N347) - FIND("/",N347))</f>
        <v>documentary</v>
      </c>
      <c r="S347" s="10">
        <f>(((J347/60)/60)/24) + DATE(1970, 1, 1)</f>
        <v>42114.944328703699</v>
      </c>
      <c r="T347" s="10">
        <f>(((I347/60)/60)/24) + DATE(1970, 1, 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IFERROR(E348/L348, 0)</f>
        <v>90.579148936170213</v>
      </c>
      <c r="Q348" t="str">
        <f>LEFT(N348,FIND("/",N348) - 1)</f>
        <v>film &amp; video</v>
      </c>
      <c r="R348" t="str">
        <f>RIGHT(N348,LEN(N348) - FIND("/",N348))</f>
        <v>documentary</v>
      </c>
      <c r="S348" s="10">
        <f>(((J348/60)/60)/24) + DATE(1970, 1, 1)</f>
        <v>42261.500243055561</v>
      </c>
      <c r="T348" s="10">
        <f>(((I348/60)/60)/24) + DATE(1970, 1, 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IFERROR(E349/L349, 0)</f>
        <v>117.77361477572559</v>
      </c>
      <c r="Q349" t="str">
        <f>LEFT(N349,FIND("/",N349) - 1)</f>
        <v>film &amp; video</v>
      </c>
      <c r="R349" t="str">
        <f>RIGHT(N349,LEN(N349) - FIND("/",N349))</f>
        <v>documentary</v>
      </c>
      <c r="S349" s="10">
        <f>(((J349/60)/60)/24) + DATE(1970, 1, 1)</f>
        <v>42292.495474537034</v>
      </c>
      <c r="T349" s="10">
        <f>(((I349/60)/60)/24) + DATE(1970, 1, 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IFERROR(E350/L350, 0)</f>
        <v>86.554621848739501</v>
      </c>
      <c r="Q350" t="str">
        <f>LEFT(N350,FIND("/",N350) - 1)</f>
        <v>film &amp; video</v>
      </c>
      <c r="R350" t="str">
        <f>RIGHT(N350,LEN(N350) - FIND("/",N350))</f>
        <v>documentary</v>
      </c>
      <c r="S350" s="10">
        <f>(((J350/60)/60)/24) + DATE(1970, 1, 1)</f>
        <v>42207.58699074074</v>
      </c>
      <c r="T350" s="10">
        <f>(((I350/60)/60)/24) + DATE(1970, 1, 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IFERROR(E351/L351, 0)</f>
        <v>71.899281437125751</v>
      </c>
      <c r="Q351" t="str">
        <f>LEFT(N351,FIND("/",N351) - 1)</f>
        <v>film &amp; video</v>
      </c>
      <c r="R351" t="str">
        <f>RIGHT(N351,LEN(N351) - FIND("/",N351))</f>
        <v>documentary</v>
      </c>
      <c r="S351" s="10">
        <f>(((J351/60)/60)/24) + DATE(1970, 1, 1)</f>
        <v>42760.498935185184</v>
      </c>
      <c r="T351" s="10">
        <f>(((I351/60)/60)/24) + DATE(1970, 1, 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IFERROR(E352/L352, 0)</f>
        <v>129.81900452488688</v>
      </c>
      <c r="Q352" t="str">
        <f>LEFT(N352,FIND("/",N352) - 1)</f>
        <v>film &amp; video</v>
      </c>
      <c r="R352" t="str">
        <f>RIGHT(N352,LEN(N352) - FIND("/",N352))</f>
        <v>documentary</v>
      </c>
      <c r="S352" s="10">
        <f>(((J352/60)/60)/24) + DATE(1970, 1, 1)</f>
        <v>42586.066076388888</v>
      </c>
      <c r="T352" s="10">
        <f>(((I352/60)/60)/24) + DATE(1970, 1, 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IFERROR(E353/L353, 0)</f>
        <v>44.912863070539416</v>
      </c>
      <c r="Q353" t="str">
        <f>LEFT(N353,FIND("/",N353) - 1)</f>
        <v>film &amp; video</v>
      </c>
      <c r="R353" t="str">
        <f>RIGHT(N353,LEN(N353) - FIND("/",N353))</f>
        <v>documentary</v>
      </c>
      <c r="S353" s="10">
        <f>(((J353/60)/60)/24) + DATE(1970, 1, 1)</f>
        <v>42427.964745370366</v>
      </c>
      <c r="T353" s="10">
        <f>(((I353/60)/60)/24) + DATE(1970, 1, 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IFERROR(E354/L354, 0)</f>
        <v>40.755244755244753</v>
      </c>
      <c r="Q354" t="str">
        <f>LEFT(N354,FIND("/",N354) - 1)</f>
        <v>film &amp; video</v>
      </c>
      <c r="R354" t="str">
        <f>RIGHT(N354,LEN(N354) - FIND("/",N354))</f>
        <v>documentary</v>
      </c>
      <c r="S354" s="10">
        <f>(((J354/60)/60)/24) + DATE(1970, 1, 1)</f>
        <v>41890.167453703703</v>
      </c>
      <c r="T354" s="10">
        <f>(((I354/60)/60)/24) + DATE(1970, 1, 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IFERROR(E355/L355, 0)</f>
        <v>103.52394779771615</v>
      </c>
      <c r="Q355" t="str">
        <f>LEFT(N355,FIND("/",N355) - 1)</f>
        <v>film &amp; video</v>
      </c>
      <c r="R355" t="str">
        <f>RIGHT(N355,LEN(N355) - FIND("/",N355))</f>
        <v>documentary</v>
      </c>
      <c r="S355" s="10">
        <f>(((J355/60)/60)/24) + DATE(1970, 1, 1)</f>
        <v>42297.791886574079</v>
      </c>
      <c r="T355" s="10">
        <f>(((I355/60)/60)/24) + DATE(1970, 1, 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IFERROR(E356/L356, 0)</f>
        <v>125.44827586206897</v>
      </c>
      <c r="Q356" t="str">
        <f>LEFT(N356,FIND("/",N356) - 1)</f>
        <v>film &amp; video</v>
      </c>
      <c r="R356" t="str">
        <f>RIGHT(N356,LEN(N356) - FIND("/",N356))</f>
        <v>documentary</v>
      </c>
      <c r="S356" s="10">
        <f>(((J356/60)/60)/24) + DATE(1970, 1, 1)</f>
        <v>42438.827789351853</v>
      </c>
      <c r="T356" s="10">
        <f>(((I356/60)/60)/24) + DATE(1970, 1, 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IFERROR(E357/L357, 0)</f>
        <v>246.60606060606059</v>
      </c>
      <c r="Q357" t="str">
        <f>LEFT(N357,FIND("/",N357) - 1)</f>
        <v>film &amp; video</v>
      </c>
      <c r="R357" t="str">
        <f>RIGHT(N357,LEN(N357) - FIND("/",N357))</f>
        <v>documentary</v>
      </c>
      <c r="S357" s="10">
        <f>(((J357/60)/60)/24) + DATE(1970, 1, 1)</f>
        <v>41943.293912037036</v>
      </c>
      <c r="T357" s="10">
        <f>(((I357/60)/60)/24) + DATE(1970, 1, 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IFERROR(E358/L358, 0)</f>
        <v>79.401340206185566</v>
      </c>
      <c r="Q358" t="str">
        <f>LEFT(N358,FIND("/",N358) - 1)</f>
        <v>film &amp; video</v>
      </c>
      <c r="R358" t="str">
        <f>RIGHT(N358,LEN(N358) - FIND("/",N358))</f>
        <v>documentary</v>
      </c>
      <c r="S358" s="10">
        <f>(((J358/60)/60)/24) + DATE(1970, 1, 1)</f>
        <v>42415.803159722222</v>
      </c>
      <c r="T358" s="10">
        <f>(((I358/60)/60)/24) + DATE(1970, 1, 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IFERROR(E359/L359, 0)</f>
        <v>86.138613861386133</v>
      </c>
      <c r="Q359" t="str">
        <f>LEFT(N359,FIND("/",N359) - 1)</f>
        <v>film &amp; video</v>
      </c>
      <c r="R359" t="str">
        <f>RIGHT(N359,LEN(N359) - FIND("/",N359))</f>
        <v>documentary</v>
      </c>
      <c r="S359" s="10">
        <f>(((J359/60)/60)/24) + DATE(1970, 1, 1)</f>
        <v>42078.222187499996</v>
      </c>
      <c r="T359" s="10">
        <f>(((I359/60)/60)/24) + DATE(1970, 1, 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IFERROR(E360/L360, 0)</f>
        <v>193.04868913857678</v>
      </c>
      <c r="Q360" t="str">
        <f>LEFT(N360,FIND("/",N360) - 1)</f>
        <v>film &amp; video</v>
      </c>
      <c r="R360" t="str">
        <f>RIGHT(N360,LEN(N360) - FIND("/",N360))</f>
        <v>documentary</v>
      </c>
      <c r="S360" s="10">
        <f>(((J360/60)/60)/24) + DATE(1970, 1, 1)</f>
        <v>42507.860196759255</v>
      </c>
      <c r="T360" s="10">
        <f>(((I360/60)/60)/24) + DATE(1970, 1, 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IFERROR(E361/L361, 0)</f>
        <v>84.023178807947019</v>
      </c>
      <c r="Q361" t="str">
        <f>LEFT(N361,FIND("/",N361) - 1)</f>
        <v>film &amp; video</v>
      </c>
      <c r="R361" t="str">
        <f>RIGHT(N361,LEN(N361) - FIND("/",N361))</f>
        <v>documentary</v>
      </c>
      <c r="S361" s="10">
        <f>(((J361/60)/60)/24) + DATE(1970, 1, 1)</f>
        <v>41935.070486111108</v>
      </c>
      <c r="T361" s="10">
        <f>(((I361/60)/60)/24) + DATE(1970, 1, 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IFERROR(E362/L362, 0)</f>
        <v>139.82758620689654</v>
      </c>
      <c r="Q362" t="str">
        <f>LEFT(N362,FIND("/",N362) - 1)</f>
        <v>film &amp; video</v>
      </c>
      <c r="R362" t="str">
        <f>RIGHT(N362,LEN(N362) - FIND("/",N362))</f>
        <v>documentary</v>
      </c>
      <c r="S362" s="10">
        <f>(((J362/60)/60)/24) + DATE(1970, 1, 1)</f>
        <v>42163.897916666669</v>
      </c>
      <c r="T362" s="10">
        <f>(((I362/60)/60)/24) + DATE(1970, 1, 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IFERROR(E363/L363, 0)</f>
        <v>109.82189265536722</v>
      </c>
      <c r="Q363" t="str">
        <f>LEFT(N363,FIND("/",N363) - 1)</f>
        <v>film &amp; video</v>
      </c>
      <c r="R363" t="str">
        <f>RIGHT(N363,LEN(N363) - FIND("/",N363))</f>
        <v>documentary</v>
      </c>
      <c r="S363" s="10">
        <f>(((J363/60)/60)/24) + DATE(1970, 1, 1)</f>
        <v>41936.001226851848</v>
      </c>
      <c r="T363" s="10">
        <f>(((I363/60)/60)/24) + DATE(1970, 1, 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IFERROR(E364/L364, 0)</f>
        <v>139.53488372093022</v>
      </c>
      <c r="Q364" t="str">
        <f>LEFT(N364,FIND("/",N364) - 1)</f>
        <v>film &amp; video</v>
      </c>
      <c r="R364" t="str">
        <f>RIGHT(N364,LEN(N364) - FIND("/",N364))</f>
        <v>documentary</v>
      </c>
      <c r="S364" s="10">
        <f>(((J364/60)/60)/24) + DATE(1970, 1, 1)</f>
        <v>41837.210543981484</v>
      </c>
      <c r="T364" s="10">
        <f>(((I364/60)/60)/24) + DATE(1970, 1, 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IFERROR(E365/L365, 0)</f>
        <v>347.84615384615387</v>
      </c>
      <c r="Q365" t="str">
        <f>LEFT(N365,FIND("/",N365) - 1)</f>
        <v>film &amp; video</v>
      </c>
      <c r="R365" t="str">
        <f>RIGHT(N365,LEN(N365) - FIND("/",N365))</f>
        <v>documentary</v>
      </c>
      <c r="S365" s="10">
        <f>(((J365/60)/60)/24) + DATE(1970, 1, 1)</f>
        <v>40255.744629629626</v>
      </c>
      <c r="T365" s="10">
        <f>(((I365/60)/60)/24) + DATE(1970, 1, 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IFERROR(E366/L366, 0)</f>
        <v>68.24159292035398</v>
      </c>
      <c r="Q366" t="str">
        <f>LEFT(N366,FIND("/",N366) - 1)</f>
        <v>film &amp; video</v>
      </c>
      <c r="R366" t="str">
        <f>RIGHT(N366,LEN(N366) - FIND("/",N366))</f>
        <v>documentary</v>
      </c>
      <c r="S366" s="10">
        <f>(((J366/60)/60)/24) + DATE(1970, 1, 1)</f>
        <v>41780.859629629631</v>
      </c>
      <c r="T366" s="10">
        <f>(((I366/60)/60)/24) + DATE(1970, 1, 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IFERROR(E367/L367, 0)</f>
        <v>239.93846153846152</v>
      </c>
      <c r="Q367" t="str">
        <f>LEFT(N367,FIND("/",N367) - 1)</f>
        <v>film &amp; video</v>
      </c>
      <c r="R367" t="str">
        <f>RIGHT(N367,LEN(N367) - FIND("/",N367))</f>
        <v>documentary</v>
      </c>
      <c r="S367" s="10">
        <f>(((J367/60)/60)/24) + DATE(1970, 1, 1)</f>
        <v>41668.606469907405</v>
      </c>
      <c r="T367" s="10">
        <f>(((I367/60)/60)/24) + DATE(1970, 1, 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IFERROR(E368/L368, 0)</f>
        <v>287.31343283582089</v>
      </c>
      <c r="Q368" t="str">
        <f>LEFT(N368,FIND("/",N368) - 1)</f>
        <v>film &amp; video</v>
      </c>
      <c r="R368" t="str">
        <f>RIGHT(N368,LEN(N368) - FIND("/",N368))</f>
        <v>documentary</v>
      </c>
      <c r="S368" s="10">
        <f>(((J368/60)/60)/24) + DATE(1970, 1, 1)</f>
        <v>41019.793032407404</v>
      </c>
      <c r="T368" s="10">
        <f>(((I368/60)/60)/24) + DATE(1970, 1, 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IFERROR(E369/L369, 0)</f>
        <v>86.84882352941176</v>
      </c>
      <c r="Q369" t="str">
        <f>LEFT(N369,FIND("/",N369) - 1)</f>
        <v>film &amp; video</v>
      </c>
      <c r="R369" t="str">
        <f>RIGHT(N369,LEN(N369) - FIND("/",N369))</f>
        <v>documentary</v>
      </c>
      <c r="S369" s="10">
        <f>(((J369/60)/60)/24) + DATE(1970, 1, 1)</f>
        <v>41355.577291666668</v>
      </c>
      <c r="T369" s="10">
        <f>(((I369/60)/60)/24) + DATE(1970, 1, 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IFERROR(E370/L370, 0)</f>
        <v>81.84905660377359</v>
      </c>
      <c r="Q370" t="str">
        <f>LEFT(N370,FIND("/",N370) - 1)</f>
        <v>film &amp; video</v>
      </c>
      <c r="R370" t="str">
        <f>RIGHT(N370,LEN(N370) - FIND("/",N370))</f>
        <v>documentary</v>
      </c>
      <c r="S370" s="10">
        <f>(((J370/60)/60)/24) + DATE(1970, 1, 1)</f>
        <v>42043.605578703704</v>
      </c>
      <c r="T370" s="10">
        <f>(((I370/60)/60)/24) + DATE(1970, 1, 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IFERROR(E371/L371, 0)</f>
        <v>42.874970059880241</v>
      </c>
      <c r="Q371" t="str">
        <f>LEFT(N371,FIND("/",N371) - 1)</f>
        <v>film &amp; video</v>
      </c>
      <c r="R371" t="str">
        <f>RIGHT(N371,LEN(N371) - FIND("/",N371))</f>
        <v>documentary</v>
      </c>
      <c r="S371" s="10">
        <f>(((J371/60)/60)/24) + DATE(1970, 1, 1)</f>
        <v>40893.551724537036</v>
      </c>
      <c r="T371" s="10">
        <f>(((I371/60)/60)/24) + DATE(1970, 1, 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IFERROR(E372/L372, 0)</f>
        <v>709.41860465116281</v>
      </c>
      <c r="Q372" t="str">
        <f>LEFT(N372,FIND("/",N372) - 1)</f>
        <v>film &amp; video</v>
      </c>
      <c r="R372" t="str">
        <f>RIGHT(N372,LEN(N372) - FIND("/",N372))</f>
        <v>documentary</v>
      </c>
      <c r="S372" s="10">
        <f>(((J372/60)/60)/24) + DATE(1970, 1, 1)</f>
        <v>42711.795138888891</v>
      </c>
      <c r="T372" s="10">
        <f>(((I372/60)/60)/24) + DATE(1970, 1, 1)</f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IFERROR(E373/L373, 0)</f>
        <v>161.25517890772127</v>
      </c>
      <c r="Q373" t="str">
        <f>LEFT(N373,FIND("/",N373) - 1)</f>
        <v>film &amp; video</v>
      </c>
      <c r="R373" t="str">
        <f>RIGHT(N373,LEN(N373) - FIND("/",N373))</f>
        <v>documentary</v>
      </c>
      <c r="S373" s="10">
        <f>(((J373/60)/60)/24) + DATE(1970, 1, 1)</f>
        <v>41261.767812500002</v>
      </c>
      <c r="T373" s="10">
        <f>(((I373/60)/60)/24) + DATE(1970, 1, 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IFERROR(E374/L374, 0)</f>
        <v>41.777777777777779</v>
      </c>
      <c r="Q374" t="str">
        <f>LEFT(N374,FIND("/",N374) - 1)</f>
        <v>film &amp; video</v>
      </c>
      <c r="R374" t="str">
        <f>RIGHT(N374,LEN(N374) - FIND("/",N374))</f>
        <v>documentary</v>
      </c>
      <c r="S374" s="10">
        <f>(((J374/60)/60)/24) + DATE(1970, 1, 1)</f>
        <v>42425.576898148152</v>
      </c>
      <c r="T374" s="10">
        <f>(((I374/60)/60)/24) + DATE(1970, 1, 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IFERROR(E375/L375, 0)</f>
        <v>89.887640449438209</v>
      </c>
      <c r="Q375" t="str">
        <f>LEFT(N375,FIND("/",N375) - 1)</f>
        <v>film &amp; video</v>
      </c>
      <c r="R375" t="str">
        <f>RIGHT(N375,LEN(N375) - FIND("/",N375))</f>
        <v>documentary</v>
      </c>
      <c r="S375" s="10">
        <f>(((J375/60)/60)/24) + DATE(1970, 1, 1)</f>
        <v>41078.91201388889</v>
      </c>
      <c r="T375" s="10">
        <f>(((I375/60)/60)/24) + DATE(1970, 1, 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IFERROR(E376/L376, 0)</f>
        <v>45.051724137931032</v>
      </c>
      <c r="Q376" t="str">
        <f>LEFT(N376,FIND("/",N376) - 1)</f>
        <v>film &amp; video</v>
      </c>
      <c r="R376" t="str">
        <f>RIGHT(N376,LEN(N376) - FIND("/",N376))</f>
        <v>documentary</v>
      </c>
      <c r="S376" s="10">
        <f>(((J376/60)/60)/24) + DATE(1970, 1, 1)</f>
        <v>40757.889247685183</v>
      </c>
      <c r="T376" s="10">
        <f>(((I376/60)/60)/24) + DATE(1970, 1, 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IFERROR(E377/L377, 0)</f>
        <v>42.857142857142854</v>
      </c>
      <c r="Q377" t="str">
        <f>LEFT(N377,FIND("/",N377) - 1)</f>
        <v>film &amp; video</v>
      </c>
      <c r="R377" t="str">
        <f>RIGHT(N377,LEN(N377) - FIND("/",N377))</f>
        <v>documentary</v>
      </c>
      <c r="S377" s="10">
        <f>(((J377/60)/60)/24) + DATE(1970, 1, 1)</f>
        <v>41657.985081018516</v>
      </c>
      <c r="T377" s="10">
        <f>(((I377/60)/60)/24) + DATE(1970, 1, 1)</f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IFERROR(E378/L378, 0)</f>
        <v>54.083333333333336</v>
      </c>
      <c r="Q378" t="str">
        <f>LEFT(N378,FIND("/",N378) - 1)</f>
        <v>film &amp; video</v>
      </c>
      <c r="R378" t="str">
        <f>RIGHT(N378,LEN(N378) - FIND("/",N378))</f>
        <v>documentary</v>
      </c>
      <c r="S378" s="10">
        <f>(((J378/60)/60)/24) + DATE(1970, 1, 1)</f>
        <v>42576.452731481477</v>
      </c>
      <c r="T378" s="10">
        <f>(((I378/60)/60)/24) + DATE(1970, 1, 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IFERROR(E379/L379, 0)</f>
        <v>103.21804511278195</v>
      </c>
      <c r="Q379" t="str">
        <f>LEFT(N379,FIND("/",N379) - 1)</f>
        <v>film &amp; video</v>
      </c>
      <c r="R379" t="str">
        <f>RIGHT(N379,LEN(N379) - FIND("/",N379))</f>
        <v>documentary</v>
      </c>
      <c r="S379" s="10">
        <f>(((J379/60)/60)/24) + DATE(1970, 1, 1)</f>
        <v>42292.250787037032</v>
      </c>
      <c r="T379" s="10">
        <f>(((I379/60)/60)/24) + DATE(1970, 1, 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IFERROR(E380/L380, 0)</f>
        <v>40.397590361445786</v>
      </c>
      <c r="Q380" t="str">
        <f>LEFT(N380,FIND("/",N380) - 1)</f>
        <v>film &amp; video</v>
      </c>
      <c r="R380" t="str">
        <f>RIGHT(N380,LEN(N380) - FIND("/",N380))</f>
        <v>documentary</v>
      </c>
      <c r="S380" s="10">
        <f>(((J380/60)/60)/24) + DATE(1970, 1, 1)</f>
        <v>42370.571851851855</v>
      </c>
      <c r="T380" s="10">
        <f>(((I380/60)/60)/24) + DATE(1970, 1, 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IFERROR(E381/L381, 0)</f>
        <v>116.85906040268456</v>
      </c>
      <c r="Q381" t="str">
        <f>LEFT(N381,FIND("/",N381) - 1)</f>
        <v>film &amp; video</v>
      </c>
      <c r="R381" t="str">
        <f>RIGHT(N381,LEN(N381) - FIND("/",N381))</f>
        <v>documentary</v>
      </c>
      <c r="S381" s="10">
        <f>(((J381/60)/60)/24) + DATE(1970, 1, 1)</f>
        <v>40987.688333333332</v>
      </c>
      <c r="T381" s="10">
        <f>(((I381/60)/60)/24) + DATE(1970, 1, 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IFERROR(E382/L382, 0)</f>
        <v>115.51020408163265</v>
      </c>
      <c r="Q382" t="str">
        <f>LEFT(N382,FIND("/",N382) - 1)</f>
        <v>film &amp; video</v>
      </c>
      <c r="R382" t="str">
        <f>RIGHT(N382,LEN(N382) - FIND("/",N382))</f>
        <v>documentary</v>
      </c>
      <c r="S382" s="10">
        <f>(((J382/60)/60)/24) + DATE(1970, 1, 1)</f>
        <v>42367.719814814816</v>
      </c>
      <c r="T382" s="10">
        <f>(((I382/60)/60)/24) + DATE(1970, 1, 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IFERROR(E383/L383, 0)</f>
        <v>104.31274900398407</v>
      </c>
      <c r="Q383" t="str">
        <f>LEFT(N383,FIND("/",N383) - 1)</f>
        <v>film &amp; video</v>
      </c>
      <c r="R383" t="str">
        <f>RIGHT(N383,LEN(N383) - FIND("/",N383))</f>
        <v>documentary</v>
      </c>
      <c r="S383" s="10">
        <f>(((J383/60)/60)/24) + DATE(1970, 1, 1)</f>
        <v>41085.698113425926</v>
      </c>
      <c r="T383" s="10">
        <f>(((I383/60)/60)/24) + DATE(1970, 1, 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IFERROR(E384/L384, 0)</f>
        <v>69.772727272727266</v>
      </c>
      <c r="Q384" t="str">
        <f>LEFT(N384,FIND("/",N384) - 1)</f>
        <v>film &amp; video</v>
      </c>
      <c r="R384" t="str">
        <f>RIGHT(N384,LEN(N384) - FIND("/",N384))</f>
        <v>documentary</v>
      </c>
      <c r="S384" s="10">
        <f>(((J384/60)/60)/24) + DATE(1970, 1, 1)</f>
        <v>41144.709490740745</v>
      </c>
      <c r="T384" s="10">
        <f>(((I384/60)/60)/24) + DATE(1970, 1, 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IFERROR(E385/L385, 0)</f>
        <v>43.020833333333336</v>
      </c>
      <c r="Q385" t="str">
        <f>LEFT(N385,FIND("/",N385) - 1)</f>
        <v>film &amp; video</v>
      </c>
      <c r="R385" t="str">
        <f>RIGHT(N385,LEN(N385) - FIND("/",N385))</f>
        <v>documentary</v>
      </c>
      <c r="S385" s="10">
        <f>(((J385/60)/60)/24) + DATE(1970, 1, 1)</f>
        <v>41755.117581018516</v>
      </c>
      <c r="T385" s="10">
        <f>(((I385/60)/60)/24) + DATE(1970, 1, 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IFERROR(E386/L386, 0)</f>
        <v>58.540469973890339</v>
      </c>
      <c r="Q386" t="str">
        <f>LEFT(N386,FIND("/",N386) - 1)</f>
        <v>film &amp; video</v>
      </c>
      <c r="R386" t="str">
        <f>RIGHT(N386,LEN(N386) - FIND("/",N386))</f>
        <v>documentary</v>
      </c>
      <c r="S386" s="10">
        <f>(((J386/60)/60)/24) + DATE(1970, 1, 1)</f>
        <v>41980.781793981485</v>
      </c>
      <c r="T386" s="10">
        <f>(((I386/60)/60)/24) + DATE(1970, 1, 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IFERROR(E387/L387, 0)</f>
        <v>111.79535864978902</v>
      </c>
      <c r="Q387" t="str">
        <f>LEFT(N387,FIND("/",N387) - 1)</f>
        <v>film &amp; video</v>
      </c>
      <c r="R387" t="str">
        <f>RIGHT(N387,LEN(N387) - FIND("/",N387))</f>
        <v>documentary</v>
      </c>
      <c r="S387" s="10">
        <f>(((J387/60)/60)/24) + DATE(1970, 1, 1)</f>
        <v>41934.584502314814</v>
      </c>
      <c r="T387" s="10">
        <f>(((I387/60)/60)/24) + DATE(1970, 1, 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IFERROR(E388/L388, 0)</f>
        <v>46.230769230769234</v>
      </c>
      <c r="Q388" t="str">
        <f>LEFT(N388,FIND("/",N388) - 1)</f>
        <v>film &amp; video</v>
      </c>
      <c r="R388" t="str">
        <f>RIGHT(N388,LEN(N388) - FIND("/",N388))</f>
        <v>documentary</v>
      </c>
      <c r="S388" s="10">
        <f>(((J388/60)/60)/24) + DATE(1970, 1, 1)</f>
        <v>42211.951284722221</v>
      </c>
      <c r="T388" s="10">
        <f>(((I388/60)/60)/24) + DATE(1970, 1, 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IFERROR(E389/L389, 0)</f>
        <v>144.69039145907473</v>
      </c>
      <c r="Q389" t="str">
        <f>LEFT(N389,FIND("/",N389) - 1)</f>
        <v>film &amp; video</v>
      </c>
      <c r="R389" t="str">
        <f>RIGHT(N389,LEN(N389) - FIND("/",N389))</f>
        <v>documentary</v>
      </c>
      <c r="S389" s="10">
        <f>(((J389/60)/60)/24) + DATE(1970, 1, 1)</f>
        <v>42200.67659722222</v>
      </c>
      <c r="T389" s="10">
        <f>(((I389/60)/60)/24) + DATE(1970, 1, 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IFERROR(E390/L390, 0)</f>
        <v>88.845070422535215</v>
      </c>
      <c r="Q390" t="str">
        <f>LEFT(N390,FIND("/",N390) - 1)</f>
        <v>film &amp; video</v>
      </c>
      <c r="R390" t="str">
        <f>RIGHT(N390,LEN(N390) - FIND("/",N390))</f>
        <v>documentary</v>
      </c>
      <c r="S390" s="10">
        <f>(((J390/60)/60)/24) + DATE(1970, 1, 1)</f>
        <v>42549.076157407413</v>
      </c>
      <c r="T390" s="10">
        <f>(((I390/60)/60)/24) + DATE(1970, 1, 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IFERROR(E391/L391, 0)</f>
        <v>81.75107284768211</v>
      </c>
      <c r="Q391" t="str">
        <f>LEFT(N391,FIND("/",N391) - 1)</f>
        <v>film &amp; video</v>
      </c>
      <c r="R391" t="str">
        <f>RIGHT(N391,LEN(N391) - FIND("/",N391))</f>
        <v>documentary</v>
      </c>
      <c r="S391" s="10">
        <f>(((J391/60)/60)/24) + DATE(1970, 1, 1)</f>
        <v>41674.063078703701</v>
      </c>
      <c r="T391" s="10">
        <f>(((I391/60)/60)/24) + DATE(1970, 1, 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IFERROR(E392/L392, 0)</f>
        <v>71.428571428571431</v>
      </c>
      <c r="Q392" t="str">
        <f>LEFT(N392,FIND("/",N392) - 1)</f>
        <v>film &amp; video</v>
      </c>
      <c r="R392" t="str">
        <f>RIGHT(N392,LEN(N392) - FIND("/",N392))</f>
        <v>documentary</v>
      </c>
      <c r="S392" s="10">
        <f>(((J392/60)/60)/24) + DATE(1970, 1, 1)</f>
        <v>42112.036712962959</v>
      </c>
      <c r="T392" s="10">
        <f>(((I392/60)/60)/24) + DATE(1970, 1, 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IFERROR(E393/L393, 0)</f>
        <v>104.25906735751295</v>
      </c>
      <c r="Q393" t="str">
        <f>LEFT(N393,FIND("/",N393) - 1)</f>
        <v>film &amp; video</v>
      </c>
      <c r="R393" t="str">
        <f>RIGHT(N393,LEN(N393) - FIND("/",N393))</f>
        <v>documentary</v>
      </c>
      <c r="S393" s="10">
        <f>(((J393/60)/60)/24) + DATE(1970, 1, 1)</f>
        <v>40865.042256944449</v>
      </c>
      <c r="T393" s="10">
        <f>(((I393/60)/60)/24) + DATE(1970, 1, 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IFERROR(E394/L394, 0)</f>
        <v>90.616504854368927</v>
      </c>
      <c r="Q394" t="str">
        <f>LEFT(N394,FIND("/",N394) - 1)</f>
        <v>film &amp; video</v>
      </c>
      <c r="R394" t="str">
        <f>RIGHT(N394,LEN(N394) - FIND("/",N394))</f>
        <v>documentary</v>
      </c>
      <c r="S394" s="10">
        <f>(((J394/60)/60)/24) + DATE(1970, 1, 1)</f>
        <v>40763.717256944445</v>
      </c>
      <c r="T394" s="10">
        <f>(((I394/60)/60)/24) + DATE(1970, 1, 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IFERROR(E395/L395, 0)</f>
        <v>157.33048433048432</v>
      </c>
      <c r="Q395" t="str">
        <f>LEFT(N395,FIND("/",N395) - 1)</f>
        <v>film &amp; video</v>
      </c>
      <c r="R395" t="str">
        <f>RIGHT(N395,LEN(N395) - FIND("/",N395))</f>
        <v>documentary</v>
      </c>
      <c r="S395" s="10">
        <f>(((J395/60)/60)/24) + DATE(1970, 1, 1)</f>
        <v>41526.708935185183</v>
      </c>
      <c r="T395" s="10">
        <f>(((I395/60)/60)/24) + DATE(1970, 1, 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IFERROR(E396/L396, 0)</f>
        <v>105.18</v>
      </c>
      <c r="Q396" t="str">
        <f>LEFT(N396,FIND("/",N396) - 1)</f>
        <v>film &amp; video</v>
      </c>
      <c r="R396" t="str">
        <f>RIGHT(N396,LEN(N396) - FIND("/",N396))</f>
        <v>documentary</v>
      </c>
      <c r="S396" s="10">
        <f>(((J396/60)/60)/24) + DATE(1970, 1, 1)</f>
        <v>42417.818078703705</v>
      </c>
      <c r="T396" s="10">
        <f>(((I396/60)/60)/24) + DATE(1970, 1, 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IFERROR(E397/L397, 0)</f>
        <v>58.719836956521746</v>
      </c>
      <c r="Q397" t="str">
        <f>LEFT(N397,FIND("/",N397) - 1)</f>
        <v>film &amp; video</v>
      </c>
      <c r="R397" t="str">
        <f>RIGHT(N397,LEN(N397) - FIND("/",N397))</f>
        <v>documentary</v>
      </c>
      <c r="S397" s="10">
        <f>(((J397/60)/60)/24) + DATE(1970, 1, 1)</f>
        <v>40990.909259259257</v>
      </c>
      <c r="T397" s="10">
        <f>(((I397/60)/60)/24) + DATE(1970, 1, 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IFERROR(E398/L398, 0)</f>
        <v>81.632653061224488</v>
      </c>
      <c r="Q398" t="str">
        <f>LEFT(N398,FIND("/",N398) - 1)</f>
        <v>film &amp; video</v>
      </c>
      <c r="R398" t="str">
        <f>RIGHT(N398,LEN(N398) - FIND("/",N398))</f>
        <v>documentary</v>
      </c>
      <c r="S398" s="10">
        <f>(((J398/60)/60)/24) + DATE(1970, 1, 1)</f>
        <v>41082.564884259256</v>
      </c>
      <c r="T398" s="10">
        <f>(((I398/60)/60)/24) + DATE(1970, 1, 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IFERROR(E399/L399, 0)</f>
        <v>56.460043668122275</v>
      </c>
      <c r="Q399" t="str">
        <f>LEFT(N399,FIND("/",N399) - 1)</f>
        <v>film &amp; video</v>
      </c>
      <c r="R399" t="str">
        <f>RIGHT(N399,LEN(N399) - FIND("/",N399))</f>
        <v>documentary</v>
      </c>
      <c r="S399" s="10">
        <f>(((J399/60)/60)/24) + DATE(1970, 1, 1)</f>
        <v>40379.776435185187</v>
      </c>
      <c r="T399" s="10">
        <f>(((I399/60)/60)/24) + DATE(1970, 1, 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IFERROR(E400/L400, 0)</f>
        <v>140.1044776119403</v>
      </c>
      <c r="Q400" t="str">
        <f>LEFT(N400,FIND("/",N400) - 1)</f>
        <v>film &amp; video</v>
      </c>
      <c r="R400" t="str">
        <f>RIGHT(N400,LEN(N400) - FIND("/",N400))</f>
        <v>documentary</v>
      </c>
      <c r="S400" s="10">
        <f>(((J400/60)/60)/24) + DATE(1970, 1, 1)</f>
        <v>42078.793124999997</v>
      </c>
      <c r="T400" s="10">
        <f>(((I400/60)/60)/24) + DATE(1970, 1, 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IFERROR(E401/L401, 0)</f>
        <v>224.85263157894738</v>
      </c>
      <c r="Q401" t="str">
        <f>LEFT(N401,FIND("/",N401) - 1)</f>
        <v>film &amp; video</v>
      </c>
      <c r="R401" t="str">
        <f>RIGHT(N401,LEN(N401) - FIND("/",N401))</f>
        <v>documentary</v>
      </c>
      <c r="S401" s="10">
        <f>(((J401/60)/60)/24) + DATE(1970, 1, 1)</f>
        <v>42687.875775462962</v>
      </c>
      <c r="T401" s="10">
        <f>(((I401/60)/60)/24) + DATE(1970, 1, 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IFERROR(E402/L402, 0)</f>
        <v>181.13306451612902</v>
      </c>
      <c r="Q402" t="str">
        <f>LEFT(N402,FIND("/",N402) - 1)</f>
        <v>film &amp; video</v>
      </c>
      <c r="R402" t="str">
        <f>RIGHT(N402,LEN(N402) - FIND("/",N402))</f>
        <v>documentary</v>
      </c>
      <c r="S402" s="10">
        <f>(((J402/60)/60)/24) + DATE(1970, 1, 1)</f>
        <v>41745.635960648149</v>
      </c>
      <c r="T402" s="10">
        <f>(((I402/60)/60)/24) + DATE(1970, 1, 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IFERROR(E403/L403, 0)</f>
        <v>711.04109589041093</v>
      </c>
      <c r="Q403" t="str">
        <f>LEFT(N403,FIND("/",N403) - 1)</f>
        <v>film &amp; video</v>
      </c>
      <c r="R403" t="str">
        <f>RIGHT(N403,LEN(N403) - FIND("/",N403))</f>
        <v>documentary</v>
      </c>
      <c r="S403" s="10">
        <f>(((J403/60)/60)/24) + DATE(1970, 1, 1)</f>
        <v>40732.842245370368</v>
      </c>
      <c r="T403" s="10">
        <f>(((I403/60)/60)/24) + DATE(1970, 1, 1)</f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IFERROR(E404/L404, 0)</f>
        <v>65.883720930232556</v>
      </c>
      <c r="Q404" t="str">
        <f>LEFT(N404,FIND("/",N404) - 1)</f>
        <v>film &amp; video</v>
      </c>
      <c r="R404" t="str">
        <f>RIGHT(N404,LEN(N404) - FIND("/",N404))</f>
        <v>documentary</v>
      </c>
      <c r="S404" s="10">
        <f>(((J404/60)/60)/24) + DATE(1970, 1, 1)</f>
        <v>42292.539548611108</v>
      </c>
      <c r="T404" s="10">
        <f>(((I404/60)/60)/24) + DATE(1970, 1, 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IFERROR(E405/L405, 0)</f>
        <v>75.185714285714283</v>
      </c>
      <c r="Q405" t="str">
        <f>LEFT(N405,FIND("/",N405) - 1)</f>
        <v>film &amp; video</v>
      </c>
      <c r="R405" t="str">
        <f>RIGHT(N405,LEN(N405) - FIND("/",N405))</f>
        <v>documentary</v>
      </c>
      <c r="S405" s="10">
        <f>(((J405/60)/60)/24) + DATE(1970, 1, 1)</f>
        <v>40718.310659722221</v>
      </c>
      <c r="T405" s="10">
        <f>(((I405/60)/60)/24) + DATE(1970, 1, 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IFERROR(E406/L406, 0)</f>
        <v>133.14391143911439</v>
      </c>
      <c r="Q406" t="str">
        <f>LEFT(N406,FIND("/",N406) - 1)</f>
        <v>film &amp; video</v>
      </c>
      <c r="R406" t="str">
        <f>RIGHT(N406,LEN(N406) - FIND("/",N406))</f>
        <v>documentary</v>
      </c>
      <c r="S406" s="10">
        <f>(((J406/60)/60)/24) + DATE(1970, 1, 1)</f>
        <v>41646.628032407411</v>
      </c>
      <c r="T406" s="10">
        <f>(((I406/60)/60)/24) + DATE(1970, 1, 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IFERROR(E407/L407, 0)</f>
        <v>55.2</v>
      </c>
      <c r="Q407" t="str">
        <f>LEFT(N407,FIND("/",N407) - 1)</f>
        <v>film &amp; video</v>
      </c>
      <c r="R407" t="str">
        <f>RIGHT(N407,LEN(N407) - FIND("/",N407))</f>
        <v>documentary</v>
      </c>
      <c r="S407" s="10">
        <f>(((J407/60)/60)/24) + DATE(1970, 1, 1)</f>
        <v>41674.08494212963</v>
      </c>
      <c r="T407" s="10">
        <f>(((I407/60)/60)/24) + DATE(1970, 1, 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IFERROR(E408/L408, 0)</f>
        <v>86.163714285714292</v>
      </c>
      <c r="Q408" t="str">
        <f>LEFT(N408,FIND("/",N408) - 1)</f>
        <v>film &amp; video</v>
      </c>
      <c r="R408" t="str">
        <f>RIGHT(N408,LEN(N408) - FIND("/",N408))</f>
        <v>documentary</v>
      </c>
      <c r="S408" s="10">
        <f>(((J408/60)/60)/24) + DATE(1970, 1, 1)</f>
        <v>40638.162465277775</v>
      </c>
      <c r="T408" s="10">
        <f>(((I408/60)/60)/24) + DATE(1970, 1, 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IFERROR(E409/L409, 0)</f>
        <v>92.318181818181813</v>
      </c>
      <c r="Q409" t="str">
        <f>LEFT(N409,FIND("/",N409) - 1)</f>
        <v>film &amp; video</v>
      </c>
      <c r="R409" t="str">
        <f>RIGHT(N409,LEN(N409) - FIND("/",N409))</f>
        <v>documentary</v>
      </c>
      <c r="S409" s="10">
        <f>(((J409/60)/60)/24) + DATE(1970, 1, 1)</f>
        <v>40806.870949074073</v>
      </c>
      <c r="T409" s="10">
        <f>(((I409/60)/60)/24) + DATE(1970, 1, 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IFERROR(E410/L410, 0)</f>
        <v>160.16473684210527</v>
      </c>
      <c r="Q410" t="str">
        <f>LEFT(N410,FIND("/",N410) - 1)</f>
        <v>film &amp; video</v>
      </c>
      <c r="R410" t="str">
        <f>RIGHT(N410,LEN(N410) - FIND("/",N410))</f>
        <v>documentary</v>
      </c>
      <c r="S410" s="10">
        <f>(((J410/60)/60)/24) + DATE(1970, 1, 1)</f>
        <v>41543.735995370371</v>
      </c>
      <c r="T410" s="10">
        <f>(((I410/60)/60)/24) + DATE(1970, 1, 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IFERROR(E411/L411, 0)</f>
        <v>45.6</v>
      </c>
      <c r="Q411" t="str">
        <f>LEFT(N411,FIND("/",N411) - 1)</f>
        <v>film &amp; video</v>
      </c>
      <c r="R411" t="str">
        <f>RIGHT(N411,LEN(N411) - FIND("/",N411))</f>
        <v>documentary</v>
      </c>
      <c r="S411" s="10">
        <f>(((J411/60)/60)/24) + DATE(1970, 1, 1)</f>
        <v>42543.862777777773</v>
      </c>
      <c r="T411" s="10">
        <f>(((I411/60)/60)/24) + DATE(1970, 1, 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IFERROR(E412/L412, 0)</f>
        <v>183.28571428571428</v>
      </c>
      <c r="Q412" t="str">
        <f>LEFT(N412,FIND("/",N412) - 1)</f>
        <v>film &amp; video</v>
      </c>
      <c r="R412" t="str">
        <f>RIGHT(N412,LEN(N412) - FIND("/",N412))</f>
        <v>documentary</v>
      </c>
      <c r="S412" s="10">
        <f>(((J412/60)/60)/24) + DATE(1970, 1, 1)</f>
        <v>42113.981446759266</v>
      </c>
      <c r="T412" s="10">
        <f>(((I412/60)/60)/24) + DATE(1970, 1, 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IFERROR(E413/L413, 0)</f>
        <v>125.78838174273859</v>
      </c>
      <c r="Q413" t="str">
        <f>LEFT(N413,FIND("/",N413) - 1)</f>
        <v>film &amp; video</v>
      </c>
      <c r="R413" t="str">
        <f>RIGHT(N413,LEN(N413) - FIND("/",N413))</f>
        <v>documentary</v>
      </c>
      <c r="S413" s="10">
        <f>(((J413/60)/60)/24) + DATE(1970, 1, 1)</f>
        <v>41598.17597222222</v>
      </c>
      <c r="T413" s="10">
        <f>(((I413/60)/60)/24) + DATE(1970, 1, 1)</f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IFERROR(E414/L414, 0)</f>
        <v>57.654545454545456</v>
      </c>
      <c r="Q414" t="str">
        <f>LEFT(N414,FIND("/",N414) - 1)</f>
        <v>film &amp; video</v>
      </c>
      <c r="R414" t="str">
        <f>RIGHT(N414,LEN(N414) - FIND("/",N414))</f>
        <v>documentary</v>
      </c>
      <c r="S414" s="10">
        <f>(((J414/60)/60)/24) + DATE(1970, 1, 1)</f>
        <v>41099.742800925924</v>
      </c>
      <c r="T414" s="10">
        <f>(((I414/60)/60)/24) + DATE(1970, 1, 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IFERROR(E415/L415, 0)</f>
        <v>78.660818713450297</v>
      </c>
      <c r="Q415" t="str">
        <f>LEFT(N415,FIND("/",N415) - 1)</f>
        <v>film &amp; video</v>
      </c>
      <c r="R415" t="str">
        <f>RIGHT(N415,LEN(N415) - FIND("/",N415))</f>
        <v>documentary</v>
      </c>
      <c r="S415" s="10">
        <f>(((J415/60)/60)/24) + DATE(1970, 1, 1)</f>
        <v>41079.877442129626</v>
      </c>
      <c r="T415" s="10">
        <f>(((I415/60)/60)/24) + DATE(1970, 1, 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IFERROR(E416/L416, 0)</f>
        <v>91.480769230769226</v>
      </c>
      <c r="Q416" t="str">
        <f>LEFT(N416,FIND("/",N416) - 1)</f>
        <v>film &amp; video</v>
      </c>
      <c r="R416" t="str">
        <f>RIGHT(N416,LEN(N416) - FIND("/",N416))</f>
        <v>documentary</v>
      </c>
      <c r="S416" s="10">
        <f>(((J416/60)/60)/24) + DATE(1970, 1, 1)</f>
        <v>41529.063252314816</v>
      </c>
      <c r="T416" s="10">
        <f>(((I416/60)/60)/24) + DATE(1970, 1, 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IFERROR(E417/L417, 0)</f>
        <v>68.09809523809524</v>
      </c>
      <c r="Q417" t="str">
        <f>LEFT(N417,FIND("/",N417) - 1)</f>
        <v>film &amp; video</v>
      </c>
      <c r="R417" t="str">
        <f>RIGHT(N417,LEN(N417) - FIND("/",N417))</f>
        <v>documentary</v>
      </c>
      <c r="S417" s="10">
        <f>(((J417/60)/60)/24) + DATE(1970, 1, 1)</f>
        <v>41904.851875</v>
      </c>
      <c r="T417" s="10">
        <f>(((I417/60)/60)/24) + DATE(1970, 1, 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IFERROR(E418/L418, 0)</f>
        <v>48.086800000000004</v>
      </c>
      <c r="Q418" t="str">
        <f>LEFT(N418,FIND("/",N418) - 1)</f>
        <v>film &amp; video</v>
      </c>
      <c r="R418" t="str">
        <f>RIGHT(N418,LEN(N418) - FIND("/",N418))</f>
        <v>documentary</v>
      </c>
      <c r="S418" s="10">
        <f>(((J418/60)/60)/24) + DATE(1970, 1, 1)</f>
        <v>41648.396192129629</v>
      </c>
      <c r="T418" s="10">
        <f>(((I418/60)/60)/24) + DATE(1970, 1, 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IFERROR(E419/L419, 0)</f>
        <v>202.42307692307693</v>
      </c>
      <c r="Q419" t="str">
        <f>LEFT(N419,FIND("/",N419) - 1)</f>
        <v>film &amp; video</v>
      </c>
      <c r="R419" t="str">
        <f>RIGHT(N419,LEN(N419) - FIND("/",N419))</f>
        <v>documentary</v>
      </c>
      <c r="S419" s="10">
        <f>(((J419/60)/60)/24) + DATE(1970, 1, 1)</f>
        <v>41360.970601851855</v>
      </c>
      <c r="T419" s="10">
        <f>(((I419/60)/60)/24) + DATE(1970, 1, 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IFERROR(E420/L420, 0)</f>
        <v>216.75</v>
      </c>
      <c r="Q420" t="str">
        <f>LEFT(N420,FIND("/",N420) - 1)</f>
        <v>film &amp; video</v>
      </c>
      <c r="R420" t="str">
        <f>RIGHT(N420,LEN(N420) - FIND("/",N420))</f>
        <v>documentary</v>
      </c>
      <c r="S420" s="10">
        <f>(((J420/60)/60)/24) + DATE(1970, 1, 1)</f>
        <v>42178.282372685186</v>
      </c>
      <c r="T420" s="10">
        <f>(((I420/60)/60)/24) + DATE(1970, 1, 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IFERROR(E421/L421, 0)</f>
        <v>110.06849315068493</v>
      </c>
      <c r="Q421" t="str">
        <f>LEFT(N421,FIND("/",N421) - 1)</f>
        <v>film &amp; video</v>
      </c>
      <c r="R421" t="str">
        <f>RIGHT(N421,LEN(N421) - FIND("/",N421))</f>
        <v>documentary</v>
      </c>
      <c r="S421" s="10">
        <f>(((J421/60)/60)/24) + DATE(1970, 1, 1)</f>
        <v>41394.842442129629</v>
      </c>
      <c r="T421" s="10">
        <f>(((I421/60)/60)/24) + DATE(1970, 1, 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IFERROR(E422/L422, 0)</f>
        <v>4.833333333333333</v>
      </c>
      <c r="Q422" t="str">
        <f>LEFT(N422,FIND("/",N422) - 1)</f>
        <v>film &amp; video</v>
      </c>
      <c r="R422" t="str">
        <f>RIGHT(N422,LEN(N422) - FIND("/",N422))</f>
        <v>animation</v>
      </c>
      <c r="S422" s="10">
        <f>(((J422/60)/60)/24) + DATE(1970, 1, 1)</f>
        <v>41682.23646990741</v>
      </c>
      <c r="T422" s="10">
        <f>(((I422/60)/60)/24) + DATE(1970, 1, 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IFERROR(E423/L423, 0)</f>
        <v>50.166666666666664</v>
      </c>
      <c r="Q423" t="str">
        <f>LEFT(N423,FIND("/",N423) - 1)</f>
        <v>film &amp; video</v>
      </c>
      <c r="R423" t="str">
        <f>RIGHT(N423,LEN(N423) - FIND("/",N423))</f>
        <v>animation</v>
      </c>
      <c r="S423" s="10">
        <f>(((J423/60)/60)/24) + DATE(1970, 1, 1)</f>
        <v>42177.491388888884</v>
      </c>
      <c r="T423" s="10">
        <f>(((I423/60)/60)/24) + DATE(1970, 1, 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IFERROR(E424/L424, 0)</f>
        <v>35.833333333333336</v>
      </c>
      <c r="Q424" t="str">
        <f>LEFT(N424,FIND("/",N424) - 1)</f>
        <v>film &amp; video</v>
      </c>
      <c r="R424" t="str">
        <f>RIGHT(N424,LEN(N424) - FIND("/",N424))</f>
        <v>animation</v>
      </c>
      <c r="S424" s="10">
        <f>(((J424/60)/60)/24) + DATE(1970, 1, 1)</f>
        <v>41863.260381944441</v>
      </c>
      <c r="T424" s="10">
        <f>(((I424/60)/60)/24) + DATE(1970, 1, 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IFERROR(E425/L425, 0)</f>
        <v>11.76923076923077</v>
      </c>
      <c r="Q425" t="str">
        <f>LEFT(N425,FIND("/",N425) - 1)</f>
        <v>film &amp; video</v>
      </c>
      <c r="R425" t="str">
        <f>RIGHT(N425,LEN(N425) - FIND("/",N425))</f>
        <v>animation</v>
      </c>
      <c r="S425" s="10">
        <f>(((J425/60)/60)/24) + DATE(1970, 1, 1)</f>
        <v>41400.92627314815</v>
      </c>
      <c r="T425" s="10">
        <f>(((I425/60)/60)/24) + DATE(1970, 1, 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IFERROR(E426/L426, 0)</f>
        <v>40.78</v>
      </c>
      <c r="Q426" t="str">
        <f>LEFT(N426,FIND("/",N426) - 1)</f>
        <v>film &amp; video</v>
      </c>
      <c r="R426" t="str">
        <f>RIGHT(N426,LEN(N426) - FIND("/",N426))</f>
        <v>animation</v>
      </c>
      <c r="S426" s="10">
        <f>(((J426/60)/60)/24) + DATE(1970, 1, 1)</f>
        <v>40934.376145833332</v>
      </c>
      <c r="T426" s="10">
        <f>(((I426/60)/60)/24) + DATE(1970, 1, 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IFERROR(E427/L427, 0)</f>
        <v>3</v>
      </c>
      <c r="Q427" t="str">
        <f>LEFT(N427,FIND("/",N427) - 1)</f>
        <v>film &amp; video</v>
      </c>
      <c r="R427" t="str">
        <f>RIGHT(N427,LEN(N427) - FIND("/",N427))</f>
        <v>animation</v>
      </c>
      <c r="S427" s="10">
        <f>(((J427/60)/60)/24) + DATE(1970, 1, 1)</f>
        <v>42275.861157407402</v>
      </c>
      <c r="T427" s="10">
        <f>(((I427/60)/60)/24) + DATE(1970, 1, 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IFERROR(E428/L428, 0)</f>
        <v>16.625</v>
      </c>
      <c r="Q428" t="str">
        <f>LEFT(N428,FIND("/",N428) - 1)</f>
        <v>film &amp; video</v>
      </c>
      <c r="R428" t="str">
        <f>RIGHT(N428,LEN(N428) - FIND("/",N428))</f>
        <v>animation</v>
      </c>
      <c r="S428" s="10">
        <f>(((J428/60)/60)/24) + DATE(1970, 1, 1)</f>
        <v>42400.711967592593</v>
      </c>
      <c r="T428" s="10">
        <f>(((I428/60)/60)/24) + DATE(1970, 1, 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>
        <f>IFERROR(E429/L429, 0)</f>
        <v>0</v>
      </c>
      <c r="Q429" t="str">
        <f>LEFT(N429,FIND("/",N429) - 1)</f>
        <v>film &amp; video</v>
      </c>
      <c r="R429" t="str">
        <f>RIGHT(N429,LEN(N429) - FIND("/",N429))</f>
        <v>animation</v>
      </c>
      <c r="S429" s="10">
        <f>(((J429/60)/60)/24) + DATE(1970, 1, 1)</f>
        <v>42285.909027777772</v>
      </c>
      <c r="T429" s="10">
        <f>(((I429/60)/60)/24) + DATE(1970, 1, 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IFERROR(E430/L430, 0)</f>
        <v>52</v>
      </c>
      <c r="Q430" t="str">
        <f>LEFT(N430,FIND("/",N430) - 1)</f>
        <v>film &amp; video</v>
      </c>
      <c r="R430" t="str">
        <f>RIGHT(N430,LEN(N430) - FIND("/",N430))</f>
        <v>animation</v>
      </c>
      <c r="S430" s="10">
        <f>(((J430/60)/60)/24) + DATE(1970, 1, 1)</f>
        <v>41778.766724537039</v>
      </c>
      <c r="T430" s="10">
        <f>(((I430/60)/60)/24) + DATE(1970, 1, 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>
        <f>IFERROR(E431/L431, 0)</f>
        <v>0</v>
      </c>
      <c r="Q431" t="str">
        <f>LEFT(N431,FIND("/",N431) - 1)</f>
        <v>film &amp; video</v>
      </c>
      <c r="R431" t="str">
        <f>RIGHT(N431,LEN(N431) - FIND("/",N431))</f>
        <v>animation</v>
      </c>
      <c r="S431" s="10">
        <f>(((J431/60)/60)/24) + DATE(1970, 1, 1)</f>
        <v>40070.901412037041</v>
      </c>
      <c r="T431" s="10">
        <f>(((I431/60)/60)/24) + DATE(1970, 1, 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IFERROR(E432/L432, 0)</f>
        <v>4.8</v>
      </c>
      <c r="Q432" t="str">
        <f>LEFT(N432,FIND("/",N432) - 1)</f>
        <v>film &amp; video</v>
      </c>
      <c r="R432" t="str">
        <f>RIGHT(N432,LEN(N432) - FIND("/",N432))</f>
        <v>animation</v>
      </c>
      <c r="S432" s="10">
        <f>(((J432/60)/60)/24) + DATE(1970, 1, 1)</f>
        <v>41513.107256944444</v>
      </c>
      <c r="T432" s="10">
        <f>(((I432/60)/60)/24) + DATE(1970, 1, 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IFERROR(E433/L433, 0)</f>
        <v>51.875</v>
      </c>
      <c r="Q433" t="str">
        <f>LEFT(N433,FIND("/",N433) - 1)</f>
        <v>film &amp; video</v>
      </c>
      <c r="R433" t="str">
        <f>RIGHT(N433,LEN(N433) - FIND("/",N433))</f>
        <v>animation</v>
      </c>
      <c r="S433" s="10">
        <f>(((J433/60)/60)/24) + DATE(1970, 1, 1)</f>
        <v>42526.871331018512</v>
      </c>
      <c r="T433" s="10">
        <f>(((I433/60)/60)/24) + DATE(1970, 1, 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IFERROR(E434/L434, 0)</f>
        <v>71.25</v>
      </c>
      <c r="Q434" t="str">
        <f>LEFT(N434,FIND("/",N434) - 1)</f>
        <v>film &amp; video</v>
      </c>
      <c r="R434" t="str">
        <f>RIGHT(N434,LEN(N434) - FIND("/",N434))</f>
        <v>animation</v>
      </c>
      <c r="S434" s="10">
        <f>(((J434/60)/60)/24) + DATE(1970, 1, 1)</f>
        <v>42238.726631944446</v>
      </c>
      <c r="T434" s="10">
        <f>(((I434/60)/60)/24) + DATE(1970, 1, 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>
        <f>IFERROR(E435/L435, 0)</f>
        <v>0</v>
      </c>
      <c r="Q435" t="str">
        <f>LEFT(N435,FIND("/",N435) - 1)</f>
        <v>film &amp; video</v>
      </c>
      <c r="R435" t="str">
        <f>RIGHT(N435,LEN(N435) - FIND("/",N435))</f>
        <v>animation</v>
      </c>
      <c r="S435" s="10">
        <f>(((J435/60)/60)/24) + DATE(1970, 1, 1)</f>
        <v>42228.629884259266</v>
      </c>
      <c r="T435" s="10">
        <f>(((I435/60)/60)/24) + DATE(1970, 1, 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IFERROR(E436/L436, 0)</f>
        <v>62.5</v>
      </c>
      <c r="Q436" t="str">
        <f>LEFT(N436,FIND("/",N436) - 1)</f>
        <v>film &amp; video</v>
      </c>
      <c r="R436" t="str">
        <f>RIGHT(N436,LEN(N436) - FIND("/",N436))</f>
        <v>animation</v>
      </c>
      <c r="S436" s="10">
        <f>(((J436/60)/60)/24) + DATE(1970, 1, 1)</f>
        <v>41576.834513888891</v>
      </c>
      <c r="T436" s="10">
        <f>(((I436/60)/60)/24) + DATE(1970, 1, 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IFERROR(E437/L437, 0)</f>
        <v>1</v>
      </c>
      <c r="Q437" t="str">
        <f>LEFT(N437,FIND("/",N437) - 1)</f>
        <v>film &amp; video</v>
      </c>
      <c r="R437" t="str">
        <f>RIGHT(N437,LEN(N437) - FIND("/",N437))</f>
        <v>animation</v>
      </c>
      <c r="S437" s="10">
        <f>(((J437/60)/60)/24) + DATE(1970, 1, 1)</f>
        <v>41500.747453703705</v>
      </c>
      <c r="T437" s="10">
        <f>(((I437/60)/60)/24) + DATE(1970, 1, 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>
        <f>IFERROR(E438/L438, 0)</f>
        <v>0</v>
      </c>
      <c r="Q438" t="str">
        <f>LEFT(N438,FIND("/",N438) - 1)</f>
        <v>film &amp; video</v>
      </c>
      <c r="R438" t="str">
        <f>RIGHT(N438,LEN(N438) - FIND("/",N438))</f>
        <v>animation</v>
      </c>
      <c r="S438" s="10">
        <f>(((J438/60)/60)/24) + DATE(1970, 1, 1)</f>
        <v>41456.36241898148</v>
      </c>
      <c r="T438" s="10">
        <f>(((I438/60)/60)/24) + DATE(1970, 1, 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>
        <f>IFERROR(E439/L439, 0)</f>
        <v>0</v>
      </c>
      <c r="Q439" t="str">
        <f>LEFT(N439,FIND("/",N439) - 1)</f>
        <v>film &amp; video</v>
      </c>
      <c r="R439" t="str">
        <f>RIGHT(N439,LEN(N439) - FIND("/",N439))</f>
        <v>animation</v>
      </c>
      <c r="S439" s="10">
        <f>(((J439/60)/60)/24) + DATE(1970, 1, 1)</f>
        <v>42591.31858796296</v>
      </c>
      <c r="T439" s="10">
        <f>(((I439/60)/60)/24) + DATE(1970, 1, 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IFERROR(E440/L440, 0)</f>
        <v>170.54545454545453</v>
      </c>
      <c r="Q440" t="str">
        <f>LEFT(N440,FIND("/",N440) - 1)</f>
        <v>film &amp; video</v>
      </c>
      <c r="R440" t="str">
        <f>RIGHT(N440,LEN(N440) - FIND("/",N440))</f>
        <v>animation</v>
      </c>
      <c r="S440" s="10">
        <f>(((J440/60)/60)/24) + DATE(1970, 1, 1)</f>
        <v>42296.261087962965</v>
      </c>
      <c r="T440" s="10">
        <f>(((I440/60)/60)/24) + DATE(1970, 1, 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>
        <f>IFERROR(E441/L441, 0)</f>
        <v>0</v>
      </c>
      <c r="Q441" t="str">
        <f>LEFT(N441,FIND("/",N441) - 1)</f>
        <v>film &amp; video</v>
      </c>
      <c r="R441" t="str">
        <f>RIGHT(N441,LEN(N441) - FIND("/",N441))</f>
        <v>animation</v>
      </c>
      <c r="S441" s="10">
        <f>(((J441/60)/60)/24) + DATE(1970, 1, 1)</f>
        <v>41919.761782407404</v>
      </c>
      <c r="T441" s="10">
        <f>(((I441/60)/60)/24) + DATE(1970, 1, 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IFERROR(E442/L442, 0)</f>
        <v>5</v>
      </c>
      <c r="Q442" t="str">
        <f>LEFT(N442,FIND("/",N442) - 1)</f>
        <v>film &amp; video</v>
      </c>
      <c r="R442" t="str">
        <f>RIGHT(N442,LEN(N442) - FIND("/",N442))</f>
        <v>animation</v>
      </c>
      <c r="S442" s="10">
        <f>(((J442/60)/60)/24) + DATE(1970, 1, 1)</f>
        <v>42423.985567129625</v>
      </c>
      <c r="T442" s="10">
        <f>(((I442/60)/60)/24) + DATE(1970, 1, 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>
        <f>IFERROR(E443/L443, 0)</f>
        <v>0</v>
      </c>
      <c r="Q443" t="str">
        <f>LEFT(N443,FIND("/",N443) - 1)</f>
        <v>film &amp; video</v>
      </c>
      <c r="R443" t="str">
        <f>RIGHT(N443,LEN(N443) - FIND("/",N443))</f>
        <v>animation</v>
      </c>
      <c r="S443" s="10">
        <f>(((J443/60)/60)/24) + DATE(1970, 1, 1)</f>
        <v>41550.793935185182</v>
      </c>
      <c r="T443" s="10">
        <f>(((I443/60)/60)/24) + DATE(1970, 1, 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IFERROR(E444/L444, 0)</f>
        <v>393.58823529411762</v>
      </c>
      <c r="Q444" t="str">
        <f>LEFT(N444,FIND("/",N444) - 1)</f>
        <v>film &amp; video</v>
      </c>
      <c r="R444" t="str">
        <f>RIGHT(N444,LEN(N444) - FIND("/",N444))</f>
        <v>animation</v>
      </c>
      <c r="S444" s="10">
        <f>(((J444/60)/60)/24) + DATE(1970, 1, 1)</f>
        <v>42024.888692129629</v>
      </c>
      <c r="T444" s="10">
        <f>(((I444/60)/60)/24) + DATE(1970, 1, 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IFERROR(E445/L445, 0)</f>
        <v>5</v>
      </c>
      <c r="Q445" t="str">
        <f>LEFT(N445,FIND("/",N445) - 1)</f>
        <v>film &amp; video</v>
      </c>
      <c r="R445" t="str">
        <f>RIGHT(N445,LEN(N445) - FIND("/",N445))</f>
        <v>animation</v>
      </c>
      <c r="S445" s="10">
        <f>(((J445/60)/60)/24) + DATE(1970, 1, 1)</f>
        <v>41650.015057870369</v>
      </c>
      <c r="T445" s="10">
        <f>(((I445/60)/60)/24) + DATE(1970, 1, 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IFERROR(E446/L446, 0)</f>
        <v>50</v>
      </c>
      <c r="Q446" t="str">
        <f>LEFT(N446,FIND("/",N446) - 1)</f>
        <v>film &amp; video</v>
      </c>
      <c r="R446" t="str">
        <f>RIGHT(N446,LEN(N446) - FIND("/",N446))</f>
        <v>animation</v>
      </c>
      <c r="S446" s="10">
        <f>(((J446/60)/60)/24) + DATE(1970, 1, 1)</f>
        <v>40894.906956018516</v>
      </c>
      <c r="T446" s="10">
        <f>(((I446/60)/60)/24) + DATE(1970, 1, 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IFERROR(E447/L447, 0)</f>
        <v>1</v>
      </c>
      <c r="Q447" t="str">
        <f>LEFT(N447,FIND("/",N447) - 1)</f>
        <v>film &amp; video</v>
      </c>
      <c r="R447" t="str">
        <f>RIGHT(N447,LEN(N447) - FIND("/",N447))</f>
        <v>animation</v>
      </c>
      <c r="S447" s="10">
        <f>(((J447/60)/60)/24) + DATE(1970, 1, 1)</f>
        <v>42130.335358796292</v>
      </c>
      <c r="T447" s="10">
        <f>(((I447/60)/60)/24) + DATE(1970, 1, 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IFERROR(E448/L448, 0)</f>
        <v>47.875</v>
      </c>
      <c r="Q448" t="str">
        <f>LEFT(N448,FIND("/",N448) - 1)</f>
        <v>film &amp; video</v>
      </c>
      <c r="R448" t="str">
        <f>RIGHT(N448,LEN(N448) - FIND("/",N448))</f>
        <v>animation</v>
      </c>
      <c r="S448" s="10">
        <f>(((J448/60)/60)/24) + DATE(1970, 1, 1)</f>
        <v>42037.083564814813</v>
      </c>
      <c r="T448" s="10">
        <f>(((I448/60)/60)/24) + DATE(1970, 1, 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IFERROR(E449/L449, 0)</f>
        <v>5</v>
      </c>
      <c r="Q449" t="str">
        <f>LEFT(N449,FIND("/",N449) - 1)</f>
        <v>film &amp; video</v>
      </c>
      <c r="R449" t="str">
        <f>RIGHT(N449,LEN(N449) - FIND("/",N449))</f>
        <v>animation</v>
      </c>
      <c r="S449" s="10">
        <f>(((J449/60)/60)/24) + DATE(1970, 1, 1)</f>
        <v>41331.555127314816</v>
      </c>
      <c r="T449" s="10">
        <f>(((I449/60)/60)/24) + DATE(1970, 1, 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IFERROR(E450/L450, 0)</f>
        <v>20.502500000000001</v>
      </c>
      <c r="Q450" t="str">
        <f>LEFT(N450,FIND("/",N450) - 1)</f>
        <v>film &amp; video</v>
      </c>
      <c r="R450" t="str">
        <f>RIGHT(N450,LEN(N450) - FIND("/",N450))</f>
        <v>animation</v>
      </c>
      <c r="S450" s="10">
        <f>(((J450/60)/60)/24) + DATE(1970, 1, 1)</f>
        <v>41753.758043981477</v>
      </c>
      <c r="T450" s="10">
        <f>(((I450/60)/60)/24) + DATE(1970, 1, 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IFERROR(E451/L451, 0)</f>
        <v>9</v>
      </c>
      <c r="Q451" t="str">
        <f>LEFT(N451,FIND("/",N451) - 1)</f>
        <v>film &amp; video</v>
      </c>
      <c r="R451" t="str">
        <f>RIGHT(N451,LEN(N451) - FIND("/",N451))</f>
        <v>animation</v>
      </c>
      <c r="S451" s="10">
        <f>(((J451/60)/60)/24) + DATE(1970, 1, 1)</f>
        <v>41534.568113425928</v>
      </c>
      <c r="T451" s="10">
        <f>(((I451/60)/60)/24) + DATE(1970, 1, 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IFERROR(E452/L452, 0)</f>
        <v>56.571428571428569</v>
      </c>
      <c r="Q452" t="str">
        <f>LEFT(N452,FIND("/",N452) - 1)</f>
        <v>film &amp; video</v>
      </c>
      <c r="R452" t="str">
        <f>RIGHT(N452,LEN(N452) - FIND("/",N452))</f>
        <v>animation</v>
      </c>
      <c r="S452" s="10">
        <f>(((J452/60)/60)/24) + DATE(1970, 1, 1)</f>
        <v>41654.946759259255</v>
      </c>
      <c r="T452" s="10">
        <f>(((I452/60)/60)/24) + DATE(1970, 1, 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>
        <f>IFERROR(E453/L453, 0)</f>
        <v>0</v>
      </c>
      <c r="Q453" t="str">
        <f>LEFT(N453,FIND("/",N453) - 1)</f>
        <v>film &amp; video</v>
      </c>
      <c r="R453" t="str">
        <f>RIGHT(N453,LEN(N453) - FIND("/",N453))</f>
        <v>animation</v>
      </c>
      <c r="S453" s="10">
        <f>(((J453/60)/60)/24) + DATE(1970, 1, 1)</f>
        <v>41634.715173611112</v>
      </c>
      <c r="T453" s="10">
        <f>(((I453/60)/60)/24) + DATE(1970, 1, 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IFERROR(E454/L454, 0)</f>
        <v>40</v>
      </c>
      <c r="Q454" t="str">
        <f>LEFT(N454,FIND("/",N454) - 1)</f>
        <v>film &amp; video</v>
      </c>
      <c r="R454" t="str">
        <f>RIGHT(N454,LEN(N454) - FIND("/",N454))</f>
        <v>animation</v>
      </c>
      <c r="S454" s="10">
        <f>(((J454/60)/60)/24) + DATE(1970, 1, 1)</f>
        <v>42107.703877314809</v>
      </c>
      <c r="T454" s="10">
        <f>(((I454/60)/60)/24) + DATE(1970, 1, 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IFERROR(E455/L455, 0)</f>
        <v>13</v>
      </c>
      <c r="Q455" t="str">
        <f>LEFT(N455,FIND("/",N455) - 1)</f>
        <v>film &amp; video</v>
      </c>
      <c r="R455" t="str">
        <f>RIGHT(N455,LEN(N455) - FIND("/",N455))</f>
        <v>animation</v>
      </c>
      <c r="S455" s="10">
        <f>(((J455/60)/60)/24) + DATE(1970, 1, 1)</f>
        <v>42038.824988425928</v>
      </c>
      <c r="T455" s="10">
        <f>(((I455/60)/60)/24) + DATE(1970, 1, 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IFERROR(E456/L456, 0)</f>
        <v>16.399999999999999</v>
      </c>
      <c r="Q456" t="str">
        <f>LEFT(N456,FIND("/",N456) - 1)</f>
        <v>film &amp; video</v>
      </c>
      <c r="R456" t="str">
        <f>RIGHT(N456,LEN(N456) - FIND("/",N456))</f>
        <v>animation</v>
      </c>
      <c r="S456" s="10">
        <f>(((J456/60)/60)/24) + DATE(1970, 1, 1)</f>
        <v>41938.717256944445</v>
      </c>
      <c r="T456" s="10">
        <f>(((I456/60)/60)/24) + DATE(1970, 1, 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IFERROR(E457/L457, 0)</f>
        <v>22.5</v>
      </c>
      <c r="Q457" t="str">
        <f>LEFT(N457,FIND("/",N457) - 1)</f>
        <v>film &amp; video</v>
      </c>
      <c r="R457" t="str">
        <f>RIGHT(N457,LEN(N457) - FIND("/",N457))</f>
        <v>animation</v>
      </c>
      <c r="S457" s="10">
        <f>(((J457/60)/60)/24) + DATE(1970, 1, 1)</f>
        <v>40971.002569444441</v>
      </c>
      <c r="T457" s="10">
        <f>(((I457/60)/60)/24) + DATE(1970, 1, 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IFERROR(E458/L458, 0)</f>
        <v>20.333333333333332</v>
      </c>
      <c r="Q458" t="str">
        <f>LEFT(N458,FIND("/",N458) - 1)</f>
        <v>film &amp; video</v>
      </c>
      <c r="R458" t="str">
        <f>RIGHT(N458,LEN(N458) - FIND("/",N458))</f>
        <v>animation</v>
      </c>
      <c r="S458" s="10">
        <f>(((J458/60)/60)/24) + DATE(1970, 1, 1)</f>
        <v>41547.694456018515</v>
      </c>
      <c r="T458" s="10">
        <f>(((I458/60)/60)/24) + DATE(1970, 1, 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>
        <f>IFERROR(E459/L459, 0)</f>
        <v>0</v>
      </c>
      <c r="Q459" t="str">
        <f>LEFT(N459,FIND("/",N459) - 1)</f>
        <v>film &amp; video</v>
      </c>
      <c r="R459" t="str">
        <f>RIGHT(N459,LEN(N459) - FIND("/",N459))</f>
        <v>animation</v>
      </c>
      <c r="S459" s="10">
        <f>(((J459/60)/60)/24) + DATE(1970, 1, 1)</f>
        <v>41837.767500000002</v>
      </c>
      <c r="T459" s="10">
        <f>(((I459/60)/60)/24) + DATE(1970, 1, 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IFERROR(E460/L460, 0)</f>
        <v>16.755102040816325</v>
      </c>
      <c r="Q460" t="str">
        <f>LEFT(N460,FIND("/",N460) - 1)</f>
        <v>film &amp; video</v>
      </c>
      <c r="R460" t="str">
        <f>RIGHT(N460,LEN(N460) - FIND("/",N460))</f>
        <v>animation</v>
      </c>
      <c r="S460" s="10">
        <f>(((J460/60)/60)/24) + DATE(1970, 1, 1)</f>
        <v>41378.69976851852</v>
      </c>
      <c r="T460" s="10">
        <f>(((I460/60)/60)/24) + DATE(1970, 1, 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IFERROR(E461/L461, 0)</f>
        <v>25</v>
      </c>
      <c r="Q461" t="str">
        <f>LEFT(N461,FIND("/",N461) - 1)</f>
        <v>film &amp; video</v>
      </c>
      <c r="R461" t="str">
        <f>RIGHT(N461,LEN(N461) - FIND("/",N461))</f>
        <v>animation</v>
      </c>
      <c r="S461" s="10">
        <f>(((J461/60)/60)/24) + DATE(1970, 1, 1)</f>
        <v>40800.6403587963</v>
      </c>
      <c r="T461" s="10">
        <f>(((I461/60)/60)/24) + DATE(1970, 1, 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IFERROR(E462/L462, 0)</f>
        <v>12.5</v>
      </c>
      <c r="Q462" t="str">
        <f>LEFT(N462,FIND("/",N462) - 1)</f>
        <v>film &amp; video</v>
      </c>
      <c r="R462" t="str">
        <f>RIGHT(N462,LEN(N462) - FIND("/",N462))</f>
        <v>animation</v>
      </c>
      <c r="S462" s="10">
        <f>(((J462/60)/60)/24) + DATE(1970, 1, 1)</f>
        <v>41759.542534722219</v>
      </c>
      <c r="T462" s="10">
        <f>(((I462/60)/60)/24) + DATE(1970, 1, 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>
        <f>IFERROR(E463/L463, 0)</f>
        <v>0</v>
      </c>
      <c r="Q463" t="str">
        <f>LEFT(N463,FIND("/",N463) - 1)</f>
        <v>film &amp; video</v>
      </c>
      <c r="R463" t="str">
        <f>RIGHT(N463,LEN(N463) - FIND("/",N463))</f>
        <v>animation</v>
      </c>
      <c r="S463" s="10">
        <f>(((J463/60)/60)/24) + DATE(1970, 1, 1)</f>
        <v>41407.84684027778</v>
      </c>
      <c r="T463" s="10">
        <f>(((I463/60)/60)/24) + DATE(1970, 1, 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>
        <f>IFERROR(E464/L464, 0)</f>
        <v>0</v>
      </c>
      <c r="Q464" t="str">
        <f>LEFT(N464,FIND("/",N464) - 1)</f>
        <v>film &amp; video</v>
      </c>
      <c r="R464" t="str">
        <f>RIGHT(N464,LEN(N464) - FIND("/",N464))</f>
        <v>animation</v>
      </c>
      <c r="S464" s="10">
        <f>(((J464/60)/60)/24) + DATE(1970, 1, 1)</f>
        <v>40705.126631944448</v>
      </c>
      <c r="T464" s="10">
        <f>(((I464/60)/60)/24) + DATE(1970, 1, 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IFERROR(E465/L465, 0)</f>
        <v>113.63636363636364</v>
      </c>
      <c r="Q465" t="str">
        <f>LEFT(N465,FIND("/",N465) - 1)</f>
        <v>film &amp; video</v>
      </c>
      <c r="R465" t="str">
        <f>RIGHT(N465,LEN(N465) - FIND("/",N465))</f>
        <v>animation</v>
      </c>
      <c r="S465" s="10">
        <f>(((J465/60)/60)/24) + DATE(1970, 1, 1)</f>
        <v>40750.710104166668</v>
      </c>
      <c r="T465" s="10">
        <f>(((I465/60)/60)/24) + DATE(1970, 1, 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IFERROR(E466/L466, 0)</f>
        <v>1</v>
      </c>
      <c r="Q466" t="str">
        <f>LEFT(N466,FIND("/",N466) - 1)</f>
        <v>film &amp; video</v>
      </c>
      <c r="R466" t="str">
        <f>RIGHT(N466,LEN(N466) - FIND("/",N466))</f>
        <v>animation</v>
      </c>
      <c r="S466" s="10">
        <f>(((J466/60)/60)/24) + DATE(1970, 1, 1)</f>
        <v>42488.848784722228</v>
      </c>
      <c r="T466" s="10">
        <f>(((I466/60)/60)/24) + DATE(1970, 1, 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IFERROR(E467/L467, 0)</f>
        <v>17.25</v>
      </c>
      <c r="Q467" t="str">
        <f>LEFT(N467,FIND("/",N467) - 1)</f>
        <v>film &amp; video</v>
      </c>
      <c r="R467" t="str">
        <f>RIGHT(N467,LEN(N467) - FIND("/",N467))</f>
        <v>animation</v>
      </c>
      <c r="S467" s="10">
        <f>(((J467/60)/60)/24) + DATE(1970, 1, 1)</f>
        <v>41801.120069444441</v>
      </c>
      <c r="T467" s="10">
        <f>(((I467/60)/60)/24) + DATE(1970, 1, 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IFERROR(E468/L468, 0)</f>
        <v>15.2</v>
      </c>
      <c r="Q468" t="str">
        <f>LEFT(N468,FIND("/",N468) - 1)</f>
        <v>film &amp; video</v>
      </c>
      <c r="R468" t="str">
        <f>RIGHT(N468,LEN(N468) - FIND("/",N468))</f>
        <v>animation</v>
      </c>
      <c r="S468" s="10">
        <f>(((J468/60)/60)/24) + DATE(1970, 1, 1)</f>
        <v>41129.942870370374</v>
      </c>
      <c r="T468" s="10">
        <f>(((I468/60)/60)/24) + DATE(1970, 1, 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IFERROR(E469/L469, 0)</f>
        <v>110.64102564102564</v>
      </c>
      <c r="Q469" t="str">
        <f>LEFT(N469,FIND("/",N469) - 1)</f>
        <v>film &amp; video</v>
      </c>
      <c r="R469" t="str">
        <f>RIGHT(N469,LEN(N469) - FIND("/",N469))</f>
        <v>animation</v>
      </c>
      <c r="S469" s="10">
        <f>(((J469/60)/60)/24) + DATE(1970, 1, 1)</f>
        <v>41135.679791666669</v>
      </c>
      <c r="T469" s="10">
        <f>(((I469/60)/60)/24) + DATE(1970, 1, 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>
        <f>IFERROR(E470/L470, 0)</f>
        <v>0</v>
      </c>
      <c r="Q470" t="str">
        <f>LEFT(N470,FIND("/",N470) - 1)</f>
        <v>film &amp; video</v>
      </c>
      <c r="R470" t="str">
        <f>RIGHT(N470,LEN(N470) - FIND("/",N470))</f>
        <v>animation</v>
      </c>
      <c r="S470" s="10">
        <f>(((J470/60)/60)/24) + DATE(1970, 1, 1)</f>
        <v>41041.167627314811</v>
      </c>
      <c r="T470" s="10">
        <f>(((I470/60)/60)/24) + DATE(1970, 1, 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>
        <f>IFERROR(E471/L471, 0)</f>
        <v>0</v>
      </c>
      <c r="Q471" t="str">
        <f>LEFT(N471,FIND("/",N471) - 1)</f>
        <v>film &amp; video</v>
      </c>
      <c r="R471" t="str">
        <f>RIGHT(N471,LEN(N471) - FIND("/",N471))</f>
        <v>animation</v>
      </c>
      <c r="S471" s="10">
        <f>(((J471/60)/60)/24) + DATE(1970, 1, 1)</f>
        <v>41827.989861111113</v>
      </c>
      <c r="T471" s="10">
        <f>(((I471/60)/60)/24) + DATE(1970, 1, 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IFERROR(E472/L472, 0)</f>
        <v>25.5</v>
      </c>
      <c r="Q472" t="str">
        <f>LEFT(N472,FIND("/",N472) - 1)</f>
        <v>film &amp; video</v>
      </c>
      <c r="R472" t="str">
        <f>RIGHT(N472,LEN(N472) - FIND("/",N472))</f>
        <v>animation</v>
      </c>
      <c r="S472" s="10">
        <f>(((J472/60)/60)/24) + DATE(1970, 1, 1)</f>
        <v>41605.167696759258</v>
      </c>
      <c r="T472" s="10">
        <f>(((I472/60)/60)/24) + DATE(1970, 1, 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IFERROR(E473/L473, 0)</f>
        <v>38.476470588235294</v>
      </c>
      <c r="Q473" t="str">
        <f>LEFT(N473,FIND("/",N473) - 1)</f>
        <v>film &amp; video</v>
      </c>
      <c r="R473" t="str">
        <f>RIGHT(N473,LEN(N473) - FIND("/",N473))</f>
        <v>animation</v>
      </c>
      <c r="S473" s="10">
        <f>(((J473/60)/60)/24) + DATE(1970, 1, 1)</f>
        <v>41703.721979166665</v>
      </c>
      <c r="T473" s="10">
        <f>(((I473/60)/60)/24) + DATE(1970, 1, 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IFERROR(E474/L474, 0)</f>
        <v>28.2</v>
      </c>
      <c r="Q474" t="str">
        <f>LEFT(N474,FIND("/",N474) - 1)</f>
        <v>film &amp; video</v>
      </c>
      <c r="R474" t="str">
        <f>RIGHT(N474,LEN(N474) - FIND("/",N474))</f>
        <v>animation</v>
      </c>
      <c r="S474" s="10">
        <f>(((J474/60)/60)/24) + DATE(1970, 1, 1)</f>
        <v>41844.922662037039</v>
      </c>
      <c r="T474" s="10">
        <f>(((I474/60)/60)/24) + DATE(1970, 1, 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IFERROR(E475/L475, 0)</f>
        <v>61.5</v>
      </c>
      <c r="Q475" t="str">
        <f>LEFT(N475,FIND("/",N475) - 1)</f>
        <v>film &amp; video</v>
      </c>
      <c r="R475" t="str">
        <f>RIGHT(N475,LEN(N475) - FIND("/",N475))</f>
        <v>animation</v>
      </c>
      <c r="S475" s="10">
        <f>(((J475/60)/60)/24) + DATE(1970, 1, 1)</f>
        <v>41869.698136574072</v>
      </c>
      <c r="T475" s="10">
        <f>(((I475/60)/60)/24) + DATE(1970, 1, 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IFERROR(E476/L476, 0)</f>
        <v>1</v>
      </c>
      <c r="Q476" t="str">
        <f>LEFT(N476,FIND("/",N476) - 1)</f>
        <v>film &amp; video</v>
      </c>
      <c r="R476" t="str">
        <f>RIGHT(N476,LEN(N476) - FIND("/",N476))</f>
        <v>animation</v>
      </c>
      <c r="S476" s="10">
        <f>(((J476/60)/60)/24) + DATE(1970, 1, 1)</f>
        <v>42753.329039351855</v>
      </c>
      <c r="T476" s="10">
        <f>(((I476/60)/60)/24) + DATE(1970, 1, 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>
        <f>IFERROR(E477/L477, 0)</f>
        <v>0</v>
      </c>
      <c r="Q477" t="str">
        <f>LEFT(N477,FIND("/",N477) - 1)</f>
        <v>film &amp; video</v>
      </c>
      <c r="R477" t="str">
        <f>RIGHT(N477,LEN(N477) - FIND("/",N477))</f>
        <v>animation</v>
      </c>
      <c r="S477" s="10">
        <f>(((J477/60)/60)/24) + DATE(1970, 1, 1)</f>
        <v>42100.086145833338</v>
      </c>
      <c r="T477" s="10">
        <f>(((I477/60)/60)/24) + DATE(1970, 1, 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IFERROR(E478/L478, 0)</f>
        <v>39.569274193548388</v>
      </c>
      <c r="Q478" t="str">
        <f>LEFT(N478,FIND("/",N478) - 1)</f>
        <v>film &amp; video</v>
      </c>
      <c r="R478" t="str">
        <f>RIGHT(N478,LEN(N478) - FIND("/",N478))</f>
        <v>animation</v>
      </c>
      <c r="S478" s="10">
        <f>(((J478/60)/60)/24) + DATE(1970, 1, 1)</f>
        <v>41757.975011574075</v>
      </c>
      <c r="T478" s="10">
        <f>(((I478/60)/60)/24) + DATE(1970, 1, 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>
        <f>IFERROR(E479/L479, 0)</f>
        <v>0</v>
      </c>
      <c r="Q479" t="str">
        <f>LEFT(N479,FIND("/",N479) - 1)</f>
        <v>film &amp; video</v>
      </c>
      <c r="R479" t="str">
        <f>RIGHT(N479,LEN(N479) - FIND("/",N479))</f>
        <v>animation</v>
      </c>
      <c r="S479" s="10">
        <f>(((J479/60)/60)/24) + DATE(1970, 1, 1)</f>
        <v>40987.83488425926</v>
      </c>
      <c r="T479" s="10">
        <f>(((I479/60)/60)/24) + DATE(1970, 1, 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>
        <f>IFERROR(E480/L480, 0)</f>
        <v>0</v>
      </c>
      <c r="Q480" t="str">
        <f>LEFT(N480,FIND("/",N480) - 1)</f>
        <v>film &amp; video</v>
      </c>
      <c r="R480" t="str">
        <f>RIGHT(N480,LEN(N480) - FIND("/",N480))</f>
        <v>animation</v>
      </c>
      <c r="S480" s="10">
        <f>(((J480/60)/60)/24) + DATE(1970, 1, 1)</f>
        <v>42065.910983796297</v>
      </c>
      <c r="T480" s="10">
        <f>(((I480/60)/60)/24) + DATE(1970, 1, 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IFERROR(E481/L481, 0)</f>
        <v>88.8</v>
      </c>
      <c r="Q481" t="str">
        <f>LEFT(N481,FIND("/",N481) - 1)</f>
        <v>film &amp; video</v>
      </c>
      <c r="R481" t="str">
        <f>RIGHT(N481,LEN(N481) - FIND("/",N481))</f>
        <v>animation</v>
      </c>
      <c r="S481" s="10">
        <f>(((J481/60)/60)/24) + DATE(1970, 1, 1)</f>
        <v>41904.407812500001</v>
      </c>
      <c r="T481" s="10">
        <f>(((I481/60)/60)/24) + DATE(1970, 1, 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IFERROR(E482/L482, 0)</f>
        <v>55.457142857142856</v>
      </c>
      <c r="Q482" t="str">
        <f>LEFT(N482,FIND("/",N482) - 1)</f>
        <v>film &amp; video</v>
      </c>
      <c r="R482" t="str">
        <f>RIGHT(N482,LEN(N482) - FIND("/",N482))</f>
        <v>animation</v>
      </c>
      <c r="S482" s="10">
        <f>(((J482/60)/60)/24) + DATE(1970, 1, 1)</f>
        <v>41465.500173611108</v>
      </c>
      <c r="T482" s="10">
        <f>(((I482/60)/60)/24) + DATE(1970, 1, 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IFERROR(E483/L483, 0)</f>
        <v>87.142857142857139</v>
      </c>
      <c r="Q483" t="str">
        <f>LEFT(N483,FIND("/",N483) - 1)</f>
        <v>film &amp; video</v>
      </c>
      <c r="R483" t="str">
        <f>RIGHT(N483,LEN(N483) - FIND("/",N483))</f>
        <v>animation</v>
      </c>
      <c r="S483" s="10">
        <f>(((J483/60)/60)/24) + DATE(1970, 1, 1)</f>
        <v>41162.672326388885</v>
      </c>
      <c r="T483" s="10">
        <f>(((I483/60)/60)/24) + DATE(1970, 1, 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IFERROR(E484/L484, 0)</f>
        <v>10</v>
      </c>
      <c r="Q484" t="str">
        <f>LEFT(N484,FIND("/",N484) - 1)</f>
        <v>film &amp; video</v>
      </c>
      <c r="R484" t="str">
        <f>RIGHT(N484,LEN(N484) - FIND("/",N484))</f>
        <v>animation</v>
      </c>
      <c r="S484" s="10">
        <f>(((J484/60)/60)/24) + DATE(1970, 1, 1)</f>
        <v>42447.896875000006</v>
      </c>
      <c r="T484" s="10">
        <f>(((I484/60)/60)/24) + DATE(1970, 1, 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IFERROR(E485/L485, 0)</f>
        <v>51.224489795918366</v>
      </c>
      <c r="Q485" t="str">
        <f>LEFT(N485,FIND("/",N485) - 1)</f>
        <v>film &amp; video</v>
      </c>
      <c r="R485" t="str">
        <f>RIGHT(N485,LEN(N485) - FIND("/",N485))</f>
        <v>animation</v>
      </c>
      <c r="S485" s="10">
        <f>(((J485/60)/60)/24) + DATE(1970, 1, 1)</f>
        <v>41243.197592592594</v>
      </c>
      <c r="T485" s="10">
        <f>(((I485/60)/60)/24) + DATE(1970, 1, 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IFERROR(E486/L486, 0)</f>
        <v>13.545454545454545</v>
      </c>
      <c r="Q486" t="str">
        <f>LEFT(N486,FIND("/",N486) - 1)</f>
        <v>film &amp; video</v>
      </c>
      <c r="R486" t="str">
        <f>RIGHT(N486,LEN(N486) - FIND("/",N486))</f>
        <v>animation</v>
      </c>
      <c r="S486" s="10">
        <f>(((J486/60)/60)/24) + DATE(1970, 1, 1)</f>
        <v>42272.93949074074</v>
      </c>
      <c r="T486" s="10">
        <f>(((I486/60)/60)/24) + DATE(1970, 1, 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IFERROR(E487/L487, 0)</f>
        <v>66.520080000000007</v>
      </c>
      <c r="Q487" t="str">
        <f>LEFT(N487,FIND("/",N487) - 1)</f>
        <v>film &amp; video</v>
      </c>
      <c r="R487" t="str">
        <f>RIGHT(N487,LEN(N487) - FIND("/",N487))</f>
        <v>animation</v>
      </c>
      <c r="S487" s="10">
        <f>(((J487/60)/60)/24) + DATE(1970, 1, 1)</f>
        <v>41381.50577546296</v>
      </c>
      <c r="T487" s="10">
        <f>(((I487/60)/60)/24) + DATE(1970, 1, 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IFERROR(E488/L488, 0)</f>
        <v>50</v>
      </c>
      <c r="Q488" t="str">
        <f>LEFT(N488,FIND("/",N488) - 1)</f>
        <v>film &amp; video</v>
      </c>
      <c r="R488" t="str">
        <f>RIGHT(N488,LEN(N488) - FIND("/",N488))</f>
        <v>animation</v>
      </c>
      <c r="S488" s="10">
        <f>(((J488/60)/60)/24) + DATE(1970, 1, 1)</f>
        <v>41761.94258101852</v>
      </c>
      <c r="T488" s="10">
        <f>(((I488/60)/60)/24) + DATE(1970, 1, 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>
        <f>IFERROR(E489/L489, 0)</f>
        <v>0</v>
      </c>
      <c r="Q489" t="str">
        <f>LEFT(N489,FIND("/",N489) - 1)</f>
        <v>film &amp; video</v>
      </c>
      <c r="R489" t="str">
        <f>RIGHT(N489,LEN(N489) - FIND("/",N489))</f>
        <v>animation</v>
      </c>
      <c r="S489" s="10">
        <f>(((J489/60)/60)/24) + DATE(1970, 1, 1)</f>
        <v>42669.594837962963</v>
      </c>
      <c r="T489" s="10">
        <f>(((I489/60)/60)/24) + DATE(1970, 1, 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>
        <f>IFERROR(E490/L490, 0)</f>
        <v>0</v>
      </c>
      <c r="Q490" t="str">
        <f>LEFT(N490,FIND("/",N490) - 1)</f>
        <v>film &amp; video</v>
      </c>
      <c r="R490" t="str">
        <f>RIGHT(N490,LEN(N490) - FIND("/",N490))</f>
        <v>animation</v>
      </c>
      <c r="S490" s="10">
        <f>(((J490/60)/60)/24) + DATE(1970, 1, 1)</f>
        <v>42714.054398148146</v>
      </c>
      <c r="T490" s="10">
        <f>(((I490/60)/60)/24) + DATE(1970, 1, 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IFERROR(E491/L491, 0)</f>
        <v>71.666666666666671</v>
      </c>
      <c r="Q491" t="str">
        <f>LEFT(N491,FIND("/",N491) - 1)</f>
        <v>film &amp; video</v>
      </c>
      <c r="R491" t="str">
        <f>RIGHT(N491,LEN(N491) - FIND("/",N491))</f>
        <v>animation</v>
      </c>
      <c r="S491" s="10">
        <f>(((J491/60)/60)/24) + DATE(1970, 1, 1)</f>
        <v>40882.481666666667</v>
      </c>
      <c r="T491" s="10">
        <f>(((I491/60)/60)/24) + DATE(1970, 1, 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>
        <f>IFERROR(E492/L492, 0)</f>
        <v>0</v>
      </c>
      <c r="Q492" t="str">
        <f>LEFT(N492,FIND("/",N492) - 1)</f>
        <v>film &amp; video</v>
      </c>
      <c r="R492" t="str">
        <f>RIGHT(N492,LEN(N492) - FIND("/",N492))</f>
        <v>animation</v>
      </c>
      <c r="S492" s="10">
        <f>(((J492/60)/60)/24) + DATE(1970, 1, 1)</f>
        <v>41113.968576388892</v>
      </c>
      <c r="T492" s="10">
        <f>(((I492/60)/60)/24) + DATE(1970, 1, 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>
        <f>IFERROR(E493/L493, 0)</f>
        <v>0</v>
      </c>
      <c r="Q493" t="str">
        <f>LEFT(N493,FIND("/",N493) - 1)</f>
        <v>film &amp; video</v>
      </c>
      <c r="R493" t="str">
        <f>RIGHT(N493,LEN(N493) - FIND("/",N493))</f>
        <v>animation</v>
      </c>
      <c r="S493" s="10">
        <f>(((J493/60)/60)/24) + DATE(1970, 1, 1)</f>
        <v>42366.982627314821</v>
      </c>
      <c r="T493" s="10">
        <f>(((I493/60)/60)/24) + DATE(1970, 1, 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>
        <f>IFERROR(E494/L494, 0)</f>
        <v>0</v>
      </c>
      <c r="Q494" t="str">
        <f>LEFT(N494,FIND("/",N494) - 1)</f>
        <v>film &amp; video</v>
      </c>
      <c r="R494" t="str">
        <f>RIGHT(N494,LEN(N494) - FIND("/",N494))</f>
        <v>animation</v>
      </c>
      <c r="S494" s="10">
        <f>(((J494/60)/60)/24) + DATE(1970, 1, 1)</f>
        <v>42596.03506944445</v>
      </c>
      <c r="T494" s="10">
        <f>(((I494/60)/60)/24) + DATE(1970, 1, 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>
        <f>IFERROR(E495/L495, 0)</f>
        <v>0</v>
      </c>
      <c r="Q495" t="str">
        <f>LEFT(N495,FIND("/",N495) - 1)</f>
        <v>film &amp; video</v>
      </c>
      <c r="R495" t="str">
        <f>RIGHT(N495,LEN(N495) - FIND("/",N495))</f>
        <v>animation</v>
      </c>
      <c r="S495" s="10">
        <f>(((J495/60)/60)/24) + DATE(1970, 1, 1)</f>
        <v>42114.726134259254</v>
      </c>
      <c r="T495" s="10">
        <f>(((I495/60)/60)/24) + DATE(1970, 1, 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IFERROR(E496/L496, 0)</f>
        <v>10.333333333333334</v>
      </c>
      <c r="Q496" t="str">
        <f>LEFT(N496,FIND("/",N496) - 1)</f>
        <v>film &amp; video</v>
      </c>
      <c r="R496" t="str">
        <f>RIGHT(N496,LEN(N496) - FIND("/",N496))</f>
        <v>animation</v>
      </c>
      <c r="S496" s="10">
        <f>(((J496/60)/60)/24) + DATE(1970, 1, 1)</f>
        <v>41799.830613425926</v>
      </c>
      <c r="T496" s="10">
        <f>(((I496/60)/60)/24) + DATE(1970, 1, 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>
        <f>IFERROR(E497/L497, 0)</f>
        <v>0</v>
      </c>
      <c r="Q497" t="str">
        <f>LEFT(N497,FIND("/",N497) - 1)</f>
        <v>film &amp; video</v>
      </c>
      <c r="R497" t="str">
        <f>RIGHT(N497,LEN(N497) - FIND("/",N497))</f>
        <v>animation</v>
      </c>
      <c r="S497" s="10">
        <f>(((J497/60)/60)/24) + DATE(1970, 1, 1)</f>
        <v>42171.827604166669</v>
      </c>
      <c r="T497" s="10">
        <f>(((I497/60)/60)/24) + DATE(1970, 1, 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IFERROR(E498/L498, 0)</f>
        <v>1</v>
      </c>
      <c r="Q498" t="str">
        <f>LEFT(N498,FIND("/",N498) - 1)</f>
        <v>film &amp; video</v>
      </c>
      <c r="R498" t="str">
        <f>RIGHT(N498,LEN(N498) - FIND("/",N498))</f>
        <v>animation</v>
      </c>
      <c r="S498" s="10">
        <f>(((J498/60)/60)/24) + DATE(1970, 1, 1)</f>
        <v>41620.93141203704</v>
      </c>
      <c r="T498" s="10">
        <f>(((I498/60)/60)/24) + DATE(1970, 1, 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IFERROR(E499/L499, 0)</f>
        <v>10</v>
      </c>
      <c r="Q499" t="str">
        <f>LEFT(N499,FIND("/",N499) - 1)</f>
        <v>film &amp; video</v>
      </c>
      <c r="R499" t="str">
        <f>RIGHT(N499,LEN(N499) - FIND("/",N499))</f>
        <v>animation</v>
      </c>
      <c r="S499" s="10">
        <f>(((J499/60)/60)/24) + DATE(1970, 1, 1)</f>
        <v>41945.037789351853</v>
      </c>
      <c r="T499" s="10">
        <f>(((I499/60)/60)/24) + DATE(1970, 1, 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IFERROR(E500/L500, 0)</f>
        <v>136.09090909090909</v>
      </c>
      <c r="Q500" t="str">
        <f>LEFT(N500,FIND("/",N500) - 1)</f>
        <v>film &amp; video</v>
      </c>
      <c r="R500" t="str">
        <f>RIGHT(N500,LEN(N500) - FIND("/",N500))</f>
        <v>animation</v>
      </c>
      <c r="S500" s="10">
        <f>(((J500/60)/60)/24) + DATE(1970, 1, 1)</f>
        <v>40858.762141203704</v>
      </c>
      <c r="T500" s="10">
        <f>(((I500/60)/60)/24) + DATE(1970, 1, 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IFERROR(E501/L501, 0)</f>
        <v>73.461538461538467</v>
      </c>
      <c r="Q501" t="str">
        <f>LEFT(N501,FIND("/",N501) - 1)</f>
        <v>film &amp; video</v>
      </c>
      <c r="R501" t="str">
        <f>RIGHT(N501,LEN(N501) - FIND("/",N501))</f>
        <v>animation</v>
      </c>
      <c r="S501" s="10">
        <f>(((J501/60)/60)/24) + DATE(1970, 1, 1)</f>
        <v>40043.895462962959</v>
      </c>
      <c r="T501" s="10">
        <f>(((I501/60)/60)/24) + DATE(1970, 1, 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IFERROR(E502/L502, 0)</f>
        <v>53.75</v>
      </c>
      <c r="Q502" t="str">
        <f>LEFT(N502,FIND("/",N502) - 1)</f>
        <v>film &amp; video</v>
      </c>
      <c r="R502" t="str">
        <f>RIGHT(N502,LEN(N502) - FIND("/",N502))</f>
        <v>animation</v>
      </c>
      <c r="S502" s="10">
        <f>(((J502/60)/60)/24) + DATE(1970, 1, 1)</f>
        <v>40247.886006944449</v>
      </c>
      <c r="T502" s="10">
        <f>(((I502/60)/60)/24) + DATE(1970, 1, 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>
        <f>IFERROR(E503/L503, 0)</f>
        <v>0</v>
      </c>
      <c r="Q503" t="str">
        <f>LEFT(N503,FIND("/",N503) - 1)</f>
        <v>film &amp; video</v>
      </c>
      <c r="R503" t="str">
        <f>RIGHT(N503,LEN(N503) - FIND("/",N503))</f>
        <v>animation</v>
      </c>
      <c r="S503" s="10">
        <f>(((J503/60)/60)/24) + DATE(1970, 1, 1)</f>
        <v>40703.234386574077</v>
      </c>
      <c r="T503" s="10">
        <f>(((I503/60)/60)/24) + DATE(1970, 1, 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IFERROR(E504/L504, 0)</f>
        <v>57.5</v>
      </c>
      <c r="Q504" t="str">
        <f>LEFT(N504,FIND("/",N504) - 1)</f>
        <v>film &amp; video</v>
      </c>
      <c r="R504" t="str">
        <f>RIGHT(N504,LEN(N504) - FIND("/",N504))</f>
        <v>animation</v>
      </c>
      <c r="S504" s="10">
        <f>(((J504/60)/60)/24) + DATE(1970, 1, 1)</f>
        <v>40956.553530092591</v>
      </c>
      <c r="T504" s="10">
        <f>(((I504/60)/60)/24) + DATE(1970, 1, 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IFERROR(E505/L505, 0)</f>
        <v>12.666666666666666</v>
      </c>
      <c r="Q505" t="str">
        <f>LEFT(N505,FIND("/",N505) - 1)</f>
        <v>film &amp; video</v>
      </c>
      <c r="R505" t="str">
        <f>RIGHT(N505,LEN(N505) - FIND("/",N505))</f>
        <v>animation</v>
      </c>
      <c r="S505" s="10">
        <f>(((J505/60)/60)/24) + DATE(1970, 1, 1)</f>
        <v>41991.526655092588</v>
      </c>
      <c r="T505" s="10">
        <f>(((I505/60)/60)/24) + DATE(1970, 1, 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IFERROR(E506/L506, 0)</f>
        <v>67</v>
      </c>
      <c r="Q506" t="str">
        <f>LEFT(N506,FIND("/",N506) - 1)</f>
        <v>film &amp; video</v>
      </c>
      <c r="R506" t="str">
        <f>RIGHT(N506,LEN(N506) - FIND("/",N506))</f>
        <v>animation</v>
      </c>
      <c r="S506" s="10">
        <f>(((J506/60)/60)/24) + DATE(1970, 1, 1)</f>
        <v>40949.98364583333</v>
      </c>
      <c r="T506" s="10">
        <f>(((I506/60)/60)/24) + DATE(1970, 1, 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IFERROR(E507/L507, 0)</f>
        <v>3.7142857142857144</v>
      </c>
      <c r="Q507" t="str">
        <f>LEFT(N507,FIND("/",N507) - 1)</f>
        <v>film &amp; video</v>
      </c>
      <c r="R507" t="str">
        <f>RIGHT(N507,LEN(N507) - FIND("/",N507))</f>
        <v>animation</v>
      </c>
      <c r="S507" s="10">
        <f>(((J507/60)/60)/24) + DATE(1970, 1, 1)</f>
        <v>42318.098217592589</v>
      </c>
      <c r="T507" s="10">
        <f>(((I507/60)/60)/24) + DATE(1970, 1, 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IFERROR(E508/L508, 0)</f>
        <v>250</v>
      </c>
      <c r="Q508" t="str">
        <f>LEFT(N508,FIND("/",N508) - 1)</f>
        <v>film &amp; video</v>
      </c>
      <c r="R508" t="str">
        <f>RIGHT(N508,LEN(N508) - FIND("/",N508))</f>
        <v>animation</v>
      </c>
      <c r="S508" s="10">
        <f>(((J508/60)/60)/24) + DATE(1970, 1, 1)</f>
        <v>41466.552314814813</v>
      </c>
      <c r="T508" s="10">
        <f>(((I508/60)/60)/24) + DATE(1970, 1, 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IFERROR(E509/L509, 0)</f>
        <v>64</v>
      </c>
      <c r="Q509" t="str">
        <f>LEFT(N509,FIND("/",N509) - 1)</f>
        <v>film &amp; video</v>
      </c>
      <c r="R509" t="str">
        <f>RIGHT(N509,LEN(N509) - FIND("/",N509))</f>
        <v>animation</v>
      </c>
      <c r="S509" s="10">
        <f>(((J509/60)/60)/24) + DATE(1970, 1, 1)</f>
        <v>41156.958993055552</v>
      </c>
      <c r="T509" s="10">
        <f>(((I509/60)/60)/24) + DATE(1970, 1, 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IFERROR(E510/L510, 0)</f>
        <v>133.33333333333334</v>
      </c>
      <c r="Q510" t="str">
        <f>LEFT(N510,FIND("/",N510) - 1)</f>
        <v>film &amp; video</v>
      </c>
      <c r="R510" t="str">
        <f>RIGHT(N510,LEN(N510) - FIND("/",N510))</f>
        <v>animation</v>
      </c>
      <c r="S510" s="10">
        <f>(((J510/60)/60)/24) + DATE(1970, 1, 1)</f>
        <v>40995.024317129632</v>
      </c>
      <c r="T510" s="10">
        <f>(((I510/60)/60)/24) + DATE(1970, 1, 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IFERROR(E511/L511, 0)</f>
        <v>10</v>
      </c>
      <c r="Q511" t="str">
        <f>LEFT(N511,FIND("/",N511) - 1)</f>
        <v>film &amp; video</v>
      </c>
      <c r="R511" t="str">
        <f>RIGHT(N511,LEN(N511) - FIND("/",N511))</f>
        <v>animation</v>
      </c>
      <c r="S511" s="10">
        <f>(((J511/60)/60)/24) + DATE(1970, 1, 1)</f>
        <v>42153.631597222222</v>
      </c>
      <c r="T511" s="10">
        <f>(((I511/60)/60)/24) + DATE(1970, 1, 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>
        <f>IFERROR(E512/L512, 0)</f>
        <v>0</v>
      </c>
      <c r="Q512" t="str">
        <f>LEFT(N512,FIND("/",N512) - 1)</f>
        <v>film &amp; video</v>
      </c>
      <c r="R512" t="str">
        <f>RIGHT(N512,LEN(N512) - FIND("/",N512))</f>
        <v>animation</v>
      </c>
      <c r="S512" s="10">
        <f>(((J512/60)/60)/24) + DATE(1970, 1, 1)</f>
        <v>42400.176377314812</v>
      </c>
      <c r="T512" s="10">
        <f>(((I512/60)/60)/24) + DATE(1970, 1, 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IFERROR(E513/L513, 0)</f>
        <v>30</v>
      </c>
      <c r="Q513" t="str">
        <f>LEFT(N513,FIND("/",N513) - 1)</f>
        <v>film &amp; video</v>
      </c>
      <c r="R513" t="str">
        <f>RIGHT(N513,LEN(N513) - FIND("/",N513))</f>
        <v>animation</v>
      </c>
      <c r="S513" s="10">
        <f>(((J513/60)/60)/24) + DATE(1970, 1, 1)</f>
        <v>41340.303032407406</v>
      </c>
      <c r="T513" s="10">
        <f>(((I513/60)/60)/24) + DATE(1970, 1, 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IFERROR(E514/L514, 0)</f>
        <v>5.5</v>
      </c>
      <c r="Q514" t="str">
        <f>LEFT(N514,FIND("/",N514) - 1)</f>
        <v>film &amp; video</v>
      </c>
      <c r="R514" t="str">
        <f>RIGHT(N514,LEN(N514) - FIND("/",N514))</f>
        <v>animation</v>
      </c>
      <c r="S514" s="10">
        <f>(((J514/60)/60)/24) + DATE(1970, 1, 1)</f>
        <v>42649.742210648154</v>
      </c>
      <c r="T514" s="10">
        <f>(((I514/60)/60)/24) + DATE(1970, 1, 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IFERROR(E515/L515, 0)</f>
        <v>102.38235294117646</v>
      </c>
      <c r="Q515" t="str">
        <f>LEFT(N515,FIND("/",N515) - 1)</f>
        <v>film &amp; video</v>
      </c>
      <c r="R515" t="str">
        <f>RIGHT(N515,LEN(N515) - FIND("/",N515))</f>
        <v>animation</v>
      </c>
      <c r="S515" s="10">
        <f>(((J515/60)/60)/24) + DATE(1970, 1, 1)</f>
        <v>42552.653993055559</v>
      </c>
      <c r="T515" s="10">
        <f>(((I515/60)/60)/24) + DATE(1970, 1, 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IFERROR(E516/L516, 0)</f>
        <v>16.666666666666668</v>
      </c>
      <c r="Q516" t="str">
        <f>LEFT(N516,FIND("/",N516) - 1)</f>
        <v>film &amp; video</v>
      </c>
      <c r="R516" t="str">
        <f>RIGHT(N516,LEN(N516) - FIND("/",N516))</f>
        <v>animation</v>
      </c>
      <c r="S516" s="10">
        <f>(((J516/60)/60)/24) + DATE(1970, 1, 1)</f>
        <v>41830.613969907405</v>
      </c>
      <c r="T516" s="10">
        <f>(((I516/60)/60)/24) + DATE(1970, 1, 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IFERROR(E517/L517, 0)</f>
        <v>725.02941176470586</v>
      </c>
      <c r="Q517" t="str">
        <f>LEFT(N517,FIND("/",N517) - 1)</f>
        <v>film &amp; video</v>
      </c>
      <c r="R517" t="str">
        <f>RIGHT(N517,LEN(N517) - FIND("/",N517))</f>
        <v>animation</v>
      </c>
      <c r="S517" s="10">
        <f>(((J517/60)/60)/24) + DATE(1970, 1, 1)</f>
        <v>42327.490752314814</v>
      </c>
      <c r="T517" s="10">
        <f>(((I517/60)/60)/24) + DATE(1970, 1, 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>
        <f>IFERROR(E518/L518, 0)</f>
        <v>0</v>
      </c>
      <c r="Q518" t="str">
        <f>LEFT(N518,FIND("/",N518) - 1)</f>
        <v>film &amp; video</v>
      </c>
      <c r="R518" t="str">
        <f>RIGHT(N518,LEN(N518) - FIND("/",N518))</f>
        <v>animation</v>
      </c>
      <c r="S518" s="10">
        <f>(((J518/60)/60)/24) + DATE(1970, 1, 1)</f>
        <v>42091.778703703705</v>
      </c>
      <c r="T518" s="10">
        <f>(((I518/60)/60)/24) + DATE(1970, 1, 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IFERROR(E519/L519, 0)</f>
        <v>68.333333333333329</v>
      </c>
      <c r="Q519" t="str">
        <f>LEFT(N519,FIND("/",N519) - 1)</f>
        <v>film &amp; video</v>
      </c>
      <c r="R519" t="str">
        <f>RIGHT(N519,LEN(N519) - FIND("/",N519))</f>
        <v>animation</v>
      </c>
      <c r="S519" s="10">
        <f>(((J519/60)/60)/24) + DATE(1970, 1, 1)</f>
        <v>42738.615289351852</v>
      </c>
      <c r="T519" s="10">
        <f>(((I519/60)/60)/24) + DATE(1970, 1, 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>
        <f>IFERROR(E520/L520, 0)</f>
        <v>0</v>
      </c>
      <c r="Q520" t="str">
        <f>LEFT(N520,FIND("/",N520) - 1)</f>
        <v>film &amp; video</v>
      </c>
      <c r="R520" t="str">
        <f>RIGHT(N520,LEN(N520) - FIND("/",N520))</f>
        <v>animation</v>
      </c>
      <c r="S520" s="10">
        <f>(((J520/60)/60)/24) + DATE(1970, 1, 1)</f>
        <v>42223.616018518514</v>
      </c>
      <c r="T520" s="10">
        <f>(((I520/60)/60)/24) + DATE(1970, 1, 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IFERROR(E521/L521, 0)</f>
        <v>39.228571428571428</v>
      </c>
      <c r="Q521" t="str">
        <f>LEFT(N521,FIND("/",N521) - 1)</f>
        <v>film &amp; video</v>
      </c>
      <c r="R521" t="str">
        <f>RIGHT(N521,LEN(N521) - FIND("/",N521))</f>
        <v>animation</v>
      </c>
      <c r="S521" s="10">
        <f>(((J521/60)/60)/24) + DATE(1970, 1, 1)</f>
        <v>41218.391446759262</v>
      </c>
      <c r="T521" s="10">
        <f>(((I521/60)/60)/24) + DATE(1970, 1, 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IFERROR(E522/L522, 0)</f>
        <v>150.14705882352942</v>
      </c>
      <c r="Q522" t="str">
        <f>LEFT(N522,FIND("/",N522) - 1)</f>
        <v>theater</v>
      </c>
      <c r="R522" t="str">
        <f>RIGHT(N522,LEN(N522) - FIND("/",N522))</f>
        <v>plays</v>
      </c>
      <c r="S522" s="10">
        <f>(((J522/60)/60)/24) + DATE(1970, 1, 1)</f>
        <v>42318.702094907407</v>
      </c>
      <c r="T522" s="10">
        <f>(((I522/60)/60)/24) + DATE(1970, 1, 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IFERROR(E523/L523, 0)</f>
        <v>93.428571428571431</v>
      </c>
      <c r="Q523" t="str">
        <f>LEFT(N523,FIND("/",N523) - 1)</f>
        <v>theater</v>
      </c>
      <c r="R523" t="str">
        <f>RIGHT(N523,LEN(N523) - FIND("/",N523))</f>
        <v>plays</v>
      </c>
      <c r="S523" s="10">
        <f>(((J523/60)/60)/24) + DATE(1970, 1, 1)</f>
        <v>42646.092812499999</v>
      </c>
      <c r="T523" s="10">
        <f>(((I523/60)/60)/24) + DATE(1970, 1, 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IFERROR(E524/L524, 0)</f>
        <v>110.96774193548387</v>
      </c>
      <c r="Q524" t="str">
        <f>LEFT(N524,FIND("/",N524) - 1)</f>
        <v>theater</v>
      </c>
      <c r="R524" t="str">
        <f>RIGHT(N524,LEN(N524) - FIND("/",N524))</f>
        <v>plays</v>
      </c>
      <c r="S524" s="10">
        <f>(((J524/60)/60)/24) + DATE(1970, 1, 1)</f>
        <v>42430.040798611109</v>
      </c>
      <c r="T524" s="10">
        <f>(((I524/60)/60)/24) + DATE(1970, 1, 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IFERROR(E525/L525, 0)</f>
        <v>71.785714285714292</v>
      </c>
      <c r="Q525" t="str">
        <f>LEFT(N525,FIND("/",N525) - 1)</f>
        <v>theater</v>
      </c>
      <c r="R525" t="str">
        <f>RIGHT(N525,LEN(N525) - FIND("/",N525))</f>
        <v>plays</v>
      </c>
      <c r="S525" s="10">
        <f>(((J525/60)/60)/24) + DATE(1970, 1, 1)</f>
        <v>42238.13282407407</v>
      </c>
      <c r="T525" s="10">
        <f>(((I525/60)/60)/24) + DATE(1970, 1, 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IFERROR(E526/L526, 0)</f>
        <v>29.258076923076924</v>
      </c>
      <c r="Q526" t="str">
        <f>LEFT(N526,FIND("/",N526) - 1)</f>
        <v>theater</v>
      </c>
      <c r="R526" t="str">
        <f>RIGHT(N526,LEN(N526) - FIND("/",N526))</f>
        <v>plays</v>
      </c>
      <c r="S526" s="10">
        <f>(((J526/60)/60)/24) + DATE(1970, 1, 1)</f>
        <v>42492.717233796298</v>
      </c>
      <c r="T526" s="10">
        <f>(((I526/60)/60)/24) + DATE(1970, 1, 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IFERROR(E527/L527, 0)</f>
        <v>1000</v>
      </c>
      <c r="Q527" t="str">
        <f>LEFT(N527,FIND("/",N527) - 1)</f>
        <v>theater</v>
      </c>
      <c r="R527" t="str">
        <f>RIGHT(N527,LEN(N527) - FIND("/",N527))</f>
        <v>plays</v>
      </c>
      <c r="S527" s="10">
        <f>(((J527/60)/60)/24) + DATE(1970, 1, 1)</f>
        <v>41850.400937500002</v>
      </c>
      <c r="T527" s="10">
        <f>(((I527/60)/60)/24) + DATE(1970, 1, 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IFERROR(E528/L528, 0)</f>
        <v>74.347826086956516</v>
      </c>
      <c r="Q528" t="str">
        <f>LEFT(N528,FIND("/",N528) - 1)</f>
        <v>theater</v>
      </c>
      <c r="R528" t="str">
        <f>RIGHT(N528,LEN(N528) - FIND("/",N528))</f>
        <v>plays</v>
      </c>
      <c r="S528" s="10">
        <f>(((J528/60)/60)/24) + DATE(1970, 1, 1)</f>
        <v>42192.591944444444</v>
      </c>
      <c r="T528" s="10">
        <f>(((I528/60)/60)/24) + DATE(1970, 1, 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IFERROR(E529/L529, 0)</f>
        <v>63.829113924050631</v>
      </c>
      <c r="Q529" t="str">
        <f>LEFT(N529,FIND("/",N529) - 1)</f>
        <v>theater</v>
      </c>
      <c r="R529" t="str">
        <f>RIGHT(N529,LEN(N529) - FIND("/",N529))</f>
        <v>plays</v>
      </c>
      <c r="S529" s="10">
        <f>(((J529/60)/60)/24) + DATE(1970, 1, 1)</f>
        <v>42753.205625000002</v>
      </c>
      <c r="T529" s="10">
        <f>(((I529/60)/60)/24) + DATE(1970, 1, 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IFERROR(E530/L530, 0)</f>
        <v>44.333333333333336</v>
      </c>
      <c r="Q530" t="str">
        <f>LEFT(N530,FIND("/",N530) - 1)</f>
        <v>theater</v>
      </c>
      <c r="R530" t="str">
        <f>RIGHT(N530,LEN(N530) - FIND("/",N530))</f>
        <v>plays</v>
      </c>
      <c r="S530" s="10">
        <f>(((J530/60)/60)/24) + DATE(1970, 1, 1)</f>
        <v>42155.920219907406</v>
      </c>
      <c r="T530" s="10">
        <f>(((I530/60)/60)/24) + DATE(1970, 1, 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IFERROR(E531/L531, 0)</f>
        <v>86.944444444444443</v>
      </c>
      <c r="Q531" t="str">
        <f>LEFT(N531,FIND("/",N531) - 1)</f>
        <v>theater</v>
      </c>
      <c r="R531" t="str">
        <f>RIGHT(N531,LEN(N531) - FIND("/",N531))</f>
        <v>plays</v>
      </c>
      <c r="S531" s="10">
        <f>(((J531/60)/60)/24) + DATE(1970, 1, 1)</f>
        <v>42725.031180555554</v>
      </c>
      <c r="T531" s="10">
        <f>(((I531/60)/60)/24) + DATE(1970, 1, 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IFERROR(E532/L532, 0)</f>
        <v>126.55172413793103</v>
      </c>
      <c r="Q532" t="str">
        <f>LEFT(N532,FIND("/",N532) - 1)</f>
        <v>theater</v>
      </c>
      <c r="R532" t="str">
        <f>RIGHT(N532,LEN(N532) - FIND("/",N532))</f>
        <v>plays</v>
      </c>
      <c r="S532" s="10">
        <f>(((J532/60)/60)/24) + DATE(1970, 1, 1)</f>
        <v>42157.591064814813</v>
      </c>
      <c r="T532" s="10">
        <f>(((I532/60)/60)/24) + DATE(1970, 1, 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IFERROR(E533/L533, 0)</f>
        <v>129.03225806451613</v>
      </c>
      <c r="Q533" t="str">
        <f>LEFT(N533,FIND("/",N533) - 1)</f>
        <v>theater</v>
      </c>
      <c r="R533" t="str">
        <f>RIGHT(N533,LEN(N533) - FIND("/",N533))</f>
        <v>plays</v>
      </c>
      <c r="S533" s="10">
        <f>(((J533/60)/60)/24) + DATE(1970, 1, 1)</f>
        <v>42676.065150462964</v>
      </c>
      <c r="T533" s="10">
        <f>(((I533/60)/60)/24) + DATE(1970, 1, 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IFERROR(E534/L534, 0)</f>
        <v>71.242774566473983</v>
      </c>
      <c r="Q534" t="str">
        <f>LEFT(N534,FIND("/",N534) - 1)</f>
        <v>theater</v>
      </c>
      <c r="R534" t="str">
        <f>RIGHT(N534,LEN(N534) - FIND("/",N534))</f>
        <v>plays</v>
      </c>
      <c r="S534" s="10">
        <f>(((J534/60)/60)/24) + DATE(1970, 1, 1)</f>
        <v>42473.007037037038</v>
      </c>
      <c r="T534" s="10">
        <f>(((I534/60)/60)/24) + DATE(1970, 1, 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IFERROR(E535/L535, 0)</f>
        <v>117.88235294117646</v>
      </c>
      <c r="Q535" t="str">
        <f>LEFT(N535,FIND("/",N535) - 1)</f>
        <v>theater</v>
      </c>
      <c r="R535" t="str">
        <f>RIGHT(N535,LEN(N535) - FIND("/",N535))</f>
        <v>plays</v>
      </c>
      <c r="S535" s="10">
        <f>(((J535/60)/60)/24) + DATE(1970, 1, 1)</f>
        <v>42482.43478009259</v>
      </c>
      <c r="T535" s="10">
        <f>(((I535/60)/60)/24) + DATE(1970, 1, 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IFERROR(E536/L536, 0)</f>
        <v>327.08333333333331</v>
      </c>
      <c r="Q536" t="str">
        <f>LEFT(N536,FIND("/",N536) - 1)</f>
        <v>theater</v>
      </c>
      <c r="R536" t="str">
        <f>RIGHT(N536,LEN(N536) - FIND("/",N536))</f>
        <v>plays</v>
      </c>
      <c r="S536" s="10">
        <f>(((J536/60)/60)/24) + DATE(1970, 1, 1)</f>
        <v>42270.810995370368</v>
      </c>
      <c r="T536" s="10">
        <f>(((I536/60)/60)/24) + DATE(1970, 1, 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IFERROR(E537/L537, 0)</f>
        <v>34.745762711864408</v>
      </c>
      <c r="Q537" t="str">
        <f>LEFT(N537,FIND("/",N537) - 1)</f>
        <v>theater</v>
      </c>
      <c r="R537" t="str">
        <f>RIGHT(N537,LEN(N537) - FIND("/",N537))</f>
        <v>plays</v>
      </c>
      <c r="S537" s="10">
        <f>(((J537/60)/60)/24) + DATE(1970, 1, 1)</f>
        <v>42711.545196759253</v>
      </c>
      <c r="T537" s="10">
        <f>(((I537/60)/60)/24) + DATE(1970, 1, 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IFERROR(E538/L538, 0)</f>
        <v>100.06410256410257</v>
      </c>
      <c r="Q538" t="str">
        <f>LEFT(N538,FIND("/",N538) - 1)</f>
        <v>theater</v>
      </c>
      <c r="R538" t="str">
        <f>RIGHT(N538,LEN(N538) - FIND("/",N538))</f>
        <v>plays</v>
      </c>
      <c r="S538" s="10">
        <f>(((J538/60)/60)/24) + DATE(1970, 1, 1)</f>
        <v>42179.344988425932</v>
      </c>
      <c r="T538" s="10">
        <f>(((I538/60)/60)/24) + DATE(1970, 1, 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IFERROR(E539/L539, 0)</f>
        <v>40.847457627118644</v>
      </c>
      <c r="Q539" t="str">
        <f>LEFT(N539,FIND("/",N539) - 1)</f>
        <v>theater</v>
      </c>
      <c r="R539" t="str">
        <f>RIGHT(N539,LEN(N539) - FIND("/",N539))</f>
        <v>plays</v>
      </c>
      <c r="S539" s="10">
        <f>(((J539/60)/60)/24) + DATE(1970, 1, 1)</f>
        <v>42282.768414351856</v>
      </c>
      <c r="T539" s="10">
        <f>(((I539/60)/60)/24) + DATE(1970, 1, 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IFERROR(E540/L540, 0)</f>
        <v>252.01666666666668</v>
      </c>
      <c r="Q540" t="str">
        <f>LEFT(N540,FIND("/",N540) - 1)</f>
        <v>theater</v>
      </c>
      <c r="R540" t="str">
        <f>RIGHT(N540,LEN(N540) - FIND("/",N540))</f>
        <v>plays</v>
      </c>
      <c r="S540" s="10">
        <f>(((J540/60)/60)/24) + DATE(1970, 1, 1)</f>
        <v>42473.794710648144</v>
      </c>
      <c r="T540" s="10">
        <f>(((I540/60)/60)/24) + DATE(1970, 1, 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IFERROR(E541/L541, 0)</f>
        <v>25.161000000000001</v>
      </c>
      <c r="Q541" t="str">
        <f>LEFT(N541,FIND("/",N541) - 1)</f>
        <v>theater</v>
      </c>
      <c r="R541" t="str">
        <f>RIGHT(N541,LEN(N541) - FIND("/",N541))</f>
        <v>plays</v>
      </c>
      <c r="S541" s="10">
        <f>(((J541/60)/60)/24) + DATE(1970, 1, 1)</f>
        <v>42535.049849537041</v>
      </c>
      <c r="T541" s="10">
        <f>(((I541/60)/60)/24) + DATE(1970, 1, 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IFERROR(E542/L542, 0)</f>
        <v>1</v>
      </c>
      <c r="Q542" t="str">
        <f>LEFT(N542,FIND("/",N542) - 1)</f>
        <v>technology</v>
      </c>
      <c r="R542" t="str">
        <f>RIGHT(N542,LEN(N542) - FIND("/",N542))</f>
        <v>web</v>
      </c>
      <c r="S542" s="10">
        <f>(((J542/60)/60)/24) + DATE(1970, 1, 1)</f>
        <v>42009.817199074074</v>
      </c>
      <c r="T542" s="10">
        <f>(((I542/60)/60)/24) + DATE(1970, 1, 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IFERROR(E543/L543, 0)</f>
        <v>25</v>
      </c>
      <c r="Q543" t="str">
        <f>LEFT(N543,FIND("/",N543) - 1)</f>
        <v>technology</v>
      </c>
      <c r="R543" t="str">
        <f>RIGHT(N543,LEN(N543) - FIND("/",N543))</f>
        <v>web</v>
      </c>
      <c r="S543" s="10">
        <f>(((J543/60)/60)/24) + DATE(1970, 1, 1)</f>
        <v>42276.046689814815</v>
      </c>
      <c r="T543" s="10">
        <f>(((I543/60)/60)/24) + DATE(1970, 1, 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IFERROR(E544/L544, 0)</f>
        <v>1</v>
      </c>
      <c r="Q544" t="str">
        <f>LEFT(N544,FIND("/",N544) - 1)</f>
        <v>technology</v>
      </c>
      <c r="R544" t="str">
        <f>RIGHT(N544,LEN(N544) - FIND("/",N544))</f>
        <v>web</v>
      </c>
      <c r="S544" s="10">
        <f>(((J544/60)/60)/24) + DATE(1970, 1, 1)</f>
        <v>42433.737453703703</v>
      </c>
      <c r="T544" s="10">
        <f>(((I544/60)/60)/24) + DATE(1970, 1, 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IFERROR(E545/L545, 0)</f>
        <v>35</v>
      </c>
      <c r="Q545" t="str">
        <f>LEFT(N545,FIND("/",N545) - 1)</f>
        <v>technology</v>
      </c>
      <c r="R545" t="str">
        <f>RIGHT(N545,LEN(N545) - FIND("/",N545))</f>
        <v>web</v>
      </c>
      <c r="S545" s="10">
        <f>(((J545/60)/60)/24) + DATE(1970, 1, 1)</f>
        <v>41914.092152777775</v>
      </c>
      <c r="T545" s="10">
        <f>(((I545/60)/60)/24) + DATE(1970, 1, 1)</f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IFERROR(E546/L546, 0)</f>
        <v>3</v>
      </c>
      <c r="Q546" t="str">
        <f>LEFT(N546,FIND("/",N546) - 1)</f>
        <v>technology</v>
      </c>
      <c r="R546" t="str">
        <f>RIGHT(N546,LEN(N546) - FIND("/",N546))</f>
        <v>web</v>
      </c>
      <c r="S546" s="10">
        <f>(((J546/60)/60)/24) + DATE(1970, 1, 1)</f>
        <v>42525.656944444447</v>
      </c>
      <c r="T546" s="10">
        <f>(((I546/60)/60)/24) + DATE(1970, 1, 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IFERROR(E547/L547, 0)</f>
        <v>402.70588235294116</v>
      </c>
      <c r="Q547" t="str">
        <f>LEFT(N547,FIND("/",N547) - 1)</f>
        <v>technology</v>
      </c>
      <c r="R547" t="str">
        <f>RIGHT(N547,LEN(N547) - FIND("/",N547))</f>
        <v>web</v>
      </c>
      <c r="S547" s="10">
        <f>(((J547/60)/60)/24) + DATE(1970, 1, 1)</f>
        <v>42283.592465277776</v>
      </c>
      <c r="T547" s="10">
        <f>(((I547/60)/60)/24) + DATE(1970, 1, 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IFERROR(E548/L548, 0)</f>
        <v>26</v>
      </c>
      <c r="Q548" t="str">
        <f>LEFT(N548,FIND("/",N548) - 1)</f>
        <v>technology</v>
      </c>
      <c r="R548" t="str">
        <f>RIGHT(N548,LEN(N548) - FIND("/",N548))</f>
        <v>web</v>
      </c>
      <c r="S548" s="10">
        <f>(((J548/60)/60)/24) + DATE(1970, 1, 1)</f>
        <v>42249.667997685188</v>
      </c>
      <c r="T548" s="10">
        <f>(((I548/60)/60)/24) + DATE(1970, 1, 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>
        <f>IFERROR(E549/L549, 0)</f>
        <v>0</v>
      </c>
      <c r="Q549" t="str">
        <f>LEFT(N549,FIND("/",N549) - 1)</f>
        <v>technology</v>
      </c>
      <c r="R549" t="str">
        <f>RIGHT(N549,LEN(N549) - FIND("/",N549))</f>
        <v>web</v>
      </c>
      <c r="S549" s="10">
        <f>(((J549/60)/60)/24) + DATE(1970, 1, 1)</f>
        <v>42380.696342592593</v>
      </c>
      <c r="T549" s="10">
        <f>(((I549/60)/60)/24) + DATE(1970, 1, 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IFERROR(E550/L550, 0)</f>
        <v>9</v>
      </c>
      <c r="Q550" t="str">
        <f>LEFT(N550,FIND("/",N550) - 1)</f>
        <v>technology</v>
      </c>
      <c r="R550" t="str">
        <f>RIGHT(N550,LEN(N550) - FIND("/",N550))</f>
        <v>web</v>
      </c>
      <c r="S550" s="10">
        <f>(((J550/60)/60)/24) + DATE(1970, 1, 1)</f>
        <v>42276.903333333335</v>
      </c>
      <c r="T550" s="10">
        <f>(((I550/60)/60)/24) + DATE(1970, 1, 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IFERROR(E551/L551, 0)</f>
        <v>8.5</v>
      </c>
      <c r="Q551" t="str">
        <f>LEFT(N551,FIND("/",N551) - 1)</f>
        <v>technology</v>
      </c>
      <c r="R551" t="str">
        <f>RIGHT(N551,LEN(N551) - FIND("/",N551))</f>
        <v>web</v>
      </c>
      <c r="S551" s="10">
        <f>(((J551/60)/60)/24) + DATE(1970, 1, 1)</f>
        <v>42163.636828703704</v>
      </c>
      <c r="T551" s="10">
        <f>(((I551/60)/60)/24) + DATE(1970, 1, 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IFERROR(E552/L552, 0)</f>
        <v>8.75</v>
      </c>
      <c r="Q552" t="str">
        <f>LEFT(N552,FIND("/",N552) - 1)</f>
        <v>technology</v>
      </c>
      <c r="R552" t="str">
        <f>RIGHT(N552,LEN(N552) - FIND("/",N552))</f>
        <v>web</v>
      </c>
      <c r="S552" s="10">
        <f>(((J552/60)/60)/24) + DATE(1970, 1, 1)</f>
        <v>42753.678761574076</v>
      </c>
      <c r="T552" s="10">
        <f>(((I552/60)/60)/24) + DATE(1970, 1, 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IFERROR(E553/L553, 0)</f>
        <v>135.03571428571428</v>
      </c>
      <c r="Q553" t="str">
        <f>LEFT(N553,FIND("/",N553) - 1)</f>
        <v>technology</v>
      </c>
      <c r="R553" t="str">
        <f>RIGHT(N553,LEN(N553) - FIND("/",N553))</f>
        <v>web</v>
      </c>
      <c r="S553" s="10">
        <f>(((J553/60)/60)/24) + DATE(1970, 1, 1)</f>
        <v>42173.275740740741</v>
      </c>
      <c r="T553" s="10">
        <f>(((I553/60)/60)/24) + DATE(1970, 1, 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>
        <f>IFERROR(E554/L554, 0)</f>
        <v>0</v>
      </c>
      <c r="Q554" t="str">
        <f>LEFT(N554,FIND("/",N554) - 1)</f>
        <v>technology</v>
      </c>
      <c r="R554" t="str">
        <f>RIGHT(N554,LEN(N554) - FIND("/",N554))</f>
        <v>web</v>
      </c>
      <c r="S554" s="10">
        <f>(((J554/60)/60)/24) + DATE(1970, 1, 1)</f>
        <v>42318.616851851853</v>
      </c>
      <c r="T554" s="10">
        <f>(((I554/60)/60)/24) + DATE(1970, 1, 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IFERROR(E555/L555, 0)</f>
        <v>20.5</v>
      </c>
      <c r="Q555" t="str">
        <f>LEFT(N555,FIND("/",N555) - 1)</f>
        <v>technology</v>
      </c>
      <c r="R555" t="str">
        <f>RIGHT(N555,LEN(N555) - FIND("/",N555))</f>
        <v>web</v>
      </c>
      <c r="S555" s="10">
        <f>(((J555/60)/60)/24) + DATE(1970, 1, 1)</f>
        <v>41927.71980324074</v>
      </c>
      <c r="T555" s="10">
        <f>(((I555/60)/60)/24) + DATE(1970, 1, 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IFERROR(E556/L556, 0)</f>
        <v>64.36363636363636</v>
      </c>
      <c r="Q556" t="str">
        <f>LEFT(N556,FIND("/",N556) - 1)</f>
        <v>technology</v>
      </c>
      <c r="R556" t="str">
        <f>RIGHT(N556,LEN(N556) - FIND("/",N556))</f>
        <v>web</v>
      </c>
      <c r="S556" s="10">
        <f>(((J556/60)/60)/24) + DATE(1970, 1, 1)</f>
        <v>41901.684861111113</v>
      </c>
      <c r="T556" s="10">
        <f>(((I556/60)/60)/24) + DATE(1970, 1, 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>
        <f>IFERROR(E557/L557, 0)</f>
        <v>0</v>
      </c>
      <c r="Q557" t="str">
        <f>LEFT(N557,FIND("/",N557) - 1)</f>
        <v>technology</v>
      </c>
      <c r="R557" t="str">
        <f>RIGHT(N557,LEN(N557) - FIND("/",N557))</f>
        <v>web</v>
      </c>
      <c r="S557" s="10">
        <f>(((J557/60)/60)/24) + DATE(1970, 1, 1)</f>
        <v>42503.353506944448</v>
      </c>
      <c r="T557" s="10">
        <f>(((I557/60)/60)/24) + DATE(1970, 1, 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IFERROR(E558/L558, 0)</f>
        <v>200</v>
      </c>
      <c r="Q558" t="str">
        <f>LEFT(N558,FIND("/",N558) - 1)</f>
        <v>technology</v>
      </c>
      <c r="R558" t="str">
        <f>RIGHT(N558,LEN(N558) - FIND("/",N558))</f>
        <v>web</v>
      </c>
      <c r="S558" s="10">
        <f>(((J558/60)/60)/24) + DATE(1970, 1, 1)</f>
        <v>42345.860150462962</v>
      </c>
      <c r="T558" s="10">
        <f>(((I558/60)/60)/24) + DATE(1970, 1, 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IFERROR(E559/L559, 0)</f>
        <v>68.3</v>
      </c>
      <c r="Q559" t="str">
        <f>LEFT(N559,FIND("/",N559) - 1)</f>
        <v>technology</v>
      </c>
      <c r="R559" t="str">
        <f>RIGHT(N559,LEN(N559) - FIND("/",N559))</f>
        <v>web</v>
      </c>
      <c r="S559" s="10">
        <f>(((J559/60)/60)/24) + DATE(1970, 1, 1)</f>
        <v>42676.942164351851</v>
      </c>
      <c r="T559" s="10">
        <f>(((I559/60)/60)/24) + DATE(1970, 1, 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>
        <f>IFERROR(E560/L560, 0)</f>
        <v>0</v>
      </c>
      <c r="Q560" t="str">
        <f>LEFT(N560,FIND("/",N560) - 1)</f>
        <v>technology</v>
      </c>
      <c r="R560" t="str">
        <f>RIGHT(N560,LEN(N560) - FIND("/",N560))</f>
        <v>web</v>
      </c>
      <c r="S560" s="10">
        <f>(((J560/60)/60)/24) + DATE(1970, 1, 1)</f>
        <v>42057.883159722223</v>
      </c>
      <c r="T560" s="10">
        <f>(((I560/60)/60)/24) + DATE(1970, 1, 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IFERROR(E561/L561, 0)</f>
        <v>50</v>
      </c>
      <c r="Q561" t="str">
        <f>LEFT(N561,FIND("/",N561) - 1)</f>
        <v>technology</v>
      </c>
      <c r="R561" t="str">
        <f>RIGHT(N561,LEN(N561) - FIND("/",N561))</f>
        <v>web</v>
      </c>
      <c r="S561" s="10">
        <f>(((J561/60)/60)/24) + DATE(1970, 1, 1)</f>
        <v>42321.283101851848</v>
      </c>
      <c r="T561" s="10">
        <f>(((I561/60)/60)/24) + DATE(1970, 1, 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IFERROR(E562/L562, 0)</f>
        <v>4</v>
      </c>
      <c r="Q562" t="str">
        <f>LEFT(N562,FIND("/",N562) - 1)</f>
        <v>technology</v>
      </c>
      <c r="R562" t="str">
        <f>RIGHT(N562,LEN(N562) - FIND("/",N562))</f>
        <v>web</v>
      </c>
      <c r="S562" s="10">
        <f>(((J562/60)/60)/24) + DATE(1970, 1, 1)</f>
        <v>41960.771354166667</v>
      </c>
      <c r="T562" s="10">
        <f>(((I562/60)/60)/24) + DATE(1970, 1, 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IFERROR(E563/L563, 0)</f>
        <v>27.5</v>
      </c>
      <c r="Q563" t="str">
        <f>LEFT(N563,FIND("/",N563) - 1)</f>
        <v>technology</v>
      </c>
      <c r="R563" t="str">
        <f>RIGHT(N563,LEN(N563) - FIND("/",N563))</f>
        <v>web</v>
      </c>
      <c r="S563" s="10">
        <f>(((J563/60)/60)/24) + DATE(1970, 1, 1)</f>
        <v>42268.658715277779</v>
      </c>
      <c r="T563" s="10">
        <f>(((I563/60)/60)/24) + DATE(1970, 1, 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>
        <f>IFERROR(E564/L564, 0)</f>
        <v>0</v>
      </c>
      <c r="Q564" t="str">
        <f>LEFT(N564,FIND("/",N564) - 1)</f>
        <v>technology</v>
      </c>
      <c r="R564" t="str">
        <f>RIGHT(N564,LEN(N564) - FIND("/",N564))</f>
        <v>web</v>
      </c>
      <c r="S564" s="10">
        <f>(((J564/60)/60)/24) + DATE(1970, 1, 1)</f>
        <v>42692.389062500006</v>
      </c>
      <c r="T564" s="10">
        <f>(((I564/60)/60)/24) + DATE(1970, 1, 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IFERROR(E565/L565, 0)</f>
        <v>34</v>
      </c>
      <c r="Q565" t="str">
        <f>LEFT(N565,FIND("/",N565) - 1)</f>
        <v>technology</v>
      </c>
      <c r="R565" t="str">
        <f>RIGHT(N565,LEN(N565) - FIND("/",N565))</f>
        <v>web</v>
      </c>
      <c r="S565" s="10">
        <f>(((J565/60)/60)/24) + DATE(1970, 1, 1)</f>
        <v>42022.069988425923</v>
      </c>
      <c r="T565" s="10">
        <f>(((I565/60)/60)/24) + DATE(1970, 1, 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IFERROR(E566/L566, 0)</f>
        <v>1</v>
      </c>
      <c r="Q566" t="str">
        <f>LEFT(N566,FIND("/",N566) - 1)</f>
        <v>technology</v>
      </c>
      <c r="R566" t="str">
        <f>RIGHT(N566,LEN(N566) - FIND("/",N566))</f>
        <v>web</v>
      </c>
      <c r="S566" s="10">
        <f>(((J566/60)/60)/24) + DATE(1970, 1, 1)</f>
        <v>42411.942997685182</v>
      </c>
      <c r="T566" s="10">
        <f>(((I566/60)/60)/24) + DATE(1970, 1, 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>
        <f>IFERROR(E567/L567, 0)</f>
        <v>0</v>
      </c>
      <c r="Q567" t="str">
        <f>LEFT(N567,FIND("/",N567) - 1)</f>
        <v>technology</v>
      </c>
      <c r="R567" t="str">
        <f>RIGHT(N567,LEN(N567) - FIND("/",N567))</f>
        <v>web</v>
      </c>
      <c r="S567" s="10">
        <f>(((J567/60)/60)/24) + DATE(1970, 1, 1)</f>
        <v>42165.785289351858</v>
      </c>
      <c r="T567" s="10">
        <f>(((I567/60)/60)/24) + DATE(1970, 1, 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IFERROR(E568/L568, 0)</f>
        <v>1</v>
      </c>
      <c r="Q568" t="str">
        <f>LEFT(N568,FIND("/",N568) - 1)</f>
        <v>technology</v>
      </c>
      <c r="R568" t="str">
        <f>RIGHT(N568,LEN(N568) - FIND("/",N568))</f>
        <v>web</v>
      </c>
      <c r="S568" s="10">
        <f>(((J568/60)/60)/24) + DATE(1970, 1, 1)</f>
        <v>42535.68440972222</v>
      </c>
      <c r="T568" s="10">
        <f>(((I568/60)/60)/24) + DATE(1970, 1, 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>
        <f>IFERROR(E569/L569, 0)</f>
        <v>0</v>
      </c>
      <c r="Q569" t="str">
        <f>LEFT(N569,FIND("/",N569) - 1)</f>
        <v>technology</v>
      </c>
      <c r="R569" t="str">
        <f>RIGHT(N569,LEN(N569) - FIND("/",N569))</f>
        <v>web</v>
      </c>
      <c r="S569" s="10">
        <f>(((J569/60)/60)/24) + DATE(1970, 1, 1)</f>
        <v>41975.842523148152</v>
      </c>
      <c r="T569" s="10">
        <f>(((I569/60)/60)/24) + DATE(1970, 1, 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IFERROR(E570/L570, 0)</f>
        <v>49</v>
      </c>
      <c r="Q570" t="str">
        <f>LEFT(N570,FIND("/",N570) - 1)</f>
        <v>technology</v>
      </c>
      <c r="R570" t="str">
        <f>RIGHT(N570,LEN(N570) - FIND("/",N570))</f>
        <v>web</v>
      </c>
      <c r="S570" s="10">
        <f>(((J570/60)/60)/24) + DATE(1970, 1, 1)</f>
        <v>42348.9215625</v>
      </c>
      <c r="T570" s="10">
        <f>(((I570/60)/60)/24) + DATE(1970, 1, 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IFERROR(E571/L571, 0)</f>
        <v>20</v>
      </c>
      <c r="Q571" t="str">
        <f>LEFT(N571,FIND("/",N571) - 1)</f>
        <v>technology</v>
      </c>
      <c r="R571" t="str">
        <f>RIGHT(N571,LEN(N571) - FIND("/",N571))</f>
        <v>web</v>
      </c>
      <c r="S571" s="10">
        <f>(((J571/60)/60)/24) + DATE(1970, 1, 1)</f>
        <v>42340.847361111111</v>
      </c>
      <c r="T571" s="10">
        <f>(((I571/60)/60)/24) + DATE(1970, 1, 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IFERROR(E572/L572, 0)</f>
        <v>142</v>
      </c>
      <c r="Q572" t="str">
        <f>LEFT(N572,FIND("/",N572) - 1)</f>
        <v>technology</v>
      </c>
      <c r="R572" t="str">
        <f>RIGHT(N572,LEN(N572) - FIND("/",N572))</f>
        <v>web</v>
      </c>
      <c r="S572" s="10">
        <f>(((J572/60)/60)/24) + DATE(1970, 1, 1)</f>
        <v>42388.798252314817</v>
      </c>
      <c r="T572" s="10">
        <f>(((I572/60)/60)/24) + DATE(1970, 1, 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IFERROR(E573/L573, 0)</f>
        <v>53</v>
      </c>
      <c r="Q573" t="str">
        <f>LEFT(N573,FIND("/",N573) - 1)</f>
        <v>technology</v>
      </c>
      <c r="R573" t="str">
        <f>RIGHT(N573,LEN(N573) - FIND("/",N573))</f>
        <v>web</v>
      </c>
      <c r="S573" s="10">
        <f>(((J573/60)/60)/24) + DATE(1970, 1, 1)</f>
        <v>42192.816238425927</v>
      </c>
      <c r="T573" s="10">
        <f>(((I573/60)/60)/24) + DATE(1970, 1, 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>
        <f>IFERROR(E574/L574, 0)</f>
        <v>0</v>
      </c>
      <c r="Q574" t="str">
        <f>LEFT(N574,FIND("/",N574) - 1)</f>
        <v>technology</v>
      </c>
      <c r="R574" t="str">
        <f>RIGHT(N574,LEN(N574) - FIND("/",N574))</f>
        <v>web</v>
      </c>
      <c r="S574" s="10">
        <f>(((J574/60)/60)/24) + DATE(1970, 1, 1)</f>
        <v>42282.71629629629</v>
      </c>
      <c r="T574" s="10">
        <f>(((I574/60)/60)/24) + DATE(1970, 1, 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IFERROR(E575/L575, 0)</f>
        <v>38.444444444444443</v>
      </c>
      <c r="Q575" t="str">
        <f>LEFT(N575,FIND("/",N575) - 1)</f>
        <v>technology</v>
      </c>
      <c r="R575" t="str">
        <f>RIGHT(N575,LEN(N575) - FIND("/",N575))</f>
        <v>web</v>
      </c>
      <c r="S575" s="10">
        <f>(((J575/60)/60)/24) + DATE(1970, 1, 1)</f>
        <v>41963.050127314811</v>
      </c>
      <c r="T575" s="10">
        <f>(((I575/60)/60)/24) + DATE(1970, 1, 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IFERROR(E576/L576, 0)</f>
        <v>20</v>
      </c>
      <c r="Q576" t="str">
        <f>LEFT(N576,FIND("/",N576) - 1)</f>
        <v>technology</v>
      </c>
      <c r="R576" t="str">
        <f>RIGHT(N576,LEN(N576) - FIND("/",N576))</f>
        <v>web</v>
      </c>
      <c r="S576" s="10">
        <f>(((J576/60)/60)/24) + DATE(1970, 1, 1)</f>
        <v>42632.443368055552</v>
      </c>
      <c r="T576" s="10">
        <f>(((I576/60)/60)/24) + DATE(1970, 1, 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IFERROR(E577/L577, 0)</f>
        <v>64.75</v>
      </c>
      <c r="Q577" t="str">
        <f>LEFT(N577,FIND("/",N577) - 1)</f>
        <v>technology</v>
      </c>
      <c r="R577" t="str">
        <f>RIGHT(N577,LEN(N577) - FIND("/",N577))</f>
        <v>web</v>
      </c>
      <c r="S577" s="10">
        <f>(((J577/60)/60)/24) + DATE(1970, 1, 1)</f>
        <v>42138.692627314813</v>
      </c>
      <c r="T577" s="10">
        <f>(((I577/60)/60)/24) + DATE(1970, 1, 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IFERROR(E578/L578, 0)</f>
        <v>1</v>
      </c>
      <c r="Q578" t="str">
        <f>LEFT(N578,FIND("/",N578) - 1)</f>
        <v>technology</v>
      </c>
      <c r="R578" t="str">
        <f>RIGHT(N578,LEN(N578) - FIND("/",N578))</f>
        <v>web</v>
      </c>
      <c r="S578" s="10">
        <f>(((J578/60)/60)/24) + DATE(1970, 1, 1)</f>
        <v>42031.471666666665</v>
      </c>
      <c r="T578" s="10">
        <f>(((I578/60)/60)/24) + DATE(1970, 1, 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IFERROR(E579/L579, 0)</f>
        <v>10</v>
      </c>
      <c r="Q579" t="str">
        <f>LEFT(N579,FIND("/",N579) - 1)</f>
        <v>technology</v>
      </c>
      <c r="R579" t="str">
        <f>RIGHT(N579,LEN(N579) - FIND("/",N579))</f>
        <v>web</v>
      </c>
      <c r="S579" s="10">
        <f>(((J579/60)/60)/24) + DATE(1970, 1, 1)</f>
        <v>42450.589143518519</v>
      </c>
      <c r="T579" s="10">
        <f>(((I579/60)/60)/24) + DATE(1970, 1, 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IFERROR(E580/L580, 0)</f>
        <v>2</v>
      </c>
      <c r="Q580" t="str">
        <f>LEFT(N580,FIND("/",N580) - 1)</f>
        <v>technology</v>
      </c>
      <c r="R580" t="str">
        <f>RIGHT(N580,LEN(N580) - FIND("/",N580))</f>
        <v>web</v>
      </c>
      <c r="S580" s="10">
        <f>(((J580/60)/60)/24) + DATE(1970, 1, 1)</f>
        <v>42230.578622685185</v>
      </c>
      <c r="T580" s="10">
        <f>(((I580/60)/60)/24) + DATE(1970, 1, 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IFERROR(E581/L581, 0)</f>
        <v>35</v>
      </c>
      <c r="Q581" t="str">
        <f>LEFT(N581,FIND("/",N581) - 1)</f>
        <v>technology</v>
      </c>
      <c r="R581" t="str">
        <f>RIGHT(N581,LEN(N581) - FIND("/",N581))</f>
        <v>web</v>
      </c>
      <c r="S581" s="10">
        <f>(((J581/60)/60)/24) + DATE(1970, 1, 1)</f>
        <v>41968.852118055554</v>
      </c>
      <c r="T581" s="10">
        <f>(((I581/60)/60)/24) + DATE(1970, 1, 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IFERROR(E582/L582, 0)</f>
        <v>1</v>
      </c>
      <c r="Q582" t="str">
        <f>LEFT(N582,FIND("/",N582) - 1)</f>
        <v>technology</v>
      </c>
      <c r="R582" t="str">
        <f>RIGHT(N582,LEN(N582) - FIND("/",N582))</f>
        <v>web</v>
      </c>
      <c r="S582" s="10">
        <f>(((J582/60)/60)/24) + DATE(1970, 1, 1)</f>
        <v>42605.908182870371</v>
      </c>
      <c r="T582" s="10">
        <f>(((I582/60)/60)/24) + DATE(1970, 1, 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>
        <f>IFERROR(E583/L583, 0)</f>
        <v>0</v>
      </c>
      <c r="Q583" t="str">
        <f>LEFT(N583,FIND("/",N583) - 1)</f>
        <v>technology</v>
      </c>
      <c r="R583" t="str">
        <f>RIGHT(N583,LEN(N583) - FIND("/",N583))</f>
        <v>web</v>
      </c>
      <c r="S583" s="10">
        <f>(((J583/60)/60)/24) + DATE(1970, 1, 1)</f>
        <v>42188.012777777782</v>
      </c>
      <c r="T583" s="10">
        <f>(((I583/60)/60)/24) + DATE(1970, 1, 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>
        <f>IFERROR(E584/L584, 0)</f>
        <v>0</v>
      </c>
      <c r="Q584" t="str">
        <f>LEFT(N584,FIND("/",N584) - 1)</f>
        <v>technology</v>
      </c>
      <c r="R584" t="str">
        <f>RIGHT(N584,LEN(N584) - FIND("/",N584))</f>
        <v>web</v>
      </c>
      <c r="S584" s="10">
        <f>(((J584/60)/60)/24) + DATE(1970, 1, 1)</f>
        <v>42055.739803240736</v>
      </c>
      <c r="T584" s="10">
        <f>(((I584/60)/60)/24) + DATE(1970, 1, 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IFERROR(E585/L585, 0)</f>
        <v>1</v>
      </c>
      <c r="Q585" t="str">
        <f>LEFT(N585,FIND("/",N585) - 1)</f>
        <v>technology</v>
      </c>
      <c r="R585" t="str">
        <f>RIGHT(N585,LEN(N585) - FIND("/",N585))</f>
        <v>web</v>
      </c>
      <c r="S585" s="10">
        <f>(((J585/60)/60)/24) + DATE(1970, 1, 1)</f>
        <v>42052.93850694444</v>
      </c>
      <c r="T585" s="10">
        <f>(((I585/60)/60)/24) + DATE(1970, 1, 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IFERROR(E586/L586, 0)</f>
        <v>5</v>
      </c>
      <c r="Q586" t="str">
        <f>LEFT(N586,FIND("/",N586) - 1)</f>
        <v>technology</v>
      </c>
      <c r="R586" t="str">
        <f>RIGHT(N586,LEN(N586) - FIND("/",N586))</f>
        <v>web</v>
      </c>
      <c r="S586" s="10">
        <f>(((J586/60)/60)/24) + DATE(1970, 1, 1)</f>
        <v>42049.716620370367</v>
      </c>
      <c r="T586" s="10">
        <f>(((I586/60)/60)/24) + DATE(1970, 1, 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>
        <f>IFERROR(E587/L587, 0)</f>
        <v>0</v>
      </c>
      <c r="Q587" t="str">
        <f>LEFT(N587,FIND("/",N587) - 1)</f>
        <v>technology</v>
      </c>
      <c r="R587" t="str">
        <f>RIGHT(N587,LEN(N587) - FIND("/",N587))</f>
        <v>web</v>
      </c>
      <c r="S587" s="10">
        <f>(((J587/60)/60)/24) + DATE(1970, 1, 1)</f>
        <v>42283.3909375</v>
      </c>
      <c r="T587" s="10">
        <f>(((I587/60)/60)/24) + DATE(1970, 1, 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IFERROR(E588/L588, 0)</f>
        <v>14</v>
      </c>
      <c r="Q588" t="str">
        <f>LEFT(N588,FIND("/",N588) - 1)</f>
        <v>technology</v>
      </c>
      <c r="R588" t="str">
        <f>RIGHT(N588,LEN(N588) - FIND("/",N588))</f>
        <v>web</v>
      </c>
      <c r="S588" s="10">
        <f>(((J588/60)/60)/24) + DATE(1970, 1, 1)</f>
        <v>42020.854247685187</v>
      </c>
      <c r="T588" s="10">
        <f>(((I588/60)/60)/24) + DATE(1970, 1, 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IFERROR(E589/L589, 0)</f>
        <v>389.28571428571428</v>
      </c>
      <c r="Q589" t="str">
        <f>LEFT(N589,FIND("/",N589) - 1)</f>
        <v>technology</v>
      </c>
      <c r="R589" t="str">
        <f>RIGHT(N589,LEN(N589) - FIND("/",N589))</f>
        <v>web</v>
      </c>
      <c r="S589" s="10">
        <f>(((J589/60)/60)/24) + DATE(1970, 1, 1)</f>
        <v>42080.757326388892</v>
      </c>
      <c r="T589" s="10">
        <f>(((I589/60)/60)/24) + DATE(1970, 1, 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IFERROR(E590/L590, 0)</f>
        <v>150.5</v>
      </c>
      <c r="Q590" t="str">
        <f>LEFT(N590,FIND("/",N590) - 1)</f>
        <v>technology</v>
      </c>
      <c r="R590" t="str">
        <f>RIGHT(N590,LEN(N590) - FIND("/",N590))</f>
        <v>web</v>
      </c>
      <c r="S590" s="10">
        <f>(((J590/60)/60)/24) + DATE(1970, 1, 1)</f>
        <v>42631.769513888896</v>
      </c>
      <c r="T590" s="10">
        <f>(((I590/60)/60)/24) + DATE(1970, 1, 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IFERROR(E591/L591, 0)</f>
        <v>1</v>
      </c>
      <c r="Q591" t="str">
        <f>LEFT(N591,FIND("/",N591) - 1)</f>
        <v>technology</v>
      </c>
      <c r="R591" t="str">
        <f>RIGHT(N591,LEN(N591) - FIND("/",N591))</f>
        <v>web</v>
      </c>
      <c r="S591" s="10">
        <f>(((J591/60)/60)/24) + DATE(1970, 1, 1)</f>
        <v>42178.614571759259</v>
      </c>
      <c r="T591" s="10">
        <f>(((I591/60)/60)/24) + DATE(1970, 1, 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IFERROR(E592/L592, 0)</f>
        <v>24.777777777777779</v>
      </c>
      <c r="Q592" t="str">
        <f>LEFT(N592,FIND("/",N592) - 1)</f>
        <v>technology</v>
      </c>
      <c r="R592" t="str">
        <f>RIGHT(N592,LEN(N592) - FIND("/",N592))</f>
        <v>web</v>
      </c>
      <c r="S592" s="10">
        <f>(((J592/60)/60)/24) + DATE(1970, 1, 1)</f>
        <v>42377.554756944446</v>
      </c>
      <c r="T592" s="10">
        <f>(((I592/60)/60)/24) + DATE(1970, 1, 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IFERROR(E593/L593, 0)</f>
        <v>30.5</v>
      </c>
      <c r="Q593" t="str">
        <f>LEFT(N593,FIND("/",N593) - 1)</f>
        <v>technology</v>
      </c>
      <c r="R593" t="str">
        <f>RIGHT(N593,LEN(N593) - FIND("/",N593))</f>
        <v>web</v>
      </c>
      <c r="S593" s="10">
        <f>(((J593/60)/60)/24) + DATE(1970, 1, 1)</f>
        <v>42177.543171296296</v>
      </c>
      <c r="T593" s="10">
        <f>(((I593/60)/60)/24) + DATE(1970, 1, 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IFERROR(E594/L594, 0)</f>
        <v>250</v>
      </c>
      <c r="Q594" t="str">
        <f>LEFT(N594,FIND("/",N594) - 1)</f>
        <v>technology</v>
      </c>
      <c r="R594" t="str">
        <f>RIGHT(N594,LEN(N594) - FIND("/",N594))</f>
        <v>web</v>
      </c>
      <c r="S594" s="10">
        <f>(((J594/60)/60)/24) + DATE(1970, 1, 1)</f>
        <v>41946.232175925928</v>
      </c>
      <c r="T594" s="10">
        <f>(((I594/60)/60)/24) + DATE(1970, 1, 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IFERROR(E595/L595, 0)</f>
        <v>16.428571428571427</v>
      </c>
      <c r="Q595" t="str">
        <f>LEFT(N595,FIND("/",N595) - 1)</f>
        <v>technology</v>
      </c>
      <c r="R595" t="str">
        <f>RIGHT(N595,LEN(N595) - FIND("/",N595))</f>
        <v>web</v>
      </c>
      <c r="S595" s="10">
        <f>(((J595/60)/60)/24) + DATE(1970, 1, 1)</f>
        <v>42070.677604166667</v>
      </c>
      <c r="T595" s="10">
        <f>(((I595/60)/60)/24) + DATE(1970, 1, 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IFERROR(E596/L596, 0)</f>
        <v>13</v>
      </c>
      <c r="Q596" t="str">
        <f>LEFT(N596,FIND("/",N596) - 1)</f>
        <v>technology</v>
      </c>
      <c r="R596" t="str">
        <f>RIGHT(N596,LEN(N596) - FIND("/",N596))</f>
        <v>web</v>
      </c>
      <c r="S596" s="10">
        <f>(((J596/60)/60)/24) + DATE(1970, 1, 1)</f>
        <v>42446.780162037037</v>
      </c>
      <c r="T596" s="10">
        <f>(((I596/60)/60)/24) + DATE(1970, 1, 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IFERROR(E597/L597, 0)</f>
        <v>53.25</v>
      </c>
      <c r="Q597" t="str">
        <f>LEFT(N597,FIND("/",N597) - 1)</f>
        <v>technology</v>
      </c>
      <c r="R597" t="str">
        <f>RIGHT(N597,LEN(N597) - FIND("/",N597))</f>
        <v>web</v>
      </c>
      <c r="S597" s="10">
        <f>(((J597/60)/60)/24) + DATE(1970, 1, 1)</f>
        <v>42083.069884259254</v>
      </c>
      <c r="T597" s="10">
        <f>(((I597/60)/60)/24) + DATE(1970, 1, 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IFERROR(E598/L598, 0)</f>
        <v>3</v>
      </c>
      <c r="Q598" t="str">
        <f>LEFT(N598,FIND("/",N598) - 1)</f>
        <v>technology</v>
      </c>
      <c r="R598" t="str">
        <f>RIGHT(N598,LEN(N598) - FIND("/",N598))</f>
        <v>web</v>
      </c>
      <c r="S598" s="10">
        <f>(((J598/60)/60)/24) + DATE(1970, 1, 1)</f>
        <v>42646.896898148145</v>
      </c>
      <c r="T598" s="10">
        <f>(((I598/60)/60)/24) + DATE(1970, 1, 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IFERROR(E599/L599, 0)</f>
        <v>10</v>
      </c>
      <c r="Q599" t="str">
        <f>LEFT(N599,FIND("/",N599) - 1)</f>
        <v>technology</v>
      </c>
      <c r="R599" t="str">
        <f>RIGHT(N599,LEN(N599) - FIND("/",N599))</f>
        <v>web</v>
      </c>
      <c r="S599" s="10">
        <f>(((J599/60)/60)/24) + DATE(1970, 1, 1)</f>
        <v>42545.705266203702</v>
      </c>
      <c r="T599" s="10">
        <f>(((I599/60)/60)/24) + DATE(1970, 1, 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IFERROR(E600/L600, 0)</f>
        <v>121.42857142857143</v>
      </c>
      <c r="Q600" t="str">
        <f>LEFT(N600,FIND("/",N600) - 1)</f>
        <v>technology</v>
      </c>
      <c r="R600" t="str">
        <f>RIGHT(N600,LEN(N600) - FIND("/",N600))</f>
        <v>web</v>
      </c>
      <c r="S600" s="10">
        <f>(((J600/60)/60)/24) + DATE(1970, 1, 1)</f>
        <v>41948.00209490741</v>
      </c>
      <c r="T600" s="10">
        <f>(((I600/60)/60)/24) + DATE(1970, 1, 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IFERROR(E601/L601, 0)</f>
        <v>15.5</v>
      </c>
      <c r="Q601" t="str">
        <f>LEFT(N601,FIND("/",N601) - 1)</f>
        <v>technology</v>
      </c>
      <c r="R601" t="str">
        <f>RIGHT(N601,LEN(N601) - FIND("/",N601))</f>
        <v>web</v>
      </c>
      <c r="S601" s="10">
        <f>(((J601/60)/60)/24) + DATE(1970, 1, 1)</f>
        <v>42047.812523148154</v>
      </c>
      <c r="T601" s="10">
        <f>(((I601/60)/60)/24) + DATE(1970, 1, 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IFERROR(E602/L602, 0)</f>
        <v>100</v>
      </c>
      <c r="Q602" t="str">
        <f>LEFT(N602,FIND("/",N602) - 1)</f>
        <v>technology</v>
      </c>
      <c r="R602" t="str">
        <f>RIGHT(N602,LEN(N602) - FIND("/",N602))</f>
        <v>web</v>
      </c>
      <c r="S602" s="10">
        <f>(((J602/60)/60)/24) + DATE(1970, 1, 1)</f>
        <v>42073.798171296294</v>
      </c>
      <c r="T602" s="10">
        <f>(((I602/60)/60)/24) + DATE(1970, 1, 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IFERROR(E603/L603, 0)</f>
        <v>23.333333333333332</v>
      </c>
      <c r="Q603" t="str">
        <f>LEFT(N603,FIND("/",N603) - 1)</f>
        <v>technology</v>
      </c>
      <c r="R603" t="str">
        <f>RIGHT(N603,LEN(N603) - FIND("/",N603))</f>
        <v>web</v>
      </c>
      <c r="S603" s="10">
        <f>(((J603/60)/60)/24) + DATE(1970, 1, 1)</f>
        <v>41969.858090277776</v>
      </c>
      <c r="T603" s="10">
        <f>(((I603/60)/60)/24) + DATE(1970, 1, 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>
        <f>IFERROR(E604/L604, 0)</f>
        <v>0</v>
      </c>
      <c r="Q604" t="str">
        <f>LEFT(N604,FIND("/",N604) - 1)</f>
        <v>technology</v>
      </c>
      <c r="R604" t="str">
        <f>RIGHT(N604,LEN(N604) - FIND("/",N604))</f>
        <v>web</v>
      </c>
      <c r="S604" s="10">
        <f>(((J604/60)/60)/24) + DATE(1970, 1, 1)</f>
        <v>42143.79415509259</v>
      </c>
      <c r="T604" s="10">
        <f>(((I604/60)/60)/24) + DATE(1970, 1, 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IFERROR(E605/L605, 0)</f>
        <v>45.386153846153846</v>
      </c>
      <c r="Q605" t="str">
        <f>LEFT(N605,FIND("/",N605) - 1)</f>
        <v>technology</v>
      </c>
      <c r="R605" t="str">
        <f>RIGHT(N605,LEN(N605) - FIND("/",N605))</f>
        <v>web</v>
      </c>
      <c r="S605" s="10">
        <f>(((J605/60)/60)/24) + DATE(1970, 1, 1)</f>
        <v>41835.639155092591</v>
      </c>
      <c r="T605" s="10">
        <f>(((I605/60)/60)/24) + DATE(1970, 1, 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>
        <f>IFERROR(E606/L606, 0)</f>
        <v>0</v>
      </c>
      <c r="Q606" t="str">
        <f>LEFT(N606,FIND("/",N606) - 1)</f>
        <v>technology</v>
      </c>
      <c r="R606" t="str">
        <f>RIGHT(N606,LEN(N606) - FIND("/",N606))</f>
        <v>web</v>
      </c>
      <c r="S606" s="10">
        <f>(((J606/60)/60)/24) + DATE(1970, 1, 1)</f>
        <v>41849.035370370373</v>
      </c>
      <c r="T606" s="10">
        <f>(((I606/60)/60)/24) + DATE(1970, 1, 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IFERROR(E607/L607, 0)</f>
        <v>16.375</v>
      </c>
      <c r="Q607" t="str">
        <f>LEFT(N607,FIND("/",N607) - 1)</f>
        <v>technology</v>
      </c>
      <c r="R607" t="str">
        <f>RIGHT(N607,LEN(N607) - FIND("/",N607))</f>
        <v>web</v>
      </c>
      <c r="S607" s="10">
        <f>(((J607/60)/60)/24) + DATE(1970, 1, 1)</f>
        <v>42194.357731481476</v>
      </c>
      <c r="T607" s="10">
        <f>(((I607/60)/60)/24) + DATE(1970, 1, 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IFERROR(E608/L608, 0)</f>
        <v>10</v>
      </c>
      <c r="Q608" t="str">
        <f>LEFT(N608,FIND("/",N608) - 1)</f>
        <v>technology</v>
      </c>
      <c r="R608" t="str">
        <f>RIGHT(N608,LEN(N608) - FIND("/",N608))</f>
        <v>web</v>
      </c>
      <c r="S608" s="10">
        <f>(((J608/60)/60)/24) + DATE(1970, 1, 1)</f>
        <v>42102.650567129633</v>
      </c>
      <c r="T608" s="10">
        <f>(((I608/60)/60)/24) + DATE(1970, 1, 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>
        <f>IFERROR(E609/L609, 0)</f>
        <v>0</v>
      </c>
      <c r="Q609" t="str">
        <f>LEFT(N609,FIND("/",N609) - 1)</f>
        <v>technology</v>
      </c>
      <c r="R609" t="str">
        <f>RIGHT(N609,LEN(N609) - FIND("/",N609))</f>
        <v>web</v>
      </c>
      <c r="S609" s="10">
        <f>(((J609/60)/60)/24) + DATE(1970, 1, 1)</f>
        <v>42300.825648148151</v>
      </c>
      <c r="T609" s="10">
        <f>(((I609/60)/60)/24) + DATE(1970, 1, 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IFERROR(E610/L610, 0)</f>
        <v>292.2</v>
      </c>
      <c r="Q610" t="str">
        <f>LEFT(N610,FIND("/",N610) - 1)</f>
        <v>technology</v>
      </c>
      <c r="R610" t="str">
        <f>RIGHT(N610,LEN(N610) - FIND("/",N610))</f>
        <v>web</v>
      </c>
      <c r="S610" s="10">
        <f>(((J610/60)/60)/24) + DATE(1970, 1, 1)</f>
        <v>42140.921064814815</v>
      </c>
      <c r="T610" s="10">
        <f>(((I610/60)/60)/24) + DATE(1970, 1, 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IFERROR(E611/L611, 0)</f>
        <v>5</v>
      </c>
      <c r="Q611" t="str">
        <f>LEFT(N611,FIND("/",N611) - 1)</f>
        <v>technology</v>
      </c>
      <c r="R611" t="str">
        <f>RIGHT(N611,LEN(N611) - FIND("/",N611))</f>
        <v>web</v>
      </c>
      <c r="S611" s="10">
        <f>(((J611/60)/60)/24) + DATE(1970, 1, 1)</f>
        <v>42307.034074074079</v>
      </c>
      <c r="T611" s="10">
        <f>(((I611/60)/60)/24) + DATE(1970, 1, 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>
        <f>IFERROR(E612/L612, 0)</f>
        <v>0</v>
      </c>
      <c r="Q612" t="str">
        <f>LEFT(N612,FIND("/",N612) - 1)</f>
        <v>technology</v>
      </c>
      <c r="R612" t="str">
        <f>RIGHT(N612,LEN(N612) - FIND("/",N612))</f>
        <v>web</v>
      </c>
      <c r="S612" s="10">
        <f>(((J612/60)/60)/24) + DATE(1970, 1, 1)</f>
        <v>42086.83085648148</v>
      </c>
      <c r="T612" s="10">
        <f>(((I612/60)/60)/24) + DATE(1970, 1, 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>
        <f>IFERROR(E613/L613, 0)</f>
        <v>0</v>
      </c>
      <c r="Q613" t="str">
        <f>LEFT(N613,FIND("/",N613) - 1)</f>
        <v>technology</v>
      </c>
      <c r="R613" t="str">
        <f>RIGHT(N613,LEN(N613) - FIND("/",N613))</f>
        <v>web</v>
      </c>
      <c r="S613" s="10">
        <f>(((J613/60)/60)/24) + DATE(1970, 1, 1)</f>
        <v>42328.560613425929</v>
      </c>
      <c r="T613" s="10">
        <f>(((I613/60)/60)/24) + DATE(1970, 1, 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>
        <f>IFERROR(E614/L614, 0)</f>
        <v>0</v>
      </c>
      <c r="Q614" t="str">
        <f>LEFT(N614,FIND("/",N614) - 1)</f>
        <v>technology</v>
      </c>
      <c r="R614" t="str">
        <f>RIGHT(N614,LEN(N614) - FIND("/",N614))</f>
        <v>web</v>
      </c>
      <c r="S614" s="10">
        <f>(((J614/60)/60)/24) + DATE(1970, 1, 1)</f>
        <v>42585.031782407401</v>
      </c>
      <c r="T614" s="10">
        <f>(((I614/60)/60)/24) + DATE(1970, 1, 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IFERROR(E615/L615, 0)</f>
        <v>105.93388429752066</v>
      </c>
      <c r="Q615" t="str">
        <f>LEFT(N615,FIND("/",N615) - 1)</f>
        <v>technology</v>
      </c>
      <c r="R615" t="str">
        <f>RIGHT(N615,LEN(N615) - FIND("/",N615))</f>
        <v>web</v>
      </c>
      <c r="S615" s="10">
        <f>(((J615/60)/60)/24) + DATE(1970, 1, 1)</f>
        <v>42247.496759259258</v>
      </c>
      <c r="T615" s="10">
        <f>(((I615/60)/60)/24) + DATE(1970, 1, 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>
        <f>IFERROR(E616/L616, 0)</f>
        <v>0</v>
      </c>
      <c r="Q616" t="str">
        <f>LEFT(N616,FIND("/",N616) - 1)</f>
        <v>technology</v>
      </c>
      <c r="R616" t="str">
        <f>RIGHT(N616,LEN(N616) - FIND("/",N616))</f>
        <v>web</v>
      </c>
      <c r="S616" s="10">
        <f>(((J616/60)/60)/24) + DATE(1970, 1, 1)</f>
        <v>42515.061805555553</v>
      </c>
      <c r="T616" s="10">
        <f>(((I616/60)/60)/24) + DATE(1970, 1, 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>
        <f>IFERROR(E617/L617, 0)</f>
        <v>0</v>
      </c>
      <c r="Q617" t="str">
        <f>LEFT(N617,FIND("/",N617) - 1)</f>
        <v>technology</v>
      </c>
      <c r="R617" t="str">
        <f>RIGHT(N617,LEN(N617) - FIND("/",N617))</f>
        <v>web</v>
      </c>
      <c r="S617" s="10">
        <f>(((J617/60)/60)/24) + DATE(1970, 1, 1)</f>
        <v>42242.122210648144</v>
      </c>
      <c r="T617" s="10">
        <f>(((I617/60)/60)/24) + DATE(1970, 1, 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>
        <f>IFERROR(E618/L618, 0)</f>
        <v>0</v>
      </c>
      <c r="Q618" t="str">
        <f>LEFT(N618,FIND("/",N618) - 1)</f>
        <v>technology</v>
      </c>
      <c r="R618" t="str">
        <f>RIGHT(N618,LEN(N618) - FIND("/",N618))</f>
        <v>web</v>
      </c>
      <c r="S618" s="10">
        <f>(((J618/60)/60)/24) + DATE(1970, 1, 1)</f>
        <v>42761.376238425932</v>
      </c>
      <c r="T618" s="10">
        <f>(((I618/60)/60)/24) + DATE(1970, 1, 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IFERROR(E619/L619, 0)</f>
        <v>20</v>
      </c>
      <c r="Q619" t="str">
        <f>LEFT(N619,FIND("/",N619) - 1)</f>
        <v>technology</v>
      </c>
      <c r="R619" t="str">
        <f>RIGHT(N619,LEN(N619) - FIND("/",N619))</f>
        <v>web</v>
      </c>
      <c r="S619" s="10">
        <f>(((J619/60)/60)/24) + DATE(1970, 1, 1)</f>
        <v>42087.343090277776</v>
      </c>
      <c r="T619" s="10">
        <f>(((I619/60)/60)/24) + DATE(1970, 1, 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>
        <f>IFERROR(E620/L620, 0)</f>
        <v>0</v>
      </c>
      <c r="Q620" t="str">
        <f>LEFT(N620,FIND("/",N620) - 1)</f>
        <v>technology</v>
      </c>
      <c r="R620" t="str">
        <f>RIGHT(N620,LEN(N620) - FIND("/",N620))</f>
        <v>web</v>
      </c>
      <c r="S620" s="10">
        <f>(((J620/60)/60)/24) + DATE(1970, 1, 1)</f>
        <v>42317.810219907406</v>
      </c>
      <c r="T620" s="10">
        <f>(((I620/60)/60)/24) + DATE(1970, 1, 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IFERROR(E621/L621, 0)</f>
        <v>1</v>
      </c>
      <c r="Q621" t="str">
        <f>LEFT(N621,FIND("/",N621) - 1)</f>
        <v>technology</v>
      </c>
      <c r="R621" t="str">
        <f>RIGHT(N621,LEN(N621) - FIND("/",N621))</f>
        <v>web</v>
      </c>
      <c r="S621" s="10">
        <f>(((J621/60)/60)/24) + DATE(1970, 1, 1)</f>
        <v>41908.650347222225</v>
      </c>
      <c r="T621" s="10">
        <f>(((I621/60)/60)/24) + DATE(1970, 1, 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IFERROR(E622/L622, 0)</f>
        <v>300</v>
      </c>
      <c r="Q622" t="str">
        <f>LEFT(N622,FIND("/",N622) - 1)</f>
        <v>technology</v>
      </c>
      <c r="R622" t="str">
        <f>RIGHT(N622,LEN(N622) - FIND("/",N622))</f>
        <v>web</v>
      </c>
      <c r="S622" s="10">
        <f>(((J622/60)/60)/24) + DATE(1970, 1, 1)</f>
        <v>41831.716874999998</v>
      </c>
      <c r="T622" s="10">
        <f>(((I622/60)/60)/24) + DATE(1970, 1, 1)</f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IFERROR(E623/L623, 0)</f>
        <v>87</v>
      </c>
      <c r="Q623" t="str">
        <f>LEFT(N623,FIND("/",N623) - 1)</f>
        <v>technology</v>
      </c>
      <c r="R623" t="str">
        <f>RIGHT(N623,LEN(N623) - FIND("/",N623))</f>
        <v>web</v>
      </c>
      <c r="S623" s="10">
        <f>(((J623/60)/60)/24) + DATE(1970, 1, 1)</f>
        <v>42528.987696759257</v>
      </c>
      <c r="T623" s="10">
        <f>(((I623/60)/60)/24) + DATE(1970, 1, 1)</f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IFERROR(E624/L624, 0)</f>
        <v>37.888888888888886</v>
      </c>
      <c r="Q624" t="str">
        <f>LEFT(N624,FIND("/",N624) - 1)</f>
        <v>technology</v>
      </c>
      <c r="R624" t="str">
        <f>RIGHT(N624,LEN(N624) - FIND("/",N624))</f>
        <v>web</v>
      </c>
      <c r="S624" s="10">
        <f>(((J624/60)/60)/24) + DATE(1970, 1, 1)</f>
        <v>42532.774745370371</v>
      </c>
      <c r="T624" s="10">
        <f>(((I624/60)/60)/24) + DATE(1970, 1, 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>
        <f>IFERROR(E625/L625, 0)</f>
        <v>0</v>
      </c>
      <c r="Q625" t="str">
        <f>LEFT(N625,FIND("/",N625) - 1)</f>
        <v>technology</v>
      </c>
      <c r="R625" t="str">
        <f>RIGHT(N625,LEN(N625) - FIND("/",N625))</f>
        <v>web</v>
      </c>
      <c r="S625" s="10">
        <f>(((J625/60)/60)/24) + DATE(1970, 1, 1)</f>
        <v>42122.009224537032</v>
      </c>
      <c r="T625" s="10">
        <f>(((I625/60)/60)/24) + DATE(1970, 1, 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>
        <f>IFERROR(E626/L626, 0)</f>
        <v>0</v>
      </c>
      <c r="Q626" t="str">
        <f>LEFT(N626,FIND("/",N626) - 1)</f>
        <v>technology</v>
      </c>
      <c r="R626" t="str">
        <f>RIGHT(N626,LEN(N626) - FIND("/",N626))</f>
        <v>web</v>
      </c>
      <c r="S626" s="10">
        <f>(((J626/60)/60)/24) + DATE(1970, 1, 1)</f>
        <v>42108.988900462966</v>
      </c>
      <c r="T626" s="10">
        <f>(((I626/60)/60)/24) + DATE(1970, 1, 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>
        <f>IFERROR(E627/L627, 0)</f>
        <v>0</v>
      </c>
      <c r="Q627" t="str">
        <f>LEFT(N627,FIND("/",N627) - 1)</f>
        <v>technology</v>
      </c>
      <c r="R627" t="str">
        <f>RIGHT(N627,LEN(N627) - FIND("/",N627))</f>
        <v>web</v>
      </c>
      <c r="S627" s="10">
        <f>(((J627/60)/60)/24) + DATE(1970, 1, 1)</f>
        <v>42790.895567129628</v>
      </c>
      <c r="T627" s="10">
        <f>(((I627/60)/60)/24) + DATE(1970, 1, 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IFERROR(E628/L628, 0)</f>
        <v>111.41025641025641</v>
      </c>
      <c r="Q628" t="str">
        <f>LEFT(N628,FIND("/",N628) - 1)</f>
        <v>technology</v>
      </c>
      <c r="R628" t="str">
        <f>RIGHT(N628,LEN(N628) - FIND("/",N628))</f>
        <v>web</v>
      </c>
      <c r="S628" s="10">
        <f>(((J628/60)/60)/24) + DATE(1970, 1, 1)</f>
        <v>42198.559479166666</v>
      </c>
      <c r="T628" s="10">
        <f>(((I628/60)/60)/24) + DATE(1970, 1, 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IFERROR(E629/L629, 0)</f>
        <v>90</v>
      </c>
      <c r="Q629" t="str">
        <f>LEFT(N629,FIND("/",N629) - 1)</f>
        <v>technology</v>
      </c>
      <c r="R629" t="str">
        <f>RIGHT(N629,LEN(N629) - FIND("/",N629))</f>
        <v>web</v>
      </c>
      <c r="S629" s="10">
        <f>(((J629/60)/60)/24) + DATE(1970, 1, 1)</f>
        <v>42384.306840277779</v>
      </c>
      <c r="T629" s="10">
        <f>(((I629/60)/60)/24) + DATE(1970, 1, 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>
        <f>IFERROR(E630/L630, 0)</f>
        <v>0</v>
      </c>
      <c r="Q630" t="str">
        <f>LEFT(N630,FIND("/",N630) - 1)</f>
        <v>technology</v>
      </c>
      <c r="R630" t="str">
        <f>RIGHT(N630,LEN(N630) - FIND("/",N630))</f>
        <v>web</v>
      </c>
      <c r="S630" s="10">
        <f>(((J630/60)/60)/24) + DATE(1970, 1, 1)</f>
        <v>41803.692789351851</v>
      </c>
      <c r="T630" s="10">
        <f>(((I630/60)/60)/24) + DATE(1970, 1, 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IFERROR(E631/L631, 0)</f>
        <v>116.66666666666667</v>
      </c>
      <c r="Q631" t="str">
        <f>LEFT(N631,FIND("/",N631) - 1)</f>
        <v>technology</v>
      </c>
      <c r="R631" t="str">
        <f>RIGHT(N631,LEN(N631) - FIND("/",N631))</f>
        <v>web</v>
      </c>
      <c r="S631" s="10">
        <f>(((J631/60)/60)/24) + DATE(1970, 1, 1)</f>
        <v>42474.637824074074</v>
      </c>
      <c r="T631" s="10">
        <f>(((I631/60)/60)/24) + DATE(1970, 1, 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IFERROR(E632/L632, 0)</f>
        <v>10</v>
      </c>
      <c r="Q632" t="str">
        <f>LEFT(N632,FIND("/",N632) - 1)</f>
        <v>technology</v>
      </c>
      <c r="R632" t="str">
        <f>RIGHT(N632,LEN(N632) - FIND("/",N632))</f>
        <v>web</v>
      </c>
      <c r="S632" s="10">
        <f>(((J632/60)/60)/24) + DATE(1970, 1, 1)</f>
        <v>42223.619456018518</v>
      </c>
      <c r="T632" s="10">
        <f>(((I632/60)/60)/24) + DATE(1970, 1, 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IFERROR(E633/L633, 0)</f>
        <v>76.666666666666671</v>
      </c>
      <c r="Q633" t="str">
        <f>LEFT(N633,FIND("/",N633) - 1)</f>
        <v>technology</v>
      </c>
      <c r="R633" t="str">
        <f>RIGHT(N633,LEN(N633) - FIND("/",N633))</f>
        <v>web</v>
      </c>
      <c r="S633" s="10">
        <f>(((J633/60)/60)/24) + DATE(1970, 1, 1)</f>
        <v>42489.772326388891</v>
      </c>
      <c r="T633" s="10">
        <f>(((I633/60)/60)/24) + DATE(1970, 1, 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>
        <f>IFERROR(E634/L634, 0)</f>
        <v>0</v>
      </c>
      <c r="Q634" t="str">
        <f>LEFT(N634,FIND("/",N634) - 1)</f>
        <v>technology</v>
      </c>
      <c r="R634" t="str">
        <f>RIGHT(N634,LEN(N634) - FIND("/",N634))</f>
        <v>web</v>
      </c>
      <c r="S634" s="10">
        <f>(((J634/60)/60)/24) + DATE(1970, 1, 1)</f>
        <v>42303.659317129626</v>
      </c>
      <c r="T634" s="10">
        <f>(((I634/60)/60)/24) + DATE(1970, 1, 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IFERROR(E635/L635, 0)</f>
        <v>49.8</v>
      </c>
      <c r="Q635" t="str">
        <f>LEFT(N635,FIND("/",N635) - 1)</f>
        <v>technology</v>
      </c>
      <c r="R635" t="str">
        <f>RIGHT(N635,LEN(N635) - FIND("/",N635))</f>
        <v>web</v>
      </c>
      <c r="S635" s="10">
        <f>(((J635/60)/60)/24) + DATE(1970, 1, 1)</f>
        <v>42507.29932870371</v>
      </c>
      <c r="T635" s="10">
        <f>(((I635/60)/60)/24) + DATE(1970, 1, 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IFERROR(E636/L636, 0)</f>
        <v>1</v>
      </c>
      <c r="Q636" t="str">
        <f>LEFT(N636,FIND("/",N636) - 1)</f>
        <v>technology</v>
      </c>
      <c r="R636" t="str">
        <f>RIGHT(N636,LEN(N636) - FIND("/",N636))</f>
        <v>web</v>
      </c>
      <c r="S636" s="10">
        <f>(((J636/60)/60)/24) + DATE(1970, 1, 1)</f>
        <v>42031.928576388891</v>
      </c>
      <c r="T636" s="10">
        <f>(((I636/60)/60)/24) + DATE(1970, 1, 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IFERROR(E637/L637, 0)</f>
        <v>2</v>
      </c>
      <c r="Q637" t="str">
        <f>LEFT(N637,FIND("/",N637) - 1)</f>
        <v>technology</v>
      </c>
      <c r="R637" t="str">
        <f>RIGHT(N637,LEN(N637) - FIND("/",N637))</f>
        <v>web</v>
      </c>
      <c r="S637" s="10">
        <f>(((J637/60)/60)/24) + DATE(1970, 1, 1)</f>
        <v>42076.092152777783</v>
      </c>
      <c r="T637" s="10">
        <f>(((I637/60)/60)/24) + DATE(1970, 1, 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IFERROR(E638/L638, 0)</f>
        <v>4</v>
      </c>
      <c r="Q638" t="str">
        <f>LEFT(N638,FIND("/",N638) - 1)</f>
        <v>technology</v>
      </c>
      <c r="R638" t="str">
        <f>RIGHT(N638,LEN(N638) - FIND("/",N638))</f>
        <v>web</v>
      </c>
      <c r="S638" s="10">
        <f>(((J638/60)/60)/24) + DATE(1970, 1, 1)</f>
        <v>42131.455439814818</v>
      </c>
      <c r="T638" s="10">
        <f>(((I638/60)/60)/24) + DATE(1970, 1, 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>
        <f>IFERROR(E639/L639, 0)</f>
        <v>0</v>
      </c>
      <c r="Q639" t="str">
        <f>LEFT(N639,FIND("/",N639) - 1)</f>
        <v>technology</v>
      </c>
      <c r="R639" t="str">
        <f>RIGHT(N639,LEN(N639) - FIND("/",N639))</f>
        <v>web</v>
      </c>
      <c r="S639" s="10">
        <f>(((J639/60)/60)/24) + DATE(1970, 1, 1)</f>
        <v>42762.962013888886</v>
      </c>
      <c r="T639" s="10">
        <f>(((I639/60)/60)/24) + DATE(1970, 1, 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IFERROR(E640/L640, 0)</f>
        <v>3</v>
      </c>
      <c r="Q640" t="str">
        <f>LEFT(N640,FIND("/",N640) - 1)</f>
        <v>technology</v>
      </c>
      <c r="R640" t="str">
        <f>RIGHT(N640,LEN(N640) - FIND("/",N640))</f>
        <v>web</v>
      </c>
      <c r="S640" s="10">
        <f>(((J640/60)/60)/24) + DATE(1970, 1, 1)</f>
        <v>42759.593310185184</v>
      </c>
      <c r="T640" s="10">
        <f>(((I640/60)/60)/24) + DATE(1970, 1, 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IFERROR(E641/L641, 0)</f>
        <v>1</v>
      </c>
      <c r="Q641" t="str">
        <f>LEFT(N641,FIND("/",N641) - 1)</f>
        <v>technology</v>
      </c>
      <c r="R641" t="str">
        <f>RIGHT(N641,LEN(N641) - FIND("/",N641))</f>
        <v>web</v>
      </c>
      <c r="S641" s="10">
        <f>(((J641/60)/60)/24) + DATE(1970, 1, 1)</f>
        <v>41865.583275462966</v>
      </c>
      <c r="T641" s="10">
        <f>(((I641/60)/60)/24) + DATE(1970, 1, 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IFERROR(E642/L642, 0)</f>
        <v>50.5</v>
      </c>
      <c r="Q642" t="str">
        <f>LEFT(N642,FIND("/",N642) - 1)</f>
        <v>technology</v>
      </c>
      <c r="R642" t="str">
        <f>RIGHT(N642,LEN(N642) - FIND("/",N642))</f>
        <v>wearables</v>
      </c>
      <c r="S642" s="10">
        <f>(((J642/60)/60)/24) + DATE(1970, 1, 1)</f>
        <v>42683.420312500006</v>
      </c>
      <c r="T642" s="10">
        <f>(((I642/60)/60)/24) + DATE(1970, 1, 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IFERROR(E643/L643, 0)</f>
        <v>151.31746031746033</v>
      </c>
      <c r="Q643" t="str">
        <f>LEFT(N643,FIND("/",N643) - 1)</f>
        <v>technology</v>
      </c>
      <c r="R643" t="str">
        <f>RIGHT(N643,LEN(N643) - FIND("/",N643))</f>
        <v>wearables</v>
      </c>
      <c r="S643" s="10">
        <f>(((J643/60)/60)/24) + DATE(1970, 1, 1)</f>
        <v>42199.57</v>
      </c>
      <c r="T643" s="10">
        <f>(((I643/60)/60)/24) + DATE(1970, 1, 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IFERROR(E644/L644, 0)</f>
        <v>134.3592456301748</v>
      </c>
      <c r="Q644" t="str">
        <f>LEFT(N644,FIND("/",N644) - 1)</f>
        <v>technology</v>
      </c>
      <c r="R644" t="str">
        <f>RIGHT(N644,LEN(N644) - FIND("/",N644))</f>
        <v>wearables</v>
      </c>
      <c r="S644" s="10">
        <f>(((J644/60)/60)/24) + DATE(1970, 1, 1)</f>
        <v>42199.651319444441</v>
      </c>
      <c r="T644" s="10">
        <f>(((I644/60)/60)/24) + DATE(1970, 1, 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IFERROR(E645/L645, 0)</f>
        <v>174.02631578947367</v>
      </c>
      <c r="Q645" t="str">
        <f>LEFT(N645,FIND("/",N645) - 1)</f>
        <v>technology</v>
      </c>
      <c r="R645" t="str">
        <f>RIGHT(N645,LEN(N645) - FIND("/",N645))</f>
        <v>wearables</v>
      </c>
      <c r="S645" s="10">
        <f>(((J645/60)/60)/24) + DATE(1970, 1, 1)</f>
        <v>42100.642071759255</v>
      </c>
      <c r="T645" s="10">
        <f>(((I645/60)/60)/24) + DATE(1970, 1, 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IFERROR(E646/L646, 0)</f>
        <v>73.486268364348675</v>
      </c>
      <c r="Q646" t="str">
        <f>LEFT(N646,FIND("/",N646) - 1)</f>
        <v>technology</v>
      </c>
      <c r="R646" t="str">
        <f>RIGHT(N646,LEN(N646) - FIND("/",N646))</f>
        <v>wearables</v>
      </c>
      <c r="S646" s="10">
        <f>(((J646/60)/60)/24) + DATE(1970, 1, 1)</f>
        <v>41898.665960648148</v>
      </c>
      <c r="T646" s="10">
        <f>(((I646/60)/60)/24) + DATE(1970, 1, 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IFERROR(E647/L647, 0)</f>
        <v>23.518987341772153</v>
      </c>
      <c r="Q647" t="str">
        <f>LEFT(N647,FIND("/",N647) - 1)</f>
        <v>technology</v>
      </c>
      <c r="R647" t="str">
        <f>RIGHT(N647,LEN(N647) - FIND("/",N647))</f>
        <v>wearables</v>
      </c>
      <c r="S647" s="10">
        <f>(((J647/60)/60)/24) + DATE(1970, 1, 1)</f>
        <v>42564.026319444441</v>
      </c>
      <c r="T647" s="10">
        <f>(((I647/60)/60)/24) + DATE(1970, 1, 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IFERROR(E648/L648, 0)</f>
        <v>39.074444444444445</v>
      </c>
      <c r="Q648" t="str">
        <f>LEFT(N648,FIND("/",N648) - 1)</f>
        <v>technology</v>
      </c>
      <c r="R648" t="str">
        <f>RIGHT(N648,LEN(N648) - FIND("/",N648))</f>
        <v>wearables</v>
      </c>
      <c r="S648" s="10">
        <f>(((J648/60)/60)/24) + DATE(1970, 1, 1)</f>
        <v>41832.852627314816</v>
      </c>
      <c r="T648" s="10">
        <f>(((I648/60)/60)/24) + DATE(1970, 1, 1)</f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IFERROR(E649/L649, 0)</f>
        <v>125.94117647058823</v>
      </c>
      <c r="Q649" t="str">
        <f>LEFT(N649,FIND("/",N649) - 1)</f>
        <v>technology</v>
      </c>
      <c r="R649" t="str">
        <f>RIGHT(N649,LEN(N649) - FIND("/",N649))</f>
        <v>wearables</v>
      </c>
      <c r="S649" s="10">
        <f>(((J649/60)/60)/24) + DATE(1970, 1, 1)</f>
        <v>42416.767928240741</v>
      </c>
      <c r="T649" s="10">
        <f>(((I649/60)/60)/24) + DATE(1970, 1, 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IFERROR(E650/L650, 0)</f>
        <v>1644</v>
      </c>
      <c r="Q650" t="str">
        <f>LEFT(N650,FIND("/",N650) - 1)</f>
        <v>technology</v>
      </c>
      <c r="R650" t="str">
        <f>RIGHT(N650,LEN(N650) - FIND("/",N650))</f>
        <v>wearables</v>
      </c>
      <c r="S650" s="10">
        <f>(((J650/60)/60)/24) + DATE(1970, 1, 1)</f>
        <v>41891.693379629629</v>
      </c>
      <c r="T650" s="10">
        <f>(((I650/60)/60)/24) + DATE(1970, 1, 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IFERROR(E651/L651, 0)</f>
        <v>42.670731707317074</v>
      </c>
      <c r="Q651" t="str">
        <f>LEFT(N651,FIND("/",N651) - 1)</f>
        <v>technology</v>
      </c>
      <c r="R651" t="str">
        <f>RIGHT(N651,LEN(N651) - FIND("/",N651))</f>
        <v>wearables</v>
      </c>
      <c r="S651" s="10">
        <f>(((J651/60)/60)/24) + DATE(1970, 1, 1)</f>
        <v>41877.912187499998</v>
      </c>
      <c r="T651" s="10">
        <f>(((I651/60)/60)/24) + DATE(1970, 1, 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IFERROR(E652/L652, 0)</f>
        <v>35.125</v>
      </c>
      <c r="Q652" t="str">
        <f>LEFT(N652,FIND("/",N652) - 1)</f>
        <v>technology</v>
      </c>
      <c r="R652" t="str">
        <f>RIGHT(N652,LEN(N652) - FIND("/",N652))</f>
        <v>wearables</v>
      </c>
      <c r="S652" s="10">
        <f>(((J652/60)/60)/24) + DATE(1970, 1, 1)</f>
        <v>41932.036851851852</v>
      </c>
      <c r="T652" s="10">
        <f>(((I652/60)/60)/24) + DATE(1970, 1, 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IFERROR(E653/L653, 0)</f>
        <v>239.35238095238094</v>
      </c>
      <c r="Q653" t="str">
        <f>LEFT(N653,FIND("/",N653) - 1)</f>
        <v>technology</v>
      </c>
      <c r="R653" t="str">
        <f>RIGHT(N653,LEN(N653) - FIND("/",N653))</f>
        <v>wearables</v>
      </c>
      <c r="S653" s="10">
        <f>(((J653/60)/60)/24) + DATE(1970, 1, 1)</f>
        <v>41956.017488425925</v>
      </c>
      <c r="T653" s="10">
        <f>(((I653/60)/60)/24) + DATE(1970, 1, 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IFERROR(E654/L654, 0)</f>
        <v>107.64285714285714</v>
      </c>
      <c r="Q654" t="str">
        <f>LEFT(N654,FIND("/",N654) - 1)</f>
        <v>technology</v>
      </c>
      <c r="R654" t="str">
        <f>RIGHT(N654,LEN(N654) - FIND("/",N654))</f>
        <v>wearables</v>
      </c>
      <c r="S654" s="10">
        <f>(((J654/60)/60)/24) + DATE(1970, 1, 1)</f>
        <v>42675.690393518518</v>
      </c>
      <c r="T654" s="10">
        <f>(((I654/60)/60)/24) + DATE(1970, 1, 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IFERROR(E655/L655, 0)</f>
        <v>95.830623306233065</v>
      </c>
      <c r="Q655" t="str">
        <f>LEFT(N655,FIND("/",N655) - 1)</f>
        <v>technology</v>
      </c>
      <c r="R655" t="str">
        <f>RIGHT(N655,LEN(N655) - FIND("/",N655))</f>
        <v>wearables</v>
      </c>
      <c r="S655" s="10">
        <f>(((J655/60)/60)/24) + DATE(1970, 1, 1)</f>
        <v>42199.618518518517</v>
      </c>
      <c r="T655" s="10">
        <f>(((I655/60)/60)/24) + DATE(1970, 1, 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IFERROR(E656/L656, 0)</f>
        <v>31.663376110562684</v>
      </c>
      <c r="Q656" t="str">
        <f>LEFT(N656,FIND("/",N656) - 1)</f>
        <v>technology</v>
      </c>
      <c r="R656" t="str">
        <f>RIGHT(N656,LEN(N656) - FIND("/",N656))</f>
        <v>wearables</v>
      </c>
      <c r="S656" s="10">
        <f>(((J656/60)/60)/24) + DATE(1970, 1, 1)</f>
        <v>42163.957326388889</v>
      </c>
      <c r="T656" s="10">
        <f>(((I656/60)/60)/24) + DATE(1970, 1, 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IFERROR(E657/L657, 0)</f>
        <v>42.886861313868614</v>
      </c>
      <c r="Q657" t="str">
        <f>LEFT(N657,FIND("/",N657) - 1)</f>
        <v>technology</v>
      </c>
      <c r="R657" t="str">
        <f>RIGHT(N657,LEN(N657) - FIND("/",N657))</f>
        <v>wearables</v>
      </c>
      <c r="S657" s="10">
        <f>(((J657/60)/60)/24) + DATE(1970, 1, 1)</f>
        <v>42045.957314814819</v>
      </c>
      <c r="T657" s="10">
        <f>(((I657/60)/60)/24) + DATE(1970, 1, 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IFERROR(E658/L658, 0)</f>
        <v>122.73563218390805</v>
      </c>
      <c r="Q658" t="str">
        <f>LEFT(N658,FIND("/",N658) - 1)</f>
        <v>technology</v>
      </c>
      <c r="R658" t="str">
        <f>RIGHT(N658,LEN(N658) - FIND("/",N658))</f>
        <v>wearables</v>
      </c>
      <c r="S658" s="10">
        <f>(((J658/60)/60)/24) + DATE(1970, 1, 1)</f>
        <v>42417.804618055554</v>
      </c>
      <c r="T658" s="10">
        <f>(((I658/60)/60)/24) + DATE(1970, 1, 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IFERROR(E659/L659, 0)</f>
        <v>190.45454545454547</v>
      </c>
      <c r="Q659" t="str">
        <f>LEFT(N659,FIND("/",N659) - 1)</f>
        <v>technology</v>
      </c>
      <c r="R659" t="str">
        <f>RIGHT(N659,LEN(N659) - FIND("/",N659))</f>
        <v>wearables</v>
      </c>
      <c r="S659" s="10">
        <f>(((J659/60)/60)/24) + DATE(1970, 1, 1)</f>
        <v>42331.84574074074</v>
      </c>
      <c r="T659" s="10">
        <f>(((I659/60)/60)/24) + DATE(1970, 1, 1)</f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IFERROR(E660/L660, 0)</f>
        <v>109.33695652173913</v>
      </c>
      <c r="Q660" t="str">
        <f>LEFT(N660,FIND("/",N660) - 1)</f>
        <v>technology</v>
      </c>
      <c r="R660" t="str">
        <f>RIGHT(N660,LEN(N660) - FIND("/",N660))</f>
        <v>wearables</v>
      </c>
      <c r="S660" s="10">
        <f>(((J660/60)/60)/24) + DATE(1970, 1, 1)</f>
        <v>42179.160752314812</v>
      </c>
      <c r="T660" s="10">
        <f>(((I660/60)/60)/24) + DATE(1970, 1, 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IFERROR(E661/L661, 0)</f>
        <v>143.66666666666666</v>
      </c>
      <c r="Q661" t="str">
        <f>LEFT(N661,FIND("/",N661) - 1)</f>
        <v>technology</v>
      </c>
      <c r="R661" t="str">
        <f>RIGHT(N661,LEN(N661) - FIND("/",N661))</f>
        <v>wearables</v>
      </c>
      <c r="S661" s="10">
        <f>(((J661/60)/60)/24) + DATE(1970, 1, 1)</f>
        <v>42209.593692129631</v>
      </c>
      <c r="T661" s="10">
        <f>(((I661/60)/60)/24) + DATE(1970, 1, 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IFERROR(E662/L662, 0)</f>
        <v>84.944444444444443</v>
      </c>
      <c r="Q662" t="str">
        <f>LEFT(N662,FIND("/",N662) - 1)</f>
        <v>technology</v>
      </c>
      <c r="R662" t="str">
        <f>RIGHT(N662,LEN(N662) - FIND("/",N662))</f>
        <v>wearables</v>
      </c>
      <c r="S662" s="10">
        <f>(((J662/60)/60)/24) + DATE(1970, 1, 1)</f>
        <v>41922.741655092592</v>
      </c>
      <c r="T662" s="10">
        <f>(((I662/60)/60)/24) + DATE(1970, 1, 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IFERROR(E663/L663, 0)</f>
        <v>10.555555555555555</v>
      </c>
      <c r="Q663" t="str">
        <f>LEFT(N663,FIND("/",N663) - 1)</f>
        <v>technology</v>
      </c>
      <c r="R663" t="str">
        <f>RIGHT(N663,LEN(N663) - FIND("/",N663))</f>
        <v>wearables</v>
      </c>
      <c r="S663" s="10">
        <f>(((J663/60)/60)/24) + DATE(1970, 1, 1)</f>
        <v>42636.645358796297</v>
      </c>
      <c r="T663" s="10">
        <f>(((I663/60)/60)/24) + DATE(1970, 1, 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IFERROR(E664/L664, 0)</f>
        <v>39</v>
      </c>
      <c r="Q664" t="str">
        <f>LEFT(N664,FIND("/",N664) - 1)</f>
        <v>technology</v>
      </c>
      <c r="R664" t="str">
        <f>RIGHT(N664,LEN(N664) - FIND("/",N664))</f>
        <v>wearables</v>
      </c>
      <c r="S664" s="10">
        <f>(((J664/60)/60)/24) + DATE(1970, 1, 1)</f>
        <v>41990.438043981485</v>
      </c>
      <c r="T664" s="10">
        <f>(((I664/60)/60)/24) + DATE(1970, 1, 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IFERROR(E665/L665, 0)</f>
        <v>100</v>
      </c>
      <c r="Q665" t="str">
        <f>LEFT(N665,FIND("/",N665) - 1)</f>
        <v>technology</v>
      </c>
      <c r="R665" t="str">
        <f>RIGHT(N665,LEN(N665) - FIND("/",N665))</f>
        <v>wearables</v>
      </c>
      <c r="S665" s="10">
        <f>(((J665/60)/60)/24) + DATE(1970, 1, 1)</f>
        <v>42173.843240740738</v>
      </c>
      <c r="T665" s="10">
        <f>(((I665/60)/60)/24) + DATE(1970, 1, 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IFERROR(E666/L666, 0)</f>
        <v>31.172413793103448</v>
      </c>
      <c r="Q666" t="str">
        <f>LEFT(N666,FIND("/",N666) - 1)</f>
        <v>technology</v>
      </c>
      <c r="R666" t="str">
        <f>RIGHT(N666,LEN(N666) - FIND("/",N666))</f>
        <v>wearables</v>
      </c>
      <c r="S666" s="10">
        <f>(((J666/60)/60)/24) + DATE(1970, 1, 1)</f>
        <v>42077.666377314818</v>
      </c>
      <c r="T666" s="10">
        <f>(((I666/60)/60)/24) + DATE(1970, 1, 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IFERROR(E667/L667, 0)</f>
        <v>155.33333333333334</v>
      </c>
      <c r="Q667" t="str">
        <f>LEFT(N667,FIND("/",N667) - 1)</f>
        <v>technology</v>
      </c>
      <c r="R667" t="str">
        <f>RIGHT(N667,LEN(N667) - FIND("/",N667))</f>
        <v>wearables</v>
      </c>
      <c r="S667" s="10">
        <f>(((J667/60)/60)/24) + DATE(1970, 1, 1)</f>
        <v>42688.711354166662</v>
      </c>
      <c r="T667" s="10">
        <f>(((I667/60)/60)/24) + DATE(1970, 1, 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IFERROR(E668/L668, 0)</f>
        <v>2</v>
      </c>
      <c r="Q668" t="str">
        <f>LEFT(N668,FIND("/",N668) - 1)</f>
        <v>technology</v>
      </c>
      <c r="R668" t="str">
        <f>RIGHT(N668,LEN(N668) - FIND("/",N668))</f>
        <v>wearables</v>
      </c>
      <c r="S668" s="10">
        <f>(((J668/60)/60)/24) + DATE(1970, 1, 1)</f>
        <v>41838.832152777781</v>
      </c>
      <c r="T668" s="10">
        <f>(((I668/60)/60)/24) + DATE(1970, 1, 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IFERROR(E669/L669, 0)</f>
        <v>178.92857142857142</v>
      </c>
      <c r="Q669" t="str">
        <f>LEFT(N669,FIND("/",N669) - 1)</f>
        <v>technology</v>
      </c>
      <c r="R669" t="str">
        <f>RIGHT(N669,LEN(N669) - FIND("/",N669))</f>
        <v>wearables</v>
      </c>
      <c r="S669" s="10">
        <f>(((J669/60)/60)/24) + DATE(1970, 1, 1)</f>
        <v>42632.373414351852</v>
      </c>
      <c r="T669" s="10">
        <f>(((I669/60)/60)/24) + DATE(1970, 1, 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IFERROR(E670/L670, 0)</f>
        <v>27.36</v>
      </c>
      <c r="Q670" t="str">
        <f>LEFT(N670,FIND("/",N670) - 1)</f>
        <v>technology</v>
      </c>
      <c r="R670" t="str">
        <f>RIGHT(N670,LEN(N670) - FIND("/",N670))</f>
        <v>wearables</v>
      </c>
      <c r="S670" s="10">
        <f>(((J670/60)/60)/24) + DATE(1970, 1, 1)</f>
        <v>42090.831273148149</v>
      </c>
      <c r="T670" s="10">
        <f>(((I670/60)/60)/24) + DATE(1970, 1, 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IFERROR(E671/L671, 0)</f>
        <v>1536.25</v>
      </c>
      <c r="Q671" t="str">
        <f>LEFT(N671,FIND("/",N671) - 1)</f>
        <v>technology</v>
      </c>
      <c r="R671" t="str">
        <f>RIGHT(N671,LEN(N671) - FIND("/",N671))</f>
        <v>wearables</v>
      </c>
      <c r="S671" s="10">
        <f>(((J671/60)/60)/24) + DATE(1970, 1, 1)</f>
        <v>42527.625671296293</v>
      </c>
      <c r="T671" s="10">
        <f>(((I671/60)/60)/24) + DATE(1970, 1, 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IFERROR(E672/L672, 0)</f>
        <v>84.99677419354839</v>
      </c>
      <c r="Q672" t="str">
        <f>LEFT(N672,FIND("/",N672) - 1)</f>
        <v>technology</v>
      </c>
      <c r="R672" t="str">
        <f>RIGHT(N672,LEN(N672) - FIND("/",N672))</f>
        <v>wearables</v>
      </c>
      <c r="S672" s="10">
        <f>(((J672/60)/60)/24) + DATE(1970, 1, 1)</f>
        <v>42506.709722222222</v>
      </c>
      <c r="T672" s="10">
        <f>(((I672/60)/60)/24) + DATE(1970, 1, 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IFERROR(E673/L673, 0)</f>
        <v>788.5333333333333</v>
      </c>
      <c r="Q673" t="str">
        <f>LEFT(N673,FIND("/",N673) - 1)</f>
        <v>technology</v>
      </c>
      <c r="R673" t="str">
        <f>RIGHT(N673,LEN(N673) - FIND("/",N673))</f>
        <v>wearables</v>
      </c>
      <c r="S673" s="10">
        <f>(((J673/60)/60)/24) + DATE(1970, 1, 1)</f>
        <v>41984.692731481482</v>
      </c>
      <c r="T673" s="10">
        <f>(((I673/60)/60)/24) + DATE(1970, 1, 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IFERROR(E674/L674, 0)</f>
        <v>50.29767441860465</v>
      </c>
      <c r="Q674" t="str">
        <f>LEFT(N674,FIND("/",N674) - 1)</f>
        <v>technology</v>
      </c>
      <c r="R674" t="str">
        <f>RIGHT(N674,LEN(N674) - FIND("/",N674))</f>
        <v>wearables</v>
      </c>
      <c r="S674" s="10">
        <f>(((J674/60)/60)/24) + DATE(1970, 1, 1)</f>
        <v>41974.219490740739</v>
      </c>
      <c r="T674" s="10">
        <f>(((I674/60)/60)/24) + DATE(1970, 1, 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IFERROR(E675/L675, 0)</f>
        <v>68.333333333333329</v>
      </c>
      <c r="Q675" t="str">
        <f>LEFT(N675,FIND("/",N675) - 1)</f>
        <v>technology</v>
      </c>
      <c r="R675" t="str">
        <f>RIGHT(N675,LEN(N675) - FIND("/",N675))</f>
        <v>wearables</v>
      </c>
      <c r="S675" s="10">
        <f>(((J675/60)/60)/24) + DATE(1970, 1, 1)</f>
        <v>41838.840474537035</v>
      </c>
      <c r="T675" s="10">
        <f>(((I675/60)/60)/24) + DATE(1970, 1, 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IFERROR(E676/L676, 0)</f>
        <v>7.5</v>
      </c>
      <c r="Q676" t="str">
        <f>LEFT(N676,FIND("/",N676) - 1)</f>
        <v>technology</v>
      </c>
      <c r="R676" t="str">
        <f>RIGHT(N676,LEN(N676) - FIND("/",N676))</f>
        <v>wearables</v>
      </c>
      <c r="S676" s="10">
        <f>(((J676/60)/60)/24) + DATE(1970, 1, 1)</f>
        <v>41803.116053240738</v>
      </c>
      <c r="T676" s="10">
        <f>(((I676/60)/60)/24) + DATE(1970, 1, 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IFERROR(E677/L677, 0)</f>
        <v>34.269230769230766</v>
      </c>
      <c r="Q677" t="str">
        <f>LEFT(N677,FIND("/",N677) - 1)</f>
        <v>technology</v>
      </c>
      <c r="R677" t="str">
        <f>RIGHT(N677,LEN(N677) - FIND("/",N677))</f>
        <v>wearables</v>
      </c>
      <c r="S677" s="10">
        <f>(((J677/60)/60)/24) + DATE(1970, 1, 1)</f>
        <v>41975.930601851855</v>
      </c>
      <c r="T677" s="10">
        <f>(((I677/60)/60)/24) + DATE(1970, 1, 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IFERROR(E678/L678, 0)</f>
        <v>61.291666666666664</v>
      </c>
      <c r="Q678" t="str">
        <f>LEFT(N678,FIND("/",N678) - 1)</f>
        <v>technology</v>
      </c>
      <c r="R678" t="str">
        <f>RIGHT(N678,LEN(N678) - FIND("/",N678))</f>
        <v>wearables</v>
      </c>
      <c r="S678" s="10">
        <f>(((J678/60)/60)/24) + DATE(1970, 1, 1)</f>
        <v>42012.768298611118</v>
      </c>
      <c r="T678" s="10">
        <f>(((I678/60)/60)/24) + DATE(1970, 1, 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IFERROR(E679/L679, 0)</f>
        <v>133.25</v>
      </c>
      <c r="Q679" t="str">
        <f>LEFT(N679,FIND("/",N679) - 1)</f>
        <v>technology</v>
      </c>
      <c r="R679" t="str">
        <f>RIGHT(N679,LEN(N679) - FIND("/",N679))</f>
        <v>wearables</v>
      </c>
      <c r="S679" s="10">
        <f>(((J679/60)/60)/24) + DATE(1970, 1, 1)</f>
        <v>42504.403877314813</v>
      </c>
      <c r="T679" s="10">
        <f>(((I679/60)/60)/24) + DATE(1970, 1, 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IFERROR(E680/L680, 0)</f>
        <v>65.17647058823529</v>
      </c>
      <c r="Q680" t="str">
        <f>LEFT(N680,FIND("/",N680) - 1)</f>
        <v>technology</v>
      </c>
      <c r="R680" t="str">
        <f>RIGHT(N680,LEN(N680) - FIND("/",N680))</f>
        <v>wearables</v>
      </c>
      <c r="S680" s="10">
        <f>(((J680/60)/60)/24) + DATE(1970, 1, 1)</f>
        <v>42481.376597222217</v>
      </c>
      <c r="T680" s="10">
        <f>(((I680/60)/60)/24) + DATE(1970, 1, 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IFERROR(E681/L681, 0)</f>
        <v>93.90425531914893</v>
      </c>
      <c r="Q681" t="str">
        <f>LEFT(N681,FIND("/",N681) - 1)</f>
        <v>technology</v>
      </c>
      <c r="R681" t="str">
        <f>RIGHT(N681,LEN(N681) - FIND("/",N681))</f>
        <v>wearables</v>
      </c>
      <c r="S681" s="10">
        <f>(((J681/60)/60)/24) + DATE(1970, 1, 1)</f>
        <v>42556.695706018523</v>
      </c>
      <c r="T681" s="10">
        <f>(((I681/60)/60)/24) + DATE(1970, 1, 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IFERROR(E682/L682, 0)</f>
        <v>150.65116279069767</v>
      </c>
      <c r="Q682" t="str">
        <f>LEFT(N682,FIND("/",N682) - 1)</f>
        <v>technology</v>
      </c>
      <c r="R682" t="str">
        <f>RIGHT(N682,LEN(N682) - FIND("/",N682))</f>
        <v>wearables</v>
      </c>
      <c r="S682" s="10">
        <f>(((J682/60)/60)/24) + DATE(1970, 1, 1)</f>
        <v>41864.501516203702</v>
      </c>
      <c r="T682" s="10">
        <f>(((I682/60)/60)/24) + DATE(1970, 1, 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IFERROR(E683/L683, 0)</f>
        <v>1</v>
      </c>
      <c r="Q683" t="str">
        <f>LEFT(N683,FIND("/",N683) - 1)</f>
        <v>technology</v>
      </c>
      <c r="R683" t="str">
        <f>RIGHT(N683,LEN(N683) - FIND("/",N683))</f>
        <v>wearables</v>
      </c>
      <c r="S683" s="10">
        <f>(((J683/60)/60)/24) + DATE(1970, 1, 1)</f>
        <v>42639.805601851855</v>
      </c>
      <c r="T683" s="10">
        <f>(((I683/60)/60)/24) + DATE(1970, 1, 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IFERROR(E684/L684, 0)</f>
        <v>13.25</v>
      </c>
      <c r="Q684" t="str">
        <f>LEFT(N684,FIND("/",N684) - 1)</f>
        <v>technology</v>
      </c>
      <c r="R684" t="str">
        <f>RIGHT(N684,LEN(N684) - FIND("/",N684))</f>
        <v>wearables</v>
      </c>
      <c r="S684" s="10">
        <f>(((J684/60)/60)/24) + DATE(1970, 1, 1)</f>
        <v>42778.765300925923</v>
      </c>
      <c r="T684" s="10">
        <f>(((I684/60)/60)/24) + DATE(1970, 1, 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IFERROR(E685/L685, 0)</f>
        <v>99.333333333333329</v>
      </c>
      <c r="Q685" t="str">
        <f>LEFT(N685,FIND("/",N685) - 1)</f>
        <v>technology</v>
      </c>
      <c r="R685" t="str">
        <f>RIGHT(N685,LEN(N685) - FIND("/",N685))</f>
        <v>wearables</v>
      </c>
      <c r="S685" s="10">
        <f>(((J685/60)/60)/24) + DATE(1970, 1, 1)</f>
        <v>42634.900046296301</v>
      </c>
      <c r="T685" s="10">
        <f>(((I685/60)/60)/24) + DATE(1970, 1, 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IFERROR(E686/L686, 0)</f>
        <v>177.39259259259259</v>
      </c>
      <c r="Q686" t="str">
        <f>LEFT(N686,FIND("/",N686) - 1)</f>
        <v>technology</v>
      </c>
      <c r="R686" t="str">
        <f>RIGHT(N686,LEN(N686) - FIND("/",N686))</f>
        <v>wearables</v>
      </c>
      <c r="S686" s="10">
        <f>(((J686/60)/60)/24) + DATE(1970, 1, 1)</f>
        <v>41809.473275462966</v>
      </c>
      <c r="T686" s="10">
        <f>(((I686/60)/60)/24) + DATE(1970, 1, 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IFERROR(E687/L687, 0)</f>
        <v>55.3</v>
      </c>
      <c r="Q687" t="str">
        <f>LEFT(N687,FIND("/",N687) - 1)</f>
        <v>technology</v>
      </c>
      <c r="R687" t="str">
        <f>RIGHT(N687,LEN(N687) - FIND("/",N687))</f>
        <v>wearables</v>
      </c>
      <c r="S687" s="10">
        <f>(((J687/60)/60)/24) + DATE(1970, 1, 1)</f>
        <v>41971.866574074069</v>
      </c>
      <c r="T687" s="10">
        <f>(((I687/60)/60)/24) + DATE(1970, 1, 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>
        <f>IFERROR(E688/L688, 0)</f>
        <v>0</v>
      </c>
      <c r="Q688" t="str">
        <f>LEFT(N688,FIND("/",N688) - 1)</f>
        <v>technology</v>
      </c>
      <c r="R688" t="str">
        <f>RIGHT(N688,LEN(N688) - FIND("/",N688))</f>
        <v>wearables</v>
      </c>
      <c r="S688" s="10">
        <f>(((J688/60)/60)/24) + DATE(1970, 1, 1)</f>
        <v>42189.673263888893</v>
      </c>
      <c r="T688" s="10">
        <f>(((I688/60)/60)/24) + DATE(1970, 1, 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IFERROR(E689/L689, 0)</f>
        <v>591.66666666666663</v>
      </c>
      <c r="Q689" t="str">
        <f>LEFT(N689,FIND("/",N689) - 1)</f>
        <v>technology</v>
      </c>
      <c r="R689" t="str">
        <f>RIGHT(N689,LEN(N689) - FIND("/",N689))</f>
        <v>wearables</v>
      </c>
      <c r="S689" s="10">
        <f>(((J689/60)/60)/24) + DATE(1970, 1, 1)</f>
        <v>42711.750613425931</v>
      </c>
      <c r="T689" s="10">
        <f>(((I689/60)/60)/24) + DATE(1970, 1, 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IFERROR(E690/L690, 0)</f>
        <v>405.5</v>
      </c>
      <c r="Q690" t="str">
        <f>LEFT(N690,FIND("/",N690) - 1)</f>
        <v>technology</v>
      </c>
      <c r="R690" t="str">
        <f>RIGHT(N690,LEN(N690) - FIND("/",N690))</f>
        <v>wearables</v>
      </c>
      <c r="S690" s="10">
        <f>(((J690/60)/60)/24) + DATE(1970, 1, 1)</f>
        <v>42262.104780092588</v>
      </c>
      <c r="T690" s="10">
        <f>(((I690/60)/60)/24) + DATE(1970, 1, 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IFERROR(E691/L691, 0)</f>
        <v>343.14732142857144</v>
      </c>
      <c r="Q691" t="str">
        <f>LEFT(N691,FIND("/",N691) - 1)</f>
        <v>technology</v>
      </c>
      <c r="R691" t="str">
        <f>RIGHT(N691,LEN(N691) - FIND("/",N691))</f>
        <v>wearables</v>
      </c>
      <c r="S691" s="10">
        <f>(((J691/60)/60)/24) + DATE(1970, 1, 1)</f>
        <v>42675.66778935185</v>
      </c>
      <c r="T691" s="10">
        <f>(((I691/60)/60)/24) + DATE(1970, 1, 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IFERROR(E692/L692, 0)</f>
        <v>72.588235294117652</v>
      </c>
      <c r="Q692" t="str">
        <f>LEFT(N692,FIND("/",N692) - 1)</f>
        <v>technology</v>
      </c>
      <c r="R692" t="str">
        <f>RIGHT(N692,LEN(N692) - FIND("/",N692))</f>
        <v>wearables</v>
      </c>
      <c r="S692" s="10">
        <f>(((J692/60)/60)/24) + DATE(1970, 1, 1)</f>
        <v>42579.634733796294</v>
      </c>
      <c r="T692" s="10">
        <f>(((I692/60)/60)/24) + DATE(1970, 1, 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IFERROR(E693/L693, 0)</f>
        <v>26</v>
      </c>
      <c r="Q693" t="str">
        <f>LEFT(N693,FIND("/",N693) - 1)</f>
        <v>technology</v>
      </c>
      <c r="R693" t="str">
        <f>RIGHT(N693,LEN(N693) - FIND("/",N693))</f>
        <v>wearables</v>
      </c>
      <c r="S693" s="10">
        <f>(((J693/60)/60)/24) + DATE(1970, 1, 1)</f>
        <v>42158.028310185182</v>
      </c>
      <c r="T693" s="10">
        <f>(((I693/60)/60)/24) + DATE(1970, 1, 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IFERROR(E694/L694, 0)</f>
        <v>6.4975124378109452</v>
      </c>
      <c r="Q694" t="str">
        <f>LEFT(N694,FIND("/",N694) - 1)</f>
        <v>technology</v>
      </c>
      <c r="R694" t="str">
        <f>RIGHT(N694,LEN(N694) - FIND("/",N694))</f>
        <v>wearables</v>
      </c>
      <c r="S694" s="10">
        <f>(((J694/60)/60)/24) + DATE(1970, 1, 1)</f>
        <v>42696.37572916667</v>
      </c>
      <c r="T694" s="10">
        <f>(((I694/60)/60)/24) + DATE(1970, 1, 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IFERROR(E695/L695, 0)</f>
        <v>119.38513513513513</v>
      </c>
      <c r="Q695" t="str">
        <f>LEFT(N695,FIND("/",N695) - 1)</f>
        <v>technology</v>
      </c>
      <c r="R695" t="str">
        <f>RIGHT(N695,LEN(N695) - FIND("/",N695))</f>
        <v>wearables</v>
      </c>
      <c r="S695" s="10">
        <f>(((J695/60)/60)/24) + DATE(1970, 1, 1)</f>
        <v>42094.808182870373</v>
      </c>
      <c r="T695" s="10">
        <f>(((I695/60)/60)/24) + DATE(1970, 1, 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IFERROR(E696/L696, 0)</f>
        <v>84.285714285714292</v>
      </c>
      <c r="Q696" t="str">
        <f>LEFT(N696,FIND("/",N696) - 1)</f>
        <v>technology</v>
      </c>
      <c r="R696" t="str">
        <f>RIGHT(N696,LEN(N696) - FIND("/",N696))</f>
        <v>wearables</v>
      </c>
      <c r="S696" s="10">
        <f>(((J696/60)/60)/24) + DATE(1970, 1, 1)</f>
        <v>42737.663877314815</v>
      </c>
      <c r="T696" s="10">
        <f>(((I696/60)/60)/24) + DATE(1970, 1, 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IFERROR(E697/L697, 0)</f>
        <v>90.857142857142861</v>
      </c>
      <c r="Q697" t="str">
        <f>LEFT(N697,FIND("/",N697) - 1)</f>
        <v>technology</v>
      </c>
      <c r="R697" t="str">
        <f>RIGHT(N697,LEN(N697) - FIND("/",N697))</f>
        <v>wearables</v>
      </c>
      <c r="S697" s="10">
        <f>(((J697/60)/60)/24) + DATE(1970, 1, 1)</f>
        <v>41913.521064814813</v>
      </c>
      <c r="T697" s="10">
        <f>(((I697/60)/60)/24) + DATE(1970, 1, 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IFERROR(E698/L698, 0)</f>
        <v>1</v>
      </c>
      <c r="Q698" t="str">
        <f>LEFT(N698,FIND("/",N698) - 1)</f>
        <v>technology</v>
      </c>
      <c r="R698" t="str">
        <f>RIGHT(N698,LEN(N698) - FIND("/",N698))</f>
        <v>wearables</v>
      </c>
      <c r="S698" s="10">
        <f>(((J698/60)/60)/24) + DATE(1970, 1, 1)</f>
        <v>41815.927106481482</v>
      </c>
      <c r="T698" s="10">
        <f>(((I698/60)/60)/24) + DATE(1970, 1, 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IFERROR(E699/L699, 0)</f>
        <v>20.342105263157894</v>
      </c>
      <c r="Q699" t="str">
        <f>LEFT(N699,FIND("/",N699) - 1)</f>
        <v>technology</v>
      </c>
      <c r="R699" t="str">
        <f>RIGHT(N699,LEN(N699) - FIND("/",N699))</f>
        <v>wearables</v>
      </c>
      <c r="S699" s="10">
        <f>(((J699/60)/60)/24) + DATE(1970, 1, 1)</f>
        <v>42388.523020833338</v>
      </c>
      <c r="T699" s="10">
        <f>(((I699/60)/60)/24) + DATE(1970, 1, 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IFERROR(E700/L700, 0)</f>
        <v>530.68965517241384</v>
      </c>
      <c r="Q700" t="str">
        <f>LEFT(N700,FIND("/",N700) - 1)</f>
        <v>technology</v>
      </c>
      <c r="R700" t="str">
        <f>RIGHT(N700,LEN(N700) - FIND("/",N700))</f>
        <v>wearables</v>
      </c>
      <c r="S700" s="10">
        <f>(((J700/60)/60)/24) + DATE(1970, 1, 1)</f>
        <v>41866.931076388886</v>
      </c>
      <c r="T700" s="10">
        <f>(((I700/60)/60)/24) + DATE(1970, 1, 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IFERROR(E701/L701, 0)</f>
        <v>120.39184269662923</v>
      </c>
      <c r="Q701" t="str">
        <f>LEFT(N701,FIND("/",N701) - 1)</f>
        <v>technology</v>
      </c>
      <c r="R701" t="str">
        <f>RIGHT(N701,LEN(N701) - FIND("/",N701))</f>
        <v>wearables</v>
      </c>
      <c r="S701" s="10">
        <f>(((J701/60)/60)/24) + DATE(1970, 1, 1)</f>
        <v>41563.485509259262</v>
      </c>
      <c r="T701" s="10">
        <f>(((I701/60)/60)/24) + DATE(1970, 1, 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IFERROR(E702/L702, 0)</f>
        <v>13</v>
      </c>
      <c r="Q702" t="str">
        <f>LEFT(N702,FIND("/",N702) - 1)</f>
        <v>technology</v>
      </c>
      <c r="R702" t="str">
        <f>RIGHT(N702,LEN(N702) - FIND("/",N702))</f>
        <v>wearables</v>
      </c>
      <c r="S702" s="10">
        <f>(((J702/60)/60)/24) + DATE(1970, 1, 1)</f>
        <v>42715.688437500001</v>
      </c>
      <c r="T702" s="10">
        <f>(((I702/60)/60)/24) + DATE(1970, 1, 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IFERROR(E703/L703, 0)</f>
        <v>291.33333333333331</v>
      </c>
      <c r="Q703" t="str">
        <f>LEFT(N703,FIND("/",N703) - 1)</f>
        <v>technology</v>
      </c>
      <c r="R703" t="str">
        <f>RIGHT(N703,LEN(N703) - FIND("/",N703))</f>
        <v>wearables</v>
      </c>
      <c r="S703" s="10">
        <f>(((J703/60)/60)/24) + DATE(1970, 1, 1)</f>
        <v>41813.662962962961</v>
      </c>
      <c r="T703" s="10">
        <f>(((I703/60)/60)/24) + DATE(1970, 1, 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IFERROR(E704/L704, 0)</f>
        <v>124.9191891891892</v>
      </c>
      <c r="Q704" t="str">
        <f>LEFT(N704,FIND("/",N704) - 1)</f>
        <v>technology</v>
      </c>
      <c r="R704" t="str">
        <f>RIGHT(N704,LEN(N704) - FIND("/",N704))</f>
        <v>wearables</v>
      </c>
      <c r="S704" s="10">
        <f>(((J704/60)/60)/24) + DATE(1970, 1, 1)</f>
        <v>42668.726701388892</v>
      </c>
      <c r="T704" s="10">
        <f>(((I704/60)/60)/24) + DATE(1970, 1, 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IFERROR(E705/L705, 0)</f>
        <v>119.57142857142857</v>
      </c>
      <c r="Q705" t="str">
        <f>LEFT(N705,FIND("/",N705) - 1)</f>
        <v>technology</v>
      </c>
      <c r="R705" t="str">
        <f>RIGHT(N705,LEN(N705) - FIND("/",N705))</f>
        <v>wearables</v>
      </c>
      <c r="S705" s="10">
        <f>(((J705/60)/60)/24) + DATE(1970, 1, 1)</f>
        <v>42711.950798611113</v>
      </c>
      <c r="T705" s="10">
        <f>(((I705/60)/60)/24) + DATE(1970, 1, 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IFERROR(E706/L706, 0)</f>
        <v>120.25</v>
      </c>
      <c r="Q706" t="str">
        <f>LEFT(N706,FIND("/",N706) - 1)</f>
        <v>technology</v>
      </c>
      <c r="R706" t="str">
        <f>RIGHT(N706,LEN(N706) - FIND("/",N706))</f>
        <v>wearables</v>
      </c>
      <c r="S706" s="10">
        <f>(((J706/60)/60)/24) + DATE(1970, 1, 1)</f>
        <v>42726.192916666667</v>
      </c>
      <c r="T706" s="10">
        <f>(((I706/60)/60)/24) + DATE(1970, 1, 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IFERROR(E707/L707, 0)</f>
        <v>195.4</v>
      </c>
      <c r="Q707" t="str">
        <f>LEFT(N707,FIND("/",N707) - 1)</f>
        <v>technology</v>
      </c>
      <c r="R707" t="str">
        <f>RIGHT(N707,LEN(N707) - FIND("/",N707))</f>
        <v>wearables</v>
      </c>
      <c r="S707" s="10">
        <f>(((J707/60)/60)/24) + DATE(1970, 1, 1)</f>
        <v>42726.491643518515</v>
      </c>
      <c r="T707" s="10">
        <f>(((I707/60)/60)/24) + DATE(1970, 1, 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>
        <f>IFERROR(E708/L708, 0)</f>
        <v>0</v>
      </c>
      <c r="Q708" t="str">
        <f>LEFT(N708,FIND("/",N708) - 1)</f>
        <v>technology</v>
      </c>
      <c r="R708" t="str">
        <f>RIGHT(N708,LEN(N708) - FIND("/",N708))</f>
        <v>wearables</v>
      </c>
      <c r="S708" s="10">
        <f>(((J708/60)/60)/24) + DATE(1970, 1, 1)</f>
        <v>42676.995173611111</v>
      </c>
      <c r="T708" s="10">
        <f>(((I708/60)/60)/24) + DATE(1970, 1, 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IFERROR(E709/L709, 0)</f>
        <v>117.69868421052631</v>
      </c>
      <c r="Q709" t="str">
        <f>LEFT(N709,FIND("/",N709) - 1)</f>
        <v>technology</v>
      </c>
      <c r="R709" t="str">
        <f>RIGHT(N709,LEN(N709) - FIND("/",N709))</f>
        <v>wearables</v>
      </c>
      <c r="S709" s="10">
        <f>(((J709/60)/60)/24) + DATE(1970, 1, 1)</f>
        <v>42696.663506944446</v>
      </c>
      <c r="T709" s="10">
        <f>(((I709/60)/60)/24) + DATE(1970, 1, 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IFERROR(E710/L710, 0)</f>
        <v>23.948509485094849</v>
      </c>
      <c r="Q710" t="str">
        <f>LEFT(N710,FIND("/",N710) - 1)</f>
        <v>technology</v>
      </c>
      <c r="R710" t="str">
        <f>RIGHT(N710,LEN(N710) - FIND("/",N710))</f>
        <v>wearables</v>
      </c>
      <c r="S710" s="10">
        <f>(((J710/60)/60)/24) + DATE(1970, 1, 1)</f>
        <v>41835.581018518518</v>
      </c>
      <c r="T710" s="10">
        <f>(((I710/60)/60)/24) + DATE(1970, 1, 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IFERROR(E711/L711, 0)</f>
        <v>30.5</v>
      </c>
      <c r="Q711" t="str">
        <f>LEFT(N711,FIND("/",N711) - 1)</f>
        <v>technology</v>
      </c>
      <c r="R711" t="str">
        <f>RIGHT(N711,LEN(N711) - FIND("/",N711))</f>
        <v>wearables</v>
      </c>
      <c r="S711" s="10">
        <f>(((J711/60)/60)/24) + DATE(1970, 1, 1)</f>
        <v>41948.041192129633</v>
      </c>
      <c r="T711" s="10">
        <f>(((I711/60)/60)/24) + DATE(1970, 1, 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>
        <f>IFERROR(E712/L712, 0)</f>
        <v>0</v>
      </c>
      <c r="Q712" t="str">
        <f>LEFT(N712,FIND("/",N712) - 1)</f>
        <v>technology</v>
      </c>
      <c r="R712" t="str">
        <f>RIGHT(N712,LEN(N712) - FIND("/",N712))</f>
        <v>wearables</v>
      </c>
      <c r="S712" s="10">
        <f>(((J712/60)/60)/24) + DATE(1970, 1, 1)</f>
        <v>41837.984976851854</v>
      </c>
      <c r="T712" s="10">
        <f>(((I712/60)/60)/24) + DATE(1970, 1, 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IFERROR(E713/L713, 0)</f>
        <v>99.973372781065095</v>
      </c>
      <c r="Q713" t="str">
        <f>LEFT(N713,FIND("/",N713) - 1)</f>
        <v>technology</v>
      </c>
      <c r="R713" t="str">
        <f>RIGHT(N713,LEN(N713) - FIND("/",N713))</f>
        <v>wearables</v>
      </c>
      <c r="S713" s="10">
        <f>(((J713/60)/60)/24) + DATE(1970, 1, 1)</f>
        <v>42678.459120370375</v>
      </c>
      <c r="T713" s="10">
        <f>(((I713/60)/60)/24) + DATE(1970, 1, 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IFERROR(E714/L714, 0)</f>
        <v>26.25</v>
      </c>
      <c r="Q714" t="str">
        <f>LEFT(N714,FIND("/",N714) - 1)</f>
        <v>technology</v>
      </c>
      <c r="R714" t="str">
        <f>RIGHT(N714,LEN(N714) - FIND("/",N714))</f>
        <v>wearables</v>
      </c>
      <c r="S714" s="10">
        <f>(((J714/60)/60)/24) + DATE(1970, 1, 1)</f>
        <v>42384.680925925932</v>
      </c>
      <c r="T714" s="10">
        <f>(((I714/60)/60)/24) + DATE(1970, 1, 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IFERROR(E715/L715, 0)</f>
        <v>199</v>
      </c>
      <c r="Q715" t="str">
        <f>LEFT(N715,FIND("/",N715) - 1)</f>
        <v>technology</v>
      </c>
      <c r="R715" t="str">
        <f>RIGHT(N715,LEN(N715) - FIND("/",N715))</f>
        <v>wearables</v>
      </c>
      <c r="S715" s="10">
        <f>(((J715/60)/60)/24) + DATE(1970, 1, 1)</f>
        <v>42496.529305555552</v>
      </c>
      <c r="T715" s="10">
        <f>(((I715/60)/60)/24) + DATE(1970, 1, 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IFERROR(E716/L716, 0)</f>
        <v>80.321428571428569</v>
      </c>
      <c r="Q716" t="str">
        <f>LEFT(N716,FIND("/",N716) - 1)</f>
        <v>technology</v>
      </c>
      <c r="R716" t="str">
        <f>RIGHT(N716,LEN(N716) - FIND("/",N716))</f>
        <v>wearables</v>
      </c>
      <c r="S716" s="10">
        <f>(((J716/60)/60)/24) + DATE(1970, 1, 1)</f>
        <v>42734.787986111114</v>
      </c>
      <c r="T716" s="10">
        <f>(((I716/60)/60)/24) + DATE(1970, 1, 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IFERROR(E717/L717, 0)</f>
        <v>115.75</v>
      </c>
      <c r="Q717" t="str">
        <f>LEFT(N717,FIND("/",N717) - 1)</f>
        <v>technology</v>
      </c>
      <c r="R717" t="str">
        <f>RIGHT(N717,LEN(N717) - FIND("/",N717))</f>
        <v>wearables</v>
      </c>
      <c r="S717" s="10">
        <f>(((J717/60)/60)/24) + DATE(1970, 1, 1)</f>
        <v>42273.090740740736</v>
      </c>
      <c r="T717" s="10">
        <f>(((I717/60)/60)/24) + DATE(1970, 1, 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IFERROR(E718/L718, 0)</f>
        <v>44.6875</v>
      </c>
      <c r="Q718" t="str">
        <f>LEFT(N718,FIND("/",N718) - 1)</f>
        <v>technology</v>
      </c>
      <c r="R718" t="str">
        <f>RIGHT(N718,LEN(N718) - FIND("/",N718))</f>
        <v>wearables</v>
      </c>
      <c r="S718" s="10">
        <f>(((J718/60)/60)/24) + DATE(1970, 1, 1)</f>
        <v>41940.658645833333</v>
      </c>
      <c r="T718" s="10">
        <f>(((I718/60)/60)/24) + DATE(1970, 1, 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IFERROR(E719/L719, 0)</f>
        <v>76.25</v>
      </c>
      <c r="Q719" t="str">
        <f>LEFT(N719,FIND("/",N719) - 1)</f>
        <v>technology</v>
      </c>
      <c r="R719" t="str">
        <f>RIGHT(N719,LEN(N719) - FIND("/",N719))</f>
        <v>wearables</v>
      </c>
      <c r="S719" s="10">
        <f>(((J719/60)/60)/24) + DATE(1970, 1, 1)</f>
        <v>41857.854189814818</v>
      </c>
      <c r="T719" s="10">
        <f>(((I719/60)/60)/24) + DATE(1970, 1, 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IFERROR(E720/L720, 0)</f>
        <v>22.5</v>
      </c>
      <c r="Q720" t="str">
        <f>LEFT(N720,FIND("/",N720) - 1)</f>
        <v>technology</v>
      </c>
      <c r="R720" t="str">
        <f>RIGHT(N720,LEN(N720) - FIND("/",N720))</f>
        <v>wearables</v>
      </c>
      <c r="S720" s="10">
        <f>(((J720/60)/60)/24) + DATE(1970, 1, 1)</f>
        <v>42752.845451388886</v>
      </c>
      <c r="T720" s="10">
        <f>(((I720/60)/60)/24) + DATE(1970, 1, 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IFERROR(E721/L721, 0)</f>
        <v>19.399999999999999</v>
      </c>
      <c r="Q721" t="str">
        <f>LEFT(N721,FIND("/",N721) - 1)</f>
        <v>technology</v>
      </c>
      <c r="R721" t="str">
        <f>RIGHT(N721,LEN(N721) - FIND("/",N721))</f>
        <v>wearables</v>
      </c>
      <c r="S721" s="10">
        <f>(((J721/60)/60)/24) + DATE(1970, 1, 1)</f>
        <v>42409.040231481486</v>
      </c>
      <c r="T721" s="10">
        <f>(((I721/60)/60)/24) + DATE(1970, 1, 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IFERROR(E722/L722, 0)</f>
        <v>66.707317073170728</v>
      </c>
      <c r="Q722" t="str">
        <f>LEFT(N722,FIND("/",N722) - 1)</f>
        <v>publishing</v>
      </c>
      <c r="R722" t="str">
        <f>RIGHT(N722,LEN(N722) - FIND("/",N722))</f>
        <v>nonfiction</v>
      </c>
      <c r="S722" s="10">
        <f>(((J722/60)/60)/24) + DATE(1970, 1, 1)</f>
        <v>40909.649201388893</v>
      </c>
      <c r="T722" s="10">
        <f>(((I722/60)/60)/24) + DATE(1970, 1, 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IFERROR(E723/L723, 0)</f>
        <v>84.142857142857139</v>
      </c>
      <c r="Q723" t="str">
        <f>LEFT(N723,FIND("/",N723) - 1)</f>
        <v>publishing</v>
      </c>
      <c r="R723" t="str">
        <f>RIGHT(N723,LEN(N723) - FIND("/",N723))</f>
        <v>nonfiction</v>
      </c>
      <c r="S723" s="10">
        <f>(((J723/60)/60)/24) + DATE(1970, 1, 1)</f>
        <v>41807.571840277778</v>
      </c>
      <c r="T723" s="10">
        <f>(((I723/60)/60)/24) + DATE(1970, 1, 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IFERROR(E724/L724, 0)</f>
        <v>215.72549019607843</v>
      </c>
      <c r="Q724" t="str">
        <f>LEFT(N724,FIND("/",N724) - 1)</f>
        <v>publishing</v>
      </c>
      <c r="R724" t="str">
        <f>RIGHT(N724,LEN(N724) - FIND("/",N724))</f>
        <v>nonfiction</v>
      </c>
      <c r="S724" s="10">
        <f>(((J724/60)/60)/24) + DATE(1970, 1, 1)</f>
        <v>40977.805300925924</v>
      </c>
      <c r="T724" s="10">
        <f>(((I724/60)/60)/24) + DATE(1970, 1, 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IFERROR(E725/L725, 0)</f>
        <v>54.69</v>
      </c>
      <c r="Q725" t="str">
        <f>LEFT(N725,FIND("/",N725) - 1)</f>
        <v>publishing</v>
      </c>
      <c r="R725" t="str">
        <f>RIGHT(N725,LEN(N725) - FIND("/",N725))</f>
        <v>nonfiction</v>
      </c>
      <c r="S725" s="10">
        <f>(((J725/60)/60)/24) + DATE(1970, 1, 1)</f>
        <v>42184.816539351858</v>
      </c>
      <c r="T725" s="10">
        <f>(((I725/60)/60)/24) + DATE(1970, 1, 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IFERROR(E726/L726, 0)</f>
        <v>51.62944055944056</v>
      </c>
      <c r="Q726" t="str">
        <f>LEFT(N726,FIND("/",N726) - 1)</f>
        <v>publishing</v>
      </c>
      <c r="R726" t="str">
        <f>RIGHT(N726,LEN(N726) - FIND("/",N726))</f>
        <v>nonfiction</v>
      </c>
      <c r="S726" s="10">
        <f>(((J726/60)/60)/24) + DATE(1970, 1, 1)</f>
        <v>40694.638460648144</v>
      </c>
      <c r="T726" s="10">
        <f>(((I726/60)/60)/24) + DATE(1970, 1, 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IFERROR(E727/L727, 0)</f>
        <v>143.35714285714286</v>
      </c>
      <c r="Q727" t="str">
        <f>LEFT(N727,FIND("/",N727) - 1)</f>
        <v>publishing</v>
      </c>
      <c r="R727" t="str">
        <f>RIGHT(N727,LEN(N727) - FIND("/",N727))</f>
        <v>nonfiction</v>
      </c>
      <c r="S727" s="10">
        <f>(((J727/60)/60)/24) + DATE(1970, 1, 1)</f>
        <v>42321.626296296294</v>
      </c>
      <c r="T727" s="10">
        <f>(((I727/60)/60)/24) + DATE(1970, 1, 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IFERROR(E728/L728, 0)</f>
        <v>72.428571428571431</v>
      </c>
      <c r="Q728" t="str">
        <f>LEFT(N728,FIND("/",N728) - 1)</f>
        <v>publishing</v>
      </c>
      <c r="R728" t="str">
        <f>RIGHT(N728,LEN(N728) - FIND("/",N728))</f>
        <v>nonfiction</v>
      </c>
      <c r="S728" s="10">
        <f>(((J728/60)/60)/24) + DATE(1970, 1, 1)</f>
        <v>41346.042673611111</v>
      </c>
      <c r="T728" s="10">
        <f>(((I728/60)/60)/24) + DATE(1970, 1, 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IFERROR(E729/L729, 0)</f>
        <v>36.530201342281877</v>
      </c>
      <c r="Q729" t="str">
        <f>LEFT(N729,FIND("/",N729) - 1)</f>
        <v>publishing</v>
      </c>
      <c r="R729" t="str">
        <f>RIGHT(N729,LEN(N729) - FIND("/",N729))</f>
        <v>nonfiction</v>
      </c>
      <c r="S729" s="10">
        <f>(((J729/60)/60)/24) + DATE(1970, 1, 1)</f>
        <v>41247.020243055551</v>
      </c>
      <c r="T729" s="10">
        <f>(((I729/60)/60)/24) + DATE(1970, 1, 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IFERROR(E730/L730, 0)</f>
        <v>60.903461538461535</v>
      </c>
      <c r="Q730" t="str">
        <f>LEFT(N730,FIND("/",N730) - 1)</f>
        <v>publishing</v>
      </c>
      <c r="R730" t="str">
        <f>RIGHT(N730,LEN(N730) - FIND("/",N730))</f>
        <v>nonfiction</v>
      </c>
      <c r="S730" s="10">
        <f>(((J730/60)/60)/24) + DATE(1970, 1, 1)</f>
        <v>40731.837465277778</v>
      </c>
      <c r="T730" s="10">
        <f>(((I730/60)/60)/24) + DATE(1970, 1, 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IFERROR(E731/L731, 0)</f>
        <v>43.55</v>
      </c>
      <c r="Q731" t="str">
        <f>LEFT(N731,FIND("/",N731) - 1)</f>
        <v>publishing</v>
      </c>
      <c r="R731" t="str">
        <f>RIGHT(N731,LEN(N731) - FIND("/",N731))</f>
        <v>nonfiction</v>
      </c>
      <c r="S731" s="10">
        <f>(((J731/60)/60)/24) + DATE(1970, 1, 1)</f>
        <v>41111.185891203706</v>
      </c>
      <c r="T731" s="10">
        <f>(((I731/60)/60)/24) + DATE(1970, 1, 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IFERROR(E732/L732, 0)</f>
        <v>99.766037735849054</v>
      </c>
      <c r="Q732" t="str">
        <f>LEFT(N732,FIND("/",N732) - 1)</f>
        <v>publishing</v>
      </c>
      <c r="R732" t="str">
        <f>RIGHT(N732,LEN(N732) - FIND("/",N732))</f>
        <v>nonfiction</v>
      </c>
      <c r="S732" s="10">
        <f>(((J732/60)/60)/24) + DATE(1970, 1, 1)</f>
        <v>40854.745266203703</v>
      </c>
      <c r="T732" s="10">
        <f>(((I732/60)/60)/24) + DATE(1970, 1, 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IFERROR(E733/L733, 0)</f>
        <v>88.732394366197184</v>
      </c>
      <c r="Q733" t="str">
        <f>LEFT(N733,FIND("/",N733) - 1)</f>
        <v>publishing</v>
      </c>
      <c r="R733" t="str">
        <f>RIGHT(N733,LEN(N733) - FIND("/",N733))</f>
        <v>nonfiction</v>
      </c>
      <c r="S733" s="10">
        <f>(((J733/60)/60)/24) + DATE(1970, 1, 1)</f>
        <v>40879.795682870368</v>
      </c>
      <c r="T733" s="10">
        <f>(((I733/60)/60)/24) + DATE(1970, 1, 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IFERROR(E734/L734, 0)</f>
        <v>4.9230769230769234</v>
      </c>
      <c r="Q734" t="str">
        <f>LEFT(N734,FIND("/",N734) - 1)</f>
        <v>publishing</v>
      </c>
      <c r="R734" t="str">
        <f>RIGHT(N734,LEN(N734) - FIND("/",N734))</f>
        <v>nonfiction</v>
      </c>
      <c r="S734" s="10">
        <f>(((J734/60)/60)/24) + DATE(1970, 1, 1)</f>
        <v>41486.424317129626</v>
      </c>
      <c r="T734" s="10">
        <f>(((I734/60)/60)/24) + DATE(1970, 1, 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IFERROR(E735/L735, 0)</f>
        <v>17.822485207100591</v>
      </c>
      <c r="Q735" t="str">
        <f>LEFT(N735,FIND("/",N735) - 1)</f>
        <v>publishing</v>
      </c>
      <c r="R735" t="str">
        <f>RIGHT(N735,LEN(N735) - FIND("/",N735))</f>
        <v>nonfiction</v>
      </c>
      <c r="S735" s="10">
        <f>(((J735/60)/60)/24) + DATE(1970, 1, 1)</f>
        <v>41598.420046296298</v>
      </c>
      <c r="T735" s="10">
        <f>(((I735/60)/60)/24) + DATE(1970, 1, 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IFERROR(E736/L736, 0)</f>
        <v>187.19298245614036</v>
      </c>
      <c r="Q736" t="str">
        <f>LEFT(N736,FIND("/",N736) - 1)</f>
        <v>publishing</v>
      </c>
      <c r="R736" t="str">
        <f>RIGHT(N736,LEN(N736) - FIND("/",N736))</f>
        <v>nonfiction</v>
      </c>
      <c r="S736" s="10">
        <f>(((J736/60)/60)/24) + DATE(1970, 1, 1)</f>
        <v>42102.164583333331</v>
      </c>
      <c r="T736" s="10">
        <f>(((I736/60)/60)/24) + DATE(1970, 1, 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IFERROR(E737/L737, 0)</f>
        <v>234.80786026200875</v>
      </c>
      <c r="Q737" t="str">
        <f>LEFT(N737,FIND("/",N737) - 1)</f>
        <v>publishing</v>
      </c>
      <c r="R737" t="str">
        <f>RIGHT(N737,LEN(N737) - FIND("/",N737))</f>
        <v>nonfiction</v>
      </c>
      <c r="S737" s="10">
        <f>(((J737/60)/60)/24) + DATE(1970, 1, 1)</f>
        <v>41946.029467592591</v>
      </c>
      <c r="T737" s="10">
        <f>(((I737/60)/60)/24) + DATE(1970, 1, 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IFERROR(E738/L738, 0)</f>
        <v>105.04629629629629</v>
      </c>
      <c r="Q738" t="str">
        <f>LEFT(N738,FIND("/",N738) - 1)</f>
        <v>publishing</v>
      </c>
      <c r="R738" t="str">
        <f>RIGHT(N738,LEN(N738) - FIND("/",N738))</f>
        <v>nonfiction</v>
      </c>
      <c r="S738" s="10">
        <f>(((J738/60)/60)/24) + DATE(1970, 1, 1)</f>
        <v>41579.734259259261</v>
      </c>
      <c r="T738" s="10">
        <f>(((I738/60)/60)/24) + DATE(1970, 1, 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IFERROR(E739/L739, 0)</f>
        <v>56.666666666666664</v>
      </c>
      <c r="Q739" t="str">
        <f>LEFT(N739,FIND("/",N739) - 1)</f>
        <v>publishing</v>
      </c>
      <c r="R739" t="str">
        <f>RIGHT(N739,LEN(N739) - FIND("/",N739))</f>
        <v>nonfiction</v>
      </c>
      <c r="S739" s="10">
        <f>(((J739/60)/60)/24) + DATE(1970, 1, 1)</f>
        <v>41667.275312500002</v>
      </c>
      <c r="T739" s="10">
        <f>(((I739/60)/60)/24) + DATE(1970, 1, 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IFERROR(E740/L740, 0)</f>
        <v>39.048780487804876</v>
      </c>
      <c r="Q740" t="str">
        <f>LEFT(N740,FIND("/",N740) - 1)</f>
        <v>publishing</v>
      </c>
      <c r="R740" t="str">
        <f>RIGHT(N740,LEN(N740) - FIND("/",N740))</f>
        <v>nonfiction</v>
      </c>
      <c r="S740" s="10">
        <f>(((J740/60)/60)/24) + DATE(1970, 1, 1)</f>
        <v>41943.604097222218</v>
      </c>
      <c r="T740" s="10">
        <f>(((I740/60)/60)/24) + DATE(1970, 1, 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IFERROR(E741/L741, 0)</f>
        <v>68.345323741007192</v>
      </c>
      <c r="Q741" t="str">
        <f>LEFT(N741,FIND("/",N741) - 1)</f>
        <v>publishing</v>
      </c>
      <c r="R741" t="str">
        <f>RIGHT(N741,LEN(N741) - FIND("/",N741))</f>
        <v>nonfiction</v>
      </c>
      <c r="S741" s="10">
        <f>(((J741/60)/60)/24) + DATE(1970, 1, 1)</f>
        <v>41829.502650462964</v>
      </c>
      <c r="T741" s="10">
        <f>(((I741/60)/60)/24) + DATE(1970, 1, 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IFERROR(E742/L742, 0)</f>
        <v>169.57894736842104</v>
      </c>
      <c r="Q742" t="str">
        <f>LEFT(N742,FIND("/",N742) - 1)</f>
        <v>publishing</v>
      </c>
      <c r="R742" t="str">
        <f>RIGHT(N742,LEN(N742) - FIND("/",N742))</f>
        <v>nonfiction</v>
      </c>
      <c r="S742" s="10">
        <f>(((J742/60)/60)/24) + DATE(1970, 1, 1)</f>
        <v>42162.146782407406</v>
      </c>
      <c r="T742" s="10">
        <f>(((I742/60)/60)/24) + DATE(1970, 1, 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IFERROR(E743/L743, 0)</f>
        <v>141.42340425531913</v>
      </c>
      <c r="Q743" t="str">
        <f>LEFT(N743,FIND("/",N743) - 1)</f>
        <v>publishing</v>
      </c>
      <c r="R743" t="str">
        <f>RIGHT(N743,LEN(N743) - FIND("/",N743))</f>
        <v>nonfiction</v>
      </c>
      <c r="S743" s="10">
        <f>(((J743/60)/60)/24) + DATE(1970, 1, 1)</f>
        <v>41401.648217592592</v>
      </c>
      <c r="T743" s="10">
        <f>(((I743/60)/60)/24) + DATE(1970, 1, 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IFERROR(E744/L744, 0)</f>
        <v>67.391304347826093</v>
      </c>
      <c r="Q744" t="str">
        <f>LEFT(N744,FIND("/",N744) - 1)</f>
        <v>publishing</v>
      </c>
      <c r="R744" t="str">
        <f>RIGHT(N744,LEN(N744) - FIND("/",N744))</f>
        <v>nonfiction</v>
      </c>
      <c r="S744" s="10">
        <f>(((J744/60)/60)/24) + DATE(1970, 1, 1)</f>
        <v>41689.917962962965</v>
      </c>
      <c r="T744" s="10">
        <f>(((I744/60)/60)/24) + DATE(1970, 1, 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IFERROR(E745/L745, 0)</f>
        <v>54.266666666666666</v>
      </c>
      <c r="Q745" t="str">
        <f>LEFT(N745,FIND("/",N745) - 1)</f>
        <v>publishing</v>
      </c>
      <c r="R745" t="str">
        <f>RIGHT(N745,LEN(N745) - FIND("/",N745))</f>
        <v>nonfiction</v>
      </c>
      <c r="S745" s="10">
        <f>(((J745/60)/60)/24) + DATE(1970, 1, 1)</f>
        <v>40990.709317129629</v>
      </c>
      <c r="T745" s="10">
        <f>(((I745/60)/60)/24) + DATE(1970, 1, 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IFERROR(E746/L746, 0)</f>
        <v>82.516129032258064</v>
      </c>
      <c r="Q746" t="str">
        <f>LEFT(N746,FIND("/",N746) - 1)</f>
        <v>publishing</v>
      </c>
      <c r="R746" t="str">
        <f>RIGHT(N746,LEN(N746) - FIND("/",N746))</f>
        <v>nonfiction</v>
      </c>
      <c r="S746" s="10">
        <f>(((J746/60)/60)/24) + DATE(1970, 1, 1)</f>
        <v>41226.95721064815</v>
      </c>
      <c r="T746" s="10">
        <f>(((I746/60)/60)/24) + DATE(1970, 1, 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IFERROR(E747/L747, 0)</f>
        <v>53.729729729729726</v>
      </c>
      <c r="Q747" t="str">
        <f>LEFT(N747,FIND("/",N747) - 1)</f>
        <v>publishing</v>
      </c>
      <c r="R747" t="str">
        <f>RIGHT(N747,LEN(N747) - FIND("/",N747))</f>
        <v>nonfiction</v>
      </c>
      <c r="S747" s="10">
        <f>(((J747/60)/60)/24) + DATE(1970, 1, 1)</f>
        <v>41367.572280092594</v>
      </c>
      <c r="T747" s="10">
        <f>(((I747/60)/60)/24) + DATE(1970, 1, 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IFERROR(E748/L748, 0)</f>
        <v>34.206185567010309</v>
      </c>
      <c r="Q748" t="str">
        <f>LEFT(N748,FIND("/",N748) - 1)</f>
        <v>publishing</v>
      </c>
      <c r="R748" t="str">
        <f>RIGHT(N748,LEN(N748) - FIND("/",N748))</f>
        <v>nonfiction</v>
      </c>
      <c r="S748" s="10">
        <f>(((J748/60)/60)/24) + DATE(1970, 1, 1)</f>
        <v>41157.042928240742</v>
      </c>
      <c r="T748" s="10">
        <f>(((I748/60)/60)/24) + DATE(1970, 1, 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IFERROR(E749/L749, 0)</f>
        <v>127.32727272727273</v>
      </c>
      <c r="Q749" t="str">
        <f>LEFT(N749,FIND("/",N749) - 1)</f>
        <v>publishing</v>
      </c>
      <c r="R749" t="str">
        <f>RIGHT(N749,LEN(N749) - FIND("/",N749))</f>
        <v>nonfiction</v>
      </c>
      <c r="S749" s="10">
        <f>(((J749/60)/60)/24) + DATE(1970, 1, 1)</f>
        <v>41988.548831018517</v>
      </c>
      <c r="T749" s="10">
        <f>(((I749/60)/60)/24) + DATE(1970, 1, 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IFERROR(E750/L750, 0)</f>
        <v>45.56818181818182</v>
      </c>
      <c r="Q750" t="str">
        <f>LEFT(N750,FIND("/",N750) - 1)</f>
        <v>publishing</v>
      </c>
      <c r="R750" t="str">
        <f>RIGHT(N750,LEN(N750) - FIND("/",N750))</f>
        <v>nonfiction</v>
      </c>
      <c r="S750" s="10">
        <f>(((J750/60)/60)/24) + DATE(1970, 1, 1)</f>
        <v>41831.846828703703</v>
      </c>
      <c r="T750" s="10">
        <f>(((I750/60)/60)/24) + DATE(1970, 1, 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IFERROR(E751/L751, 0)</f>
        <v>95.963636363636368</v>
      </c>
      <c r="Q751" t="str">
        <f>LEFT(N751,FIND("/",N751) - 1)</f>
        <v>publishing</v>
      </c>
      <c r="R751" t="str">
        <f>RIGHT(N751,LEN(N751) - FIND("/",N751))</f>
        <v>nonfiction</v>
      </c>
      <c r="S751" s="10">
        <f>(((J751/60)/60)/24) + DATE(1970, 1, 1)</f>
        <v>42733.94131944445</v>
      </c>
      <c r="T751" s="10">
        <f>(((I751/60)/60)/24) + DATE(1970, 1, 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IFERROR(E752/L752, 0)</f>
        <v>77.271186440677965</v>
      </c>
      <c r="Q752" t="str">
        <f>LEFT(N752,FIND("/",N752) - 1)</f>
        <v>publishing</v>
      </c>
      <c r="R752" t="str">
        <f>RIGHT(N752,LEN(N752) - FIND("/",N752))</f>
        <v>nonfiction</v>
      </c>
      <c r="S752" s="10">
        <f>(((J752/60)/60)/24) + DATE(1970, 1, 1)</f>
        <v>41299.878148148149</v>
      </c>
      <c r="T752" s="10">
        <f>(((I752/60)/60)/24) + DATE(1970, 1, 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IFERROR(E753/L753, 0)</f>
        <v>57.338709677419352</v>
      </c>
      <c r="Q753" t="str">
        <f>LEFT(N753,FIND("/",N753) - 1)</f>
        <v>publishing</v>
      </c>
      <c r="R753" t="str">
        <f>RIGHT(N753,LEN(N753) - FIND("/",N753))</f>
        <v>nonfiction</v>
      </c>
      <c r="S753" s="10">
        <f>(((J753/60)/60)/24) + DATE(1970, 1, 1)</f>
        <v>40713.630497685182</v>
      </c>
      <c r="T753" s="10">
        <f>(((I753/60)/60)/24) + DATE(1970, 1, 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IFERROR(E754/L754, 0)</f>
        <v>53.19047619047619</v>
      </c>
      <c r="Q754" t="str">
        <f>LEFT(N754,FIND("/",N754) - 1)</f>
        <v>publishing</v>
      </c>
      <c r="R754" t="str">
        <f>RIGHT(N754,LEN(N754) - FIND("/",N754))</f>
        <v>nonfiction</v>
      </c>
      <c r="S754" s="10">
        <f>(((J754/60)/60)/24) + DATE(1970, 1, 1)</f>
        <v>42639.421493055561</v>
      </c>
      <c r="T754" s="10">
        <f>(((I754/60)/60)/24) + DATE(1970, 1, 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IFERROR(E755/L755, 0)</f>
        <v>492.30769230769232</v>
      </c>
      <c r="Q755" t="str">
        <f>LEFT(N755,FIND("/",N755) - 1)</f>
        <v>publishing</v>
      </c>
      <c r="R755" t="str">
        <f>RIGHT(N755,LEN(N755) - FIND("/",N755))</f>
        <v>nonfiction</v>
      </c>
      <c r="S755" s="10">
        <f>(((J755/60)/60)/24) + DATE(1970, 1, 1)</f>
        <v>42019.590173611112</v>
      </c>
      <c r="T755" s="10">
        <f>(((I755/60)/60)/24) + DATE(1970, 1, 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IFERROR(E756/L756, 0)</f>
        <v>42.346938775510203</v>
      </c>
      <c r="Q756" t="str">
        <f>LEFT(N756,FIND("/",N756) - 1)</f>
        <v>publishing</v>
      </c>
      <c r="R756" t="str">
        <f>RIGHT(N756,LEN(N756) - FIND("/",N756))</f>
        <v>nonfiction</v>
      </c>
      <c r="S756" s="10">
        <f>(((J756/60)/60)/24) + DATE(1970, 1, 1)</f>
        <v>41249.749085648145</v>
      </c>
      <c r="T756" s="10">
        <f>(((I756/60)/60)/24) + DATE(1970, 1, 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IFERROR(E757/L757, 0)</f>
        <v>37.466029411764708</v>
      </c>
      <c r="Q757" t="str">
        <f>LEFT(N757,FIND("/",N757) - 1)</f>
        <v>publishing</v>
      </c>
      <c r="R757" t="str">
        <f>RIGHT(N757,LEN(N757) - FIND("/",N757))</f>
        <v>nonfiction</v>
      </c>
      <c r="S757" s="10">
        <f>(((J757/60)/60)/24) + DATE(1970, 1, 1)</f>
        <v>41383.605057870373</v>
      </c>
      <c r="T757" s="10">
        <f>(((I757/60)/60)/24) + DATE(1970, 1, 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IFERROR(E758/L758, 0)</f>
        <v>37.454545454545453</v>
      </c>
      <c r="Q758" t="str">
        <f>LEFT(N758,FIND("/",N758) - 1)</f>
        <v>publishing</v>
      </c>
      <c r="R758" t="str">
        <f>RIGHT(N758,LEN(N758) - FIND("/",N758))</f>
        <v>nonfiction</v>
      </c>
      <c r="S758" s="10">
        <f>(((J758/60)/60)/24) + DATE(1970, 1, 1)</f>
        <v>40590.766886574071</v>
      </c>
      <c r="T758" s="10">
        <f>(((I758/60)/60)/24) + DATE(1970, 1, 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IFERROR(E759/L759, 0)</f>
        <v>33.055555555555557</v>
      </c>
      <c r="Q759" t="str">
        <f>LEFT(N759,FIND("/",N759) - 1)</f>
        <v>publishing</v>
      </c>
      <c r="R759" t="str">
        <f>RIGHT(N759,LEN(N759) - FIND("/",N759))</f>
        <v>nonfiction</v>
      </c>
      <c r="S759" s="10">
        <f>(((J759/60)/60)/24) + DATE(1970, 1, 1)</f>
        <v>41235.054560185185</v>
      </c>
      <c r="T759" s="10">
        <f>(((I759/60)/60)/24) + DATE(1970, 1, 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IFERROR(E760/L760, 0)</f>
        <v>134.21052631578948</v>
      </c>
      <c r="Q760" t="str">
        <f>LEFT(N760,FIND("/",N760) - 1)</f>
        <v>publishing</v>
      </c>
      <c r="R760" t="str">
        <f>RIGHT(N760,LEN(N760) - FIND("/",N760))</f>
        <v>nonfiction</v>
      </c>
      <c r="S760" s="10">
        <f>(((J760/60)/60)/24) + DATE(1970, 1, 1)</f>
        <v>40429.836435185185</v>
      </c>
      <c r="T760" s="10">
        <f>(((I760/60)/60)/24) + DATE(1970, 1, 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IFERROR(E761/L761, 0)</f>
        <v>51.474747474747474</v>
      </c>
      <c r="Q761" t="str">
        <f>LEFT(N761,FIND("/",N761) - 1)</f>
        <v>publishing</v>
      </c>
      <c r="R761" t="str">
        <f>RIGHT(N761,LEN(N761) - FIND("/",N761))</f>
        <v>nonfiction</v>
      </c>
      <c r="S761" s="10">
        <f>(((J761/60)/60)/24) + DATE(1970, 1, 1)</f>
        <v>41789.330312500002</v>
      </c>
      <c r="T761" s="10">
        <f>(((I761/60)/60)/24) + DATE(1970, 1, 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>
        <f>IFERROR(E762/L762, 0)</f>
        <v>0</v>
      </c>
      <c r="Q762" t="str">
        <f>LEFT(N762,FIND("/",N762) - 1)</f>
        <v>publishing</v>
      </c>
      <c r="R762" t="str">
        <f>RIGHT(N762,LEN(N762) - FIND("/",N762))</f>
        <v>fiction</v>
      </c>
      <c r="S762" s="10">
        <f>(((J762/60)/60)/24) + DATE(1970, 1, 1)</f>
        <v>42670.764039351852</v>
      </c>
      <c r="T762" s="10">
        <f>(((I762/60)/60)/24) + DATE(1970, 1, 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IFERROR(E763/L763, 0)</f>
        <v>39.166666666666664</v>
      </c>
      <c r="Q763" t="str">
        <f>LEFT(N763,FIND("/",N763) - 1)</f>
        <v>publishing</v>
      </c>
      <c r="R763" t="str">
        <f>RIGHT(N763,LEN(N763) - FIND("/",N763))</f>
        <v>fiction</v>
      </c>
      <c r="S763" s="10">
        <f>(((J763/60)/60)/24) + DATE(1970, 1, 1)</f>
        <v>41642.751458333332</v>
      </c>
      <c r="T763" s="10">
        <f>(((I763/60)/60)/24) + DATE(1970, 1, 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>
        <f>IFERROR(E764/L764, 0)</f>
        <v>0</v>
      </c>
      <c r="Q764" t="str">
        <f>LEFT(N764,FIND("/",N764) - 1)</f>
        <v>publishing</v>
      </c>
      <c r="R764" t="str">
        <f>RIGHT(N764,LEN(N764) - FIND("/",N764))</f>
        <v>fiction</v>
      </c>
      <c r="S764" s="10">
        <f>(((J764/60)/60)/24) + DATE(1970, 1, 1)</f>
        <v>42690.858449074076</v>
      </c>
      <c r="T764" s="10">
        <f>(((I764/60)/60)/24) + DATE(1970, 1, 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IFERROR(E765/L765, 0)</f>
        <v>5</v>
      </c>
      <c r="Q765" t="str">
        <f>LEFT(N765,FIND("/",N765) - 1)</f>
        <v>publishing</v>
      </c>
      <c r="R765" t="str">
        <f>RIGHT(N765,LEN(N765) - FIND("/",N765))</f>
        <v>fiction</v>
      </c>
      <c r="S765" s="10">
        <f>(((J765/60)/60)/24) + DATE(1970, 1, 1)</f>
        <v>41471.446851851848</v>
      </c>
      <c r="T765" s="10">
        <f>(((I765/60)/60)/24) + DATE(1970, 1, 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>
        <f>IFERROR(E766/L766, 0)</f>
        <v>0</v>
      </c>
      <c r="Q766" t="str">
        <f>LEFT(N766,FIND("/",N766) - 1)</f>
        <v>publishing</v>
      </c>
      <c r="R766" t="str">
        <f>RIGHT(N766,LEN(N766) - FIND("/",N766))</f>
        <v>fiction</v>
      </c>
      <c r="S766" s="10">
        <f>(((J766/60)/60)/24) + DATE(1970, 1, 1)</f>
        <v>42227.173159722224</v>
      </c>
      <c r="T766" s="10">
        <f>(((I766/60)/60)/24) + DATE(1970, 1, 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IFERROR(E767/L767, 0)</f>
        <v>57.295454545454547</v>
      </c>
      <c r="Q767" t="str">
        <f>LEFT(N767,FIND("/",N767) - 1)</f>
        <v>publishing</v>
      </c>
      <c r="R767" t="str">
        <f>RIGHT(N767,LEN(N767) - FIND("/",N767))</f>
        <v>fiction</v>
      </c>
      <c r="S767" s="10">
        <f>(((J767/60)/60)/24) + DATE(1970, 1, 1)</f>
        <v>41901.542638888888</v>
      </c>
      <c r="T767" s="10">
        <f>(((I767/60)/60)/24) + DATE(1970, 1, 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>
        <f>IFERROR(E768/L768, 0)</f>
        <v>0</v>
      </c>
      <c r="Q768" t="str">
        <f>LEFT(N768,FIND("/",N768) - 1)</f>
        <v>publishing</v>
      </c>
      <c r="R768" t="str">
        <f>RIGHT(N768,LEN(N768) - FIND("/",N768))</f>
        <v>fiction</v>
      </c>
      <c r="S768" s="10">
        <f>(((J768/60)/60)/24) + DATE(1970, 1, 1)</f>
        <v>42021.783368055556</v>
      </c>
      <c r="T768" s="10">
        <f>(((I768/60)/60)/24) + DATE(1970, 1, 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IFERROR(E769/L769, 0)</f>
        <v>59</v>
      </c>
      <c r="Q769" t="str">
        <f>LEFT(N769,FIND("/",N769) - 1)</f>
        <v>publishing</v>
      </c>
      <c r="R769" t="str">
        <f>RIGHT(N769,LEN(N769) - FIND("/",N769))</f>
        <v>fiction</v>
      </c>
      <c r="S769" s="10">
        <f>(((J769/60)/60)/24) + DATE(1970, 1, 1)</f>
        <v>42115.143634259264</v>
      </c>
      <c r="T769" s="10">
        <f>(((I769/60)/60)/24) + DATE(1970, 1, 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>
        <f>IFERROR(E770/L770, 0)</f>
        <v>0</v>
      </c>
      <c r="Q770" t="str">
        <f>LEFT(N770,FIND("/",N770) - 1)</f>
        <v>publishing</v>
      </c>
      <c r="R770" t="str">
        <f>RIGHT(N770,LEN(N770) - FIND("/",N770))</f>
        <v>fiction</v>
      </c>
      <c r="S770" s="10">
        <f>(((J770/60)/60)/24) + DATE(1970, 1, 1)</f>
        <v>41594.207060185188</v>
      </c>
      <c r="T770" s="10">
        <f>(((I770/60)/60)/24) + DATE(1970, 1, 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IFERROR(E771/L771, 0)</f>
        <v>31.846153846153847</v>
      </c>
      <c r="Q771" t="str">
        <f>LEFT(N771,FIND("/",N771) - 1)</f>
        <v>publishing</v>
      </c>
      <c r="R771" t="str">
        <f>RIGHT(N771,LEN(N771) - FIND("/",N771))</f>
        <v>fiction</v>
      </c>
      <c r="S771" s="10">
        <f>(((J771/60)/60)/24) + DATE(1970, 1, 1)</f>
        <v>41604.996458333335</v>
      </c>
      <c r="T771" s="10">
        <f>(((I771/60)/60)/24) + DATE(1970, 1, 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>
        <f>IFERROR(E772/L772, 0)</f>
        <v>0</v>
      </c>
      <c r="Q772" t="str">
        <f>LEFT(N772,FIND("/",N772) - 1)</f>
        <v>publishing</v>
      </c>
      <c r="R772" t="str">
        <f>RIGHT(N772,LEN(N772) - FIND("/",N772))</f>
        <v>fiction</v>
      </c>
      <c r="S772" s="10">
        <f>(((J772/60)/60)/24) + DATE(1970, 1, 1)</f>
        <v>41289.999641203707</v>
      </c>
      <c r="T772" s="10">
        <f>(((I772/60)/60)/24) + DATE(1970, 1, 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IFERROR(E773/L773, 0)</f>
        <v>10</v>
      </c>
      <c r="Q773" t="str">
        <f>LEFT(N773,FIND("/",N773) - 1)</f>
        <v>publishing</v>
      </c>
      <c r="R773" t="str">
        <f>RIGHT(N773,LEN(N773) - FIND("/",N773))</f>
        <v>fiction</v>
      </c>
      <c r="S773" s="10">
        <f>(((J773/60)/60)/24) + DATE(1970, 1, 1)</f>
        <v>42349.824097222227</v>
      </c>
      <c r="T773" s="10">
        <f>(((I773/60)/60)/24) + DATE(1970, 1, 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IFERROR(E774/L774, 0)</f>
        <v>50</v>
      </c>
      <c r="Q774" t="str">
        <f>LEFT(N774,FIND("/",N774) - 1)</f>
        <v>publishing</v>
      </c>
      <c r="R774" t="str">
        <f>RIGHT(N774,LEN(N774) - FIND("/",N774))</f>
        <v>fiction</v>
      </c>
      <c r="S774" s="10">
        <f>(((J774/60)/60)/24) + DATE(1970, 1, 1)</f>
        <v>40068.056932870371</v>
      </c>
      <c r="T774" s="10">
        <f>(((I774/60)/60)/24) + DATE(1970, 1, 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IFERROR(E775/L775, 0)</f>
        <v>16</v>
      </c>
      <c r="Q775" t="str">
        <f>LEFT(N775,FIND("/",N775) - 1)</f>
        <v>publishing</v>
      </c>
      <c r="R775" t="str">
        <f>RIGHT(N775,LEN(N775) - FIND("/",N775))</f>
        <v>fiction</v>
      </c>
      <c r="S775" s="10">
        <f>(((J775/60)/60)/24) + DATE(1970, 1, 1)</f>
        <v>42100.735937499994</v>
      </c>
      <c r="T775" s="10">
        <f>(((I775/60)/60)/24) + DATE(1970, 1, 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IFERROR(E776/L776, 0)</f>
        <v>39</v>
      </c>
      <c r="Q776" t="str">
        <f>LEFT(N776,FIND("/",N776) - 1)</f>
        <v>publishing</v>
      </c>
      <c r="R776" t="str">
        <f>RIGHT(N776,LEN(N776) - FIND("/",N776))</f>
        <v>fiction</v>
      </c>
      <c r="S776" s="10">
        <f>(((J776/60)/60)/24) + DATE(1970, 1, 1)</f>
        <v>41663.780300925922</v>
      </c>
      <c r="T776" s="10">
        <f>(((I776/60)/60)/24) + DATE(1970, 1, 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IFERROR(E777/L777, 0)</f>
        <v>34</v>
      </c>
      <c r="Q777" t="str">
        <f>LEFT(N777,FIND("/",N777) - 1)</f>
        <v>publishing</v>
      </c>
      <c r="R777" t="str">
        <f>RIGHT(N777,LEN(N777) - FIND("/",N777))</f>
        <v>fiction</v>
      </c>
      <c r="S777" s="10">
        <f>(((J777/60)/60)/24) + DATE(1970, 1, 1)</f>
        <v>40863.060127314813</v>
      </c>
      <c r="T777" s="10">
        <f>(((I777/60)/60)/24) + DATE(1970, 1, 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IFERROR(E778/L778, 0)</f>
        <v>63.122807017543863</v>
      </c>
      <c r="Q778" t="str">
        <f>LEFT(N778,FIND("/",N778) - 1)</f>
        <v>publishing</v>
      </c>
      <c r="R778" t="str">
        <f>RIGHT(N778,LEN(N778) - FIND("/",N778))</f>
        <v>fiction</v>
      </c>
      <c r="S778" s="10">
        <f>(((J778/60)/60)/24) + DATE(1970, 1, 1)</f>
        <v>42250.685706018514</v>
      </c>
      <c r="T778" s="10">
        <f>(((I778/60)/60)/24) + DATE(1970, 1, 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IFERROR(E779/L779, 0)</f>
        <v>7</v>
      </c>
      <c r="Q779" t="str">
        <f>LEFT(N779,FIND("/",N779) - 1)</f>
        <v>publishing</v>
      </c>
      <c r="R779" t="str">
        <f>RIGHT(N779,LEN(N779) - FIND("/",N779))</f>
        <v>fiction</v>
      </c>
      <c r="S779" s="10">
        <f>(((J779/60)/60)/24) + DATE(1970, 1, 1)</f>
        <v>41456.981215277774</v>
      </c>
      <c r="T779" s="10">
        <f>(((I779/60)/60)/24) + DATE(1970, 1, 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IFERROR(E780/L780, 0)</f>
        <v>2</v>
      </c>
      <c r="Q780" t="str">
        <f>LEFT(N780,FIND("/",N780) - 1)</f>
        <v>publishing</v>
      </c>
      <c r="R780" t="str">
        <f>RIGHT(N780,LEN(N780) - FIND("/",N780))</f>
        <v>fiction</v>
      </c>
      <c r="S780" s="10">
        <f>(((J780/60)/60)/24) + DATE(1970, 1, 1)</f>
        <v>41729.702314814815</v>
      </c>
      <c r="T780" s="10">
        <f>(((I780/60)/60)/24) + DATE(1970, 1, 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IFERROR(E781/L781, 0)</f>
        <v>66.666666666666671</v>
      </c>
      <c r="Q781" t="str">
        <f>LEFT(N781,FIND("/",N781) - 1)</f>
        <v>publishing</v>
      </c>
      <c r="R781" t="str">
        <f>RIGHT(N781,LEN(N781) - FIND("/",N781))</f>
        <v>fiction</v>
      </c>
      <c r="S781" s="10">
        <f>(((J781/60)/60)/24) + DATE(1970, 1, 1)</f>
        <v>40436.68408564815</v>
      </c>
      <c r="T781" s="10">
        <f>(((I781/60)/60)/24) + DATE(1970, 1, 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IFERROR(E782/L782, 0)</f>
        <v>38.518518518518519</v>
      </c>
      <c r="Q782" t="str">
        <f>LEFT(N782,FIND("/",N782) - 1)</f>
        <v>music</v>
      </c>
      <c r="R782" t="str">
        <f>RIGHT(N782,LEN(N782) - FIND("/",N782))</f>
        <v>rock</v>
      </c>
      <c r="S782" s="10">
        <f>(((J782/60)/60)/24) + DATE(1970, 1, 1)</f>
        <v>40636.673900462964</v>
      </c>
      <c r="T782" s="10">
        <f>(((I782/60)/60)/24) + DATE(1970, 1, 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IFERROR(E783/L783, 0)</f>
        <v>42.609200000000001</v>
      </c>
      <c r="Q783" t="str">
        <f>LEFT(N783,FIND("/",N783) - 1)</f>
        <v>music</v>
      </c>
      <c r="R783" t="str">
        <f>RIGHT(N783,LEN(N783) - FIND("/",N783))</f>
        <v>rock</v>
      </c>
      <c r="S783" s="10">
        <f>(((J783/60)/60)/24) + DATE(1970, 1, 1)</f>
        <v>41403.000856481485</v>
      </c>
      <c r="T783" s="10">
        <f>(((I783/60)/60)/24) + DATE(1970, 1, 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IFERROR(E784/L784, 0)</f>
        <v>50</v>
      </c>
      <c r="Q784" t="str">
        <f>LEFT(N784,FIND("/",N784) - 1)</f>
        <v>music</v>
      </c>
      <c r="R784" t="str">
        <f>RIGHT(N784,LEN(N784) - FIND("/",N784))</f>
        <v>rock</v>
      </c>
      <c r="S784" s="10">
        <f>(((J784/60)/60)/24) + DATE(1970, 1, 1)</f>
        <v>41116.758125</v>
      </c>
      <c r="T784" s="10">
        <f>(((I784/60)/60)/24) + DATE(1970, 1, 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IFERROR(E785/L785, 0)</f>
        <v>63.485714285714288</v>
      </c>
      <c r="Q785" t="str">
        <f>LEFT(N785,FIND("/",N785) - 1)</f>
        <v>music</v>
      </c>
      <c r="R785" t="str">
        <f>RIGHT(N785,LEN(N785) - FIND("/",N785))</f>
        <v>rock</v>
      </c>
      <c r="S785" s="10">
        <f>(((J785/60)/60)/24) + DATE(1970, 1, 1)</f>
        <v>40987.773715277777</v>
      </c>
      <c r="T785" s="10">
        <f>(((I785/60)/60)/24) + DATE(1970, 1, 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IFERROR(E786/L786, 0)</f>
        <v>102.5</v>
      </c>
      <c r="Q786" t="str">
        <f>LEFT(N786,FIND("/",N786) - 1)</f>
        <v>music</v>
      </c>
      <c r="R786" t="str">
        <f>RIGHT(N786,LEN(N786) - FIND("/",N786))</f>
        <v>rock</v>
      </c>
      <c r="S786" s="10">
        <f>(((J786/60)/60)/24) + DATE(1970, 1, 1)</f>
        <v>41675.149525462963</v>
      </c>
      <c r="T786" s="10">
        <f>(((I786/60)/60)/24) + DATE(1970, 1, 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IFERROR(E787/L787, 0)</f>
        <v>31.142758620689655</v>
      </c>
      <c r="Q787" t="str">
        <f>LEFT(N787,FIND("/",N787) - 1)</f>
        <v>music</v>
      </c>
      <c r="R787" t="str">
        <f>RIGHT(N787,LEN(N787) - FIND("/",N787))</f>
        <v>rock</v>
      </c>
      <c r="S787" s="10">
        <f>(((J787/60)/60)/24) + DATE(1970, 1, 1)</f>
        <v>41303.593923611108</v>
      </c>
      <c r="T787" s="10">
        <f>(((I787/60)/60)/24) + DATE(1970, 1, 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IFERROR(E788/L788, 0)</f>
        <v>162.27272727272728</v>
      </c>
      <c r="Q788" t="str">
        <f>LEFT(N788,FIND("/",N788) - 1)</f>
        <v>music</v>
      </c>
      <c r="R788" t="str">
        <f>RIGHT(N788,LEN(N788) - FIND("/",N788))</f>
        <v>rock</v>
      </c>
      <c r="S788" s="10">
        <f>(((J788/60)/60)/24) + DATE(1970, 1, 1)</f>
        <v>40983.055949074071</v>
      </c>
      <c r="T788" s="10">
        <f>(((I788/60)/60)/24) + DATE(1970, 1, 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IFERROR(E789/L789, 0)</f>
        <v>80.588235294117652</v>
      </c>
      <c r="Q789" t="str">
        <f>LEFT(N789,FIND("/",N789) - 1)</f>
        <v>music</v>
      </c>
      <c r="R789" t="str">
        <f>RIGHT(N789,LEN(N789) - FIND("/",N789))</f>
        <v>rock</v>
      </c>
      <c r="S789" s="10">
        <f>(((J789/60)/60)/24) + DATE(1970, 1, 1)</f>
        <v>41549.627615740741</v>
      </c>
      <c r="T789" s="10">
        <f>(((I789/60)/60)/24) + DATE(1970, 1, 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IFERROR(E790/L790, 0)</f>
        <v>59.85441176470588</v>
      </c>
      <c r="Q790" t="str">
        <f>LEFT(N790,FIND("/",N790) - 1)</f>
        <v>music</v>
      </c>
      <c r="R790" t="str">
        <f>RIGHT(N790,LEN(N790) - FIND("/",N790))</f>
        <v>rock</v>
      </c>
      <c r="S790" s="10">
        <f>(((J790/60)/60)/24) + DATE(1970, 1, 1)</f>
        <v>41059.006805555553</v>
      </c>
      <c r="T790" s="10">
        <f>(((I790/60)/60)/24) + DATE(1970, 1, 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IFERROR(E791/L791, 0)</f>
        <v>132.85714285714286</v>
      </c>
      <c r="Q791" t="str">
        <f>LEFT(N791,FIND("/",N791) - 1)</f>
        <v>music</v>
      </c>
      <c r="R791" t="str">
        <f>RIGHT(N791,LEN(N791) - FIND("/",N791))</f>
        <v>rock</v>
      </c>
      <c r="S791" s="10">
        <f>(((J791/60)/60)/24) + DATE(1970, 1, 1)</f>
        <v>41277.186111111114</v>
      </c>
      <c r="T791" s="10">
        <f>(((I791/60)/60)/24) + DATE(1970, 1, 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IFERROR(E792/L792, 0)</f>
        <v>92.547820512820508</v>
      </c>
      <c r="Q792" t="str">
        <f>LEFT(N792,FIND("/",N792) - 1)</f>
        <v>music</v>
      </c>
      <c r="R792" t="str">
        <f>RIGHT(N792,LEN(N792) - FIND("/",N792))</f>
        <v>rock</v>
      </c>
      <c r="S792" s="10">
        <f>(((J792/60)/60)/24) + DATE(1970, 1, 1)</f>
        <v>41276.047905092593</v>
      </c>
      <c r="T792" s="10">
        <f>(((I792/60)/60)/24) + DATE(1970, 1, 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IFERROR(E793/L793, 0)</f>
        <v>60.859375</v>
      </c>
      <c r="Q793" t="str">
        <f>LEFT(N793,FIND("/",N793) - 1)</f>
        <v>music</v>
      </c>
      <c r="R793" t="str">
        <f>RIGHT(N793,LEN(N793) - FIND("/",N793))</f>
        <v>rock</v>
      </c>
      <c r="S793" s="10">
        <f>(((J793/60)/60)/24) + DATE(1970, 1, 1)</f>
        <v>41557.780624999999</v>
      </c>
      <c r="T793" s="10">
        <f>(((I793/60)/60)/24) + DATE(1970, 1, 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IFERROR(E794/L794, 0)</f>
        <v>41.851833333333339</v>
      </c>
      <c r="Q794" t="str">
        <f>LEFT(N794,FIND("/",N794) - 1)</f>
        <v>music</v>
      </c>
      <c r="R794" t="str">
        <f>RIGHT(N794,LEN(N794) - FIND("/",N794))</f>
        <v>rock</v>
      </c>
      <c r="S794" s="10">
        <f>(((J794/60)/60)/24) + DATE(1970, 1, 1)</f>
        <v>41555.873645833337</v>
      </c>
      <c r="T794" s="10">
        <f>(((I794/60)/60)/24) + DATE(1970, 1, 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IFERROR(E795/L795, 0)</f>
        <v>88.325937499999995</v>
      </c>
      <c r="Q795" t="str">
        <f>LEFT(N795,FIND("/",N795) - 1)</f>
        <v>music</v>
      </c>
      <c r="R795" t="str">
        <f>RIGHT(N795,LEN(N795) - FIND("/",N795))</f>
        <v>rock</v>
      </c>
      <c r="S795" s="10">
        <f>(((J795/60)/60)/24) + DATE(1970, 1, 1)</f>
        <v>41442.741249999999</v>
      </c>
      <c r="T795" s="10">
        <f>(((I795/60)/60)/24) + DATE(1970, 1, 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IFERROR(E796/L796, 0)</f>
        <v>158.96226415094338</v>
      </c>
      <c r="Q796" t="str">
        <f>LEFT(N796,FIND("/",N796) - 1)</f>
        <v>music</v>
      </c>
      <c r="R796" t="str">
        <f>RIGHT(N796,LEN(N796) - FIND("/",N796))</f>
        <v>rock</v>
      </c>
      <c r="S796" s="10">
        <f>(((J796/60)/60)/24) + DATE(1970, 1, 1)</f>
        <v>40736.115011574075</v>
      </c>
      <c r="T796" s="10">
        <f>(((I796/60)/60)/24) + DATE(1970, 1, 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IFERROR(E797/L797, 0)</f>
        <v>85.054347826086953</v>
      </c>
      <c r="Q797" t="str">
        <f>LEFT(N797,FIND("/",N797) - 1)</f>
        <v>music</v>
      </c>
      <c r="R797" t="str">
        <f>RIGHT(N797,LEN(N797) - FIND("/",N797))</f>
        <v>rock</v>
      </c>
      <c r="S797" s="10">
        <f>(((J797/60)/60)/24) + DATE(1970, 1, 1)</f>
        <v>40963.613032407404</v>
      </c>
      <c r="T797" s="10">
        <f>(((I797/60)/60)/24) + DATE(1970, 1, 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IFERROR(E798/L798, 0)</f>
        <v>112.61111111111111</v>
      </c>
      <c r="Q798" t="str">
        <f>LEFT(N798,FIND("/",N798) - 1)</f>
        <v>music</v>
      </c>
      <c r="R798" t="str">
        <f>RIGHT(N798,LEN(N798) - FIND("/",N798))</f>
        <v>rock</v>
      </c>
      <c r="S798" s="10">
        <f>(((J798/60)/60)/24) + DATE(1970, 1, 1)</f>
        <v>41502.882928240739</v>
      </c>
      <c r="T798" s="10">
        <f>(((I798/60)/60)/24) + DATE(1970, 1, 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IFERROR(E799/L799, 0)</f>
        <v>45.436619718309856</v>
      </c>
      <c r="Q799" t="str">
        <f>LEFT(N799,FIND("/",N799) - 1)</f>
        <v>music</v>
      </c>
      <c r="R799" t="str">
        <f>RIGHT(N799,LEN(N799) - FIND("/",N799))</f>
        <v>rock</v>
      </c>
      <c r="S799" s="10">
        <f>(((J799/60)/60)/24) + DATE(1970, 1, 1)</f>
        <v>40996.994074074071</v>
      </c>
      <c r="T799" s="10">
        <f>(((I799/60)/60)/24) + DATE(1970, 1, 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IFERROR(E800/L800, 0)</f>
        <v>46.218390804597703</v>
      </c>
      <c r="Q800" t="str">
        <f>LEFT(N800,FIND("/",N800) - 1)</f>
        <v>music</v>
      </c>
      <c r="R800" t="str">
        <f>RIGHT(N800,LEN(N800) - FIND("/",N800))</f>
        <v>rock</v>
      </c>
      <c r="S800" s="10">
        <f>(((J800/60)/60)/24) + DATE(1970, 1, 1)</f>
        <v>41882.590127314819</v>
      </c>
      <c r="T800" s="10">
        <f>(((I800/60)/60)/24) + DATE(1970, 1, 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IFERROR(E801/L801, 0)</f>
        <v>178.60714285714286</v>
      </c>
      <c r="Q801" t="str">
        <f>LEFT(N801,FIND("/",N801) - 1)</f>
        <v>music</v>
      </c>
      <c r="R801" t="str">
        <f>RIGHT(N801,LEN(N801) - FIND("/",N801))</f>
        <v>rock</v>
      </c>
      <c r="S801" s="10">
        <f>(((J801/60)/60)/24) + DATE(1970, 1, 1)</f>
        <v>40996.667199074072</v>
      </c>
      <c r="T801" s="10">
        <f>(((I801/60)/60)/24) + DATE(1970, 1, 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IFERROR(E802/L802, 0)</f>
        <v>40.75</v>
      </c>
      <c r="Q802" t="str">
        <f>LEFT(N802,FIND("/",N802) - 1)</f>
        <v>music</v>
      </c>
      <c r="R802" t="str">
        <f>RIGHT(N802,LEN(N802) - FIND("/",N802))</f>
        <v>rock</v>
      </c>
      <c r="S802" s="10">
        <f>(((J802/60)/60)/24) + DATE(1970, 1, 1)</f>
        <v>41863.433495370373</v>
      </c>
      <c r="T802" s="10">
        <f>(((I802/60)/60)/24) + DATE(1970, 1, 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IFERROR(E803/L803, 0)</f>
        <v>43.733921568627444</v>
      </c>
      <c r="Q803" t="str">
        <f>LEFT(N803,FIND("/",N803) - 1)</f>
        <v>music</v>
      </c>
      <c r="R803" t="str">
        <f>RIGHT(N803,LEN(N803) - FIND("/",N803))</f>
        <v>rock</v>
      </c>
      <c r="S803" s="10">
        <f>(((J803/60)/60)/24) + DATE(1970, 1, 1)</f>
        <v>40695.795370370368</v>
      </c>
      <c r="T803" s="10">
        <f>(((I803/60)/60)/24) + DATE(1970, 1, 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IFERROR(E804/L804, 0)</f>
        <v>81.066666666666663</v>
      </c>
      <c r="Q804" t="str">
        <f>LEFT(N804,FIND("/",N804) - 1)</f>
        <v>music</v>
      </c>
      <c r="R804" t="str">
        <f>RIGHT(N804,LEN(N804) - FIND("/",N804))</f>
        <v>rock</v>
      </c>
      <c r="S804" s="10">
        <f>(((J804/60)/60)/24) + DATE(1970, 1, 1)</f>
        <v>41123.022268518522</v>
      </c>
      <c r="T804" s="10">
        <f>(((I804/60)/60)/24) + DATE(1970, 1, 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IFERROR(E805/L805, 0)</f>
        <v>74.60526315789474</v>
      </c>
      <c r="Q805" t="str">
        <f>LEFT(N805,FIND("/",N805) - 1)</f>
        <v>music</v>
      </c>
      <c r="R805" t="str">
        <f>RIGHT(N805,LEN(N805) - FIND("/",N805))</f>
        <v>rock</v>
      </c>
      <c r="S805" s="10">
        <f>(((J805/60)/60)/24) + DATE(1970, 1, 1)</f>
        <v>40665.949976851851</v>
      </c>
      <c r="T805" s="10">
        <f>(((I805/60)/60)/24) + DATE(1970, 1, 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IFERROR(E806/L806, 0)</f>
        <v>305.55555555555554</v>
      </c>
      <c r="Q806" t="str">
        <f>LEFT(N806,FIND("/",N806) - 1)</f>
        <v>music</v>
      </c>
      <c r="R806" t="str">
        <f>RIGHT(N806,LEN(N806) - FIND("/",N806))</f>
        <v>rock</v>
      </c>
      <c r="S806" s="10">
        <f>(((J806/60)/60)/24) + DATE(1970, 1, 1)</f>
        <v>40730.105625000004</v>
      </c>
      <c r="T806" s="10">
        <f>(((I806/60)/60)/24) + DATE(1970, 1, 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IFERROR(E807/L807, 0)</f>
        <v>58.333333333333336</v>
      </c>
      <c r="Q807" t="str">
        <f>LEFT(N807,FIND("/",N807) - 1)</f>
        <v>music</v>
      </c>
      <c r="R807" t="str">
        <f>RIGHT(N807,LEN(N807) - FIND("/",N807))</f>
        <v>rock</v>
      </c>
      <c r="S807" s="10">
        <f>(((J807/60)/60)/24) + DATE(1970, 1, 1)</f>
        <v>40690.823055555556</v>
      </c>
      <c r="T807" s="10">
        <f>(((I807/60)/60)/24) + DATE(1970, 1, 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IFERROR(E808/L808, 0)</f>
        <v>117.67605633802818</v>
      </c>
      <c r="Q808" t="str">
        <f>LEFT(N808,FIND("/",N808) - 1)</f>
        <v>music</v>
      </c>
      <c r="R808" t="str">
        <f>RIGHT(N808,LEN(N808) - FIND("/",N808))</f>
        <v>rock</v>
      </c>
      <c r="S808" s="10">
        <f>(((J808/60)/60)/24) + DATE(1970, 1, 1)</f>
        <v>40763.691423611112</v>
      </c>
      <c r="T808" s="10">
        <f>(((I808/60)/60)/24) + DATE(1970, 1, 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IFERROR(E809/L809, 0)</f>
        <v>73.771929824561397</v>
      </c>
      <c r="Q809" t="str">
        <f>LEFT(N809,FIND("/",N809) - 1)</f>
        <v>music</v>
      </c>
      <c r="R809" t="str">
        <f>RIGHT(N809,LEN(N809) - FIND("/",N809))</f>
        <v>rock</v>
      </c>
      <c r="S809" s="10">
        <f>(((J809/60)/60)/24) + DATE(1970, 1, 1)</f>
        <v>42759.628599537042</v>
      </c>
      <c r="T809" s="10">
        <f>(((I809/60)/60)/24) + DATE(1970, 1, 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IFERROR(E810/L810, 0)</f>
        <v>104.65116279069767</v>
      </c>
      <c r="Q810" t="str">
        <f>LEFT(N810,FIND("/",N810) - 1)</f>
        <v>music</v>
      </c>
      <c r="R810" t="str">
        <f>RIGHT(N810,LEN(N810) - FIND("/",N810))</f>
        <v>rock</v>
      </c>
      <c r="S810" s="10">
        <f>(((J810/60)/60)/24) + DATE(1970, 1, 1)</f>
        <v>41962.100532407407</v>
      </c>
      <c r="T810" s="10">
        <f>(((I810/60)/60)/24) + DATE(1970, 1, 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IFERROR(E811/L811, 0)</f>
        <v>79.82692307692308</v>
      </c>
      <c r="Q811" t="str">
        <f>LEFT(N811,FIND("/",N811) - 1)</f>
        <v>music</v>
      </c>
      <c r="R811" t="str">
        <f>RIGHT(N811,LEN(N811) - FIND("/",N811))</f>
        <v>rock</v>
      </c>
      <c r="S811" s="10">
        <f>(((J811/60)/60)/24) + DATE(1970, 1, 1)</f>
        <v>41628.833680555559</v>
      </c>
      <c r="T811" s="10">
        <f>(((I811/60)/60)/24) + DATE(1970, 1, 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IFERROR(E812/L812, 0)</f>
        <v>58.333333333333336</v>
      </c>
      <c r="Q812" t="str">
        <f>LEFT(N812,FIND("/",N812) - 1)</f>
        <v>music</v>
      </c>
      <c r="R812" t="str">
        <f>RIGHT(N812,LEN(N812) - FIND("/",N812))</f>
        <v>rock</v>
      </c>
      <c r="S812" s="10">
        <f>(((J812/60)/60)/24) + DATE(1970, 1, 1)</f>
        <v>41123.056273148148</v>
      </c>
      <c r="T812" s="10">
        <f>(((I812/60)/60)/24) + DATE(1970, 1, 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IFERROR(E813/L813, 0)</f>
        <v>86.666666666666671</v>
      </c>
      <c r="Q813" t="str">
        <f>LEFT(N813,FIND("/",N813) - 1)</f>
        <v>music</v>
      </c>
      <c r="R813" t="str">
        <f>RIGHT(N813,LEN(N813) - FIND("/",N813))</f>
        <v>rock</v>
      </c>
      <c r="S813" s="10">
        <f>(((J813/60)/60)/24) + DATE(1970, 1, 1)</f>
        <v>41443.643541666665</v>
      </c>
      <c r="T813" s="10">
        <f>(((I813/60)/60)/24) + DATE(1970, 1, 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IFERROR(E814/L814, 0)</f>
        <v>27.606060606060606</v>
      </c>
      <c r="Q814" t="str">
        <f>LEFT(N814,FIND("/",N814) - 1)</f>
        <v>music</v>
      </c>
      <c r="R814" t="str">
        <f>RIGHT(N814,LEN(N814) - FIND("/",N814))</f>
        <v>rock</v>
      </c>
      <c r="S814" s="10">
        <f>(((J814/60)/60)/24) + DATE(1970, 1, 1)</f>
        <v>41282.017962962964</v>
      </c>
      <c r="T814" s="10">
        <f>(((I814/60)/60)/24) + DATE(1970, 1, 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IFERROR(E815/L815, 0)</f>
        <v>24.999375000000001</v>
      </c>
      <c r="Q815" t="str">
        <f>LEFT(N815,FIND("/",N815) - 1)</f>
        <v>music</v>
      </c>
      <c r="R815" t="str">
        <f>RIGHT(N815,LEN(N815) - FIND("/",N815))</f>
        <v>rock</v>
      </c>
      <c r="S815" s="10">
        <f>(((J815/60)/60)/24) + DATE(1970, 1, 1)</f>
        <v>41080.960243055553</v>
      </c>
      <c r="T815" s="10">
        <f>(((I815/60)/60)/24) + DATE(1970, 1, 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IFERROR(E816/L816, 0)</f>
        <v>45.464285714285715</v>
      </c>
      <c r="Q816" t="str">
        <f>LEFT(N816,FIND("/",N816) - 1)</f>
        <v>music</v>
      </c>
      <c r="R816" t="str">
        <f>RIGHT(N816,LEN(N816) - FIND("/",N816))</f>
        <v>rock</v>
      </c>
      <c r="S816" s="10">
        <f>(((J816/60)/60)/24) + DATE(1970, 1, 1)</f>
        <v>40679.743067129632</v>
      </c>
      <c r="T816" s="10">
        <f>(((I816/60)/60)/24) + DATE(1970, 1, 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IFERROR(E817/L817, 0)</f>
        <v>99.534883720930239</v>
      </c>
      <c r="Q817" t="str">
        <f>LEFT(N817,FIND("/",N817) - 1)</f>
        <v>music</v>
      </c>
      <c r="R817" t="str">
        <f>RIGHT(N817,LEN(N817) - FIND("/",N817))</f>
        <v>rock</v>
      </c>
      <c r="S817" s="10">
        <f>(((J817/60)/60)/24) + DATE(1970, 1, 1)</f>
        <v>41914.917858796296</v>
      </c>
      <c r="T817" s="10">
        <f>(((I817/60)/60)/24) + DATE(1970, 1, 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IFERROR(E818/L818, 0)</f>
        <v>39.31</v>
      </c>
      <c r="Q818" t="str">
        <f>LEFT(N818,FIND("/",N818) - 1)</f>
        <v>music</v>
      </c>
      <c r="R818" t="str">
        <f>RIGHT(N818,LEN(N818) - FIND("/",N818))</f>
        <v>rock</v>
      </c>
      <c r="S818" s="10">
        <f>(((J818/60)/60)/24) + DATE(1970, 1, 1)</f>
        <v>41341.870868055557</v>
      </c>
      <c r="T818" s="10">
        <f>(((I818/60)/60)/24) + DATE(1970, 1, 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IFERROR(E819/L819, 0)</f>
        <v>89.419999999999987</v>
      </c>
      <c r="Q819" t="str">
        <f>LEFT(N819,FIND("/",N819) - 1)</f>
        <v>music</v>
      </c>
      <c r="R819" t="str">
        <f>RIGHT(N819,LEN(N819) - FIND("/",N819))</f>
        <v>rock</v>
      </c>
      <c r="S819" s="10">
        <f>(((J819/60)/60)/24) + DATE(1970, 1, 1)</f>
        <v>40925.599664351852</v>
      </c>
      <c r="T819" s="10">
        <f>(((I819/60)/60)/24) + DATE(1970, 1, 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IFERROR(E820/L820, 0)</f>
        <v>28.684210526315791</v>
      </c>
      <c r="Q820" t="str">
        <f>LEFT(N820,FIND("/",N820) - 1)</f>
        <v>music</v>
      </c>
      <c r="R820" t="str">
        <f>RIGHT(N820,LEN(N820) - FIND("/",N820))</f>
        <v>rock</v>
      </c>
      <c r="S820" s="10">
        <f>(((J820/60)/60)/24) + DATE(1970, 1, 1)</f>
        <v>41120.882881944446</v>
      </c>
      <c r="T820" s="10">
        <f>(((I820/60)/60)/24) + DATE(1970, 1, 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IFERROR(E821/L821, 0)</f>
        <v>31.071428571428573</v>
      </c>
      <c r="Q821" t="str">
        <f>LEFT(N821,FIND("/",N821) - 1)</f>
        <v>music</v>
      </c>
      <c r="R821" t="str">
        <f>RIGHT(N821,LEN(N821) - FIND("/",N821))</f>
        <v>rock</v>
      </c>
      <c r="S821" s="10">
        <f>(((J821/60)/60)/24) + DATE(1970, 1, 1)</f>
        <v>41619.998310185183</v>
      </c>
      <c r="T821" s="10">
        <f>(((I821/60)/60)/24) + DATE(1970, 1, 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IFERROR(E822/L822, 0)</f>
        <v>70.55263157894737</v>
      </c>
      <c r="Q822" t="str">
        <f>LEFT(N822,FIND("/",N822) - 1)</f>
        <v>music</v>
      </c>
      <c r="R822" t="str">
        <f>RIGHT(N822,LEN(N822) - FIND("/",N822))</f>
        <v>rock</v>
      </c>
      <c r="S822" s="10">
        <f>(((J822/60)/60)/24) + DATE(1970, 1, 1)</f>
        <v>41768.841921296298</v>
      </c>
      <c r="T822" s="10">
        <f>(((I822/60)/60)/24) + DATE(1970, 1, 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IFERROR(E823/L823, 0)</f>
        <v>224.12820512820514</v>
      </c>
      <c r="Q823" t="str">
        <f>LEFT(N823,FIND("/",N823) - 1)</f>
        <v>music</v>
      </c>
      <c r="R823" t="str">
        <f>RIGHT(N823,LEN(N823) - FIND("/",N823))</f>
        <v>rock</v>
      </c>
      <c r="S823" s="10">
        <f>(((J823/60)/60)/24) + DATE(1970, 1, 1)</f>
        <v>42093.922048611115</v>
      </c>
      <c r="T823" s="10">
        <f>(((I823/60)/60)/24) + DATE(1970, 1, 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IFERROR(E824/L824, 0)</f>
        <v>51.811594202898547</v>
      </c>
      <c r="Q824" t="str">
        <f>LEFT(N824,FIND("/",N824) - 1)</f>
        <v>music</v>
      </c>
      <c r="R824" t="str">
        <f>RIGHT(N824,LEN(N824) - FIND("/",N824))</f>
        <v>rock</v>
      </c>
      <c r="S824" s="10">
        <f>(((J824/60)/60)/24) + DATE(1970, 1, 1)</f>
        <v>41157.947337962964</v>
      </c>
      <c r="T824" s="10">
        <f>(((I824/60)/60)/24) + DATE(1970, 1, 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IFERROR(E825/L825, 0)</f>
        <v>43.515151515151516</v>
      </c>
      <c r="Q825" t="str">
        <f>LEFT(N825,FIND("/",N825) - 1)</f>
        <v>music</v>
      </c>
      <c r="R825" t="str">
        <f>RIGHT(N825,LEN(N825) - FIND("/",N825))</f>
        <v>rock</v>
      </c>
      <c r="S825" s="10">
        <f>(((J825/60)/60)/24) + DATE(1970, 1, 1)</f>
        <v>42055.972824074073</v>
      </c>
      <c r="T825" s="10">
        <f>(((I825/60)/60)/24) + DATE(1970, 1, 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IFERROR(E826/L826, 0)</f>
        <v>39.816666666666663</v>
      </c>
      <c r="Q826" t="str">
        <f>LEFT(N826,FIND("/",N826) - 1)</f>
        <v>music</v>
      </c>
      <c r="R826" t="str">
        <f>RIGHT(N826,LEN(N826) - FIND("/",N826))</f>
        <v>rock</v>
      </c>
      <c r="S826" s="10">
        <f>(((J826/60)/60)/24) + DATE(1970, 1, 1)</f>
        <v>40250.242106481484</v>
      </c>
      <c r="T826" s="10">
        <f>(((I826/60)/60)/24) + DATE(1970, 1, 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IFERROR(E827/L827, 0)</f>
        <v>126.8080808080808</v>
      </c>
      <c r="Q827" t="str">
        <f>LEFT(N827,FIND("/",N827) - 1)</f>
        <v>music</v>
      </c>
      <c r="R827" t="str">
        <f>RIGHT(N827,LEN(N827) - FIND("/",N827))</f>
        <v>rock</v>
      </c>
      <c r="S827" s="10">
        <f>(((J827/60)/60)/24) + DATE(1970, 1, 1)</f>
        <v>41186.306527777779</v>
      </c>
      <c r="T827" s="10">
        <f>(((I827/60)/60)/24) + DATE(1970, 1, 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IFERROR(E828/L828, 0)</f>
        <v>113.87755102040816</v>
      </c>
      <c r="Q828" t="str">
        <f>LEFT(N828,FIND("/",N828) - 1)</f>
        <v>music</v>
      </c>
      <c r="R828" t="str">
        <f>RIGHT(N828,LEN(N828) - FIND("/",N828))</f>
        <v>rock</v>
      </c>
      <c r="S828" s="10">
        <f>(((J828/60)/60)/24) + DATE(1970, 1, 1)</f>
        <v>40973.038541666669</v>
      </c>
      <c r="T828" s="10">
        <f>(((I828/60)/60)/24) + DATE(1970, 1, 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IFERROR(E829/L829, 0)</f>
        <v>28.181818181818183</v>
      </c>
      <c r="Q829" t="str">
        <f>LEFT(N829,FIND("/",N829) - 1)</f>
        <v>music</v>
      </c>
      <c r="R829" t="str">
        <f>RIGHT(N829,LEN(N829) - FIND("/",N829))</f>
        <v>rock</v>
      </c>
      <c r="S829" s="10">
        <f>(((J829/60)/60)/24) + DATE(1970, 1, 1)</f>
        <v>40927.473460648151</v>
      </c>
      <c r="T829" s="10">
        <f>(((I829/60)/60)/24) + DATE(1970, 1, 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IFERROR(E830/L830, 0)</f>
        <v>36.60526315789474</v>
      </c>
      <c r="Q830" t="str">
        <f>LEFT(N830,FIND("/",N830) - 1)</f>
        <v>music</v>
      </c>
      <c r="R830" t="str">
        <f>RIGHT(N830,LEN(N830) - FIND("/",N830))</f>
        <v>rock</v>
      </c>
      <c r="S830" s="10">
        <f>(((J830/60)/60)/24) + DATE(1970, 1, 1)</f>
        <v>41073.050717592596</v>
      </c>
      <c r="T830" s="10">
        <f>(((I830/60)/60)/24) + DATE(1970, 1, 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IFERROR(E831/L831, 0)</f>
        <v>32.5</v>
      </c>
      <c r="Q831" t="str">
        <f>LEFT(N831,FIND("/",N831) - 1)</f>
        <v>music</v>
      </c>
      <c r="R831" t="str">
        <f>RIGHT(N831,LEN(N831) - FIND("/",N831))</f>
        <v>rock</v>
      </c>
      <c r="S831" s="10">
        <f>(((J831/60)/60)/24) + DATE(1970, 1, 1)</f>
        <v>42504.801388888889</v>
      </c>
      <c r="T831" s="10">
        <f>(((I831/60)/60)/24) + DATE(1970, 1, 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IFERROR(E832/L832, 0)</f>
        <v>60.65625</v>
      </c>
      <c r="Q832" t="str">
        <f>LEFT(N832,FIND("/",N832) - 1)</f>
        <v>music</v>
      </c>
      <c r="R832" t="str">
        <f>RIGHT(N832,LEN(N832) - FIND("/",N832))</f>
        <v>rock</v>
      </c>
      <c r="S832" s="10">
        <f>(((J832/60)/60)/24) + DATE(1970, 1, 1)</f>
        <v>41325.525752314818</v>
      </c>
      <c r="T832" s="10">
        <f>(((I832/60)/60)/24) + DATE(1970, 1, 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IFERROR(E833/L833, 0)</f>
        <v>175</v>
      </c>
      <c r="Q833" t="str">
        <f>LEFT(N833,FIND("/",N833) - 1)</f>
        <v>music</v>
      </c>
      <c r="R833" t="str">
        <f>RIGHT(N833,LEN(N833) - FIND("/",N833))</f>
        <v>rock</v>
      </c>
      <c r="S833" s="10">
        <f>(((J833/60)/60)/24) + DATE(1970, 1, 1)</f>
        <v>40996.646921296298</v>
      </c>
      <c r="T833" s="10">
        <f>(((I833/60)/60)/24) + DATE(1970, 1, 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IFERROR(E834/L834, 0)</f>
        <v>97.993896103896105</v>
      </c>
      <c r="Q834" t="str">
        <f>LEFT(N834,FIND("/",N834) - 1)</f>
        <v>music</v>
      </c>
      <c r="R834" t="str">
        <f>RIGHT(N834,LEN(N834) - FIND("/",N834))</f>
        <v>rock</v>
      </c>
      <c r="S834" s="10">
        <f>(((J834/60)/60)/24) + DATE(1970, 1, 1)</f>
        <v>40869.675173611111</v>
      </c>
      <c r="T834" s="10">
        <f>(((I834/60)/60)/24) + DATE(1970, 1, 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IFERROR(E835/L835, 0)</f>
        <v>148.78048780487805</v>
      </c>
      <c r="Q835" t="str">
        <f>LEFT(N835,FIND("/",N835) - 1)</f>
        <v>music</v>
      </c>
      <c r="R835" t="str">
        <f>RIGHT(N835,LEN(N835) - FIND("/",N835))</f>
        <v>rock</v>
      </c>
      <c r="S835" s="10">
        <f>(((J835/60)/60)/24) + DATE(1970, 1, 1)</f>
        <v>41718.878182870372</v>
      </c>
      <c r="T835" s="10">
        <f>(((I835/60)/60)/24) + DATE(1970, 1, 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IFERROR(E836/L836, 0)</f>
        <v>96.08</v>
      </c>
      <c r="Q836" t="str">
        <f>LEFT(N836,FIND("/",N836) - 1)</f>
        <v>music</v>
      </c>
      <c r="R836" t="str">
        <f>RIGHT(N836,LEN(N836) - FIND("/",N836))</f>
        <v>rock</v>
      </c>
      <c r="S836" s="10">
        <f>(((J836/60)/60)/24) + DATE(1970, 1, 1)</f>
        <v>41422.822824074072</v>
      </c>
      <c r="T836" s="10">
        <f>(((I836/60)/60)/24) + DATE(1970, 1, 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IFERROR(E837/L837, 0)</f>
        <v>58.625</v>
      </c>
      <c r="Q837" t="str">
        <f>LEFT(N837,FIND("/",N837) - 1)</f>
        <v>music</v>
      </c>
      <c r="R837" t="str">
        <f>RIGHT(N837,LEN(N837) - FIND("/",N837))</f>
        <v>rock</v>
      </c>
      <c r="S837" s="10">
        <f>(((J837/60)/60)/24) + DATE(1970, 1, 1)</f>
        <v>41005.45784722222</v>
      </c>
      <c r="T837" s="10">
        <f>(((I837/60)/60)/24) + DATE(1970, 1, 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IFERROR(E838/L838, 0)</f>
        <v>109.70695652173914</v>
      </c>
      <c r="Q838" t="str">
        <f>LEFT(N838,FIND("/",N838) - 1)</f>
        <v>music</v>
      </c>
      <c r="R838" t="str">
        <f>RIGHT(N838,LEN(N838) - FIND("/",N838))</f>
        <v>rock</v>
      </c>
      <c r="S838" s="10">
        <f>(((J838/60)/60)/24) + DATE(1970, 1, 1)</f>
        <v>41524.056921296295</v>
      </c>
      <c r="T838" s="10">
        <f>(((I838/60)/60)/24) + DATE(1970, 1, 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IFERROR(E839/L839, 0)</f>
        <v>49.112903225806448</v>
      </c>
      <c r="Q839" t="str">
        <f>LEFT(N839,FIND("/",N839) - 1)</f>
        <v>music</v>
      </c>
      <c r="R839" t="str">
        <f>RIGHT(N839,LEN(N839) - FIND("/",N839))</f>
        <v>rock</v>
      </c>
      <c r="S839" s="10">
        <f>(((J839/60)/60)/24) + DATE(1970, 1, 1)</f>
        <v>41730.998402777775</v>
      </c>
      <c r="T839" s="10">
        <f>(((I839/60)/60)/24) + DATE(1970, 1, 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IFERROR(E840/L840, 0)</f>
        <v>47.672131147540981</v>
      </c>
      <c r="Q840" t="str">
        <f>LEFT(N840,FIND("/",N840) - 1)</f>
        <v>music</v>
      </c>
      <c r="R840" t="str">
        <f>RIGHT(N840,LEN(N840) - FIND("/",N840))</f>
        <v>rock</v>
      </c>
      <c r="S840" s="10">
        <f>(((J840/60)/60)/24) + DATE(1970, 1, 1)</f>
        <v>40895.897974537038</v>
      </c>
      <c r="T840" s="10">
        <f>(((I840/60)/60)/24) + DATE(1970, 1, 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IFERROR(E841/L841, 0)</f>
        <v>60.737812499999997</v>
      </c>
      <c r="Q841" t="str">
        <f>LEFT(N841,FIND("/",N841) - 1)</f>
        <v>music</v>
      </c>
      <c r="R841" t="str">
        <f>RIGHT(N841,LEN(N841) - FIND("/",N841))</f>
        <v>rock</v>
      </c>
      <c r="S841" s="10">
        <f>(((J841/60)/60)/24) + DATE(1970, 1, 1)</f>
        <v>41144.763379629629</v>
      </c>
      <c r="T841" s="10">
        <f>(((I841/60)/60)/24) + DATE(1970, 1, 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IFERROR(E842/L842, 0)</f>
        <v>63.37715789473684</v>
      </c>
      <c r="Q842" t="str">
        <f>LEFT(N842,FIND("/",N842) - 1)</f>
        <v>music</v>
      </c>
      <c r="R842" t="str">
        <f>RIGHT(N842,LEN(N842) - FIND("/",N842))</f>
        <v>metal</v>
      </c>
      <c r="S842" s="10">
        <f>(((J842/60)/60)/24) + DATE(1970, 1, 1)</f>
        <v>42607.226701388892</v>
      </c>
      <c r="T842" s="10">
        <f>(((I842/60)/60)/24) + DATE(1970, 1, 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IFERROR(E843/L843, 0)</f>
        <v>53.893617021276597</v>
      </c>
      <c r="Q843" t="str">
        <f>LEFT(N843,FIND("/",N843) - 1)</f>
        <v>music</v>
      </c>
      <c r="R843" t="str">
        <f>RIGHT(N843,LEN(N843) - FIND("/",N843))</f>
        <v>metal</v>
      </c>
      <c r="S843" s="10">
        <f>(((J843/60)/60)/24) + DATE(1970, 1, 1)</f>
        <v>41923.838692129626</v>
      </c>
      <c r="T843" s="10">
        <f>(((I843/60)/60)/24) + DATE(1970, 1, 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IFERROR(E844/L844, 0)</f>
        <v>66.871794871794876</v>
      </c>
      <c r="Q844" t="str">
        <f>LEFT(N844,FIND("/",N844) - 1)</f>
        <v>music</v>
      </c>
      <c r="R844" t="str">
        <f>RIGHT(N844,LEN(N844) - FIND("/",N844))</f>
        <v>metal</v>
      </c>
      <c r="S844" s="10">
        <f>(((J844/60)/60)/24) + DATE(1970, 1, 1)</f>
        <v>41526.592395833337</v>
      </c>
      <c r="T844" s="10">
        <f>(((I844/60)/60)/24) + DATE(1970, 1, 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IFERROR(E845/L845, 0)</f>
        <v>63.102362204724407</v>
      </c>
      <c r="Q845" t="str">
        <f>LEFT(N845,FIND("/",N845) - 1)</f>
        <v>music</v>
      </c>
      <c r="R845" t="str">
        <f>RIGHT(N845,LEN(N845) - FIND("/",N845))</f>
        <v>metal</v>
      </c>
      <c r="S845" s="10">
        <f>(((J845/60)/60)/24) + DATE(1970, 1, 1)</f>
        <v>42695.257870370369</v>
      </c>
      <c r="T845" s="10">
        <f>(((I845/60)/60)/24) + DATE(1970, 1, 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IFERROR(E846/L846, 0)</f>
        <v>36.628930817610062</v>
      </c>
      <c r="Q846" t="str">
        <f>LEFT(N846,FIND("/",N846) - 1)</f>
        <v>music</v>
      </c>
      <c r="R846" t="str">
        <f>RIGHT(N846,LEN(N846) - FIND("/",N846))</f>
        <v>metal</v>
      </c>
      <c r="S846" s="10">
        <f>(((J846/60)/60)/24) + DATE(1970, 1, 1)</f>
        <v>41905.684629629628</v>
      </c>
      <c r="T846" s="10">
        <f>(((I846/60)/60)/24) + DATE(1970, 1, 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IFERROR(E847/L847, 0)</f>
        <v>34.005706214689269</v>
      </c>
      <c r="Q847" t="str">
        <f>LEFT(N847,FIND("/",N847) - 1)</f>
        <v>music</v>
      </c>
      <c r="R847" t="str">
        <f>RIGHT(N847,LEN(N847) - FIND("/",N847))</f>
        <v>metal</v>
      </c>
      <c r="S847" s="10">
        <f>(((J847/60)/60)/24) + DATE(1970, 1, 1)</f>
        <v>42578.205972222218</v>
      </c>
      <c r="T847" s="10">
        <f>(((I847/60)/60)/24) + DATE(1970, 1, 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IFERROR(E848/L848, 0)</f>
        <v>28.553404255319148</v>
      </c>
      <c r="Q848" t="str">
        <f>LEFT(N848,FIND("/",N848) - 1)</f>
        <v>music</v>
      </c>
      <c r="R848" t="str">
        <f>RIGHT(N848,LEN(N848) - FIND("/",N848))</f>
        <v>metal</v>
      </c>
      <c r="S848" s="10">
        <f>(((J848/60)/60)/24) + DATE(1970, 1, 1)</f>
        <v>41694.391840277778</v>
      </c>
      <c r="T848" s="10">
        <f>(((I848/60)/60)/24) + DATE(1970, 1, 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IFERROR(E849/L849, 0)</f>
        <v>10</v>
      </c>
      <c r="Q849" t="str">
        <f>LEFT(N849,FIND("/",N849) - 1)</f>
        <v>music</v>
      </c>
      <c r="R849" t="str">
        <f>RIGHT(N849,LEN(N849) - FIND("/",N849))</f>
        <v>metal</v>
      </c>
      <c r="S849" s="10">
        <f>(((J849/60)/60)/24) + DATE(1970, 1, 1)</f>
        <v>42165.79833333334</v>
      </c>
      <c r="T849" s="10">
        <f>(((I849/60)/60)/24) + DATE(1970, 1, 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IFERROR(E850/L850, 0)</f>
        <v>18.75</v>
      </c>
      <c r="Q850" t="str">
        <f>LEFT(N850,FIND("/",N850) - 1)</f>
        <v>music</v>
      </c>
      <c r="R850" t="str">
        <f>RIGHT(N850,LEN(N850) - FIND("/",N850))</f>
        <v>metal</v>
      </c>
      <c r="S850" s="10">
        <f>(((J850/60)/60)/24) + DATE(1970, 1, 1)</f>
        <v>42078.792048611111</v>
      </c>
      <c r="T850" s="10">
        <f>(((I850/60)/60)/24) + DATE(1970, 1, 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IFERROR(E851/L851, 0)</f>
        <v>41.704347826086959</v>
      </c>
      <c r="Q851" t="str">
        <f>LEFT(N851,FIND("/",N851) - 1)</f>
        <v>music</v>
      </c>
      <c r="R851" t="str">
        <f>RIGHT(N851,LEN(N851) - FIND("/",N851))</f>
        <v>metal</v>
      </c>
      <c r="S851" s="10">
        <f>(((J851/60)/60)/24) + DATE(1970, 1, 1)</f>
        <v>42051.148888888885</v>
      </c>
      <c r="T851" s="10">
        <f>(((I851/60)/60)/24) + DATE(1970, 1, 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IFERROR(E852/L852, 0)</f>
        <v>46.669172932330824</v>
      </c>
      <c r="Q852" t="str">
        <f>LEFT(N852,FIND("/",N852) - 1)</f>
        <v>music</v>
      </c>
      <c r="R852" t="str">
        <f>RIGHT(N852,LEN(N852) - FIND("/",N852))</f>
        <v>metal</v>
      </c>
      <c r="S852" s="10">
        <f>(((J852/60)/60)/24) + DATE(1970, 1, 1)</f>
        <v>42452.827743055561</v>
      </c>
      <c r="T852" s="10">
        <f>(((I852/60)/60)/24) + DATE(1970, 1, 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IFERROR(E853/L853, 0)</f>
        <v>37.271428571428572</v>
      </c>
      <c r="Q853" t="str">
        <f>LEFT(N853,FIND("/",N853) - 1)</f>
        <v>music</v>
      </c>
      <c r="R853" t="str">
        <f>RIGHT(N853,LEN(N853) - FIND("/",N853))</f>
        <v>metal</v>
      </c>
      <c r="S853" s="10">
        <f>(((J853/60)/60)/24) + DATE(1970, 1, 1)</f>
        <v>42522.880243055552</v>
      </c>
      <c r="T853" s="10">
        <f>(((I853/60)/60)/24) + DATE(1970, 1, 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IFERROR(E854/L854, 0)</f>
        <v>59.258064516129032</v>
      </c>
      <c r="Q854" t="str">
        <f>LEFT(N854,FIND("/",N854) - 1)</f>
        <v>music</v>
      </c>
      <c r="R854" t="str">
        <f>RIGHT(N854,LEN(N854) - FIND("/",N854))</f>
        <v>metal</v>
      </c>
      <c r="S854" s="10">
        <f>(((J854/60)/60)/24) + DATE(1970, 1, 1)</f>
        <v>42656.805497685185</v>
      </c>
      <c r="T854" s="10">
        <f>(((I854/60)/60)/24) + DATE(1970, 1, 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IFERROR(E855/L855, 0)</f>
        <v>30</v>
      </c>
      <c r="Q855" t="str">
        <f>LEFT(N855,FIND("/",N855) - 1)</f>
        <v>music</v>
      </c>
      <c r="R855" t="str">
        <f>RIGHT(N855,LEN(N855) - FIND("/",N855))</f>
        <v>metal</v>
      </c>
      <c r="S855" s="10">
        <f>(((J855/60)/60)/24) + DATE(1970, 1, 1)</f>
        <v>42021.832280092596</v>
      </c>
      <c r="T855" s="10">
        <f>(((I855/60)/60)/24) + DATE(1970, 1, 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IFERROR(E856/L856, 0)</f>
        <v>65.8623246492986</v>
      </c>
      <c r="Q856" t="str">
        <f>LEFT(N856,FIND("/",N856) - 1)</f>
        <v>music</v>
      </c>
      <c r="R856" t="str">
        <f>RIGHT(N856,LEN(N856) - FIND("/",N856))</f>
        <v>metal</v>
      </c>
      <c r="S856" s="10">
        <f>(((J856/60)/60)/24) + DATE(1970, 1, 1)</f>
        <v>42702.212337962963</v>
      </c>
      <c r="T856" s="10">
        <f>(((I856/60)/60)/24) + DATE(1970, 1, 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IFERROR(E857/L857, 0)</f>
        <v>31.914893617021278</v>
      </c>
      <c r="Q857" t="str">
        <f>LEFT(N857,FIND("/",N857) - 1)</f>
        <v>music</v>
      </c>
      <c r="R857" t="str">
        <f>RIGHT(N857,LEN(N857) - FIND("/",N857))</f>
        <v>metal</v>
      </c>
      <c r="S857" s="10">
        <f>(((J857/60)/60)/24) + DATE(1970, 1, 1)</f>
        <v>42545.125196759262</v>
      </c>
      <c r="T857" s="10">
        <f>(((I857/60)/60)/24) + DATE(1970, 1, 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IFERROR(E858/L858, 0)</f>
        <v>19.464285714285715</v>
      </c>
      <c r="Q858" t="str">
        <f>LEFT(N858,FIND("/",N858) - 1)</f>
        <v>music</v>
      </c>
      <c r="R858" t="str">
        <f>RIGHT(N858,LEN(N858) - FIND("/",N858))</f>
        <v>metal</v>
      </c>
      <c r="S858" s="10">
        <f>(((J858/60)/60)/24) + DATE(1970, 1, 1)</f>
        <v>42609.311990740738</v>
      </c>
      <c r="T858" s="10">
        <f>(((I858/60)/60)/24) + DATE(1970, 1, 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IFERROR(E859/L859, 0)</f>
        <v>50</v>
      </c>
      <c r="Q859" t="str">
        <f>LEFT(N859,FIND("/",N859) - 1)</f>
        <v>music</v>
      </c>
      <c r="R859" t="str">
        <f>RIGHT(N859,LEN(N859) - FIND("/",N859))</f>
        <v>metal</v>
      </c>
      <c r="S859" s="10">
        <f>(((J859/60)/60)/24) + DATE(1970, 1, 1)</f>
        <v>42291.581377314811</v>
      </c>
      <c r="T859" s="10">
        <f>(((I859/60)/60)/24) + DATE(1970, 1, 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IFERROR(E860/L860, 0)</f>
        <v>22.737763157894737</v>
      </c>
      <c r="Q860" t="str">
        <f>LEFT(N860,FIND("/",N860) - 1)</f>
        <v>music</v>
      </c>
      <c r="R860" t="str">
        <f>RIGHT(N860,LEN(N860) - FIND("/",N860))</f>
        <v>metal</v>
      </c>
      <c r="S860" s="10">
        <f>(((J860/60)/60)/24) + DATE(1970, 1, 1)</f>
        <v>42079.745578703703</v>
      </c>
      <c r="T860" s="10">
        <f>(((I860/60)/60)/24) + DATE(1970, 1, 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IFERROR(E861/L861, 0)</f>
        <v>42.724489795918366</v>
      </c>
      <c r="Q861" t="str">
        <f>LEFT(N861,FIND("/",N861) - 1)</f>
        <v>music</v>
      </c>
      <c r="R861" t="str">
        <f>RIGHT(N861,LEN(N861) - FIND("/",N861))</f>
        <v>metal</v>
      </c>
      <c r="S861" s="10">
        <f>(((J861/60)/60)/24) + DATE(1970, 1, 1)</f>
        <v>42128.820231481484</v>
      </c>
      <c r="T861" s="10">
        <f>(((I861/60)/60)/24) + DATE(1970, 1, 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IFERROR(E862/L862, 0)</f>
        <v>52.916666666666664</v>
      </c>
      <c r="Q862" t="str">
        <f>LEFT(N862,FIND("/",N862) - 1)</f>
        <v>music</v>
      </c>
      <c r="R862" t="str">
        <f>RIGHT(N862,LEN(N862) - FIND("/",N862))</f>
        <v>jazz</v>
      </c>
      <c r="S862" s="10">
        <f>(((J862/60)/60)/24) + DATE(1970, 1, 1)</f>
        <v>41570.482789351852</v>
      </c>
      <c r="T862" s="10">
        <f>(((I862/60)/60)/24) + DATE(1970, 1, 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IFERROR(E863/L863, 0)</f>
        <v>50.5</v>
      </c>
      <c r="Q863" t="str">
        <f>LEFT(N863,FIND("/",N863) - 1)</f>
        <v>music</v>
      </c>
      <c r="R863" t="str">
        <f>RIGHT(N863,LEN(N863) - FIND("/",N863))</f>
        <v>jazz</v>
      </c>
      <c r="S863" s="10">
        <f>(((J863/60)/60)/24) + DATE(1970, 1, 1)</f>
        <v>42599.965324074074</v>
      </c>
      <c r="T863" s="10">
        <f>(((I863/60)/60)/24) + DATE(1970, 1, 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IFERROR(E864/L864, 0)</f>
        <v>42.5</v>
      </c>
      <c r="Q864" t="str">
        <f>LEFT(N864,FIND("/",N864) - 1)</f>
        <v>music</v>
      </c>
      <c r="R864" t="str">
        <f>RIGHT(N864,LEN(N864) - FIND("/",N864))</f>
        <v>jazz</v>
      </c>
      <c r="S864" s="10">
        <f>(((J864/60)/60)/24) + DATE(1970, 1, 1)</f>
        <v>41559.5549537037</v>
      </c>
      <c r="T864" s="10">
        <f>(((I864/60)/60)/24) + DATE(1970, 1, 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IFERROR(E865/L865, 0)</f>
        <v>18</v>
      </c>
      <c r="Q865" t="str">
        <f>LEFT(N865,FIND("/",N865) - 1)</f>
        <v>music</v>
      </c>
      <c r="R865" t="str">
        <f>RIGHT(N865,LEN(N865) - FIND("/",N865))</f>
        <v>jazz</v>
      </c>
      <c r="S865" s="10">
        <f>(((J865/60)/60)/24) + DATE(1970, 1, 1)</f>
        <v>40921.117662037039</v>
      </c>
      <c r="T865" s="10">
        <f>(((I865/60)/60)/24) + DATE(1970, 1, 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IFERROR(E866/L866, 0)</f>
        <v>34.177215189873415</v>
      </c>
      <c r="Q866" t="str">
        <f>LEFT(N866,FIND("/",N866) - 1)</f>
        <v>music</v>
      </c>
      <c r="R866" t="str">
        <f>RIGHT(N866,LEN(N866) - FIND("/",N866))</f>
        <v>jazz</v>
      </c>
      <c r="S866" s="10">
        <f>(((J866/60)/60)/24) + DATE(1970, 1, 1)</f>
        <v>41541.106921296298</v>
      </c>
      <c r="T866" s="10">
        <f>(((I866/60)/60)/24) + DATE(1970, 1, 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IFERROR(E867/L867, 0)</f>
        <v>22.5</v>
      </c>
      <c r="Q867" t="str">
        <f>LEFT(N867,FIND("/",N867) - 1)</f>
        <v>music</v>
      </c>
      <c r="R867" t="str">
        <f>RIGHT(N867,LEN(N867) - FIND("/",N867))</f>
        <v>jazz</v>
      </c>
      <c r="S867" s="10">
        <f>(((J867/60)/60)/24) + DATE(1970, 1, 1)</f>
        <v>41230.77311342593</v>
      </c>
      <c r="T867" s="10">
        <f>(((I867/60)/60)/24) + DATE(1970, 1, 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IFERROR(E868/L868, 0)</f>
        <v>58.18181818181818</v>
      </c>
      <c r="Q868" t="str">
        <f>LEFT(N868,FIND("/",N868) - 1)</f>
        <v>music</v>
      </c>
      <c r="R868" t="str">
        <f>RIGHT(N868,LEN(N868) - FIND("/",N868))</f>
        <v>jazz</v>
      </c>
      <c r="S868" s="10">
        <f>(((J868/60)/60)/24) + DATE(1970, 1, 1)</f>
        <v>42025.637939814813</v>
      </c>
      <c r="T868" s="10">
        <f>(((I868/60)/60)/24) + DATE(1970, 1, 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IFERROR(E869/L869, 0)</f>
        <v>109.18181818181819</v>
      </c>
      <c r="Q869" t="str">
        <f>LEFT(N869,FIND("/",N869) - 1)</f>
        <v>music</v>
      </c>
      <c r="R869" t="str">
        <f>RIGHT(N869,LEN(N869) - FIND("/",N869))</f>
        <v>jazz</v>
      </c>
      <c r="S869" s="10">
        <f>(((J869/60)/60)/24) + DATE(1970, 1, 1)</f>
        <v>40088.105393518519</v>
      </c>
      <c r="T869" s="10">
        <f>(((I869/60)/60)/24) + DATE(1970, 1, 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IFERROR(E870/L870, 0)</f>
        <v>50</v>
      </c>
      <c r="Q870" t="str">
        <f>LEFT(N870,FIND("/",N870) - 1)</f>
        <v>music</v>
      </c>
      <c r="R870" t="str">
        <f>RIGHT(N870,LEN(N870) - FIND("/",N870))</f>
        <v>jazz</v>
      </c>
      <c r="S870" s="10">
        <f>(((J870/60)/60)/24) + DATE(1970, 1, 1)</f>
        <v>41616.027754629627</v>
      </c>
      <c r="T870" s="10">
        <f>(((I870/60)/60)/24) + DATE(1970, 1, 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IFERROR(E871/L871, 0)</f>
        <v>346.66666666666669</v>
      </c>
      <c r="Q871" t="str">
        <f>LEFT(N871,FIND("/",N871) - 1)</f>
        <v>music</v>
      </c>
      <c r="R871" t="str">
        <f>RIGHT(N871,LEN(N871) - FIND("/",N871))</f>
        <v>jazz</v>
      </c>
      <c r="S871" s="10">
        <f>(((J871/60)/60)/24) + DATE(1970, 1, 1)</f>
        <v>41342.845567129632</v>
      </c>
      <c r="T871" s="10">
        <f>(((I871/60)/60)/24) + DATE(1970, 1, 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IFERROR(E872/L872, 0)</f>
        <v>12.4</v>
      </c>
      <c r="Q872" t="str">
        <f>LEFT(N872,FIND("/",N872) - 1)</f>
        <v>music</v>
      </c>
      <c r="R872" t="str">
        <f>RIGHT(N872,LEN(N872) - FIND("/",N872))</f>
        <v>jazz</v>
      </c>
      <c r="S872" s="10">
        <f>(((J872/60)/60)/24) + DATE(1970, 1, 1)</f>
        <v>41488.022256944445</v>
      </c>
      <c r="T872" s="10">
        <f>(((I872/60)/60)/24) + DATE(1970, 1, 1)</f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IFERROR(E873/L873, 0)</f>
        <v>27.083333333333332</v>
      </c>
      <c r="Q873" t="str">
        <f>LEFT(N873,FIND("/",N873) - 1)</f>
        <v>music</v>
      </c>
      <c r="R873" t="str">
        <f>RIGHT(N873,LEN(N873) - FIND("/",N873))</f>
        <v>jazz</v>
      </c>
      <c r="S873" s="10">
        <f>(((J873/60)/60)/24) + DATE(1970, 1, 1)</f>
        <v>41577.561284722222</v>
      </c>
      <c r="T873" s="10">
        <f>(((I873/60)/60)/24) + DATE(1970, 1, 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IFERROR(E874/L874, 0)</f>
        <v>32.5</v>
      </c>
      <c r="Q874" t="str">
        <f>LEFT(N874,FIND("/",N874) - 1)</f>
        <v>music</v>
      </c>
      <c r="R874" t="str">
        <f>RIGHT(N874,LEN(N874) - FIND("/",N874))</f>
        <v>jazz</v>
      </c>
      <c r="S874" s="10">
        <f>(((J874/60)/60)/24) + DATE(1970, 1, 1)</f>
        <v>40567.825543981482</v>
      </c>
      <c r="T874" s="10">
        <f>(((I874/60)/60)/24) + DATE(1970, 1, 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IFERROR(E875/L875, 0)</f>
        <v>9</v>
      </c>
      <c r="Q875" t="str">
        <f>LEFT(N875,FIND("/",N875) - 1)</f>
        <v>music</v>
      </c>
      <c r="R875" t="str">
        <f>RIGHT(N875,LEN(N875) - FIND("/",N875))</f>
        <v>jazz</v>
      </c>
      <c r="S875" s="10">
        <f>(((J875/60)/60)/24) + DATE(1970, 1, 1)</f>
        <v>41184.167129629634</v>
      </c>
      <c r="T875" s="10">
        <f>(((I875/60)/60)/24) + DATE(1970, 1, 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IFERROR(E876/L876, 0)</f>
        <v>34.761904761904759</v>
      </c>
      <c r="Q876" t="str">
        <f>LEFT(N876,FIND("/",N876) - 1)</f>
        <v>music</v>
      </c>
      <c r="R876" t="str">
        <f>RIGHT(N876,LEN(N876) - FIND("/",N876))</f>
        <v>jazz</v>
      </c>
      <c r="S876" s="10">
        <f>(((J876/60)/60)/24) + DATE(1970, 1, 1)</f>
        <v>41368.583726851852</v>
      </c>
      <c r="T876" s="10">
        <f>(((I876/60)/60)/24) + DATE(1970, 1, 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>
        <f>IFERROR(E877/L877, 0)</f>
        <v>0</v>
      </c>
      <c r="Q877" t="str">
        <f>LEFT(N877,FIND("/",N877) - 1)</f>
        <v>music</v>
      </c>
      <c r="R877" t="str">
        <f>RIGHT(N877,LEN(N877) - FIND("/",N877))</f>
        <v>jazz</v>
      </c>
      <c r="S877" s="10">
        <f>(((J877/60)/60)/24) + DATE(1970, 1, 1)</f>
        <v>42248.723738425921</v>
      </c>
      <c r="T877" s="10">
        <f>(((I877/60)/60)/24) + DATE(1970, 1, 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IFERROR(E878/L878, 0)</f>
        <v>28.577777777777779</v>
      </c>
      <c r="Q878" t="str">
        <f>LEFT(N878,FIND("/",N878) - 1)</f>
        <v>music</v>
      </c>
      <c r="R878" t="str">
        <f>RIGHT(N878,LEN(N878) - FIND("/",N878))</f>
        <v>jazz</v>
      </c>
      <c r="S878" s="10">
        <f>(((J878/60)/60)/24) + DATE(1970, 1, 1)</f>
        <v>41276.496840277774</v>
      </c>
      <c r="T878" s="10">
        <f>(((I878/60)/60)/24) + DATE(1970, 1, 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IFERROR(E879/L879, 0)</f>
        <v>46.586206896551722</v>
      </c>
      <c r="Q879" t="str">
        <f>LEFT(N879,FIND("/",N879) - 1)</f>
        <v>music</v>
      </c>
      <c r="R879" t="str">
        <f>RIGHT(N879,LEN(N879) - FIND("/",N879))</f>
        <v>jazz</v>
      </c>
      <c r="S879" s="10">
        <f>(((J879/60)/60)/24) + DATE(1970, 1, 1)</f>
        <v>41597.788888888892</v>
      </c>
      <c r="T879" s="10">
        <f>(((I879/60)/60)/24) + DATE(1970, 1, 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IFERROR(E880/L880, 0)</f>
        <v>32.5</v>
      </c>
      <c r="Q880" t="str">
        <f>LEFT(N880,FIND("/",N880) - 1)</f>
        <v>music</v>
      </c>
      <c r="R880" t="str">
        <f>RIGHT(N880,LEN(N880) - FIND("/",N880))</f>
        <v>jazz</v>
      </c>
      <c r="S880" s="10">
        <f>(((J880/60)/60)/24) + DATE(1970, 1, 1)</f>
        <v>40505.232916666668</v>
      </c>
      <c r="T880" s="10">
        <f>(((I880/60)/60)/24) + DATE(1970, 1, 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IFERROR(E881/L881, 0)</f>
        <v>21.466666666666665</v>
      </c>
      <c r="Q881" t="str">
        <f>LEFT(N881,FIND("/",N881) - 1)</f>
        <v>music</v>
      </c>
      <c r="R881" t="str">
        <f>RIGHT(N881,LEN(N881) - FIND("/",N881))</f>
        <v>jazz</v>
      </c>
      <c r="S881" s="10">
        <f>(((J881/60)/60)/24) + DATE(1970, 1, 1)</f>
        <v>41037.829918981479</v>
      </c>
      <c r="T881" s="10">
        <f>(((I881/60)/60)/24) + DATE(1970, 1, 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IFERROR(E882/L882, 0)</f>
        <v>14.125</v>
      </c>
      <c r="Q882" t="str">
        <f>LEFT(N882,FIND("/",N882) - 1)</f>
        <v>music</v>
      </c>
      <c r="R882" t="str">
        <f>RIGHT(N882,LEN(N882) - FIND("/",N882))</f>
        <v>indie rock</v>
      </c>
      <c r="S882" s="10">
        <f>(((J882/60)/60)/24) + DATE(1970, 1, 1)</f>
        <v>41179.32104166667</v>
      </c>
      <c r="T882" s="10">
        <f>(((I882/60)/60)/24) + DATE(1970, 1, 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IFERROR(E883/L883, 0)</f>
        <v>30</v>
      </c>
      <c r="Q883" t="str">
        <f>LEFT(N883,FIND("/",N883) - 1)</f>
        <v>music</v>
      </c>
      <c r="R883" t="str">
        <f>RIGHT(N883,LEN(N883) - FIND("/",N883))</f>
        <v>indie rock</v>
      </c>
      <c r="S883" s="10">
        <f>(((J883/60)/60)/24) + DATE(1970, 1, 1)</f>
        <v>40877.25099537037</v>
      </c>
      <c r="T883" s="10">
        <f>(((I883/60)/60)/24) + DATE(1970, 1, 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IFERROR(E884/L884, 0)</f>
        <v>21.571428571428573</v>
      </c>
      <c r="Q884" t="str">
        <f>LEFT(N884,FIND("/",N884) - 1)</f>
        <v>music</v>
      </c>
      <c r="R884" t="str">
        <f>RIGHT(N884,LEN(N884) - FIND("/",N884))</f>
        <v>indie rock</v>
      </c>
      <c r="S884" s="10">
        <f>(((J884/60)/60)/24) + DATE(1970, 1, 1)</f>
        <v>40759.860532407409</v>
      </c>
      <c r="T884" s="10">
        <f>(((I884/60)/60)/24) + DATE(1970, 1, 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IFERROR(E885/L885, 0)</f>
        <v>83.375</v>
      </c>
      <c r="Q885" t="str">
        <f>LEFT(N885,FIND("/",N885) - 1)</f>
        <v>music</v>
      </c>
      <c r="R885" t="str">
        <f>RIGHT(N885,LEN(N885) - FIND("/",N885))</f>
        <v>indie rock</v>
      </c>
      <c r="S885" s="10">
        <f>(((J885/60)/60)/24) + DATE(1970, 1, 1)</f>
        <v>42371.935590277775</v>
      </c>
      <c r="T885" s="10">
        <f>(((I885/60)/60)/24) + DATE(1970, 1, 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IFERROR(E886/L886, 0)</f>
        <v>10</v>
      </c>
      <c r="Q886" t="str">
        <f>LEFT(N886,FIND("/",N886) - 1)</f>
        <v>music</v>
      </c>
      <c r="R886" t="str">
        <f>RIGHT(N886,LEN(N886) - FIND("/",N886))</f>
        <v>indie rock</v>
      </c>
      <c r="S886" s="10">
        <f>(((J886/60)/60)/24) + DATE(1970, 1, 1)</f>
        <v>40981.802615740737</v>
      </c>
      <c r="T886" s="10">
        <f>(((I886/60)/60)/24) + DATE(1970, 1, 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IFERROR(E887/L887, 0)</f>
        <v>35.714285714285715</v>
      </c>
      <c r="Q887" t="str">
        <f>LEFT(N887,FIND("/",N887) - 1)</f>
        <v>music</v>
      </c>
      <c r="R887" t="str">
        <f>RIGHT(N887,LEN(N887) - FIND("/",N887))</f>
        <v>indie rock</v>
      </c>
      <c r="S887" s="10">
        <f>(((J887/60)/60)/24) + DATE(1970, 1, 1)</f>
        <v>42713.941099537042</v>
      </c>
      <c r="T887" s="10">
        <f>(((I887/60)/60)/24) + DATE(1970, 1, 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IFERROR(E888/L888, 0)</f>
        <v>29.285714285714285</v>
      </c>
      <c r="Q888" t="str">
        <f>LEFT(N888,FIND("/",N888) - 1)</f>
        <v>music</v>
      </c>
      <c r="R888" t="str">
        <f>RIGHT(N888,LEN(N888) - FIND("/",N888))</f>
        <v>indie rock</v>
      </c>
      <c r="S888" s="10">
        <f>(((J888/60)/60)/24) + DATE(1970, 1, 1)</f>
        <v>42603.870520833334</v>
      </c>
      <c r="T888" s="10">
        <f>(((I888/60)/60)/24) + DATE(1970, 1, 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>
        <f>IFERROR(E889/L889, 0)</f>
        <v>0</v>
      </c>
      <c r="Q889" t="str">
        <f>LEFT(N889,FIND("/",N889) - 1)</f>
        <v>music</v>
      </c>
      <c r="R889" t="str">
        <f>RIGHT(N889,LEN(N889) - FIND("/",N889))</f>
        <v>indie rock</v>
      </c>
      <c r="S889" s="10">
        <f>(((J889/60)/60)/24) + DATE(1970, 1, 1)</f>
        <v>41026.958969907406</v>
      </c>
      <c r="T889" s="10">
        <f>(((I889/60)/60)/24) + DATE(1970, 1, 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IFERROR(E890/L890, 0)</f>
        <v>18</v>
      </c>
      <c r="Q890" t="str">
        <f>LEFT(N890,FIND("/",N890) - 1)</f>
        <v>music</v>
      </c>
      <c r="R890" t="str">
        <f>RIGHT(N890,LEN(N890) - FIND("/",N890))</f>
        <v>indie rock</v>
      </c>
      <c r="S890" s="10">
        <f>(((J890/60)/60)/24) + DATE(1970, 1, 1)</f>
        <v>40751.753298611111</v>
      </c>
      <c r="T890" s="10">
        <f>(((I890/60)/60)/24) + DATE(1970, 1, 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IFERROR(E891/L891, 0)</f>
        <v>73.760000000000005</v>
      </c>
      <c r="Q891" t="str">
        <f>LEFT(N891,FIND("/",N891) - 1)</f>
        <v>music</v>
      </c>
      <c r="R891" t="str">
        <f>RIGHT(N891,LEN(N891) - FIND("/",N891))</f>
        <v>indie rock</v>
      </c>
      <c r="S891" s="10">
        <f>(((J891/60)/60)/24) + DATE(1970, 1, 1)</f>
        <v>41887.784062500003</v>
      </c>
      <c r="T891" s="10">
        <f>(((I891/60)/60)/24) + DATE(1970, 1, 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IFERROR(E892/L892, 0)</f>
        <v>31.25</v>
      </c>
      <c r="Q892" t="str">
        <f>LEFT(N892,FIND("/",N892) - 1)</f>
        <v>music</v>
      </c>
      <c r="R892" t="str">
        <f>RIGHT(N892,LEN(N892) - FIND("/",N892))</f>
        <v>indie rock</v>
      </c>
      <c r="S892" s="10">
        <f>(((J892/60)/60)/24) + DATE(1970, 1, 1)</f>
        <v>41569.698831018519</v>
      </c>
      <c r="T892" s="10">
        <f>(((I892/60)/60)/24) + DATE(1970, 1, 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IFERROR(E893/L893, 0)</f>
        <v>28.888888888888889</v>
      </c>
      <c r="Q893" t="str">
        <f>LEFT(N893,FIND("/",N893) - 1)</f>
        <v>music</v>
      </c>
      <c r="R893" t="str">
        <f>RIGHT(N893,LEN(N893) - FIND("/",N893))</f>
        <v>indie rock</v>
      </c>
      <c r="S893" s="10">
        <f>(((J893/60)/60)/24) + DATE(1970, 1, 1)</f>
        <v>41842.031597222223</v>
      </c>
      <c r="T893" s="10">
        <f>(((I893/60)/60)/24) + DATE(1970, 1, 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IFERROR(E894/L894, 0)</f>
        <v>143.8235294117647</v>
      </c>
      <c r="Q894" t="str">
        <f>LEFT(N894,FIND("/",N894) - 1)</f>
        <v>music</v>
      </c>
      <c r="R894" t="str">
        <f>RIGHT(N894,LEN(N894) - FIND("/",N894))</f>
        <v>indie rock</v>
      </c>
      <c r="S894" s="10">
        <f>(((J894/60)/60)/24) + DATE(1970, 1, 1)</f>
        <v>40304.20003472222</v>
      </c>
      <c r="T894" s="10">
        <f>(((I894/60)/60)/24) + DATE(1970, 1, 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IFERROR(E895/L895, 0)</f>
        <v>40</v>
      </c>
      <c r="Q895" t="str">
        <f>LEFT(N895,FIND("/",N895) - 1)</f>
        <v>music</v>
      </c>
      <c r="R895" t="str">
        <f>RIGHT(N895,LEN(N895) - FIND("/",N895))</f>
        <v>indie rock</v>
      </c>
      <c r="S895" s="10">
        <f>(((J895/60)/60)/24) + DATE(1970, 1, 1)</f>
        <v>42065.897719907407</v>
      </c>
      <c r="T895" s="10">
        <f>(((I895/60)/60)/24) + DATE(1970, 1, 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IFERROR(E896/L896, 0)</f>
        <v>147.81132075471697</v>
      </c>
      <c r="Q896" t="str">
        <f>LEFT(N896,FIND("/",N896) - 1)</f>
        <v>music</v>
      </c>
      <c r="R896" t="str">
        <f>RIGHT(N896,LEN(N896) - FIND("/",N896))</f>
        <v>indie rock</v>
      </c>
      <c r="S896" s="10">
        <f>(((J896/60)/60)/24) + DATE(1970, 1, 1)</f>
        <v>42496.981597222228</v>
      </c>
      <c r="T896" s="10">
        <f>(((I896/60)/60)/24) + DATE(1970, 1, 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IFERROR(E897/L897, 0)</f>
        <v>27.857142857142858</v>
      </c>
      <c r="Q897" t="str">
        <f>LEFT(N897,FIND("/",N897) - 1)</f>
        <v>music</v>
      </c>
      <c r="R897" t="str">
        <f>RIGHT(N897,LEN(N897) - FIND("/",N897))</f>
        <v>indie rock</v>
      </c>
      <c r="S897" s="10">
        <f>(((J897/60)/60)/24) + DATE(1970, 1, 1)</f>
        <v>40431.127650462964</v>
      </c>
      <c r="T897" s="10">
        <f>(((I897/60)/60)/24) + DATE(1970, 1, 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IFERROR(E898/L898, 0)</f>
        <v>44.444444444444443</v>
      </c>
      <c r="Q898" t="str">
        <f>LEFT(N898,FIND("/",N898) - 1)</f>
        <v>music</v>
      </c>
      <c r="R898" t="str">
        <f>RIGHT(N898,LEN(N898) - FIND("/",N898))</f>
        <v>indie rock</v>
      </c>
      <c r="S898" s="10">
        <f>(((J898/60)/60)/24) + DATE(1970, 1, 1)</f>
        <v>42218.872986111113</v>
      </c>
      <c r="T898" s="10">
        <f>(((I898/60)/60)/24) + DATE(1970, 1, 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>
        <f>IFERROR(E899/L899, 0)</f>
        <v>0</v>
      </c>
      <c r="Q899" t="str">
        <f>LEFT(N899,FIND("/",N899) - 1)</f>
        <v>music</v>
      </c>
      <c r="R899" t="str">
        <f>RIGHT(N899,LEN(N899) - FIND("/",N899))</f>
        <v>indie rock</v>
      </c>
      <c r="S899" s="10">
        <f>(((J899/60)/60)/24) + DATE(1970, 1, 1)</f>
        <v>41211.688750000001</v>
      </c>
      <c r="T899" s="10">
        <f>(((I899/60)/60)/24) + DATE(1970, 1, 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IFERROR(E900/L900, 0)</f>
        <v>35</v>
      </c>
      <c r="Q900" t="str">
        <f>LEFT(N900,FIND("/",N900) - 1)</f>
        <v>music</v>
      </c>
      <c r="R900" t="str">
        <f>RIGHT(N900,LEN(N900) - FIND("/",N900))</f>
        <v>indie rock</v>
      </c>
      <c r="S900" s="10">
        <f>(((J900/60)/60)/24) + DATE(1970, 1, 1)</f>
        <v>40878.758217592593</v>
      </c>
      <c r="T900" s="10">
        <f>(((I900/60)/60)/24) + DATE(1970, 1, 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IFERROR(E901/L901, 0)</f>
        <v>35</v>
      </c>
      <c r="Q901" t="str">
        <f>LEFT(N901,FIND("/",N901) - 1)</f>
        <v>music</v>
      </c>
      <c r="R901" t="str">
        <f>RIGHT(N901,LEN(N901) - FIND("/",N901))</f>
        <v>indie rock</v>
      </c>
      <c r="S901" s="10">
        <f>(((J901/60)/60)/24) + DATE(1970, 1, 1)</f>
        <v>40646.099097222221</v>
      </c>
      <c r="T901" s="10">
        <f>(((I901/60)/60)/24) + DATE(1970, 1, 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IFERROR(E902/L902, 0)</f>
        <v>10.5</v>
      </c>
      <c r="Q902" t="str">
        <f>LEFT(N902,FIND("/",N902) - 1)</f>
        <v>music</v>
      </c>
      <c r="R902" t="str">
        <f>RIGHT(N902,LEN(N902) - FIND("/",N902))</f>
        <v>jazz</v>
      </c>
      <c r="S902" s="10">
        <f>(((J902/60)/60)/24) + DATE(1970, 1, 1)</f>
        <v>42429.84956018519</v>
      </c>
      <c r="T902" s="10">
        <f>(((I902/60)/60)/24) + DATE(1970, 1, 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>
        <f>IFERROR(E903/L903, 0)</f>
        <v>0</v>
      </c>
      <c r="Q903" t="str">
        <f>LEFT(N903,FIND("/",N903) - 1)</f>
        <v>music</v>
      </c>
      <c r="R903" t="str">
        <f>RIGHT(N903,LEN(N903) - FIND("/",N903))</f>
        <v>jazz</v>
      </c>
      <c r="S903" s="10">
        <f>(((J903/60)/60)/24) + DATE(1970, 1, 1)</f>
        <v>40291.81150462963</v>
      </c>
      <c r="T903" s="10">
        <f>(((I903/60)/60)/24) + DATE(1970, 1, 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IFERROR(E904/L904, 0)</f>
        <v>30</v>
      </c>
      <c r="Q904" t="str">
        <f>LEFT(N904,FIND("/",N904) - 1)</f>
        <v>music</v>
      </c>
      <c r="R904" t="str">
        <f>RIGHT(N904,LEN(N904) - FIND("/",N904))</f>
        <v>jazz</v>
      </c>
      <c r="S904" s="10">
        <f>(((J904/60)/60)/24) + DATE(1970, 1, 1)</f>
        <v>41829.965532407405</v>
      </c>
      <c r="T904" s="10">
        <f>(((I904/60)/60)/24) + DATE(1970, 1, 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IFERROR(E905/L905, 0)</f>
        <v>40</v>
      </c>
      <c r="Q905" t="str">
        <f>LEFT(N905,FIND("/",N905) - 1)</f>
        <v>music</v>
      </c>
      <c r="R905" t="str">
        <f>RIGHT(N905,LEN(N905) - FIND("/",N905))</f>
        <v>jazz</v>
      </c>
      <c r="S905" s="10">
        <f>(((J905/60)/60)/24) + DATE(1970, 1, 1)</f>
        <v>41149.796064814815</v>
      </c>
      <c r="T905" s="10">
        <f>(((I905/60)/60)/24) + DATE(1970, 1, 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IFERROR(E906/L906, 0)</f>
        <v>50.333333333333336</v>
      </c>
      <c r="Q906" t="str">
        <f>LEFT(N906,FIND("/",N906) - 1)</f>
        <v>music</v>
      </c>
      <c r="R906" t="str">
        <f>RIGHT(N906,LEN(N906) - FIND("/",N906))</f>
        <v>jazz</v>
      </c>
      <c r="S906" s="10">
        <f>(((J906/60)/60)/24) + DATE(1970, 1, 1)</f>
        <v>42342.080289351856</v>
      </c>
      <c r="T906" s="10">
        <f>(((I906/60)/60)/24) + DATE(1970, 1, 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IFERROR(E907/L907, 0)</f>
        <v>32.666666666666664</v>
      </c>
      <c r="Q907" t="str">
        <f>LEFT(N907,FIND("/",N907) - 1)</f>
        <v>music</v>
      </c>
      <c r="R907" t="str">
        <f>RIGHT(N907,LEN(N907) - FIND("/",N907))</f>
        <v>jazz</v>
      </c>
      <c r="S907" s="10">
        <f>(((J907/60)/60)/24) + DATE(1970, 1, 1)</f>
        <v>40507.239884259259</v>
      </c>
      <c r="T907" s="10">
        <f>(((I907/60)/60)/24) + DATE(1970, 1, 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>
        <f>IFERROR(E908/L908, 0)</f>
        <v>0</v>
      </c>
      <c r="Q908" t="str">
        <f>LEFT(N908,FIND("/",N908) - 1)</f>
        <v>music</v>
      </c>
      <c r="R908" t="str">
        <f>RIGHT(N908,LEN(N908) - FIND("/",N908))</f>
        <v>jazz</v>
      </c>
      <c r="S908" s="10">
        <f>(((J908/60)/60)/24) + DATE(1970, 1, 1)</f>
        <v>41681.189699074072</v>
      </c>
      <c r="T908" s="10">
        <f>(((I908/60)/60)/24) + DATE(1970, 1, 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>
        <f>IFERROR(E909/L909, 0)</f>
        <v>0</v>
      </c>
      <c r="Q909" t="str">
        <f>LEFT(N909,FIND("/",N909) - 1)</f>
        <v>music</v>
      </c>
      <c r="R909" t="str">
        <f>RIGHT(N909,LEN(N909) - FIND("/",N909))</f>
        <v>jazz</v>
      </c>
      <c r="S909" s="10">
        <f>(((J909/60)/60)/24) + DATE(1970, 1, 1)</f>
        <v>40767.192395833335</v>
      </c>
      <c r="T909" s="10">
        <f>(((I909/60)/60)/24) + DATE(1970, 1, 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>
        <f>IFERROR(E910/L910, 0)</f>
        <v>0</v>
      </c>
      <c r="Q910" t="str">
        <f>LEFT(N910,FIND("/",N910) - 1)</f>
        <v>music</v>
      </c>
      <c r="R910" t="str">
        <f>RIGHT(N910,LEN(N910) - FIND("/",N910))</f>
        <v>jazz</v>
      </c>
      <c r="S910" s="10">
        <f>(((J910/60)/60)/24) + DATE(1970, 1, 1)</f>
        <v>40340.801562499997</v>
      </c>
      <c r="T910" s="10">
        <f>(((I910/60)/60)/24) + DATE(1970, 1, 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IFERROR(E911/L911, 0)</f>
        <v>65</v>
      </c>
      <c r="Q911" t="str">
        <f>LEFT(N911,FIND("/",N911) - 1)</f>
        <v>music</v>
      </c>
      <c r="R911" t="str">
        <f>RIGHT(N911,LEN(N911) - FIND("/",N911))</f>
        <v>jazz</v>
      </c>
      <c r="S911" s="10">
        <f>(((J911/60)/60)/24) + DATE(1970, 1, 1)</f>
        <v>41081.69027777778</v>
      </c>
      <c r="T911" s="10">
        <f>(((I911/60)/60)/24) + DATE(1970, 1, 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IFERROR(E912/L912, 0)</f>
        <v>24.6</v>
      </c>
      <c r="Q912" t="str">
        <f>LEFT(N912,FIND("/",N912) - 1)</f>
        <v>music</v>
      </c>
      <c r="R912" t="str">
        <f>RIGHT(N912,LEN(N912) - FIND("/",N912))</f>
        <v>jazz</v>
      </c>
      <c r="S912" s="10">
        <f>(((J912/60)/60)/24) + DATE(1970, 1, 1)</f>
        <v>42737.545358796298</v>
      </c>
      <c r="T912" s="10">
        <f>(((I912/60)/60)/24) + DATE(1970, 1, 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>
        <f>IFERROR(E913/L913, 0)</f>
        <v>0</v>
      </c>
      <c r="Q913" t="str">
        <f>LEFT(N913,FIND("/",N913) - 1)</f>
        <v>music</v>
      </c>
      <c r="R913" t="str">
        <f>RIGHT(N913,LEN(N913) - FIND("/",N913))</f>
        <v>jazz</v>
      </c>
      <c r="S913" s="10">
        <f>(((J913/60)/60)/24) + DATE(1970, 1, 1)</f>
        <v>41642.005150462966</v>
      </c>
      <c r="T913" s="10">
        <f>(((I913/60)/60)/24) + DATE(1970, 1, 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IFERROR(E914/L914, 0)</f>
        <v>15</v>
      </c>
      <c r="Q914" t="str">
        <f>LEFT(N914,FIND("/",N914) - 1)</f>
        <v>music</v>
      </c>
      <c r="R914" t="str">
        <f>RIGHT(N914,LEN(N914) - FIND("/",N914))</f>
        <v>jazz</v>
      </c>
      <c r="S914" s="10">
        <f>(((J914/60)/60)/24) + DATE(1970, 1, 1)</f>
        <v>41194.109340277777</v>
      </c>
      <c r="T914" s="10">
        <f>(((I914/60)/60)/24) + DATE(1970, 1, 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IFERROR(E915/L915, 0)</f>
        <v>82.583333333333329</v>
      </c>
      <c r="Q915" t="str">
        <f>LEFT(N915,FIND("/",N915) - 1)</f>
        <v>music</v>
      </c>
      <c r="R915" t="str">
        <f>RIGHT(N915,LEN(N915) - FIND("/",N915))</f>
        <v>jazz</v>
      </c>
      <c r="S915" s="10">
        <f>(((J915/60)/60)/24) + DATE(1970, 1, 1)</f>
        <v>41004.139108796298</v>
      </c>
      <c r="T915" s="10">
        <f>(((I915/60)/60)/24) + DATE(1970, 1, 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>
        <f>IFERROR(E916/L916, 0)</f>
        <v>0</v>
      </c>
      <c r="Q916" t="str">
        <f>LEFT(N916,FIND("/",N916) - 1)</f>
        <v>music</v>
      </c>
      <c r="R916" t="str">
        <f>RIGHT(N916,LEN(N916) - FIND("/",N916))</f>
        <v>jazz</v>
      </c>
      <c r="S916" s="10">
        <f>(((J916/60)/60)/24) + DATE(1970, 1, 1)</f>
        <v>41116.763275462967</v>
      </c>
      <c r="T916" s="10">
        <f>(((I916/60)/60)/24) + DATE(1970, 1, 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IFERROR(E917/L917, 0)</f>
        <v>41.666666666666664</v>
      </c>
      <c r="Q917" t="str">
        <f>LEFT(N917,FIND("/",N917) - 1)</f>
        <v>music</v>
      </c>
      <c r="R917" t="str">
        <f>RIGHT(N917,LEN(N917) - FIND("/",N917))</f>
        <v>jazz</v>
      </c>
      <c r="S917" s="10">
        <f>(((J917/60)/60)/24) + DATE(1970, 1, 1)</f>
        <v>40937.679560185185</v>
      </c>
      <c r="T917" s="10">
        <f>(((I917/60)/60)/24) + DATE(1970, 1, 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>
        <f>IFERROR(E918/L918, 0)</f>
        <v>0</v>
      </c>
      <c r="Q918" t="str">
        <f>LEFT(N918,FIND("/",N918) - 1)</f>
        <v>music</v>
      </c>
      <c r="R918" t="str">
        <f>RIGHT(N918,LEN(N918) - FIND("/",N918))</f>
        <v>jazz</v>
      </c>
      <c r="S918" s="10">
        <f>(((J918/60)/60)/24) + DATE(1970, 1, 1)</f>
        <v>40434.853402777779</v>
      </c>
      <c r="T918" s="10">
        <f>(((I918/60)/60)/24) + DATE(1970, 1, 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IFERROR(E919/L919, 0)</f>
        <v>30</v>
      </c>
      <c r="Q919" t="str">
        <f>LEFT(N919,FIND("/",N919) - 1)</f>
        <v>music</v>
      </c>
      <c r="R919" t="str">
        <f>RIGHT(N919,LEN(N919) - FIND("/",N919))</f>
        <v>jazz</v>
      </c>
      <c r="S919" s="10">
        <f>(((J919/60)/60)/24) + DATE(1970, 1, 1)</f>
        <v>41802.94363425926</v>
      </c>
      <c r="T919" s="10">
        <f>(((I919/60)/60)/24) + DATE(1970, 1, 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IFERROR(E920/L920, 0)</f>
        <v>19.600000000000001</v>
      </c>
      <c r="Q920" t="str">
        <f>LEFT(N920,FIND("/",N920) - 1)</f>
        <v>music</v>
      </c>
      <c r="R920" t="str">
        <f>RIGHT(N920,LEN(N920) - FIND("/",N920))</f>
        <v>jazz</v>
      </c>
      <c r="S920" s="10">
        <f>(((J920/60)/60)/24) + DATE(1970, 1, 1)</f>
        <v>41944.916215277779</v>
      </c>
      <c r="T920" s="10">
        <f>(((I920/60)/60)/24) + DATE(1970, 1, 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IFERROR(E921/L921, 0)</f>
        <v>100</v>
      </c>
      <c r="Q921" t="str">
        <f>LEFT(N921,FIND("/",N921) - 1)</f>
        <v>music</v>
      </c>
      <c r="R921" t="str">
        <f>RIGHT(N921,LEN(N921) - FIND("/",N921))</f>
        <v>jazz</v>
      </c>
      <c r="S921" s="10">
        <f>(((J921/60)/60)/24) + DATE(1970, 1, 1)</f>
        <v>41227.641724537039</v>
      </c>
      <c r="T921" s="10">
        <f>(((I921/60)/60)/24) + DATE(1970, 1, 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>
        <f>IFERROR(E922/L922, 0)</f>
        <v>0</v>
      </c>
      <c r="Q922" t="str">
        <f>LEFT(N922,FIND("/",N922) - 1)</f>
        <v>music</v>
      </c>
      <c r="R922" t="str">
        <f>RIGHT(N922,LEN(N922) - FIND("/",N922))</f>
        <v>jazz</v>
      </c>
      <c r="S922" s="10">
        <f>(((J922/60)/60)/24) + DATE(1970, 1, 1)</f>
        <v>41562.67155092593</v>
      </c>
      <c r="T922" s="10">
        <f>(((I922/60)/60)/24) + DATE(1970, 1, 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IFERROR(E923/L923, 0)</f>
        <v>231.75</v>
      </c>
      <c r="Q923" t="str">
        <f>LEFT(N923,FIND("/",N923) - 1)</f>
        <v>music</v>
      </c>
      <c r="R923" t="str">
        <f>RIGHT(N923,LEN(N923) - FIND("/",N923))</f>
        <v>jazz</v>
      </c>
      <c r="S923" s="10">
        <f>(((J923/60)/60)/24) + DATE(1970, 1, 1)</f>
        <v>40847.171018518515</v>
      </c>
      <c r="T923" s="10">
        <f>(((I923/60)/60)/24) + DATE(1970, 1, 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IFERROR(E924/L924, 0)</f>
        <v>189.33333333333334</v>
      </c>
      <c r="Q924" t="str">
        <f>LEFT(N924,FIND("/",N924) - 1)</f>
        <v>music</v>
      </c>
      <c r="R924" t="str">
        <f>RIGHT(N924,LEN(N924) - FIND("/",N924))</f>
        <v>jazz</v>
      </c>
      <c r="S924" s="10">
        <f>(((J924/60)/60)/24) + DATE(1970, 1, 1)</f>
        <v>41878.530011574076</v>
      </c>
      <c r="T924" s="10">
        <f>(((I924/60)/60)/24) + DATE(1970, 1, 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IFERROR(E925/L925, 0)</f>
        <v>55</v>
      </c>
      <c r="Q925" t="str">
        <f>LEFT(N925,FIND("/",N925) - 1)</f>
        <v>music</v>
      </c>
      <c r="R925" t="str">
        <f>RIGHT(N925,LEN(N925) - FIND("/",N925))</f>
        <v>jazz</v>
      </c>
      <c r="S925" s="10">
        <f>(((J925/60)/60)/24) + DATE(1970, 1, 1)</f>
        <v>41934.959756944445</v>
      </c>
      <c r="T925" s="10">
        <f>(((I925/60)/60)/24) + DATE(1970, 1, 1)</f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IFERROR(E926/L926, 0)</f>
        <v>21.8</v>
      </c>
      <c r="Q926" t="str">
        <f>LEFT(N926,FIND("/",N926) - 1)</f>
        <v>music</v>
      </c>
      <c r="R926" t="str">
        <f>RIGHT(N926,LEN(N926) - FIND("/",N926))</f>
        <v>jazz</v>
      </c>
      <c r="S926" s="10">
        <f>(((J926/60)/60)/24) + DATE(1970, 1, 1)</f>
        <v>41288.942928240744</v>
      </c>
      <c r="T926" s="10">
        <f>(((I926/60)/60)/24) + DATE(1970, 1, 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IFERROR(E927/L927, 0)</f>
        <v>32</v>
      </c>
      <c r="Q927" t="str">
        <f>LEFT(N927,FIND("/",N927) - 1)</f>
        <v>music</v>
      </c>
      <c r="R927" t="str">
        <f>RIGHT(N927,LEN(N927) - FIND("/",N927))</f>
        <v>jazz</v>
      </c>
      <c r="S927" s="10">
        <f>(((J927/60)/60)/24) + DATE(1970, 1, 1)</f>
        <v>41575.880914351852</v>
      </c>
      <c r="T927" s="10">
        <f>(((I927/60)/60)/24) + DATE(1970, 1, 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>
        <f>IFERROR(E928/L928, 0)</f>
        <v>0</v>
      </c>
      <c r="Q928" t="str">
        <f>LEFT(N928,FIND("/",N928) - 1)</f>
        <v>music</v>
      </c>
      <c r="R928" t="str">
        <f>RIGHT(N928,LEN(N928) - FIND("/",N928))</f>
        <v>jazz</v>
      </c>
      <c r="S928" s="10">
        <f>(((J928/60)/60)/24) + DATE(1970, 1, 1)</f>
        <v>40338.02002314815</v>
      </c>
      <c r="T928" s="10">
        <f>(((I928/60)/60)/24) + DATE(1970, 1, 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>
        <f>IFERROR(E929/L929, 0)</f>
        <v>0</v>
      </c>
      <c r="Q929" t="str">
        <f>LEFT(N929,FIND("/",N929) - 1)</f>
        <v>music</v>
      </c>
      <c r="R929" t="str">
        <f>RIGHT(N929,LEN(N929) - FIND("/",N929))</f>
        <v>jazz</v>
      </c>
      <c r="S929" s="10">
        <f>(((J929/60)/60)/24) + DATE(1970, 1, 1)</f>
        <v>41013.822858796295</v>
      </c>
      <c r="T929" s="10">
        <f>(((I929/60)/60)/24) + DATE(1970, 1, 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IFERROR(E930/L930, 0)</f>
        <v>56.25</v>
      </c>
      <c r="Q930" t="str">
        <f>LEFT(N930,FIND("/",N930) - 1)</f>
        <v>music</v>
      </c>
      <c r="R930" t="str">
        <f>RIGHT(N930,LEN(N930) - FIND("/",N930))</f>
        <v>jazz</v>
      </c>
      <c r="S930" s="10">
        <f>(((J930/60)/60)/24) + DATE(1970, 1, 1)</f>
        <v>41180.86241898148</v>
      </c>
      <c r="T930" s="10">
        <f>(((I930/60)/60)/24) + DATE(1970, 1, 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>
        <f>IFERROR(E931/L931, 0)</f>
        <v>0</v>
      </c>
      <c r="Q931" t="str">
        <f>LEFT(N931,FIND("/",N931) - 1)</f>
        <v>music</v>
      </c>
      <c r="R931" t="str">
        <f>RIGHT(N931,LEN(N931) - FIND("/",N931))</f>
        <v>jazz</v>
      </c>
      <c r="S931" s="10">
        <f>(((J931/60)/60)/24) + DATE(1970, 1, 1)</f>
        <v>40978.238067129627</v>
      </c>
      <c r="T931" s="10">
        <f>(((I931/60)/60)/24) + DATE(1970, 1, 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IFERROR(E932/L932, 0)</f>
        <v>69</v>
      </c>
      <c r="Q932" t="str">
        <f>LEFT(N932,FIND("/",N932) - 1)</f>
        <v>music</v>
      </c>
      <c r="R932" t="str">
        <f>RIGHT(N932,LEN(N932) - FIND("/",N932))</f>
        <v>jazz</v>
      </c>
      <c r="S932" s="10">
        <f>(((J932/60)/60)/24) + DATE(1970, 1, 1)</f>
        <v>40312.915578703702</v>
      </c>
      <c r="T932" s="10">
        <f>(((I932/60)/60)/24) + DATE(1970, 1, 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IFERROR(E933/L933, 0)</f>
        <v>18.714285714285715</v>
      </c>
      <c r="Q933" t="str">
        <f>LEFT(N933,FIND("/",N933) - 1)</f>
        <v>music</v>
      </c>
      <c r="R933" t="str">
        <f>RIGHT(N933,LEN(N933) - FIND("/",N933))</f>
        <v>jazz</v>
      </c>
      <c r="S933" s="10">
        <f>(((J933/60)/60)/24) + DATE(1970, 1, 1)</f>
        <v>41680.359976851854</v>
      </c>
      <c r="T933" s="10">
        <f>(((I933/60)/60)/24) + DATE(1970, 1, 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IFERROR(E934/L934, 0)</f>
        <v>46.033333333333331</v>
      </c>
      <c r="Q934" t="str">
        <f>LEFT(N934,FIND("/",N934) - 1)</f>
        <v>music</v>
      </c>
      <c r="R934" t="str">
        <f>RIGHT(N934,LEN(N934) - FIND("/",N934))</f>
        <v>jazz</v>
      </c>
      <c r="S934" s="10">
        <f>(((J934/60)/60)/24) + DATE(1970, 1, 1)</f>
        <v>41310.969270833331</v>
      </c>
      <c r="T934" s="10">
        <f>(((I934/60)/60)/24) + DATE(1970, 1, 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IFERROR(E935/L935, 0)</f>
        <v>60</v>
      </c>
      <c r="Q935" t="str">
        <f>LEFT(N935,FIND("/",N935) - 1)</f>
        <v>music</v>
      </c>
      <c r="R935" t="str">
        <f>RIGHT(N935,LEN(N935) - FIND("/",N935))</f>
        <v>jazz</v>
      </c>
      <c r="S935" s="10">
        <f>(((J935/60)/60)/24) + DATE(1970, 1, 1)</f>
        <v>41711.169085648151</v>
      </c>
      <c r="T935" s="10">
        <f>(((I935/60)/60)/24) + DATE(1970, 1, 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IFERROR(E936/L936, 0)</f>
        <v>50.666666666666664</v>
      </c>
      <c r="Q936" t="str">
        <f>LEFT(N936,FIND("/",N936) - 1)</f>
        <v>music</v>
      </c>
      <c r="R936" t="str">
        <f>RIGHT(N936,LEN(N936) - FIND("/",N936))</f>
        <v>jazz</v>
      </c>
      <c r="S936" s="10">
        <f>(((J936/60)/60)/24) + DATE(1970, 1, 1)</f>
        <v>41733.737083333333</v>
      </c>
      <c r="T936" s="10">
        <f>(((I936/60)/60)/24) + DATE(1970, 1, 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IFERROR(E937/L937, 0)</f>
        <v>25</v>
      </c>
      <c r="Q937" t="str">
        <f>LEFT(N937,FIND("/",N937) - 1)</f>
        <v>music</v>
      </c>
      <c r="R937" t="str">
        <f>RIGHT(N937,LEN(N937) - FIND("/",N937))</f>
        <v>jazz</v>
      </c>
      <c r="S937" s="10">
        <f>(((J937/60)/60)/24) + DATE(1970, 1, 1)</f>
        <v>42368.333668981482</v>
      </c>
      <c r="T937" s="10">
        <f>(((I937/60)/60)/24) + DATE(1970, 1, 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>
        <f>IFERROR(E938/L938, 0)</f>
        <v>0</v>
      </c>
      <c r="Q938" t="str">
        <f>LEFT(N938,FIND("/",N938) - 1)</f>
        <v>music</v>
      </c>
      <c r="R938" t="str">
        <f>RIGHT(N938,LEN(N938) - FIND("/",N938))</f>
        <v>jazz</v>
      </c>
      <c r="S938" s="10">
        <f>(((J938/60)/60)/24) + DATE(1970, 1, 1)</f>
        <v>40883.024178240739</v>
      </c>
      <c r="T938" s="10">
        <f>(((I938/60)/60)/24) + DATE(1970, 1, 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IFERROR(E939/L939, 0)</f>
        <v>20</v>
      </c>
      <c r="Q939" t="str">
        <f>LEFT(N939,FIND("/",N939) - 1)</f>
        <v>music</v>
      </c>
      <c r="R939" t="str">
        <f>RIGHT(N939,LEN(N939) - FIND("/",N939))</f>
        <v>jazz</v>
      </c>
      <c r="S939" s="10">
        <f>(((J939/60)/60)/24) + DATE(1970, 1, 1)</f>
        <v>41551.798113425924</v>
      </c>
      <c r="T939" s="10">
        <f>(((I939/60)/60)/24) + DATE(1970, 1, 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IFERROR(E940/L940, 0)</f>
        <v>25</v>
      </c>
      <c r="Q940" t="str">
        <f>LEFT(N940,FIND("/",N940) - 1)</f>
        <v>music</v>
      </c>
      <c r="R940" t="str">
        <f>RIGHT(N940,LEN(N940) - FIND("/",N940))</f>
        <v>jazz</v>
      </c>
      <c r="S940" s="10">
        <f>(((J940/60)/60)/24) + DATE(1970, 1, 1)</f>
        <v>41124.479722222226</v>
      </c>
      <c r="T940" s="10">
        <f>(((I940/60)/60)/24) + DATE(1970, 1, 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IFERROR(E941/L941, 0)</f>
        <v>20</v>
      </c>
      <c r="Q941" t="str">
        <f>LEFT(N941,FIND("/",N941) - 1)</f>
        <v>music</v>
      </c>
      <c r="R941" t="str">
        <f>RIGHT(N941,LEN(N941) - FIND("/",N941))</f>
        <v>jazz</v>
      </c>
      <c r="S941" s="10">
        <f>(((J941/60)/60)/24) + DATE(1970, 1, 1)</f>
        <v>41416.763171296298</v>
      </c>
      <c r="T941" s="10">
        <f>(((I941/60)/60)/24) + DATE(1970, 1, 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IFERROR(E942/L942, 0)</f>
        <v>110.28571428571429</v>
      </c>
      <c r="Q942" t="str">
        <f>LEFT(N942,FIND("/",N942) - 1)</f>
        <v>technology</v>
      </c>
      <c r="R942" t="str">
        <f>RIGHT(N942,LEN(N942) - FIND("/",N942))</f>
        <v>wearables</v>
      </c>
      <c r="S942" s="10">
        <f>(((J942/60)/60)/24) + DATE(1970, 1, 1)</f>
        <v>42182.008402777778</v>
      </c>
      <c r="T942" s="10">
        <f>(((I942/60)/60)/24) + DATE(1970, 1, 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IFERROR(E943/L943, 0)</f>
        <v>37.451612903225808</v>
      </c>
      <c r="Q943" t="str">
        <f>LEFT(N943,FIND("/",N943) - 1)</f>
        <v>technology</v>
      </c>
      <c r="R943" t="str">
        <f>RIGHT(N943,LEN(N943) - FIND("/",N943))</f>
        <v>wearables</v>
      </c>
      <c r="S943" s="10">
        <f>(((J943/60)/60)/24) + DATE(1970, 1, 1)</f>
        <v>42746.096585648149</v>
      </c>
      <c r="T943" s="10">
        <f>(((I943/60)/60)/24) + DATE(1970, 1, 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IFERROR(E944/L944, 0)</f>
        <v>41.75</v>
      </c>
      <c r="Q944" t="str">
        <f>LEFT(N944,FIND("/",N944) - 1)</f>
        <v>technology</v>
      </c>
      <c r="R944" t="str">
        <f>RIGHT(N944,LEN(N944) - FIND("/",N944))</f>
        <v>wearables</v>
      </c>
      <c r="S944" s="10">
        <f>(((J944/60)/60)/24) + DATE(1970, 1, 1)</f>
        <v>42382.843287037031</v>
      </c>
      <c r="T944" s="10">
        <f>(((I944/60)/60)/24) + DATE(1970, 1, 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IFERROR(E945/L945, 0)</f>
        <v>24.083333333333332</v>
      </c>
      <c r="Q945" t="str">
        <f>LEFT(N945,FIND("/",N945) - 1)</f>
        <v>technology</v>
      </c>
      <c r="R945" t="str">
        <f>RIGHT(N945,LEN(N945) - FIND("/",N945))</f>
        <v>wearables</v>
      </c>
      <c r="S945" s="10">
        <f>(((J945/60)/60)/24) + DATE(1970, 1, 1)</f>
        <v>42673.66788194445</v>
      </c>
      <c r="T945" s="10">
        <f>(((I945/60)/60)/24) + DATE(1970, 1, 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IFERROR(E946/L946, 0)</f>
        <v>69.40625</v>
      </c>
      <c r="Q946" t="str">
        <f>LEFT(N946,FIND("/",N946) - 1)</f>
        <v>technology</v>
      </c>
      <c r="R946" t="str">
        <f>RIGHT(N946,LEN(N946) - FIND("/",N946))</f>
        <v>wearables</v>
      </c>
      <c r="S946" s="10">
        <f>(((J946/60)/60)/24) + DATE(1970, 1, 1)</f>
        <v>42444.583912037036</v>
      </c>
      <c r="T946" s="10">
        <f>(((I946/60)/60)/24) + DATE(1970, 1, 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IFERROR(E947/L947, 0)</f>
        <v>155.25</v>
      </c>
      <c r="Q947" t="str">
        <f>LEFT(N947,FIND("/",N947) - 1)</f>
        <v>technology</v>
      </c>
      <c r="R947" t="str">
        <f>RIGHT(N947,LEN(N947) - FIND("/",N947))</f>
        <v>wearables</v>
      </c>
      <c r="S947" s="10">
        <f>(((J947/60)/60)/24) + DATE(1970, 1, 1)</f>
        <v>42732.872986111113</v>
      </c>
      <c r="T947" s="10">
        <f>(((I947/60)/60)/24) + DATE(1970, 1, 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IFERROR(E948/L948, 0)</f>
        <v>57.2</v>
      </c>
      <c r="Q948" t="str">
        <f>LEFT(N948,FIND("/",N948) - 1)</f>
        <v>technology</v>
      </c>
      <c r="R948" t="str">
        <f>RIGHT(N948,LEN(N948) - FIND("/",N948))</f>
        <v>wearables</v>
      </c>
      <c r="S948" s="10">
        <f>(((J948/60)/60)/24) + DATE(1970, 1, 1)</f>
        <v>42592.750555555554</v>
      </c>
      <c r="T948" s="10">
        <f>(((I948/60)/60)/24) + DATE(1970, 1, 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>
        <f>IFERROR(E949/L949, 0)</f>
        <v>0</v>
      </c>
      <c r="Q949" t="str">
        <f>LEFT(N949,FIND("/",N949) - 1)</f>
        <v>technology</v>
      </c>
      <c r="R949" t="str">
        <f>RIGHT(N949,LEN(N949) - FIND("/",N949))</f>
        <v>wearables</v>
      </c>
      <c r="S949" s="10">
        <f>(((J949/60)/60)/24) + DATE(1970, 1, 1)</f>
        <v>42491.781319444446</v>
      </c>
      <c r="T949" s="10">
        <f>(((I949/60)/60)/24) + DATE(1970, 1, 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IFERROR(E950/L950, 0)</f>
        <v>60</v>
      </c>
      <c r="Q950" t="str">
        <f>LEFT(N950,FIND("/",N950) - 1)</f>
        <v>technology</v>
      </c>
      <c r="R950" t="str">
        <f>RIGHT(N950,LEN(N950) - FIND("/",N950))</f>
        <v>wearables</v>
      </c>
      <c r="S950" s="10">
        <f>(((J950/60)/60)/24) + DATE(1970, 1, 1)</f>
        <v>42411.828287037039</v>
      </c>
      <c r="T950" s="10">
        <f>(((I950/60)/60)/24) + DATE(1970, 1, 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IFERROR(E951/L951, 0)</f>
        <v>39</v>
      </c>
      <c r="Q951" t="str">
        <f>LEFT(N951,FIND("/",N951) - 1)</f>
        <v>technology</v>
      </c>
      <c r="R951" t="str">
        <f>RIGHT(N951,LEN(N951) - FIND("/",N951))</f>
        <v>wearables</v>
      </c>
      <c r="S951" s="10">
        <f>(((J951/60)/60)/24) + DATE(1970, 1, 1)</f>
        <v>42361.043703703705</v>
      </c>
      <c r="T951" s="10">
        <f>(((I951/60)/60)/24) + DATE(1970, 1, 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IFERROR(E952/L952, 0)</f>
        <v>58.416666666666664</v>
      </c>
      <c r="Q952" t="str">
        <f>LEFT(N952,FIND("/",N952) - 1)</f>
        <v>technology</v>
      </c>
      <c r="R952" t="str">
        <f>RIGHT(N952,LEN(N952) - FIND("/",N952))</f>
        <v>wearables</v>
      </c>
      <c r="S952" s="10">
        <f>(((J952/60)/60)/24) + DATE(1970, 1, 1)</f>
        <v>42356.750706018516</v>
      </c>
      <c r="T952" s="10">
        <f>(((I952/60)/60)/24) + DATE(1970, 1, 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IFERROR(E953/L953, 0)</f>
        <v>158.63636363636363</v>
      </c>
      <c r="Q953" t="str">
        <f>LEFT(N953,FIND("/",N953) - 1)</f>
        <v>technology</v>
      </c>
      <c r="R953" t="str">
        <f>RIGHT(N953,LEN(N953) - FIND("/",N953))</f>
        <v>wearables</v>
      </c>
      <c r="S953" s="10">
        <f>(((J953/60)/60)/24) + DATE(1970, 1, 1)</f>
        <v>42480.653611111105</v>
      </c>
      <c r="T953" s="10">
        <f>(((I953/60)/60)/24) + DATE(1970, 1, 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IFERROR(E954/L954, 0)</f>
        <v>99.857142857142861</v>
      </c>
      <c r="Q954" t="str">
        <f>LEFT(N954,FIND("/",N954) - 1)</f>
        <v>technology</v>
      </c>
      <c r="R954" t="str">
        <f>RIGHT(N954,LEN(N954) - FIND("/",N954))</f>
        <v>wearables</v>
      </c>
      <c r="S954" s="10">
        <f>(((J954/60)/60)/24) + DATE(1970, 1, 1)</f>
        <v>42662.613564814819</v>
      </c>
      <c r="T954" s="10">
        <f>(((I954/60)/60)/24) + DATE(1970, 1, 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IFERROR(E955/L955, 0)</f>
        <v>25.2</v>
      </c>
      <c r="Q955" t="str">
        <f>LEFT(N955,FIND("/",N955) - 1)</f>
        <v>technology</v>
      </c>
      <c r="R955" t="str">
        <f>RIGHT(N955,LEN(N955) - FIND("/",N955))</f>
        <v>wearables</v>
      </c>
      <c r="S955" s="10">
        <f>(((J955/60)/60)/24) + DATE(1970, 1, 1)</f>
        <v>41999.164340277777</v>
      </c>
      <c r="T955" s="10">
        <f>(((I955/60)/60)/24) + DATE(1970, 1, 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IFERROR(E956/L956, 0)</f>
        <v>89.191780821917803</v>
      </c>
      <c r="Q956" t="str">
        <f>LEFT(N956,FIND("/",N956) - 1)</f>
        <v>technology</v>
      </c>
      <c r="R956" t="str">
        <f>RIGHT(N956,LEN(N956) - FIND("/",N956))</f>
        <v>wearables</v>
      </c>
      <c r="S956" s="10">
        <f>(((J956/60)/60)/24) + DATE(1970, 1, 1)</f>
        <v>42194.833784722221</v>
      </c>
      <c r="T956" s="10">
        <f>(((I956/60)/60)/24) + DATE(1970, 1, 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IFERROR(E957/L957, 0)</f>
        <v>182.6236559139785</v>
      </c>
      <c r="Q957" t="str">
        <f>LEFT(N957,FIND("/",N957) - 1)</f>
        <v>technology</v>
      </c>
      <c r="R957" t="str">
        <f>RIGHT(N957,LEN(N957) - FIND("/",N957))</f>
        <v>wearables</v>
      </c>
      <c r="S957" s="10">
        <f>(((J957/60)/60)/24) + DATE(1970, 1, 1)</f>
        <v>42586.295138888891</v>
      </c>
      <c r="T957" s="10">
        <f>(((I957/60)/60)/24) + DATE(1970, 1, 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IFERROR(E958/L958, 0)</f>
        <v>50.647058823529413</v>
      </c>
      <c r="Q958" t="str">
        <f>LEFT(N958,FIND("/",N958) - 1)</f>
        <v>technology</v>
      </c>
      <c r="R958" t="str">
        <f>RIGHT(N958,LEN(N958) - FIND("/",N958))</f>
        <v>wearables</v>
      </c>
      <c r="S958" s="10">
        <f>(((J958/60)/60)/24) + DATE(1970, 1, 1)</f>
        <v>42060.913877314815</v>
      </c>
      <c r="T958" s="10">
        <f>(((I958/60)/60)/24) + DATE(1970, 1, 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IFERROR(E959/L959, 0)</f>
        <v>33.285714285714285</v>
      </c>
      <c r="Q959" t="str">
        <f>LEFT(N959,FIND("/",N959) - 1)</f>
        <v>technology</v>
      </c>
      <c r="R959" t="str">
        <f>RIGHT(N959,LEN(N959) - FIND("/",N959))</f>
        <v>wearables</v>
      </c>
      <c r="S959" s="10">
        <f>(((J959/60)/60)/24) + DATE(1970, 1, 1)</f>
        <v>42660.552465277782</v>
      </c>
      <c r="T959" s="10">
        <f>(((I959/60)/60)/24) + DATE(1970, 1, 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IFERROR(E960/L960, 0)</f>
        <v>51.823529411764703</v>
      </c>
      <c r="Q960" t="str">
        <f>LEFT(N960,FIND("/",N960) - 1)</f>
        <v>technology</v>
      </c>
      <c r="R960" t="str">
        <f>RIGHT(N960,LEN(N960) - FIND("/",N960))</f>
        <v>wearables</v>
      </c>
      <c r="S960" s="10">
        <f>(((J960/60)/60)/24) + DATE(1970, 1, 1)</f>
        <v>42082.802812499998</v>
      </c>
      <c r="T960" s="10">
        <f>(((I960/60)/60)/24) + DATE(1970, 1, 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IFERROR(E961/L961, 0)</f>
        <v>113.62573099415205</v>
      </c>
      <c r="Q961" t="str">
        <f>LEFT(N961,FIND("/",N961) - 1)</f>
        <v>technology</v>
      </c>
      <c r="R961" t="str">
        <f>RIGHT(N961,LEN(N961) - FIND("/",N961))</f>
        <v>wearables</v>
      </c>
      <c r="S961" s="10">
        <f>(((J961/60)/60)/24) + DATE(1970, 1, 1)</f>
        <v>41993.174363425926</v>
      </c>
      <c r="T961" s="10">
        <f>(((I961/60)/60)/24) + DATE(1970, 1, 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IFERROR(E962/L962, 0)</f>
        <v>136.46276595744681</v>
      </c>
      <c r="Q962" t="str">
        <f>LEFT(N962,FIND("/",N962) - 1)</f>
        <v>technology</v>
      </c>
      <c r="R962" t="str">
        <f>RIGHT(N962,LEN(N962) - FIND("/",N962))</f>
        <v>wearables</v>
      </c>
      <c r="S962" s="10">
        <f>(((J962/60)/60)/24) + DATE(1970, 1, 1)</f>
        <v>42766.626793981486</v>
      </c>
      <c r="T962" s="10">
        <f>(((I962/60)/60)/24) + DATE(1970, 1, 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IFERROR(E963/L963, 0)</f>
        <v>364.35454545454547</v>
      </c>
      <c r="Q963" t="str">
        <f>LEFT(N963,FIND("/",N963) - 1)</f>
        <v>technology</v>
      </c>
      <c r="R963" t="str">
        <f>RIGHT(N963,LEN(N963) - FIND("/",N963))</f>
        <v>wearables</v>
      </c>
      <c r="S963" s="10">
        <f>(((J963/60)/60)/24) + DATE(1970, 1, 1)</f>
        <v>42740.693692129629</v>
      </c>
      <c r="T963" s="10">
        <f>(((I963/60)/60)/24) + DATE(1970, 1, 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IFERROR(E964/L964, 0)</f>
        <v>19.243243243243242</v>
      </c>
      <c r="Q964" t="str">
        <f>LEFT(N964,FIND("/",N964) - 1)</f>
        <v>technology</v>
      </c>
      <c r="R964" t="str">
        <f>RIGHT(N964,LEN(N964) - FIND("/",N964))</f>
        <v>wearables</v>
      </c>
      <c r="S964" s="10">
        <f>(((J964/60)/60)/24) + DATE(1970, 1, 1)</f>
        <v>42373.712418981479</v>
      </c>
      <c r="T964" s="10">
        <f>(((I964/60)/60)/24) + DATE(1970, 1, 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IFERROR(E965/L965, 0)</f>
        <v>41.888888888888886</v>
      </c>
      <c r="Q965" t="str">
        <f>LEFT(N965,FIND("/",N965) - 1)</f>
        <v>technology</v>
      </c>
      <c r="R965" t="str">
        <f>RIGHT(N965,LEN(N965) - FIND("/",N965))</f>
        <v>wearables</v>
      </c>
      <c r="S965" s="10">
        <f>(((J965/60)/60)/24) + DATE(1970, 1, 1)</f>
        <v>42625.635636574079</v>
      </c>
      <c r="T965" s="10">
        <f>(((I965/60)/60)/24) + DATE(1970, 1, 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IFERROR(E966/L966, 0)</f>
        <v>30.310344827586206</v>
      </c>
      <c r="Q966" t="str">
        <f>LEFT(N966,FIND("/",N966) - 1)</f>
        <v>technology</v>
      </c>
      <c r="R966" t="str">
        <f>RIGHT(N966,LEN(N966) - FIND("/",N966))</f>
        <v>wearables</v>
      </c>
      <c r="S966" s="10">
        <f>(((J966/60)/60)/24) + DATE(1970, 1, 1)</f>
        <v>42208.628692129627</v>
      </c>
      <c r="T966" s="10">
        <f>(((I966/60)/60)/24) + DATE(1970, 1, 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IFERROR(E967/L967, 0)</f>
        <v>49.666666666666664</v>
      </c>
      <c r="Q967" t="str">
        <f>LEFT(N967,FIND("/",N967) - 1)</f>
        <v>technology</v>
      </c>
      <c r="R967" t="str">
        <f>RIGHT(N967,LEN(N967) - FIND("/",N967))</f>
        <v>wearables</v>
      </c>
      <c r="S967" s="10">
        <f>(((J967/60)/60)/24) + DATE(1970, 1, 1)</f>
        <v>42637.016736111109</v>
      </c>
      <c r="T967" s="10">
        <f>(((I967/60)/60)/24) + DATE(1970, 1, 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IFERROR(E968/L968, 0)</f>
        <v>59.2</v>
      </c>
      <c r="Q968" t="str">
        <f>LEFT(N968,FIND("/",N968) - 1)</f>
        <v>technology</v>
      </c>
      <c r="R968" t="str">
        <f>RIGHT(N968,LEN(N968) - FIND("/",N968))</f>
        <v>wearables</v>
      </c>
      <c r="S968" s="10">
        <f>(((J968/60)/60)/24) + DATE(1970, 1, 1)</f>
        <v>42619.635787037041</v>
      </c>
      <c r="T968" s="10">
        <f>(((I968/60)/60)/24) + DATE(1970, 1, 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IFERROR(E969/L969, 0)</f>
        <v>43.97530864197531</v>
      </c>
      <c r="Q969" t="str">
        <f>LEFT(N969,FIND("/",N969) - 1)</f>
        <v>technology</v>
      </c>
      <c r="R969" t="str">
        <f>RIGHT(N969,LEN(N969) - FIND("/",N969))</f>
        <v>wearables</v>
      </c>
      <c r="S969" s="10">
        <f>(((J969/60)/60)/24) + DATE(1970, 1, 1)</f>
        <v>42422.254328703704</v>
      </c>
      <c r="T969" s="10">
        <f>(((I969/60)/60)/24) + DATE(1970, 1, 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IFERROR(E970/L970, 0)</f>
        <v>26.5</v>
      </c>
      <c r="Q970" t="str">
        <f>LEFT(N970,FIND("/",N970) - 1)</f>
        <v>technology</v>
      </c>
      <c r="R970" t="str">
        <f>RIGHT(N970,LEN(N970) - FIND("/",N970))</f>
        <v>wearables</v>
      </c>
      <c r="S970" s="10">
        <f>(((J970/60)/60)/24) + DATE(1970, 1, 1)</f>
        <v>41836.847615740742</v>
      </c>
      <c r="T970" s="10">
        <f>(((I970/60)/60)/24) + DATE(1970, 1, 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IFERROR(E971/L971, 0)</f>
        <v>1272.7272727272727</v>
      </c>
      <c r="Q971" t="str">
        <f>LEFT(N971,FIND("/",N971) - 1)</f>
        <v>technology</v>
      </c>
      <c r="R971" t="str">
        <f>RIGHT(N971,LEN(N971) - FIND("/",N971))</f>
        <v>wearables</v>
      </c>
      <c r="S971" s="10">
        <f>(((J971/60)/60)/24) + DATE(1970, 1, 1)</f>
        <v>42742.30332175926</v>
      </c>
      <c r="T971" s="10">
        <f>(((I971/60)/60)/24) + DATE(1970, 1, 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IFERROR(E972/L972, 0)</f>
        <v>164</v>
      </c>
      <c r="Q972" t="str">
        <f>LEFT(N972,FIND("/",N972) - 1)</f>
        <v>technology</v>
      </c>
      <c r="R972" t="str">
        <f>RIGHT(N972,LEN(N972) - FIND("/",N972))</f>
        <v>wearables</v>
      </c>
      <c r="S972" s="10">
        <f>(((J972/60)/60)/24) + DATE(1970, 1, 1)</f>
        <v>42721.220520833333</v>
      </c>
      <c r="T972" s="10">
        <f>(((I972/60)/60)/24) + DATE(1970, 1, 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IFERROR(E973/L973, 0)</f>
        <v>45.2</v>
      </c>
      <c r="Q973" t="str">
        <f>LEFT(N973,FIND("/",N973) - 1)</f>
        <v>technology</v>
      </c>
      <c r="R973" t="str">
        <f>RIGHT(N973,LEN(N973) - FIND("/",N973))</f>
        <v>wearables</v>
      </c>
      <c r="S973" s="10">
        <f>(((J973/60)/60)/24) + DATE(1970, 1, 1)</f>
        <v>42111.709027777775</v>
      </c>
      <c r="T973" s="10">
        <f>(((I973/60)/60)/24) + DATE(1970, 1, 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IFERROR(E974/L974, 0)</f>
        <v>153.88888888888889</v>
      </c>
      <c r="Q974" t="str">
        <f>LEFT(N974,FIND("/",N974) - 1)</f>
        <v>technology</v>
      </c>
      <c r="R974" t="str">
        <f>RIGHT(N974,LEN(N974) - FIND("/",N974))</f>
        <v>wearables</v>
      </c>
      <c r="S974" s="10">
        <f>(((J974/60)/60)/24) + DATE(1970, 1, 1)</f>
        <v>41856.865717592591</v>
      </c>
      <c r="T974" s="10">
        <f>(((I974/60)/60)/24) + DATE(1970, 1, 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IFERROR(E975/L975, 0)</f>
        <v>51.375</v>
      </c>
      <c r="Q975" t="str">
        <f>LEFT(N975,FIND("/",N975) - 1)</f>
        <v>technology</v>
      </c>
      <c r="R975" t="str">
        <f>RIGHT(N975,LEN(N975) - FIND("/",N975))</f>
        <v>wearables</v>
      </c>
      <c r="S975" s="10">
        <f>(((J975/60)/60)/24) + DATE(1970, 1, 1)</f>
        <v>42257.014965277776</v>
      </c>
      <c r="T975" s="10">
        <f>(((I975/60)/60)/24) + DATE(1970, 1, 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IFERROR(E976/L976, 0)</f>
        <v>93.333333333333329</v>
      </c>
      <c r="Q976" t="str">
        <f>LEFT(N976,FIND("/",N976) - 1)</f>
        <v>technology</v>
      </c>
      <c r="R976" t="str">
        <f>RIGHT(N976,LEN(N976) - FIND("/",N976))</f>
        <v>wearables</v>
      </c>
      <c r="S976" s="10">
        <f>(((J976/60)/60)/24) + DATE(1970, 1, 1)</f>
        <v>42424.749490740738</v>
      </c>
      <c r="T976" s="10">
        <f>(((I976/60)/60)/24) + DATE(1970, 1, 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IFERROR(E977/L977, 0)</f>
        <v>108.625</v>
      </c>
      <c r="Q977" t="str">
        <f>LEFT(N977,FIND("/",N977) - 1)</f>
        <v>technology</v>
      </c>
      <c r="R977" t="str">
        <f>RIGHT(N977,LEN(N977) - FIND("/",N977))</f>
        <v>wearables</v>
      </c>
      <c r="S977" s="10">
        <f>(((J977/60)/60)/24) + DATE(1970, 1, 1)</f>
        <v>42489.696585648147</v>
      </c>
      <c r="T977" s="10">
        <f>(((I977/60)/60)/24) + DATE(1970, 1, 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IFERROR(E978/L978, 0)</f>
        <v>160.5</v>
      </c>
      <c r="Q978" t="str">
        <f>LEFT(N978,FIND("/",N978) - 1)</f>
        <v>technology</v>
      </c>
      <c r="R978" t="str">
        <f>RIGHT(N978,LEN(N978) - FIND("/",N978))</f>
        <v>wearables</v>
      </c>
      <c r="S978" s="10">
        <f>(((J978/60)/60)/24) + DATE(1970, 1, 1)</f>
        <v>42185.058993055558</v>
      </c>
      <c r="T978" s="10">
        <f>(((I978/60)/60)/24) + DATE(1970, 1, 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IFERROR(E979/L979, 0)</f>
        <v>75.75</v>
      </c>
      <c r="Q979" t="str">
        <f>LEFT(N979,FIND("/",N979) - 1)</f>
        <v>technology</v>
      </c>
      <c r="R979" t="str">
        <f>RIGHT(N979,LEN(N979) - FIND("/",N979))</f>
        <v>wearables</v>
      </c>
      <c r="S979" s="10">
        <f>(((J979/60)/60)/24) + DATE(1970, 1, 1)</f>
        <v>42391.942094907412</v>
      </c>
      <c r="T979" s="10">
        <f>(((I979/60)/60)/24) + DATE(1970, 1, 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IFERROR(E980/L980, 0)</f>
        <v>790.83739837398377</v>
      </c>
      <c r="Q980" t="str">
        <f>LEFT(N980,FIND("/",N980) - 1)</f>
        <v>technology</v>
      </c>
      <c r="R980" t="str">
        <f>RIGHT(N980,LEN(N980) - FIND("/",N980))</f>
        <v>wearables</v>
      </c>
      <c r="S980" s="10">
        <f>(((J980/60)/60)/24) + DATE(1970, 1, 1)</f>
        <v>42395.309039351851</v>
      </c>
      <c r="T980" s="10">
        <f>(((I980/60)/60)/24) + DATE(1970, 1, 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IFERROR(E981/L981, 0)</f>
        <v>301.93916666666667</v>
      </c>
      <c r="Q981" t="str">
        <f>LEFT(N981,FIND("/",N981) - 1)</f>
        <v>technology</v>
      </c>
      <c r="R981" t="str">
        <f>RIGHT(N981,LEN(N981) - FIND("/",N981))</f>
        <v>wearables</v>
      </c>
      <c r="S981" s="10">
        <f>(((J981/60)/60)/24) + DATE(1970, 1, 1)</f>
        <v>42506.416990740734</v>
      </c>
      <c r="T981" s="10">
        <f>(((I981/60)/60)/24) + DATE(1970, 1, 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IFERROR(E982/L982, 0)</f>
        <v>47.935483870967744</v>
      </c>
      <c r="Q982" t="str">
        <f>LEFT(N982,FIND("/",N982) - 1)</f>
        <v>technology</v>
      </c>
      <c r="R982" t="str">
        <f>RIGHT(N982,LEN(N982) - FIND("/",N982))</f>
        <v>wearables</v>
      </c>
      <c r="S982" s="10">
        <f>(((J982/60)/60)/24) + DATE(1970, 1, 1)</f>
        <v>41928.904189814813</v>
      </c>
      <c r="T982" s="10">
        <f>(((I982/60)/60)/24) + DATE(1970, 1, 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IFERROR(E983/L983, 0)</f>
        <v>2.75</v>
      </c>
      <c r="Q983" t="str">
        <f>LEFT(N983,FIND("/",N983) - 1)</f>
        <v>technology</v>
      </c>
      <c r="R983" t="str">
        <f>RIGHT(N983,LEN(N983) - FIND("/",N983))</f>
        <v>wearables</v>
      </c>
      <c r="S983" s="10">
        <f>(((J983/60)/60)/24) + DATE(1970, 1, 1)</f>
        <v>41830.947013888886</v>
      </c>
      <c r="T983" s="10">
        <f>(((I983/60)/60)/24) + DATE(1970, 1, 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IFERROR(E984/L984, 0)</f>
        <v>1</v>
      </c>
      <c r="Q984" t="str">
        <f>LEFT(N984,FIND("/",N984) - 1)</f>
        <v>technology</v>
      </c>
      <c r="R984" t="str">
        <f>RIGHT(N984,LEN(N984) - FIND("/",N984))</f>
        <v>wearables</v>
      </c>
      <c r="S984" s="10">
        <f>(((J984/60)/60)/24) + DATE(1970, 1, 1)</f>
        <v>42615.753310185188</v>
      </c>
      <c r="T984" s="10">
        <f>(((I984/60)/60)/24) + DATE(1970, 1, 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IFERROR(E985/L985, 0)</f>
        <v>171.79329608938548</v>
      </c>
      <c r="Q985" t="str">
        <f>LEFT(N985,FIND("/",N985) - 1)</f>
        <v>technology</v>
      </c>
      <c r="R985" t="str">
        <f>RIGHT(N985,LEN(N985) - FIND("/",N985))</f>
        <v>wearables</v>
      </c>
      <c r="S985" s="10">
        <f>(((J985/60)/60)/24) + DATE(1970, 1, 1)</f>
        <v>42574.667650462965</v>
      </c>
      <c r="T985" s="10">
        <f>(((I985/60)/60)/24) + DATE(1970, 1, 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IFERROR(E986/L986, 0)</f>
        <v>35.333333333333336</v>
      </c>
      <c r="Q986" t="str">
        <f>LEFT(N986,FIND("/",N986) - 1)</f>
        <v>technology</v>
      </c>
      <c r="R986" t="str">
        <f>RIGHT(N986,LEN(N986) - FIND("/",N986))</f>
        <v>wearables</v>
      </c>
      <c r="S986" s="10">
        <f>(((J986/60)/60)/24) + DATE(1970, 1, 1)</f>
        <v>42061.11583333333</v>
      </c>
      <c r="T986" s="10">
        <f>(((I986/60)/60)/24) + DATE(1970, 1, 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IFERROR(E987/L987, 0)</f>
        <v>82.086956521739125</v>
      </c>
      <c r="Q987" t="str">
        <f>LEFT(N987,FIND("/",N987) - 1)</f>
        <v>technology</v>
      </c>
      <c r="R987" t="str">
        <f>RIGHT(N987,LEN(N987) - FIND("/",N987))</f>
        <v>wearables</v>
      </c>
      <c r="S987" s="10">
        <f>(((J987/60)/60)/24) + DATE(1970, 1, 1)</f>
        <v>42339.967708333337</v>
      </c>
      <c r="T987" s="10">
        <f>(((I987/60)/60)/24) + DATE(1970, 1, 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IFERROR(E988/L988, 0)</f>
        <v>110.8695652173913</v>
      </c>
      <c r="Q988" t="str">
        <f>LEFT(N988,FIND("/",N988) - 1)</f>
        <v>technology</v>
      </c>
      <c r="R988" t="str">
        <f>RIGHT(N988,LEN(N988) - FIND("/",N988))</f>
        <v>wearables</v>
      </c>
      <c r="S988" s="10">
        <f>(((J988/60)/60)/24) + DATE(1970, 1, 1)</f>
        <v>42324.767361111109</v>
      </c>
      <c r="T988" s="10">
        <f>(((I988/60)/60)/24) + DATE(1970, 1, 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IFERROR(E989/L989, 0)</f>
        <v>161.21951219512195</v>
      </c>
      <c r="Q989" t="str">
        <f>LEFT(N989,FIND("/",N989) - 1)</f>
        <v>technology</v>
      </c>
      <c r="R989" t="str">
        <f>RIGHT(N989,LEN(N989) - FIND("/",N989))</f>
        <v>wearables</v>
      </c>
      <c r="S989" s="10">
        <f>(((J989/60)/60)/24) + DATE(1970, 1, 1)</f>
        <v>41773.294560185182</v>
      </c>
      <c r="T989" s="10">
        <f>(((I989/60)/60)/24) + DATE(1970, 1, 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>
        <f>IFERROR(E990/L990, 0)</f>
        <v>0</v>
      </c>
      <c r="Q990" t="str">
        <f>LEFT(N990,FIND("/",N990) - 1)</f>
        <v>technology</v>
      </c>
      <c r="R990" t="str">
        <f>RIGHT(N990,LEN(N990) - FIND("/",N990))</f>
        <v>wearables</v>
      </c>
      <c r="S990" s="10">
        <f>(((J990/60)/60)/24) + DATE(1970, 1, 1)</f>
        <v>42614.356770833328</v>
      </c>
      <c r="T990" s="10">
        <f>(((I990/60)/60)/24) + DATE(1970, 1, 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IFERROR(E991/L991, 0)</f>
        <v>52.40625</v>
      </c>
      <c r="Q991" t="str">
        <f>LEFT(N991,FIND("/",N991) - 1)</f>
        <v>technology</v>
      </c>
      <c r="R991" t="str">
        <f>RIGHT(N991,LEN(N991) - FIND("/",N991))</f>
        <v>wearables</v>
      </c>
      <c r="S991" s="10">
        <f>(((J991/60)/60)/24) + DATE(1970, 1, 1)</f>
        <v>42611.933969907404</v>
      </c>
      <c r="T991" s="10">
        <f>(((I991/60)/60)/24) + DATE(1970, 1, 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IFERROR(E992/L992, 0)</f>
        <v>13</v>
      </c>
      <c r="Q992" t="str">
        <f>LEFT(N992,FIND("/",N992) - 1)</f>
        <v>technology</v>
      </c>
      <c r="R992" t="str">
        <f>RIGHT(N992,LEN(N992) - FIND("/",N992))</f>
        <v>wearables</v>
      </c>
      <c r="S992" s="10">
        <f>(((J992/60)/60)/24) + DATE(1970, 1, 1)</f>
        <v>41855.784305555557</v>
      </c>
      <c r="T992" s="10">
        <f>(((I992/60)/60)/24) + DATE(1970, 1, 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IFERROR(E993/L993, 0)</f>
        <v>30.285714285714285</v>
      </c>
      <c r="Q993" t="str">
        <f>LEFT(N993,FIND("/",N993) - 1)</f>
        <v>technology</v>
      </c>
      <c r="R993" t="str">
        <f>RIGHT(N993,LEN(N993) - FIND("/",N993))</f>
        <v>wearables</v>
      </c>
      <c r="S993" s="10">
        <f>(((J993/60)/60)/24) + DATE(1970, 1, 1)</f>
        <v>42538.75680555556</v>
      </c>
      <c r="T993" s="10">
        <f>(((I993/60)/60)/24) + DATE(1970, 1, 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IFERROR(E994/L994, 0)</f>
        <v>116.75</v>
      </c>
      <c r="Q994" t="str">
        <f>LEFT(N994,FIND("/",N994) - 1)</f>
        <v>technology</v>
      </c>
      <c r="R994" t="str">
        <f>RIGHT(N994,LEN(N994) - FIND("/",N994))</f>
        <v>wearables</v>
      </c>
      <c r="S994" s="10">
        <f>(((J994/60)/60)/24) + DATE(1970, 1, 1)</f>
        <v>42437.924988425926</v>
      </c>
      <c r="T994" s="10">
        <f>(((I994/60)/60)/24) + DATE(1970, 1, 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IFERROR(E995/L995, 0)</f>
        <v>89.59693877551021</v>
      </c>
      <c r="Q995" t="str">
        <f>LEFT(N995,FIND("/",N995) - 1)</f>
        <v>technology</v>
      </c>
      <c r="R995" t="str">
        <f>RIGHT(N995,LEN(N995) - FIND("/",N995))</f>
        <v>wearables</v>
      </c>
      <c r="S995" s="10">
        <f>(((J995/60)/60)/24) + DATE(1970, 1, 1)</f>
        <v>42652.964907407411</v>
      </c>
      <c r="T995" s="10">
        <f>(((I995/60)/60)/24) + DATE(1970, 1, 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IFERROR(E996/L996, 0)</f>
        <v>424.45454545454544</v>
      </c>
      <c r="Q996" t="str">
        <f>LEFT(N996,FIND("/",N996) - 1)</f>
        <v>technology</v>
      </c>
      <c r="R996" t="str">
        <f>RIGHT(N996,LEN(N996) - FIND("/",N996))</f>
        <v>wearables</v>
      </c>
      <c r="S996" s="10">
        <f>(((J996/60)/60)/24) + DATE(1970, 1, 1)</f>
        <v>41921.263078703705</v>
      </c>
      <c r="T996" s="10">
        <f>(((I996/60)/60)/24) + DATE(1970, 1, 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IFERROR(E997/L997, 0)</f>
        <v>80.666666666666671</v>
      </c>
      <c r="Q997" t="str">
        <f>LEFT(N997,FIND("/",N997) - 1)</f>
        <v>technology</v>
      </c>
      <c r="R997" t="str">
        <f>RIGHT(N997,LEN(N997) - FIND("/",N997))</f>
        <v>wearables</v>
      </c>
      <c r="S997" s="10">
        <f>(((J997/60)/60)/24) + DATE(1970, 1, 1)</f>
        <v>41947.940740740742</v>
      </c>
      <c r="T997" s="10">
        <f>(((I997/60)/60)/24) + DATE(1970, 1, 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IFERROR(E998/L998, 0)</f>
        <v>13</v>
      </c>
      <c r="Q998" t="str">
        <f>LEFT(N998,FIND("/",N998) - 1)</f>
        <v>technology</v>
      </c>
      <c r="R998" t="str">
        <f>RIGHT(N998,LEN(N998) - FIND("/",N998))</f>
        <v>wearables</v>
      </c>
      <c r="S998" s="10">
        <f>(((J998/60)/60)/24) + DATE(1970, 1, 1)</f>
        <v>41817.866435185184</v>
      </c>
      <c r="T998" s="10">
        <f>(((I998/60)/60)/24) + DATE(1970, 1, 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IFERROR(E999/L999, 0)</f>
        <v>8.125</v>
      </c>
      <c r="Q999" t="str">
        <f>LEFT(N999,FIND("/",N999) - 1)</f>
        <v>technology</v>
      </c>
      <c r="R999" t="str">
        <f>RIGHT(N999,LEN(N999) - FIND("/",N999))</f>
        <v>wearables</v>
      </c>
      <c r="S999" s="10">
        <f>(((J999/60)/60)/24) + DATE(1970, 1, 1)</f>
        <v>41941.10297453704</v>
      </c>
      <c r="T999" s="10">
        <f>(((I999/60)/60)/24) + DATE(1970, 1, 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IFERROR(E1000/L1000, 0)</f>
        <v>153.42794759825327</v>
      </c>
      <c r="Q1000" t="str">
        <f>LEFT(N1000,FIND("/",N1000) - 1)</f>
        <v>technology</v>
      </c>
      <c r="R1000" t="str">
        <f>RIGHT(N1000,LEN(N1000) - FIND("/",N1000))</f>
        <v>wearables</v>
      </c>
      <c r="S1000" s="10">
        <f>(((J1000/60)/60)/24) + DATE(1970, 1, 1)</f>
        <v>42282.168993055559</v>
      </c>
      <c r="T1000" s="10">
        <f>(((I1000/60)/60)/24) + DATE(1970, 1, 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IFERROR(E1001/L1001, 0)</f>
        <v>292.07499999999999</v>
      </c>
      <c r="Q1001" t="str">
        <f>LEFT(N1001,FIND("/",N1001) - 1)</f>
        <v>technology</v>
      </c>
      <c r="R1001" t="str">
        <f>RIGHT(N1001,LEN(N1001) - FIND("/",N1001))</f>
        <v>wearables</v>
      </c>
      <c r="S1001" s="10">
        <f>(((J1001/60)/60)/24) + DATE(1970, 1, 1)</f>
        <v>41926.29965277778</v>
      </c>
      <c r="T1001" s="10">
        <f>(((I1001/60)/60)/24) + DATE(1970, 1, 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IFERROR(E1002/L1002, 0)</f>
        <v>3304</v>
      </c>
      <c r="Q1002" t="str">
        <f>LEFT(N1002,FIND("/",N1002) - 1)</f>
        <v>technology</v>
      </c>
      <c r="R1002" t="str">
        <f>RIGHT(N1002,LEN(N1002) - FIND("/",N1002))</f>
        <v>wearables</v>
      </c>
      <c r="S1002" s="10">
        <f>(((J1002/60)/60)/24) + DATE(1970, 1, 1)</f>
        <v>42749.059722222228</v>
      </c>
      <c r="T1002" s="10">
        <f>(((I1002/60)/60)/24) + DATE(1970, 1, 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IFERROR(E1003/L1003, 0)</f>
        <v>1300</v>
      </c>
      <c r="Q1003" t="str">
        <f>LEFT(N1003,FIND("/",N1003) - 1)</f>
        <v>technology</v>
      </c>
      <c r="R1003" t="str">
        <f>RIGHT(N1003,LEN(N1003) - FIND("/",N1003))</f>
        <v>wearables</v>
      </c>
      <c r="S1003" s="10">
        <f>(((J1003/60)/60)/24) + DATE(1970, 1, 1)</f>
        <v>42720.720057870371</v>
      </c>
      <c r="T1003" s="10">
        <f>(((I1003/60)/60)/24) + DATE(1970, 1, 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IFERROR(E1004/L1004, 0)</f>
        <v>134.54545454545453</v>
      </c>
      <c r="Q1004" t="str">
        <f>LEFT(N1004,FIND("/",N1004) - 1)</f>
        <v>technology</v>
      </c>
      <c r="R1004" t="str">
        <f>RIGHT(N1004,LEN(N1004) - FIND("/",N1004))</f>
        <v>wearables</v>
      </c>
      <c r="S1004" s="10">
        <f>(((J1004/60)/60)/24) + DATE(1970, 1, 1)</f>
        <v>42325.684189814812</v>
      </c>
      <c r="T1004" s="10">
        <f>(((I1004/60)/60)/24) + DATE(1970, 1, 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IFERROR(E1005/L1005, 0)</f>
        <v>214.06666666666666</v>
      </c>
      <c r="Q1005" t="str">
        <f>LEFT(N1005,FIND("/",N1005) - 1)</f>
        <v>technology</v>
      </c>
      <c r="R1005" t="str">
        <f>RIGHT(N1005,LEN(N1005) - FIND("/",N1005))</f>
        <v>wearables</v>
      </c>
      <c r="S1005" s="10">
        <f>(((J1005/60)/60)/24) + DATE(1970, 1, 1)</f>
        <v>42780.709039351852</v>
      </c>
      <c r="T1005" s="10">
        <f>(((I1005/60)/60)/24) + DATE(1970, 1, 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IFERROR(E1006/L1006, 0)</f>
        <v>216.33684210526314</v>
      </c>
      <c r="Q1006" t="str">
        <f>LEFT(N1006,FIND("/",N1006) - 1)</f>
        <v>technology</v>
      </c>
      <c r="R1006" t="str">
        <f>RIGHT(N1006,LEN(N1006) - FIND("/",N1006))</f>
        <v>wearables</v>
      </c>
      <c r="S1006" s="10">
        <f>(((J1006/60)/60)/24) + DATE(1970, 1, 1)</f>
        <v>42388.708645833336</v>
      </c>
      <c r="T1006" s="10">
        <f>(((I1006/60)/60)/24) + DATE(1970, 1, 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IFERROR(E1007/L1007, 0)</f>
        <v>932.31055900621118</v>
      </c>
      <c r="Q1007" t="str">
        <f>LEFT(N1007,FIND("/",N1007) - 1)</f>
        <v>technology</v>
      </c>
      <c r="R1007" t="str">
        <f>RIGHT(N1007,LEN(N1007) - FIND("/",N1007))</f>
        <v>wearables</v>
      </c>
      <c r="S1007" s="10">
        <f>(((J1007/60)/60)/24) + DATE(1970, 1, 1)</f>
        <v>42276.624803240738</v>
      </c>
      <c r="T1007" s="10">
        <f>(((I1007/60)/60)/24) + DATE(1970, 1, 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IFERROR(E1008/L1008, 0)</f>
        <v>29.25</v>
      </c>
      <c r="Q1008" t="str">
        <f>LEFT(N1008,FIND("/",N1008) - 1)</f>
        <v>technology</v>
      </c>
      <c r="R1008" t="str">
        <f>RIGHT(N1008,LEN(N1008) - FIND("/",N1008))</f>
        <v>wearables</v>
      </c>
      <c r="S1008" s="10">
        <f>(((J1008/60)/60)/24) + DATE(1970, 1, 1)</f>
        <v>41977.040185185186</v>
      </c>
      <c r="T1008" s="10">
        <f>(((I1008/60)/60)/24) + DATE(1970, 1, 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IFERROR(E1009/L1009, 0)</f>
        <v>174.94736842105263</v>
      </c>
      <c r="Q1009" t="str">
        <f>LEFT(N1009,FIND("/",N1009) - 1)</f>
        <v>technology</v>
      </c>
      <c r="R1009" t="str">
        <f>RIGHT(N1009,LEN(N1009) - FIND("/",N1009))</f>
        <v>wearables</v>
      </c>
      <c r="S1009" s="10">
        <f>(((J1009/60)/60)/24) + DATE(1970, 1, 1)</f>
        <v>42676.583599537036</v>
      </c>
      <c r="T1009" s="10">
        <f>(((I1009/60)/60)/24) + DATE(1970, 1, 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IFERROR(E1010/L1010, 0)</f>
        <v>250</v>
      </c>
      <c r="Q1010" t="str">
        <f>LEFT(N1010,FIND("/",N1010) - 1)</f>
        <v>technology</v>
      </c>
      <c r="R1010" t="str">
        <f>RIGHT(N1010,LEN(N1010) - FIND("/",N1010))</f>
        <v>wearables</v>
      </c>
      <c r="S1010" s="10">
        <f>(((J1010/60)/60)/24) + DATE(1970, 1, 1)</f>
        <v>42702.809201388889</v>
      </c>
      <c r="T1010" s="10">
        <f>(((I1010/60)/60)/24) + DATE(1970, 1, 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IFERROR(E1011/L1011, 0)</f>
        <v>65</v>
      </c>
      <c r="Q1011" t="str">
        <f>LEFT(N1011,FIND("/",N1011) - 1)</f>
        <v>technology</v>
      </c>
      <c r="R1011" t="str">
        <f>RIGHT(N1011,LEN(N1011) - FIND("/",N1011))</f>
        <v>wearables</v>
      </c>
      <c r="S1011" s="10">
        <f>(((J1011/60)/60)/24) + DATE(1970, 1, 1)</f>
        <v>42510.604699074072</v>
      </c>
      <c r="T1011" s="10">
        <f>(((I1011/60)/60)/24) + DATE(1970, 1, 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IFERROR(E1012/L1012, 0)</f>
        <v>55</v>
      </c>
      <c r="Q1012" t="str">
        <f>LEFT(N1012,FIND("/",N1012) - 1)</f>
        <v>technology</v>
      </c>
      <c r="R1012" t="str">
        <f>RIGHT(N1012,LEN(N1012) - FIND("/",N1012))</f>
        <v>wearables</v>
      </c>
      <c r="S1012" s="10">
        <f>(((J1012/60)/60)/24) + DATE(1970, 1, 1)</f>
        <v>42561.829421296294</v>
      </c>
      <c r="T1012" s="10">
        <f>(((I1012/60)/60)/24) + DATE(1970, 1, 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IFERROR(E1013/L1013, 0)</f>
        <v>75</v>
      </c>
      <c r="Q1013" t="str">
        <f>LEFT(N1013,FIND("/",N1013) - 1)</f>
        <v>technology</v>
      </c>
      <c r="R1013" t="str">
        <f>RIGHT(N1013,LEN(N1013) - FIND("/",N1013))</f>
        <v>wearables</v>
      </c>
      <c r="S1013" s="10">
        <f>(((J1013/60)/60)/24) + DATE(1970, 1, 1)</f>
        <v>41946.898090277777</v>
      </c>
      <c r="T1013" s="10">
        <f>(((I1013/60)/60)/24) + DATE(1970, 1, 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IFERROR(E1014/L1014, 0)</f>
        <v>1389.3561935483872</v>
      </c>
      <c r="Q1014" t="str">
        <f>LEFT(N1014,FIND("/",N1014) - 1)</f>
        <v>technology</v>
      </c>
      <c r="R1014" t="str">
        <f>RIGHT(N1014,LEN(N1014) - FIND("/",N1014))</f>
        <v>wearables</v>
      </c>
      <c r="S1014" s="10">
        <f>(((J1014/60)/60)/24) + DATE(1970, 1, 1)</f>
        <v>42714.440416666665</v>
      </c>
      <c r="T1014" s="10">
        <f>(((I1014/60)/60)/24) + DATE(1970, 1, 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IFERROR(E1015/L1015, 0)</f>
        <v>95.911111111111111</v>
      </c>
      <c r="Q1015" t="str">
        <f>LEFT(N1015,FIND("/",N1015) - 1)</f>
        <v>technology</v>
      </c>
      <c r="R1015" t="str">
        <f>RIGHT(N1015,LEN(N1015) - FIND("/",N1015))</f>
        <v>wearables</v>
      </c>
      <c r="S1015" s="10">
        <f>(((J1015/60)/60)/24) + DATE(1970, 1, 1)</f>
        <v>42339.833981481483</v>
      </c>
      <c r="T1015" s="10">
        <f>(((I1015/60)/60)/24) + DATE(1970, 1, 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IFERROR(E1016/L1016, 0)</f>
        <v>191.25</v>
      </c>
      <c r="Q1016" t="str">
        <f>LEFT(N1016,FIND("/",N1016) - 1)</f>
        <v>technology</v>
      </c>
      <c r="R1016" t="str">
        <f>RIGHT(N1016,LEN(N1016) - FIND("/",N1016))</f>
        <v>wearables</v>
      </c>
      <c r="S1016" s="10">
        <f>(((J1016/60)/60)/24) + DATE(1970, 1, 1)</f>
        <v>41955.002488425926</v>
      </c>
      <c r="T1016" s="10">
        <f>(((I1016/60)/60)/24) + DATE(1970, 1, 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IFERROR(E1017/L1017, 0)</f>
        <v>40</v>
      </c>
      <c r="Q1017" t="str">
        <f>LEFT(N1017,FIND("/",N1017) - 1)</f>
        <v>technology</v>
      </c>
      <c r="R1017" t="str">
        <f>RIGHT(N1017,LEN(N1017) - FIND("/",N1017))</f>
        <v>wearables</v>
      </c>
      <c r="S1017" s="10">
        <f>(((J1017/60)/60)/24) + DATE(1970, 1, 1)</f>
        <v>42303.878414351857</v>
      </c>
      <c r="T1017" s="10">
        <f>(((I1017/60)/60)/24) + DATE(1970, 1, 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IFERROR(E1018/L1018, 0)</f>
        <v>74.78947368421052</v>
      </c>
      <c r="Q1018" t="str">
        <f>LEFT(N1018,FIND("/",N1018) - 1)</f>
        <v>technology</v>
      </c>
      <c r="R1018" t="str">
        <f>RIGHT(N1018,LEN(N1018) - FIND("/",N1018))</f>
        <v>wearables</v>
      </c>
      <c r="S1018" s="10">
        <f>(((J1018/60)/60)/24) + DATE(1970, 1, 1)</f>
        <v>42422.107129629629</v>
      </c>
      <c r="T1018" s="10">
        <f>(((I1018/60)/60)/24) + DATE(1970, 1, 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IFERROR(E1019/L1019, 0)</f>
        <v>161.11830985915492</v>
      </c>
      <c r="Q1019" t="str">
        <f>LEFT(N1019,FIND("/",N1019) - 1)</f>
        <v>technology</v>
      </c>
      <c r="R1019" t="str">
        <f>RIGHT(N1019,LEN(N1019) - FIND("/",N1019))</f>
        <v>wearables</v>
      </c>
      <c r="S1019" s="10">
        <f>(((J1019/60)/60)/24) + DATE(1970, 1, 1)</f>
        <v>42289.675173611111</v>
      </c>
      <c r="T1019" s="10">
        <f>(((I1019/60)/60)/24) + DATE(1970, 1, 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IFERROR(E1020/L1020, 0)</f>
        <v>88.714285714285708</v>
      </c>
      <c r="Q1020" t="str">
        <f>LEFT(N1020,FIND("/",N1020) - 1)</f>
        <v>technology</v>
      </c>
      <c r="R1020" t="str">
        <f>RIGHT(N1020,LEN(N1020) - FIND("/",N1020))</f>
        <v>wearables</v>
      </c>
      <c r="S1020" s="10">
        <f>(((J1020/60)/60)/24) + DATE(1970, 1, 1)</f>
        <v>42535.492280092592</v>
      </c>
      <c r="T1020" s="10">
        <f>(((I1020/60)/60)/24) + DATE(1970, 1, 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IFERROR(E1021/L1021, 0)</f>
        <v>53.25</v>
      </c>
      <c r="Q1021" t="str">
        <f>LEFT(N1021,FIND("/",N1021) - 1)</f>
        <v>technology</v>
      </c>
      <c r="R1021" t="str">
        <f>RIGHT(N1021,LEN(N1021) - FIND("/",N1021))</f>
        <v>wearables</v>
      </c>
      <c r="S1021" s="10">
        <f>(((J1021/60)/60)/24) + DATE(1970, 1, 1)</f>
        <v>42009.973946759259</v>
      </c>
      <c r="T1021" s="10">
        <f>(((I1021/60)/60)/24) + DATE(1970, 1, 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IFERROR(E1022/L1022, 0)</f>
        <v>106.2</v>
      </c>
      <c r="Q1022" t="str">
        <f>LEFT(N1022,FIND("/",N1022) - 1)</f>
        <v>music</v>
      </c>
      <c r="R1022" t="str">
        <f>RIGHT(N1022,LEN(N1022) - FIND("/",N1022))</f>
        <v>electronic music</v>
      </c>
      <c r="S1022" s="10">
        <f>(((J1022/60)/60)/24) + DATE(1970, 1, 1)</f>
        <v>42127.069548611107</v>
      </c>
      <c r="T1022" s="10">
        <f>(((I1022/60)/60)/24) + DATE(1970, 1, 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IFERROR(E1023/L1023, 0)</f>
        <v>22.079728033472804</v>
      </c>
      <c r="Q1023" t="str">
        <f>LEFT(N1023,FIND("/",N1023) - 1)</f>
        <v>music</v>
      </c>
      <c r="R1023" t="str">
        <f>RIGHT(N1023,LEN(N1023) - FIND("/",N1023))</f>
        <v>electronic music</v>
      </c>
      <c r="S1023" s="10">
        <f>(((J1023/60)/60)/24) + DATE(1970, 1, 1)</f>
        <v>42271.251979166671</v>
      </c>
      <c r="T1023" s="10">
        <f>(((I1023/60)/60)/24) + DATE(1970, 1, 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IFERROR(E1024/L1024, 0)</f>
        <v>31.054054054054053</v>
      </c>
      <c r="Q1024" t="str">
        <f>LEFT(N1024,FIND("/",N1024) - 1)</f>
        <v>music</v>
      </c>
      <c r="R1024" t="str">
        <f>RIGHT(N1024,LEN(N1024) - FIND("/",N1024))</f>
        <v>electronic music</v>
      </c>
      <c r="S1024" s="10">
        <f>(((J1024/60)/60)/24) + DATE(1970, 1, 1)</f>
        <v>42111.646724537044</v>
      </c>
      <c r="T1024" s="10">
        <f>(((I1024/60)/60)/24) + DATE(1970, 1, 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IFERROR(E1025/L1025, 0)</f>
        <v>36.206106870229007</v>
      </c>
      <c r="Q1025" t="str">
        <f>LEFT(N1025,FIND("/",N1025) - 1)</f>
        <v>music</v>
      </c>
      <c r="R1025" t="str">
        <f>RIGHT(N1025,LEN(N1025) - FIND("/",N1025))</f>
        <v>electronic music</v>
      </c>
      <c r="S1025" s="10">
        <f>(((J1025/60)/60)/24) + DATE(1970, 1, 1)</f>
        <v>42145.919687500005</v>
      </c>
      <c r="T1025" s="10">
        <f>(((I1025/60)/60)/24) + DATE(1970, 1, 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IFERROR(E1026/L1026, 0)</f>
        <v>388.9762295081967</v>
      </c>
      <c r="Q1026" t="str">
        <f>LEFT(N1026,FIND("/",N1026) - 1)</f>
        <v>music</v>
      </c>
      <c r="R1026" t="str">
        <f>RIGHT(N1026,LEN(N1026) - FIND("/",N1026))</f>
        <v>electronic music</v>
      </c>
      <c r="S1026" s="10">
        <f>(((J1026/60)/60)/24) + DATE(1970, 1, 1)</f>
        <v>42370.580590277779</v>
      </c>
      <c r="T1026" s="10">
        <f>(((I1026/60)/60)/24) + DATE(1970, 1, 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IFERROR(E1027/L1027, 0)</f>
        <v>71.848571428571432</v>
      </c>
      <c r="Q1027" t="str">
        <f>LEFT(N1027,FIND("/",N1027) - 1)</f>
        <v>music</v>
      </c>
      <c r="R1027" t="str">
        <f>RIGHT(N1027,LEN(N1027) - FIND("/",N1027))</f>
        <v>electronic music</v>
      </c>
      <c r="S1027" s="10">
        <f>(((J1027/60)/60)/24) + DATE(1970, 1, 1)</f>
        <v>42049.833761574075</v>
      </c>
      <c r="T1027" s="10">
        <f>(((I1027/60)/60)/24) + DATE(1970, 1, 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IFERROR(E1028/L1028, 0)</f>
        <v>57.381803278688523</v>
      </c>
      <c r="Q1028" t="str">
        <f>LEFT(N1028,FIND("/",N1028) - 1)</f>
        <v>music</v>
      </c>
      <c r="R1028" t="str">
        <f>RIGHT(N1028,LEN(N1028) - FIND("/",N1028))</f>
        <v>electronic music</v>
      </c>
      <c r="S1028" s="10">
        <f>(((J1028/60)/60)/24) + DATE(1970, 1, 1)</f>
        <v>42426.407592592594</v>
      </c>
      <c r="T1028" s="10">
        <f>(((I1028/60)/60)/24) + DATE(1970, 1, 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IFERROR(E1029/L1029, 0)</f>
        <v>69.666666666666671</v>
      </c>
      <c r="Q1029" t="str">
        <f>LEFT(N1029,FIND("/",N1029) - 1)</f>
        <v>music</v>
      </c>
      <c r="R1029" t="str">
        <f>RIGHT(N1029,LEN(N1029) - FIND("/",N1029))</f>
        <v>electronic music</v>
      </c>
      <c r="S1029" s="10">
        <f>(((J1029/60)/60)/24) + DATE(1970, 1, 1)</f>
        <v>41905.034108796295</v>
      </c>
      <c r="T1029" s="10">
        <f>(((I1029/60)/60)/24) + DATE(1970, 1, 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IFERROR(E1030/L1030, 0)</f>
        <v>45.988235294117644</v>
      </c>
      <c r="Q1030" t="str">
        <f>LEFT(N1030,FIND("/",N1030) - 1)</f>
        <v>music</v>
      </c>
      <c r="R1030" t="str">
        <f>RIGHT(N1030,LEN(N1030) - FIND("/",N1030))</f>
        <v>electronic music</v>
      </c>
      <c r="S1030" s="10">
        <f>(((J1030/60)/60)/24) + DATE(1970, 1, 1)</f>
        <v>42755.627372685187</v>
      </c>
      <c r="T1030" s="10">
        <f>(((I1030/60)/60)/24) + DATE(1970, 1, 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IFERROR(E1031/L1031, 0)</f>
        <v>79.262411347517727</v>
      </c>
      <c r="Q1031" t="str">
        <f>LEFT(N1031,FIND("/",N1031) - 1)</f>
        <v>music</v>
      </c>
      <c r="R1031" t="str">
        <f>RIGHT(N1031,LEN(N1031) - FIND("/",N1031))</f>
        <v>electronic music</v>
      </c>
      <c r="S1031" s="10">
        <f>(((J1031/60)/60)/24) + DATE(1970, 1, 1)</f>
        <v>42044.711886574078</v>
      </c>
      <c r="T1031" s="10">
        <f>(((I1031/60)/60)/24) + DATE(1970, 1, 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IFERROR(E1032/L1032, 0)</f>
        <v>43.031446540880502</v>
      </c>
      <c r="Q1032" t="str">
        <f>LEFT(N1032,FIND("/",N1032) - 1)</f>
        <v>music</v>
      </c>
      <c r="R1032" t="str">
        <f>RIGHT(N1032,LEN(N1032) - FIND("/",N1032))</f>
        <v>electronic music</v>
      </c>
      <c r="S1032" s="10">
        <f>(((J1032/60)/60)/24) + DATE(1970, 1, 1)</f>
        <v>42611.483206018514</v>
      </c>
      <c r="T1032" s="10">
        <f>(((I1032/60)/60)/24) + DATE(1970, 1, 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IFERROR(E1033/L1033, 0)</f>
        <v>108.48484848484848</v>
      </c>
      <c r="Q1033" t="str">
        <f>LEFT(N1033,FIND("/",N1033) - 1)</f>
        <v>music</v>
      </c>
      <c r="R1033" t="str">
        <f>RIGHT(N1033,LEN(N1033) - FIND("/",N1033))</f>
        <v>electronic music</v>
      </c>
      <c r="S1033" s="10">
        <f>(((J1033/60)/60)/24) + DATE(1970, 1, 1)</f>
        <v>42324.764004629629</v>
      </c>
      <c r="T1033" s="10">
        <f>(((I1033/60)/60)/24) + DATE(1970, 1, 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IFERROR(E1034/L1034, 0)</f>
        <v>61.029583333333335</v>
      </c>
      <c r="Q1034" t="str">
        <f>LEFT(N1034,FIND("/",N1034) - 1)</f>
        <v>music</v>
      </c>
      <c r="R1034" t="str">
        <f>RIGHT(N1034,LEN(N1034) - FIND("/",N1034))</f>
        <v>electronic music</v>
      </c>
      <c r="S1034" s="10">
        <f>(((J1034/60)/60)/24) + DATE(1970, 1, 1)</f>
        <v>42514.666956018518</v>
      </c>
      <c r="T1034" s="10">
        <f>(((I1034/60)/60)/24) + DATE(1970, 1, 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IFERROR(E1035/L1035, 0)</f>
        <v>50.592592592592595</v>
      </c>
      <c r="Q1035" t="str">
        <f>LEFT(N1035,FIND("/",N1035) - 1)</f>
        <v>music</v>
      </c>
      <c r="R1035" t="str">
        <f>RIGHT(N1035,LEN(N1035) - FIND("/",N1035))</f>
        <v>electronic music</v>
      </c>
      <c r="S1035" s="10">
        <f>(((J1035/60)/60)/24) + DATE(1970, 1, 1)</f>
        <v>42688.732407407413</v>
      </c>
      <c r="T1035" s="10">
        <f>(((I1035/60)/60)/24) + DATE(1970, 1, 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IFERROR(E1036/L1036, 0)</f>
        <v>39.157168674698795</v>
      </c>
      <c r="Q1036" t="str">
        <f>LEFT(N1036,FIND("/",N1036) - 1)</f>
        <v>music</v>
      </c>
      <c r="R1036" t="str">
        <f>RIGHT(N1036,LEN(N1036) - FIND("/",N1036))</f>
        <v>electronic music</v>
      </c>
      <c r="S1036" s="10">
        <f>(((J1036/60)/60)/24) + DATE(1970, 1, 1)</f>
        <v>42555.166712962964</v>
      </c>
      <c r="T1036" s="10">
        <f>(((I1036/60)/60)/24) + DATE(1970, 1, 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IFERROR(E1037/L1037, 0)</f>
        <v>65.15789473684211</v>
      </c>
      <c r="Q1037" t="str">
        <f>LEFT(N1037,FIND("/",N1037) - 1)</f>
        <v>music</v>
      </c>
      <c r="R1037" t="str">
        <f>RIGHT(N1037,LEN(N1037) - FIND("/",N1037))</f>
        <v>electronic music</v>
      </c>
      <c r="S1037" s="10">
        <f>(((J1037/60)/60)/24) + DATE(1970, 1, 1)</f>
        <v>42016.641435185185</v>
      </c>
      <c r="T1037" s="10">
        <f>(((I1037/60)/60)/24) + DATE(1970, 1, 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IFERROR(E1038/L1038, 0)</f>
        <v>23.963127962085309</v>
      </c>
      <c r="Q1038" t="str">
        <f>LEFT(N1038,FIND("/",N1038) - 1)</f>
        <v>music</v>
      </c>
      <c r="R1038" t="str">
        <f>RIGHT(N1038,LEN(N1038) - FIND("/",N1038))</f>
        <v>electronic music</v>
      </c>
      <c r="S1038" s="10">
        <f>(((J1038/60)/60)/24) + DATE(1970, 1, 1)</f>
        <v>41249.448958333334</v>
      </c>
      <c r="T1038" s="10">
        <f>(((I1038/60)/60)/24) + DATE(1970, 1, 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IFERROR(E1039/L1039, 0)</f>
        <v>48.61904761904762</v>
      </c>
      <c r="Q1039" t="str">
        <f>LEFT(N1039,FIND("/",N1039) - 1)</f>
        <v>music</v>
      </c>
      <c r="R1039" t="str">
        <f>RIGHT(N1039,LEN(N1039) - FIND("/",N1039))</f>
        <v>electronic music</v>
      </c>
      <c r="S1039" s="10">
        <f>(((J1039/60)/60)/24) + DATE(1970, 1, 1)</f>
        <v>42119.822476851856</v>
      </c>
      <c r="T1039" s="10">
        <f>(((I1039/60)/60)/24) + DATE(1970, 1, 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IFERROR(E1040/L1040, 0)</f>
        <v>35.73770491803279</v>
      </c>
      <c r="Q1040" t="str">
        <f>LEFT(N1040,FIND("/",N1040) - 1)</f>
        <v>music</v>
      </c>
      <c r="R1040" t="str">
        <f>RIGHT(N1040,LEN(N1040) - FIND("/",N1040))</f>
        <v>electronic music</v>
      </c>
      <c r="S1040" s="10">
        <f>(((J1040/60)/60)/24) + DATE(1970, 1, 1)</f>
        <v>42418.231747685189</v>
      </c>
      <c r="T1040" s="10">
        <f>(((I1040/60)/60)/24) + DATE(1970, 1, 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IFERROR(E1041/L1041, 0)</f>
        <v>21.366666666666667</v>
      </c>
      <c r="Q1041" t="str">
        <f>LEFT(N1041,FIND("/",N1041) - 1)</f>
        <v>music</v>
      </c>
      <c r="R1041" t="str">
        <f>RIGHT(N1041,LEN(N1041) - FIND("/",N1041))</f>
        <v>electronic music</v>
      </c>
      <c r="S1041" s="10">
        <f>(((J1041/60)/60)/24) + DATE(1970, 1, 1)</f>
        <v>42692.109328703707</v>
      </c>
      <c r="T1041" s="10">
        <f>(((I1041/60)/60)/24) + DATE(1970, 1, 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IFERROR(E1042/L1042, 0)</f>
        <v>250</v>
      </c>
      <c r="Q1042" t="str">
        <f>LEFT(N1042,FIND("/",N1042) - 1)</f>
        <v>journalism</v>
      </c>
      <c r="R1042" t="str">
        <f>RIGHT(N1042,LEN(N1042) - FIND("/",N1042))</f>
        <v>audio</v>
      </c>
      <c r="S1042" s="10">
        <f>(((J1042/60)/60)/24) + DATE(1970, 1, 1)</f>
        <v>42579.708437499998</v>
      </c>
      <c r="T1042" s="10">
        <f>(((I1042/60)/60)/24) + DATE(1970, 1, 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>
        <f>IFERROR(E1043/L1043, 0)</f>
        <v>0</v>
      </c>
      <c r="Q1043" t="str">
        <f>LEFT(N1043,FIND("/",N1043) - 1)</f>
        <v>journalism</v>
      </c>
      <c r="R1043" t="str">
        <f>RIGHT(N1043,LEN(N1043) - FIND("/",N1043))</f>
        <v>audio</v>
      </c>
      <c r="S1043" s="10">
        <f>(((J1043/60)/60)/24) + DATE(1970, 1, 1)</f>
        <v>41831.060092592597</v>
      </c>
      <c r="T1043" s="10">
        <f>(((I1043/60)/60)/24) + DATE(1970, 1, 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IFERROR(E1044/L1044, 0)</f>
        <v>10</v>
      </c>
      <c r="Q1044" t="str">
        <f>LEFT(N1044,FIND("/",N1044) - 1)</f>
        <v>journalism</v>
      </c>
      <c r="R1044" t="str">
        <f>RIGHT(N1044,LEN(N1044) - FIND("/",N1044))</f>
        <v>audio</v>
      </c>
      <c r="S1044" s="10">
        <f>(((J1044/60)/60)/24) + DATE(1970, 1, 1)</f>
        <v>41851.696157407408</v>
      </c>
      <c r="T1044" s="10">
        <f>(((I1044/60)/60)/24) + DATE(1970, 1, 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IFERROR(E1045/L1045, 0)</f>
        <v>29.236301369863014</v>
      </c>
      <c r="Q1045" t="str">
        <f>LEFT(N1045,FIND("/",N1045) - 1)</f>
        <v>journalism</v>
      </c>
      <c r="R1045" t="str">
        <f>RIGHT(N1045,LEN(N1045) - FIND("/",N1045))</f>
        <v>audio</v>
      </c>
      <c r="S1045" s="10">
        <f>(((J1045/60)/60)/24) + DATE(1970, 1, 1)</f>
        <v>42114.252951388888</v>
      </c>
      <c r="T1045" s="10">
        <f>(((I1045/60)/60)/24) + DATE(1970, 1, 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IFERROR(E1046/L1046, 0)</f>
        <v>3</v>
      </c>
      <c r="Q1046" t="str">
        <f>LEFT(N1046,FIND("/",N1046) - 1)</f>
        <v>journalism</v>
      </c>
      <c r="R1046" t="str">
        <f>RIGHT(N1046,LEN(N1046) - FIND("/",N1046))</f>
        <v>audio</v>
      </c>
      <c r="S1046" s="10">
        <f>(((J1046/60)/60)/24) + DATE(1970, 1, 1)</f>
        <v>42011.925937499997</v>
      </c>
      <c r="T1046" s="10">
        <f>(((I1046/60)/60)/24) + DATE(1970, 1, 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IFERROR(E1047/L1047, 0)</f>
        <v>33.25</v>
      </c>
      <c r="Q1047" t="str">
        <f>LEFT(N1047,FIND("/",N1047) - 1)</f>
        <v>journalism</v>
      </c>
      <c r="R1047" t="str">
        <f>RIGHT(N1047,LEN(N1047) - FIND("/",N1047))</f>
        <v>audio</v>
      </c>
      <c r="S1047" s="10">
        <f>(((J1047/60)/60)/24) + DATE(1970, 1, 1)</f>
        <v>41844.874421296299</v>
      </c>
      <c r="T1047" s="10">
        <f>(((I1047/60)/60)/24) + DATE(1970, 1, 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>
        <f>IFERROR(E1048/L1048, 0)</f>
        <v>0</v>
      </c>
      <c r="Q1048" t="str">
        <f>LEFT(N1048,FIND("/",N1048) - 1)</f>
        <v>journalism</v>
      </c>
      <c r="R1048" t="str">
        <f>RIGHT(N1048,LEN(N1048) - FIND("/",N1048))</f>
        <v>audio</v>
      </c>
      <c r="S1048" s="10">
        <f>(((J1048/60)/60)/24) + DATE(1970, 1, 1)</f>
        <v>42319.851388888885</v>
      </c>
      <c r="T1048" s="10">
        <f>(((I1048/60)/60)/24) + DATE(1970, 1, 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IFERROR(E1049/L1049, 0)</f>
        <v>1</v>
      </c>
      <c r="Q1049" t="str">
        <f>LEFT(N1049,FIND("/",N1049) - 1)</f>
        <v>journalism</v>
      </c>
      <c r="R1049" t="str">
        <f>RIGHT(N1049,LEN(N1049) - FIND("/",N1049))</f>
        <v>audio</v>
      </c>
      <c r="S1049" s="10">
        <f>(((J1049/60)/60)/24) + DATE(1970, 1, 1)</f>
        <v>41918.818460648145</v>
      </c>
      <c r="T1049" s="10">
        <f>(((I1049/60)/60)/24) + DATE(1970, 1, 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IFERROR(E1050/L1050, 0)</f>
        <v>53</v>
      </c>
      <c r="Q1050" t="str">
        <f>LEFT(N1050,FIND("/",N1050) - 1)</f>
        <v>journalism</v>
      </c>
      <c r="R1050" t="str">
        <f>RIGHT(N1050,LEN(N1050) - FIND("/",N1050))</f>
        <v>audio</v>
      </c>
      <c r="S1050" s="10">
        <f>(((J1050/60)/60)/24) + DATE(1970, 1, 1)</f>
        <v>42598.053113425922</v>
      </c>
      <c r="T1050" s="10">
        <f>(((I1050/60)/60)/24) + DATE(1970, 1, 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>
        <f>IFERROR(E1051/L1051, 0)</f>
        <v>0</v>
      </c>
      <c r="Q1051" t="str">
        <f>LEFT(N1051,FIND("/",N1051) - 1)</f>
        <v>journalism</v>
      </c>
      <c r="R1051" t="str">
        <f>RIGHT(N1051,LEN(N1051) - FIND("/",N1051))</f>
        <v>audio</v>
      </c>
      <c r="S1051" s="10">
        <f>(((J1051/60)/60)/24) + DATE(1970, 1, 1)</f>
        <v>42382.431076388893</v>
      </c>
      <c r="T1051" s="10">
        <f>(((I1051/60)/60)/24) + DATE(1970, 1, 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>
        <f>IFERROR(E1052/L1052, 0)</f>
        <v>0</v>
      </c>
      <c r="Q1052" t="str">
        <f>LEFT(N1052,FIND("/",N1052) - 1)</f>
        <v>journalism</v>
      </c>
      <c r="R1052" t="str">
        <f>RIGHT(N1052,LEN(N1052) - FIND("/",N1052))</f>
        <v>audio</v>
      </c>
      <c r="S1052" s="10">
        <f>(((J1052/60)/60)/24) + DATE(1970, 1, 1)</f>
        <v>42231.7971875</v>
      </c>
      <c r="T1052" s="10">
        <f>(((I1052/60)/60)/24) + DATE(1970, 1, 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>
        <f>IFERROR(E1053/L1053, 0)</f>
        <v>0</v>
      </c>
      <c r="Q1053" t="str">
        <f>LEFT(N1053,FIND("/",N1053) - 1)</f>
        <v>journalism</v>
      </c>
      <c r="R1053" t="str">
        <f>RIGHT(N1053,LEN(N1053) - FIND("/",N1053))</f>
        <v>audio</v>
      </c>
      <c r="S1053" s="10">
        <f>(((J1053/60)/60)/24) + DATE(1970, 1, 1)</f>
        <v>41850.014178240745</v>
      </c>
      <c r="T1053" s="10">
        <f>(((I1053/60)/60)/24) + DATE(1970, 1, 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>
        <f>IFERROR(E1054/L1054, 0)</f>
        <v>0</v>
      </c>
      <c r="Q1054" t="str">
        <f>LEFT(N1054,FIND("/",N1054) - 1)</f>
        <v>journalism</v>
      </c>
      <c r="R1054" t="str">
        <f>RIGHT(N1054,LEN(N1054) - FIND("/",N1054))</f>
        <v>audio</v>
      </c>
      <c r="S1054" s="10">
        <f>(((J1054/60)/60)/24) + DATE(1970, 1, 1)</f>
        <v>42483.797395833331</v>
      </c>
      <c r="T1054" s="10">
        <f>(((I1054/60)/60)/24) + DATE(1970, 1, 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IFERROR(E1055/L1055, 0)</f>
        <v>15</v>
      </c>
      <c r="Q1055" t="str">
        <f>LEFT(N1055,FIND("/",N1055) - 1)</f>
        <v>journalism</v>
      </c>
      <c r="R1055" t="str">
        <f>RIGHT(N1055,LEN(N1055) - FIND("/",N1055))</f>
        <v>audio</v>
      </c>
      <c r="S1055" s="10">
        <f>(((J1055/60)/60)/24) + DATE(1970, 1, 1)</f>
        <v>42775.172824074078</v>
      </c>
      <c r="T1055" s="10">
        <f>(((I1055/60)/60)/24) + DATE(1970, 1, 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>
        <f>IFERROR(E1056/L1056, 0)</f>
        <v>0</v>
      </c>
      <c r="Q1056" t="str">
        <f>LEFT(N1056,FIND("/",N1056) - 1)</f>
        <v>journalism</v>
      </c>
      <c r="R1056" t="str">
        <f>RIGHT(N1056,LEN(N1056) - FIND("/",N1056))</f>
        <v>audio</v>
      </c>
      <c r="S1056" s="10">
        <f>(((J1056/60)/60)/24) + DATE(1970, 1, 1)</f>
        <v>41831.851840277777</v>
      </c>
      <c r="T1056" s="10">
        <f>(((I1056/60)/60)/24) + DATE(1970, 1, 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>
        <f>IFERROR(E1057/L1057, 0)</f>
        <v>0</v>
      </c>
      <c r="Q1057" t="str">
        <f>LEFT(N1057,FIND("/",N1057) - 1)</f>
        <v>journalism</v>
      </c>
      <c r="R1057" t="str">
        <f>RIGHT(N1057,LEN(N1057) - FIND("/",N1057))</f>
        <v>audio</v>
      </c>
      <c r="S1057" s="10">
        <f>(((J1057/60)/60)/24) + DATE(1970, 1, 1)</f>
        <v>42406.992418981477</v>
      </c>
      <c r="T1057" s="10">
        <f>(((I1057/60)/60)/24) + DATE(1970, 1, 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>
        <f>IFERROR(E1058/L1058, 0)</f>
        <v>0</v>
      </c>
      <c r="Q1058" t="str">
        <f>LEFT(N1058,FIND("/",N1058) - 1)</f>
        <v>journalism</v>
      </c>
      <c r="R1058" t="str">
        <f>RIGHT(N1058,LEN(N1058) - FIND("/",N1058))</f>
        <v>audio</v>
      </c>
      <c r="S1058" s="10">
        <f>(((J1058/60)/60)/24) + DATE(1970, 1, 1)</f>
        <v>42058.719641203701</v>
      </c>
      <c r="T1058" s="10">
        <f>(((I1058/60)/60)/24) + DATE(1970, 1, 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>
        <f>IFERROR(E1059/L1059, 0)</f>
        <v>0</v>
      </c>
      <c r="Q1059" t="str">
        <f>LEFT(N1059,FIND("/",N1059) - 1)</f>
        <v>journalism</v>
      </c>
      <c r="R1059" t="str">
        <f>RIGHT(N1059,LEN(N1059) - FIND("/",N1059))</f>
        <v>audio</v>
      </c>
      <c r="S1059" s="10">
        <f>(((J1059/60)/60)/24) + DATE(1970, 1, 1)</f>
        <v>42678.871331018512</v>
      </c>
      <c r="T1059" s="10">
        <f>(((I1059/60)/60)/24) + DATE(1970, 1, 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>
        <f>IFERROR(E1060/L1060, 0)</f>
        <v>0</v>
      </c>
      <c r="Q1060" t="str">
        <f>LEFT(N1060,FIND("/",N1060) - 1)</f>
        <v>journalism</v>
      </c>
      <c r="R1060" t="str">
        <f>RIGHT(N1060,LEN(N1060) - FIND("/",N1060))</f>
        <v>audio</v>
      </c>
      <c r="S1060" s="10">
        <f>(((J1060/60)/60)/24) + DATE(1970, 1, 1)</f>
        <v>42047.900960648149</v>
      </c>
      <c r="T1060" s="10">
        <f>(((I1060/60)/60)/24) + DATE(1970, 1, 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>
        <f>IFERROR(E1061/L1061, 0)</f>
        <v>0</v>
      </c>
      <c r="Q1061" t="str">
        <f>LEFT(N1061,FIND("/",N1061) - 1)</f>
        <v>journalism</v>
      </c>
      <c r="R1061" t="str">
        <f>RIGHT(N1061,LEN(N1061) - FIND("/",N1061))</f>
        <v>audio</v>
      </c>
      <c r="S1061" s="10">
        <f>(((J1061/60)/60)/24) + DATE(1970, 1, 1)</f>
        <v>42046.79</v>
      </c>
      <c r="T1061" s="10">
        <f>(((I1061/60)/60)/24) + DATE(1970, 1, 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IFERROR(E1062/L1062, 0)</f>
        <v>50</v>
      </c>
      <c r="Q1062" t="str">
        <f>LEFT(N1062,FIND("/",N1062) - 1)</f>
        <v>journalism</v>
      </c>
      <c r="R1062" t="str">
        <f>RIGHT(N1062,LEN(N1062) - FIND("/",N1062))</f>
        <v>audio</v>
      </c>
      <c r="S1062" s="10">
        <f>(((J1062/60)/60)/24) + DATE(1970, 1, 1)</f>
        <v>42079.913113425922</v>
      </c>
      <c r="T1062" s="10">
        <f>(((I1062/60)/60)/24) + DATE(1970, 1, 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>
        <f>IFERROR(E1063/L1063, 0)</f>
        <v>0</v>
      </c>
      <c r="Q1063" t="str">
        <f>LEFT(N1063,FIND("/",N1063) - 1)</f>
        <v>journalism</v>
      </c>
      <c r="R1063" t="str">
        <f>RIGHT(N1063,LEN(N1063) - FIND("/",N1063))</f>
        <v>audio</v>
      </c>
      <c r="S1063" s="10">
        <f>(((J1063/60)/60)/24) + DATE(1970, 1, 1)</f>
        <v>42432.276712962965</v>
      </c>
      <c r="T1063" s="10">
        <f>(((I1063/60)/60)/24) + DATE(1970, 1, 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IFERROR(E1064/L1064, 0)</f>
        <v>47.5</v>
      </c>
      <c r="Q1064" t="str">
        <f>LEFT(N1064,FIND("/",N1064) - 1)</f>
        <v>journalism</v>
      </c>
      <c r="R1064" t="str">
        <f>RIGHT(N1064,LEN(N1064) - FIND("/",N1064))</f>
        <v>audio</v>
      </c>
      <c r="S1064" s="10">
        <f>(((J1064/60)/60)/24) + DATE(1970, 1, 1)</f>
        <v>42556.807187500002</v>
      </c>
      <c r="T1064" s="10">
        <f>(((I1064/60)/60)/24) + DATE(1970, 1, 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>
        <f>IFERROR(E1065/L1065, 0)</f>
        <v>0</v>
      </c>
      <c r="Q1065" t="str">
        <f>LEFT(N1065,FIND("/",N1065) - 1)</f>
        <v>journalism</v>
      </c>
      <c r="R1065" t="str">
        <f>RIGHT(N1065,LEN(N1065) - FIND("/",N1065))</f>
        <v>audio</v>
      </c>
      <c r="S1065" s="10">
        <f>(((J1065/60)/60)/24) + DATE(1970, 1, 1)</f>
        <v>42583.030810185184</v>
      </c>
      <c r="T1065" s="10">
        <f>(((I1065/60)/60)/24) + DATE(1970, 1, 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IFERROR(E1066/L1066, 0)</f>
        <v>65.666666666666671</v>
      </c>
      <c r="Q1066" t="str">
        <f>LEFT(N1066,FIND("/",N1066) - 1)</f>
        <v>games</v>
      </c>
      <c r="R1066" t="str">
        <f>RIGHT(N1066,LEN(N1066) - FIND("/",N1066))</f>
        <v>video games</v>
      </c>
      <c r="S1066" s="10">
        <f>(((J1066/60)/60)/24) + DATE(1970, 1, 1)</f>
        <v>41417.228043981479</v>
      </c>
      <c r="T1066" s="10">
        <f>(((I1066/60)/60)/24) + DATE(1970, 1, 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IFERROR(E1067/L1067, 0)</f>
        <v>16.2</v>
      </c>
      <c r="Q1067" t="str">
        <f>LEFT(N1067,FIND("/",N1067) - 1)</f>
        <v>games</v>
      </c>
      <c r="R1067" t="str">
        <f>RIGHT(N1067,LEN(N1067) - FIND("/",N1067))</f>
        <v>video games</v>
      </c>
      <c r="S1067" s="10">
        <f>(((J1067/60)/60)/24) + DATE(1970, 1, 1)</f>
        <v>41661.381041666667</v>
      </c>
      <c r="T1067" s="10">
        <f>(((I1067/60)/60)/24) + DATE(1970, 1, 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IFERROR(E1068/L1068, 0)</f>
        <v>34.128378378378379</v>
      </c>
      <c r="Q1068" t="str">
        <f>LEFT(N1068,FIND("/",N1068) - 1)</f>
        <v>games</v>
      </c>
      <c r="R1068" t="str">
        <f>RIGHT(N1068,LEN(N1068) - FIND("/",N1068))</f>
        <v>video games</v>
      </c>
      <c r="S1068" s="10">
        <f>(((J1068/60)/60)/24) + DATE(1970, 1, 1)</f>
        <v>41445.962754629632</v>
      </c>
      <c r="T1068" s="10">
        <f>(((I1068/60)/60)/24) + DATE(1970, 1, 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IFERROR(E1069/L1069, 0)</f>
        <v>13</v>
      </c>
      <c r="Q1069" t="str">
        <f>LEFT(N1069,FIND("/",N1069) - 1)</f>
        <v>games</v>
      </c>
      <c r="R1069" t="str">
        <f>RIGHT(N1069,LEN(N1069) - FIND("/",N1069))</f>
        <v>video games</v>
      </c>
      <c r="S1069" s="10">
        <f>(((J1069/60)/60)/24) + DATE(1970, 1, 1)</f>
        <v>41599.855682870373</v>
      </c>
      <c r="T1069" s="10">
        <f>(((I1069/60)/60)/24) + DATE(1970, 1, 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IFERROR(E1070/L1070, 0)</f>
        <v>11.25</v>
      </c>
      <c r="Q1070" t="str">
        <f>LEFT(N1070,FIND("/",N1070) - 1)</f>
        <v>games</v>
      </c>
      <c r="R1070" t="str">
        <f>RIGHT(N1070,LEN(N1070) - FIND("/",N1070))</f>
        <v>video games</v>
      </c>
      <c r="S1070" s="10">
        <f>(((J1070/60)/60)/24) + DATE(1970, 1, 1)</f>
        <v>42440.371111111104</v>
      </c>
      <c r="T1070" s="10">
        <f>(((I1070/60)/60)/24) + DATE(1970, 1, 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IFERROR(E1071/L1071, 0)</f>
        <v>40.476190476190474</v>
      </c>
      <c r="Q1071" t="str">
        <f>LEFT(N1071,FIND("/",N1071) - 1)</f>
        <v>games</v>
      </c>
      <c r="R1071" t="str">
        <f>RIGHT(N1071,LEN(N1071) - FIND("/",N1071))</f>
        <v>video games</v>
      </c>
      <c r="S1071" s="10">
        <f>(((J1071/60)/60)/24) + DATE(1970, 1, 1)</f>
        <v>41572.229849537034</v>
      </c>
      <c r="T1071" s="10">
        <f>(((I1071/60)/60)/24) + DATE(1970, 1, 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IFERROR(E1072/L1072, 0)</f>
        <v>35</v>
      </c>
      <c r="Q1072" t="str">
        <f>LEFT(N1072,FIND("/",N1072) - 1)</f>
        <v>games</v>
      </c>
      <c r="R1072" t="str">
        <f>RIGHT(N1072,LEN(N1072) - FIND("/",N1072))</f>
        <v>video games</v>
      </c>
      <c r="S1072" s="10">
        <f>(((J1072/60)/60)/24) + DATE(1970, 1, 1)</f>
        <v>41163.011828703704</v>
      </c>
      <c r="T1072" s="10">
        <f>(((I1072/60)/60)/24) + DATE(1970, 1, 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>
        <f>IFERROR(E1073/L1073, 0)</f>
        <v>0</v>
      </c>
      <c r="Q1073" t="str">
        <f>LEFT(N1073,FIND("/",N1073) - 1)</f>
        <v>games</v>
      </c>
      <c r="R1073" t="str">
        <f>RIGHT(N1073,LEN(N1073) - FIND("/",N1073))</f>
        <v>video games</v>
      </c>
      <c r="S1073" s="10">
        <f>(((J1073/60)/60)/24) + DATE(1970, 1, 1)</f>
        <v>42295.753391203703</v>
      </c>
      <c r="T1073" s="10">
        <f>(((I1073/60)/60)/24) + DATE(1970, 1, 1)</f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IFERROR(E1074/L1074, 0)</f>
        <v>12.75</v>
      </c>
      <c r="Q1074" t="str">
        <f>LEFT(N1074,FIND("/",N1074) - 1)</f>
        <v>games</v>
      </c>
      <c r="R1074" t="str">
        <f>RIGHT(N1074,LEN(N1074) - FIND("/",N1074))</f>
        <v>video games</v>
      </c>
      <c r="S1074" s="10">
        <f>(((J1074/60)/60)/24) + DATE(1970, 1, 1)</f>
        <v>41645.832141203704</v>
      </c>
      <c r="T1074" s="10">
        <f>(((I1074/60)/60)/24) + DATE(1970, 1, 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IFERROR(E1075/L1075, 0)</f>
        <v>10</v>
      </c>
      <c r="Q1075" t="str">
        <f>LEFT(N1075,FIND("/",N1075) - 1)</f>
        <v>games</v>
      </c>
      <c r="R1075" t="str">
        <f>RIGHT(N1075,LEN(N1075) - FIND("/",N1075))</f>
        <v>video games</v>
      </c>
      <c r="S1075" s="10">
        <f>(((J1075/60)/60)/24) + DATE(1970, 1, 1)</f>
        <v>40802.964594907404</v>
      </c>
      <c r="T1075" s="10">
        <f>(((I1075/60)/60)/24) + DATE(1970, 1, 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IFERROR(E1076/L1076, 0)</f>
        <v>113.56666666666666</v>
      </c>
      <c r="Q1076" t="str">
        <f>LEFT(N1076,FIND("/",N1076) - 1)</f>
        <v>games</v>
      </c>
      <c r="R1076" t="str">
        <f>RIGHT(N1076,LEN(N1076) - FIND("/",N1076))</f>
        <v>video games</v>
      </c>
      <c r="S1076" s="10">
        <f>(((J1076/60)/60)/24) + DATE(1970, 1, 1)</f>
        <v>41613.172974537039</v>
      </c>
      <c r="T1076" s="10">
        <f>(((I1076/60)/60)/24) + DATE(1970, 1, 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IFERROR(E1077/L1077, 0)</f>
        <v>15</v>
      </c>
      <c r="Q1077" t="str">
        <f>LEFT(N1077,FIND("/",N1077) - 1)</f>
        <v>games</v>
      </c>
      <c r="R1077" t="str">
        <f>RIGHT(N1077,LEN(N1077) - FIND("/",N1077))</f>
        <v>video games</v>
      </c>
      <c r="S1077" s="10">
        <f>(((J1077/60)/60)/24) + DATE(1970, 1, 1)</f>
        <v>41005.904120370367</v>
      </c>
      <c r="T1077" s="10">
        <f>(((I1077/60)/60)/24) + DATE(1970, 1, 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IFERROR(E1078/L1078, 0)</f>
        <v>48.281025641025643</v>
      </c>
      <c r="Q1078" t="str">
        <f>LEFT(N1078,FIND("/",N1078) - 1)</f>
        <v>games</v>
      </c>
      <c r="R1078" t="str">
        <f>RIGHT(N1078,LEN(N1078) - FIND("/",N1078))</f>
        <v>video games</v>
      </c>
      <c r="S1078" s="10">
        <f>(((J1078/60)/60)/24) + DATE(1970, 1, 1)</f>
        <v>41838.377893518518</v>
      </c>
      <c r="T1078" s="10">
        <f>(((I1078/60)/60)/24) + DATE(1970, 1, 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IFERROR(E1079/L1079, 0)</f>
        <v>43.976047904191617</v>
      </c>
      <c r="Q1079" t="str">
        <f>LEFT(N1079,FIND("/",N1079) - 1)</f>
        <v>games</v>
      </c>
      <c r="R1079" t="str">
        <f>RIGHT(N1079,LEN(N1079) - FIND("/",N1079))</f>
        <v>video games</v>
      </c>
      <c r="S1079" s="10">
        <f>(((J1079/60)/60)/24) + DATE(1970, 1, 1)</f>
        <v>42353.16679398148</v>
      </c>
      <c r="T1079" s="10">
        <f>(((I1079/60)/60)/24) + DATE(1970, 1, 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IFERROR(E1080/L1080, 0)</f>
        <v>9</v>
      </c>
      <c r="Q1080" t="str">
        <f>LEFT(N1080,FIND("/",N1080) - 1)</f>
        <v>games</v>
      </c>
      <c r="R1080" t="str">
        <f>RIGHT(N1080,LEN(N1080) - FIND("/",N1080))</f>
        <v>video games</v>
      </c>
      <c r="S1080" s="10">
        <f>(((J1080/60)/60)/24) + DATE(1970, 1, 1)</f>
        <v>40701.195844907408</v>
      </c>
      <c r="T1080" s="10">
        <f>(((I1080/60)/60)/24) + DATE(1970, 1, 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IFERROR(E1081/L1081, 0)</f>
        <v>37.666666666666664</v>
      </c>
      <c r="Q1081" t="str">
        <f>LEFT(N1081,FIND("/",N1081) - 1)</f>
        <v>games</v>
      </c>
      <c r="R1081" t="str">
        <f>RIGHT(N1081,LEN(N1081) - FIND("/",N1081))</f>
        <v>video games</v>
      </c>
      <c r="S1081" s="10">
        <f>(((J1081/60)/60)/24) + DATE(1970, 1, 1)</f>
        <v>42479.566388888896</v>
      </c>
      <c r="T1081" s="10">
        <f>(((I1081/60)/60)/24) + DATE(1970, 1, 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IFERROR(E1082/L1082, 0)</f>
        <v>18.581632653061224</v>
      </c>
      <c r="Q1082" t="str">
        <f>LEFT(N1082,FIND("/",N1082) - 1)</f>
        <v>games</v>
      </c>
      <c r="R1082" t="str">
        <f>RIGHT(N1082,LEN(N1082) - FIND("/",N1082))</f>
        <v>video games</v>
      </c>
      <c r="S1082" s="10">
        <f>(((J1082/60)/60)/24) + DATE(1970, 1, 1)</f>
        <v>41740.138113425928</v>
      </c>
      <c r="T1082" s="10">
        <f>(((I1082/60)/60)/24) + DATE(1970, 1, 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IFERROR(E1083/L1083, 0)</f>
        <v>3</v>
      </c>
      <c r="Q1083" t="str">
        <f>LEFT(N1083,FIND("/",N1083) - 1)</f>
        <v>games</v>
      </c>
      <c r="R1083" t="str">
        <f>RIGHT(N1083,LEN(N1083) - FIND("/",N1083))</f>
        <v>video games</v>
      </c>
      <c r="S1083" s="10">
        <f>(((J1083/60)/60)/24) + DATE(1970, 1, 1)</f>
        <v>42002.926990740743</v>
      </c>
      <c r="T1083" s="10">
        <f>(((I1083/60)/60)/24) + DATE(1970, 1, 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IFERROR(E1084/L1084, 0)</f>
        <v>18.666666666666668</v>
      </c>
      <c r="Q1084" t="str">
        <f>LEFT(N1084,FIND("/",N1084) - 1)</f>
        <v>games</v>
      </c>
      <c r="R1084" t="str">
        <f>RIGHT(N1084,LEN(N1084) - FIND("/",N1084))</f>
        <v>video games</v>
      </c>
      <c r="S1084" s="10">
        <f>(((J1084/60)/60)/24) + DATE(1970, 1, 1)</f>
        <v>41101.906111111115</v>
      </c>
      <c r="T1084" s="10">
        <f>(((I1084/60)/60)/24) + DATE(1970, 1, 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IFERROR(E1085/L1085, 0)</f>
        <v>410</v>
      </c>
      <c r="Q1085" t="str">
        <f>LEFT(N1085,FIND("/",N1085) - 1)</f>
        <v>games</v>
      </c>
      <c r="R1085" t="str">
        <f>RIGHT(N1085,LEN(N1085) - FIND("/",N1085))</f>
        <v>video games</v>
      </c>
      <c r="S1085" s="10">
        <f>(((J1085/60)/60)/24) + DATE(1970, 1, 1)</f>
        <v>41793.659525462965</v>
      </c>
      <c r="T1085" s="10">
        <f>(((I1085/60)/60)/24) + DATE(1970, 1, 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>
        <f>IFERROR(E1086/L1086, 0)</f>
        <v>0</v>
      </c>
      <c r="Q1086" t="str">
        <f>LEFT(N1086,FIND("/",N1086) - 1)</f>
        <v>games</v>
      </c>
      <c r="R1086" t="str">
        <f>RIGHT(N1086,LEN(N1086) - FIND("/",N1086))</f>
        <v>video games</v>
      </c>
      <c r="S1086" s="10">
        <f>(((J1086/60)/60)/24) + DATE(1970, 1, 1)</f>
        <v>41829.912083333329</v>
      </c>
      <c r="T1086" s="10">
        <f>(((I1086/60)/60)/24) + DATE(1970, 1, 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IFERROR(E1087/L1087, 0)</f>
        <v>114</v>
      </c>
      <c r="Q1087" t="str">
        <f>LEFT(N1087,FIND("/",N1087) - 1)</f>
        <v>games</v>
      </c>
      <c r="R1087" t="str">
        <f>RIGHT(N1087,LEN(N1087) - FIND("/",N1087))</f>
        <v>video games</v>
      </c>
      <c r="S1087" s="10">
        <f>(((J1087/60)/60)/24) + DATE(1970, 1, 1)</f>
        <v>42413.671006944445</v>
      </c>
      <c r="T1087" s="10">
        <f>(((I1087/60)/60)/24) + DATE(1970, 1, 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IFERROR(E1088/L1088, 0)</f>
        <v>7.5</v>
      </c>
      <c r="Q1088" t="str">
        <f>LEFT(N1088,FIND("/",N1088) - 1)</f>
        <v>games</v>
      </c>
      <c r="R1088" t="str">
        <f>RIGHT(N1088,LEN(N1088) - FIND("/",N1088))</f>
        <v>video games</v>
      </c>
      <c r="S1088" s="10">
        <f>(((J1088/60)/60)/24) + DATE(1970, 1, 1)</f>
        <v>41845.866793981484</v>
      </c>
      <c r="T1088" s="10">
        <f>(((I1088/60)/60)/24) + DATE(1970, 1, 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>
        <f>IFERROR(E1089/L1089, 0)</f>
        <v>0</v>
      </c>
      <c r="Q1089" t="str">
        <f>LEFT(N1089,FIND("/",N1089) - 1)</f>
        <v>games</v>
      </c>
      <c r="R1089" t="str">
        <f>RIGHT(N1089,LEN(N1089) - FIND("/",N1089))</f>
        <v>video games</v>
      </c>
      <c r="S1089" s="10">
        <f>(((J1089/60)/60)/24) + DATE(1970, 1, 1)</f>
        <v>41775.713969907411</v>
      </c>
      <c r="T1089" s="10">
        <f>(((I1089/60)/60)/24) + DATE(1970, 1, 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IFERROR(E1090/L1090, 0)</f>
        <v>43.41727891156463</v>
      </c>
      <c r="Q1090" t="str">
        <f>LEFT(N1090,FIND("/",N1090) - 1)</f>
        <v>games</v>
      </c>
      <c r="R1090" t="str">
        <f>RIGHT(N1090,LEN(N1090) - FIND("/",N1090))</f>
        <v>video games</v>
      </c>
      <c r="S1090" s="10">
        <f>(((J1090/60)/60)/24) + DATE(1970, 1, 1)</f>
        <v>41723.799386574072</v>
      </c>
      <c r="T1090" s="10">
        <f>(((I1090/60)/60)/24) + DATE(1970, 1, 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IFERROR(E1091/L1091, 0)</f>
        <v>23.959183673469386</v>
      </c>
      <c r="Q1091" t="str">
        <f>LEFT(N1091,FIND("/",N1091) - 1)</f>
        <v>games</v>
      </c>
      <c r="R1091" t="str">
        <f>RIGHT(N1091,LEN(N1091) - FIND("/",N1091))</f>
        <v>video games</v>
      </c>
      <c r="S1091" s="10">
        <f>(((J1091/60)/60)/24) + DATE(1970, 1, 1)</f>
        <v>42151.189525462964</v>
      </c>
      <c r="T1091" s="10">
        <f>(((I1091/60)/60)/24) + DATE(1970, 1, 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IFERROR(E1092/L1092, 0)</f>
        <v>5</v>
      </c>
      <c r="Q1092" t="str">
        <f>LEFT(N1092,FIND("/",N1092) - 1)</f>
        <v>games</v>
      </c>
      <c r="R1092" t="str">
        <f>RIGHT(N1092,LEN(N1092) - FIND("/",N1092))</f>
        <v>video games</v>
      </c>
      <c r="S1092" s="10">
        <f>(((J1092/60)/60)/24) + DATE(1970, 1, 1)</f>
        <v>42123.185798611114</v>
      </c>
      <c r="T1092" s="10">
        <f>(((I1092/60)/60)/24) + DATE(1970, 1, 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IFERROR(E1093/L1093, 0)</f>
        <v>12.5</v>
      </c>
      <c r="Q1093" t="str">
        <f>LEFT(N1093,FIND("/",N1093) - 1)</f>
        <v>games</v>
      </c>
      <c r="R1093" t="str">
        <f>RIGHT(N1093,LEN(N1093) - FIND("/",N1093))</f>
        <v>video games</v>
      </c>
      <c r="S1093" s="10">
        <f>(((J1093/60)/60)/24) + DATE(1970, 1, 1)</f>
        <v>42440.820277777777</v>
      </c>
      <c r="T1093" s="10">
        <f>(((I1093/60)/60)/24) + DATE(1970, 1, 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IFERROR(E1094/L1094, 0)</f>
        <v>3</v>
      </c>
      <c r="Q1094" t="str">
        <f>LEFT(N1094,FIND("/",N1094) - 1)</f>
        <v>games</v>
      </c>
      <c r="R1094" t="str">
        <f>RIGHT(N1094,LEN(N1094) - FIND("/",N1094))</f>
        <v>video games</v>
      </c>
      <c r="S1094" s="10">
        <f>(((J1094/60)/60)/24) + DATE(1970, 1, 1)</f>
        <v>41250.025902777779</v>
      </c>
      <c r="T1094" s="10">
        <f>(((I1094/60)/60)/24) + DATE(1970, 1, 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IFERROR(E1095/L1095, 0)</f>
        <v>10.5625</v>
      </c>
      <c r="Q1095" t="str">
        <f>LEFT(N1095,FIND("/",N1095) - 1)</f>
        <v>games</v>
      </c>
      <c r="R1095" t="str">
        <f>RIGHT(N1095,LEN(N1095) - FIND("/",N1095))</f>
        <v>video games</v>
      </c>
      <c r="S1095" s="10">
        <f>(((J1095/60)/60)/24) + DATE(1970, 1, 1)</f>
        <v>42396.973807870367</v>
      </c>
      <c r="T1095" s="10">
        <f>(((I1095/60)/60)/24) + DATE(1970, 1, 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IFERROR(E1096/L1096, 0)</f>
        <v>122.00037037037038</v>
      </c>
      <c r="Q1096" t="str">
        <f>LEFT(N1096,FIND("/",N1096) - 1)</f>
        <v>games</v>
      </c>
      <c r="R1096" t="str">
        <f>RIGHT(N1096,LEN(N1096) - FIND("/",N1096))</f>
        <v>video games</v>
      </c>
      <c r="S1096" s="10">
        <f>(((J1096/60)/60)/24) + DATE(1970, 1, 1)</f>
        <v>40795.713344907403</v>
      </c>
      <c r="T1096" s="10">
        <f>(((I1096/60)/60)/24) + DATE(1970, 1, 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IFERROR(E1097/L1097, 0)</f>
        <v>267.80851063829789</v>
      </c>
      <c r="Q1097" t="str">
        <f>LEFT(N1097,FIND("/",N1097) - 1)</f>
        <v>games</v>
      </c>
      <c r="R1097" t="str">
        <f>RIGHT(N1097,LEN(N1097) - FIND("/",N1097))</f>
        <v>video games</v>
      </c>
      <c r="S1097" s="10">
        <f>(((J1097/60)/60)/24) + DATE(1970, 1, 1)</f>
        <v>41486.537268518521</v>
      </c>
      <c r="T1097" s="10">
        <f>(((I1097/60)/60)/24) + DATE(1970, 1, 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IFERROR(E1098/L1098, 0)</f>
        <v>74.206896551724142</v>
      </c>
      <c r="Q1098" t="str">
        <f>LEFT(N1098,FIND("/",N1098) - 1)</f>
        <v>games</v>
      </c>
      <c r="R1098" t="str">
        <f>RIGHT(N1098,LEN(N1098) - FIND("/",N1098))</f>
        <v>video games</v>
      </c>
      <c r="S1098" s="10">
        <f>(((J1098/60)/60)/24) + DATE(1970, 1, 1)</f>
        <v>41885.51798611111</v>
      </c>
      <c r="T1098" s="10">
        <f>(((I1098/60)/60)/24) + DATE(1970, 1, 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IFERROR(E1099/L1099, 0)</f>
        <v>6.7142857142857144</v>
      </c>
      <c r="Q1099" t="str">
        <f>LEFT(N1099,FIND("/",N1099) - 1)</f>
        <v>games</v>
      </c>
      <c r="R1099" t="str">
        <f>RIGHT(N1099,LEN(N1099) - FIND("/",N1099))</f>
        <v>video games</v>
      </c>
      <c r="S1099" s="10">
        <f>(((J1099/60)/60)/24) + DATE(1970, 1, 1)</f>
        <v>41660.792557870373</v>
      </c>
      <c r="T1099" s="10">
        <f>(((I1099/60)/60)/24) + DATE(1970, 1, 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IFERROR(E1100/L1100, 0)</f>
        <v>81.954545454545453</v>
      </c>
      <c r="Q1100" t="str">
        <f>LEFT(N1100,FIND("/",N1100) - 1)</f>
        <v>games</v>
      </c>
      <c r="R1100" t="str">
        <f>RIGHT(N1100,LEN(N1100) - FIND("/",N1100))</f>
        <v>video games</v>
      </c>
      <c r="S1100" s="10">
        <f>(((J1100/60)/60)/24) + DATE(1970, 1, 1)</f>
        <v>41712.762673611112</v>
      </c>
      <c r="T1100" s="10">
        <f>(((I1100/60)/60)/24) + DATE(1970, 1, 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IFERROR(E1101/L1101, 0)</f>
        <v>25</v>
      </c>
      <c r="Q1101" t="str">
        <f>LEFT(N1101,FIND("/",N1101) - 1)</f>
        <v>games</v>
      </c>
      <c r="R1101" t="str">
        <f>RIGHT(N1101,LEN(N1101) - FIND("/",N1101))</f>
        <v>video games</v>
      </c>
      <c r="S1101" s="10">
        <f>(((J1101/60)/60)/24) + DATE(1970, 1, 1)</f>
        <v>42107.836435185185</v>
      </c>
      <c r="T1101" s="10">
        <f>(((I1101/60)/60)/24) + DATE(1970, 1, 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IFERROR(E1102/L1102, 0)</f>
        <v>10</v>
      </c>
      <c r="Q1102" t="str">
        <f>LEFT(N1102,FIND("/",N1102) - 1)</f>
        <v>games</v>
      </c>
      <c r="R1102" t="str">
        <f>RIGHT(N1102,LEN(N1102) - FIND("/",N1102))</f>
        <v>video games</v>
      </c>
      <c r="S1102" s="10">
        <f>(((J1102/60)/60)/24) + DATE(1970, 1, 1)</f>
        <v>42384.110775462963</v>
      </c>
      <c r="T1102" s="10">
        <f>(((I1102/60)/60)/24) + DATE(1970, 1, 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IFERROR(E1103/L1103, 0)</f>
        <v>6.833333333333333</v>
      </c>
      <c r="Q1103" t="str">
        <f>LEFT(N1103,FIND("/",N1103) - 1)</f>
        <v>games</v>
      </c>
      <c r="R1103" t="str">
        <f>RIGHT(N1103,LEN(N1103) - FIND("/",N1103))</f>
        <v>video games</v>
      </c>
      <c r="S1103" s="10">
        <f>(((J1103/60)/60)/24) + DATE(1970, 1, 1)</f>
        <v>42538.77243055556</v>
      </c>
      <c r="T1103" s="10">
        <f>(((I1103/60)/60)/24) + DATE(1970, 1, 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IFERROR(E1104/L1104, 0)</f>
        <v>17.708333333333332</v>
      </c>
      <c r="Q1104" t="str">
        <f>LEFT(N1104,FIND("/",N1104) - 1)</f>
        <v>games</v>
      </c>
      <c r="R1104" t="str">
        <f>RIGHT(N1104,LEN(N1104) - FIND("/",N1104))</f>
        <v>video games</v>
      </c>
      <c r="S1104" s="10">
        <f>(((J1104/60)/60)/24) + DATE(1970, 1, 1)</f>
        <v>41577.045428240745</v>
      </c>
      <c r="T1104" s="10">
        <f>(((I1104/60)/60)/24) + DATE(1970, 1, 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IFERROR(E1105/L1105, 0)</f>
        <v>16.2</v>
      </c>
      <c r="Q1105" t="str">
        <f>LEFT(N1105,FIND("/",N1105) - 1)</f>
        <v>games</v>
      </c>
      <c r="R1105" t="str">
        <f>RIGHT(N1105,LEN(N1105) - FIND("/",N1105))</f>
        <v>video games</v>
      </c>
      <c r="S1105" s="10">
        <f>(((J1105/60)/60)/24) + DATE(1970, 1, 1)</f>
        <v>42479.22210648148</v>
      </c>
      <c r="T1105" s="10">
        <f>(((I1105/60)/60)/24) + DATE(1970, 1, 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IFERROR(E1106/L1106, 0)</f>
        <v>80.297297297297291</v>
      </c>
      <c r="Q1106" t="str">
        <f>LEFT(N1106,FIND("/",N1106) - 1)</f>
        <v>games</v>
      </c>
      <c r="R1106" t="str">
        <f>RIGHT(N1106,LEN(N1106) - FIND("/",N1106))</f>
        <v>video games</v>
      </c>
      <c r="S1106" s="10">
        <f>(((J1106/60)/60)/24) + DATE(1970, 1, 1)</f>
        <v>41771.40996527778</v>
      </c>
      <c r="T1106" s="10">
        <f>(((I1106/60)/60)/24) + DATE(1970, 1, 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IFERROR(E1107/L1107, 0)</f>
        <v>71.55</v>
      </c>
      <c r="Q1107" t="str">
        <f>LEFT(N1107,FIND("/",N1107) - 1)</f>
        <v>games</v>
      </c>
      <c r="R1107" t="str">
        <f>RIGHT(N1107,LEN(N1107) - FIND("/",N1107))</f>
        <v>video games</v>
      </c>
      <c r="S1107" s="10">
        <f>(((J1107/60)/60)/24) + DATE(1970, 1, 1)</f>
        <v>41692.135729166665</v>
      </c>
      <c r="T1107" s="10">
        <f>(((I1107/60)/60)/24) + DATE(1970, 1, 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IFERROR(E1108/L1108, 0)</f>
        <v>23.571428571428573</v>
      </c>
      <c r="Q1108" t="str">
        <f>LEFT(N1108,FIND("/",N1108) - 1)</f>
        <v>games</v>
      </c>
      <c r="R1108" t="str">
        <f>RIGHT(N1108,LEN(N1108) - FIND("/",N1108))</f>
        <v>video games</v>
      </c>
      <c r="S1108" s="10">
        <f>(((J1108/60)/60)/24) + DATE(1970, 1, 1)</f>
        <v>40973.740451388891</v>
      </c>
      <c r="T1108" s="10">
        <f>(((I1108/60)/60)/24) + DATE(1970, 1, 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>
        <f>IFERROR(E1109/L1109, 0)</f>
        <v>0</v>
      </c>
      <c r="Q1109" t="str">
        <f>LEFT(N1109,FIND("/",N1109) - 1)</f>
        <v>games</v>
      </c>
      <c r="R1109" t="str">
        <f>RIGHT(N1109,LEN(N1109) - FIND("/",N1109))</f>
        <v>video games</v>
      </c>
      <c r="S1109" s="10">
        <f>(((J1109/60)/60)/24) + DATE(1970, 1, 1)</f>
        <v>41813.861388888887</v>
      </c>
      <c r="T1109" s="10">
        <f>(((I1109/60)/60)/24) + DATE(1970, 1, 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IFERROR(E1110/L1110, 0)</f>
        <v>34.88095238095238</v>
      </c>
      <c r="Q1110" t="str">
        <f>LEFT(N1110,FIND("/",N1110) - 1)</f>
        <v>games</v>
      </c>
      <c r="R1110" t="str">
        <f>RIGHT(N1110,LEN(N1110) - FIND("/",N1110))</f>
        <v>video games</v>
      </c>
      <c r="S1110" s="10">
        <f>(((J1110/60)/60)/24) + DATE(1970, 1, 1)</f>
        <v>40952.636979166666</v>
      </c>
      <c r="T1110" s="10">
        <f>(((I1110/60)/60)/24) + DATE(1970, 1, 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IFERROR(E1111/L1111, 0)</f>
        <v>15</v>
      </c>
      <c r="Q1111" t="str">
        <f>LEFT(N1111,FIND("/",N1111) - 1)</f>
        <v>games</v>
      </c>
      <c r="R1111" t="str">
        <f>RIGHT(N1111,LEN(N1111) - FIND("/",N1111))</f>
        <v>video games</v>
      </c>
      <c r="S1111" s="10">
        <f>(((J1111/60)/60)/24) + DATE(1970, 1, 1)</f>
        <v>42662.752199074079</v>
      </c>
      <c r="T1111" s="10">
        <f>(((I1111/60)/60)/24) + DATE(1970, 1, 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IFERROR(E1112/L1112, 0)</f>
        <v>23.181818181818183</v>
      </c>
      <c r="Q1112" t="str">
        <f>LEFT(N1112,FIND("/",N1112) - 1)</f>
        <v>games</v>
      </c>
      <c r="R1112" t="str">
        <f>RIGHT(N1112,LEN(N1112) - FIND("/",N1112))</f>
        <v>video games</v>
      </c>
      <c r="S1112" s="10">
        <f>(((J1112/60)/60)/24) + DATE(1970, 1, 1)</f>
        <v>41220.933124999996</v>
      </c>
      <c r="T1112" s="10">
        <f>(((I1112/60)/60)/24) + DATE(1970, 1, 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IFERROR(E1113/L1113, 0)</f>
        <v>1</v>
      </c>
      <c r="Q1113" t="str">
        <f>LEFT(N1113,FIND("/",N1113) - 1)</f>
        <v>games</v>
      </c>
      <c r="R1113" t="str">
        <f>RIGHT(N1113,LEN(N1113) - FIND("/",N1113))</f>
        <v>video games</v>
      </c>
      <c r="S1113" s="10">
        <f>(((J1113/60)/60)/24) + DATE(1970, 1, 1)</f>
        <v>42347.203587962969</v>
      </c>
      <c r="T1113" s="10">
        <f>(((I1113/60)/60)/24) + DATE(1970, 1, 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IFERROR(E1114/L1114, 0)</f>
        <v>100.23371794871794</v>
      </c>
      <c r="Q1114" t="str">
        <f>LEFT(N1114,FIND("/",N1114) - 1)</f>
        <v>games</v>
      </c>
      <c r="R1114" t="str">
        <f>RIGHT(N1114,LEN(N1114) - FIND("/",N1114))</f>
        <v>video games</v>
      </c>
      <c r="S1114" s="10">
        <f>(((J1114/60)/60)/24) + DATE(1970, 1, 1)</f>
        <v>41963.759386574078</v>
      </c>
      <c r="T1114" s="10">
        <f>(((I1114/60)/60)/24) + DATE(1970, 1, 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IFERROR(E1115/L1115, 0)</f>
        <v>5</v>
      </c>
      <c r="Q1115" t="str">
        <f>LEFT(N1115,FIND("/",N1115) - 1)</f>
        <v>games</v>
      </c>
      <c r="R1115" t="str">
        <f>RIGHT(N1115,LEN(N1115) - FIND("/",N1115))</f>
        <v>video games</v>
      </c>
      <c r="S1115" s="10">
        <f>(((J1115/60)/60)/24) + DATE(1970, 1, 1)</f>
        <v>41835.977083333331</v>
      </c>
      <c r="T1115" s="10">
        <f>(((I1115/60)/60)/24) + DATE(1970, 1, 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IFERROR(E1116/L1116, 0)</f>
        <v>3.3333333333333335</v>
      </c>
      <c r="Q1116" t="str">
        <f>LEFT(N1116,FIND("/",N1116) - 1)</f>
        <v>games</v>
      </c>
      <c r="R1116" t="str">
        <f>RIGHT(N1116,LEN(N1116) - FIND("/",N1116))</f>
        <v>video games</v>
      </c>
      <c r="S1116" s="10">
        <f>(((J1116/60)/60)/24) + DATE(1970, 1, 1)</f>
        <v>41526.345914351856</v>
      </c>
      <c r="T1116" s="10">
        <f>(((I1116/60)/60)/24) + DATE(1970, 1, 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IFERROR(E1117/L1117, 0)</f>
        <v>13.25</v>
      </c>
      <c r="Q1117" t="str">
        <f>LEFT(N1117,FIND("/",N1117) - 1)</f>
        <v>games</v>
      </c>
      <c r="R1117" t="str">
        <f>RIGHT(N1117,LEN(N1117) - FIND("/",N1117))</f>
        <v>video games</v>
      </c>
      <c r="S1117" s="10">
        <f>(((J1117/60)/60)/24) + DATE(1970, 1, 1)</f>
        <v>42429.695543981477</v>
      </c>
      <c r="T1117" s="10">
        <f>(((I1117/60)/60)/24) + DATE(1970, 1, 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IFERROR(E1118/L1118, 0)</f>
        <v>17.852</v>
      </c>
      <c r="Q1118" t="str">
        <f>LEFT(N1118,FIND("/",N1118) - 1)</f>
        <v>games</v>
      </c>
      <c r="R1118" t="str">
        <f>RIGHT(N1118,LEN(N1118) - FIND("/",N1118))</f>
        <v>video games</v>
      </c>
      <c r="S1118" s="10">
        <f>(((J1118/60)/60)/24) + DATE(1970, 1, 1)</f>
        <v>41009.847314814811</v>
      </c>
      <c r="T1118" s="10">
        <f>(((I1118/60)/60)/24) + DATE(1970, 1, 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IFERROR(E1119/L1119, 0)</f>
        <v>10.375</v>
      </c>
      <c r="Q1119" t="str">
        <f>LEFT(N1119,FIND("/",N1119) - 1)</f>
        <v>games</v>
      </c>
      <c r="R1119" t="str">
        <f>RIGHT(N1119,LEN(N1119) - FIND("/",N1119))</f>
        <v>video games</v>
      </c>
      <c r="S1119" s="10">
        <f>(((J1119/60)/60)/24) + DATE(1970, 1, 1)</f>
        <v>42333.598530092597</v>
      </c>
      <c r="T1119" s="10">
        <f>(((I1119/60)/60)/24) + DATE(1970, 1, 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IFERROR(E1120/L1120, 0)</f>
        <v>36.333333333333336</v>
      </c>
      <c r="Q1120" t="str">
        <f>LEFT(N1120,FIND("/",N1120) - 1)</f>
        <v>games</v>
      </c>
      <c r="R1120" t="str">
        <f>RIGHT(N1120,LEN(N1120) - FIND("/",N1120))</f>
        <v>video games</v>
      </c>
      <c r="S1120" s="10">
        <f>(((J1120/60)/60)/24) + DATE(1970, 1, 1)</f>
        <v>41704.16642361111</v>
      </c>
      <c r="T1120" s="10">
        <f>(((I1120/60)/60)/24) + DATE(1970, 1, 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IFERROR(E1121/L1121, 0)</f>
        <v>5</v>
      </c>
      <c r="Q1121" t="str">
        <f>LEFT(N1121,FIND("/",N1121) - 1)</f>
        <v>games</v>
      </c>
      <c r="R1121" t="str">
        <f>RIGHT(N1121,LEN(N1121) - FIND("/",N1121))</f>
        <v>video games</v>
      </c>
      <c r="S1121" s="10">
        <f>(((J1121/60)/60)/24) + DATE(1970, 1, 1)</f>
        <v>41722.792407407411</v>
      </c>
      <c r="T1121" s="10">
        <f>(((I1121/60)/60)/24) + DATE(1970, 1, 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>
        <f>IFERROR(E1122/L1122, 0)</f>
        <v>0</v>
      </c>
      <c r="Q1122" t="str">
        <f>LEFT(N1122,FIND("/",N1122) - 1)</f>
        <v>games</v>
      </c>
      <c r="R1122" t="str">
        <f>RIGHT(N1122,LEN(N1122) - FIND("/",N1122))</f>
        <v>video games</v>
      </c>
      <c r="S1122" s="10">
        <f>(((J1122/60)/60)/24) + DATE(1970, 1, 1)</f>
        <v>40799.872685185182</v>
      </c>
      <c r="T1122" s="10">
        <f>(((I1122/60)/60)/24) + DATE(1970, 1, 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IFERROR(E1123/L1123, 0)</f>
        <v>5.8</v>
      </c>
      <c r="Q1123" t="str">
        <f>LEFT(N1123,FIND("/",N1123) - 1)</f>
        <v>games</v>
      </c>
      <c r="R1123" t="str">
        <f>RIGHT(N1123,LEN(N1123) - FIND("/",N1123))</f>
        <v>video games</v>
      </c>
      <c r="S1123" s="10">
        <f>(((J1123/60)/60)/24) + DATE(1970, 1, 1)</f>
        <v>42412.934212962966</v>
      </c>
      <c r="T1123" s="10">
        <f>(((I1123/60)/60)/24) + DATE(1970, 1, 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>
        <f>IFERROR(E1124/L1124, 0)</f>
        <v>0</v>
      </c>
      <c r="Q1124" t="str">
        <f>LEFT(N1124,FIND("/",N1124) - 1)</f>
        <v>games</v>
      </c>
      <c r="R1124" t="str">
        <f>RIGHT(N1124,LEN(N1124) - FIND("/",N1124))</f>
        <v>video games</v>
      </c>
      <c r="S1124" s="10">
        <f>(((J1124/60)/60)/24) + DATE(1970, 1, 1)</f>
        <v>41410.703993055555</v>
      </c>
      <c r="T1124" s="10">
        <f>(((I1124/60)/60)/24) + DATE(1970, 1, 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IFERROR(E1125/L1125, 0)</f>
        <v>3.6666666666666665</v>
      </c>
      <c r="Q1125" t="str">
        <f>LEFT(N1125,FIND("/",N1125) - 1)</f>
        <v>games</v>
      </c>
      <c r="R1125" t="str">
        <f>RIGHT(N1125,LEN(N1125) - FIND("/",N1125))</f>
        <v>video games</v>
      </c>
      <c r="S1125" s="10">
        <f>(((J1125/60)/60)/24) + DATE(1970, 1, 1)</f>
        <v>41718.5237037037</v>
      </c>
      <c r="T1125" s="10">
        <f>(((I1125/60)/60)/24) + DATE(1970, 1, 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IFERROR(E1126/L1126, 0)</f>
        <v>60.714285714285715</v>
      </c>
      <c r="Q1126" t="str">
        <f>LEFT(N1126,FIND("/",N1126) - 1)</f>
        <v>games</v>
      </c>
      <c r="R1126" t="str">
        <f>RIGHT(N1126,LEN(N1126) - FIND("/",N1126))</f>
        <v>mobile games</v>
      </c>
      <c r="S1126" s="10">
        <f>(((J1126/60)/60)/24) + DATE(1970, 1, 1)</f>
        <v>42094.667256944449</v>
      </c>
      <c r="T1126" s="10">
        <f>(((I1126/60)/60)/24) + DATE(1970, 1, 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>
        <f>IFERROR(E1127/L1127, 0)</f>
        <v>0</v>
      </c>
      <c r="Q1127" t="str">
        <f>LEFT(N1127,FIND("/",N1127) - 1)</f>
        <v>games</v>
      </c>
      <c r="R1127" t="str">
        <f>RIGHT(N1127,LEN(N1127) - FIND("/",N1127))</f>
        <v>mobile games</v>
      </c>
      <c r="S1127" s="10">
        <f>(((J1127/60)/60)/24) + DATE(1970, 1, 1)</f>
        <v>42212.624189814815</v>
      </c>
      <c r="T1127" s="10">
        <f>(((I1127/60)/60)/24) + DATE(1970, 1, 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IFERROR(E1128/L1128, 0)</f>
        <v>5</v>
      </c>
      <c r="Q1128" t="str">
        <f>LEFT(N1128,FIND("/",N1128) - 1)</f>
        <v>games</v>
      </c>
      <c r="R1128" t="str">
        <f>RIGHT(N1128,LEN(N1128) - FIND("/",N1128))</f>
        <v>mobile games</v>
      </c>
      <c r="S1128" s="10">
        <f>(((J1128/60)/60)/24) + DATE(1970, 1, 1)</f>
        <v>42535.327476851846</v>
      </c>
      <c r="T1128" s="10">
        <f>(((I1128/60)/60)/24) + DATE(1970, 1, 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IFERROR(E1129/L1129, 0)</f>
        <v>25.434782608695652</v>
      </c>
      <c r="Q1129" t="str">
        <f>LEFT(N1129,FIND("/",N1129) - 1)</f>
        <v>games</v>
      </c>
      <c r="R1129" t="str">
        <f>RIGHT(N1129,LEN(N1129) - FIND("/",N1129))</f>
        <v>mobile games</v>
      </c>
      <c r="S1129" s="10">
        <f>(((J1129/60)/60)/24) + DATE(1970, 1, 1)</f>
        <v>41926.854166666664</v>
      </c>
      <c r="T1129" s="10">
        <f>(((I1129/60)/60)/24) + DATE(1970, 1, 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IFERROR(E1130/L1130, 0)</f>
        <v>1</v>
      </c>
      <c r="Q1130" t="str">
        <f>LEFT(N1130,FIND("/",N1130) - 1)</f>
        <v>games</v>
      </c>
      <c r="R1130" t="str">
        <f>RIGHT(N1130,LEN(N1130) - FIND("/",N1130))</f>
        <v>mobile games</v>
      </c>
      <c r="S1130" s="10">
        <f>(((J1130/60)/60)/24) + DATE(1970, 1, 1)</f>
        <v>41828.649502314816</v>
      </c>
      <c r="T1130" s="10">
        <f>(((I1130/60)/60)/24) + DATE(1970, 1, 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IFERROR(E1131/L1131, 0)</f>
        <v>10.5</v>
      </c>
      <c r="Q1131" t="str">
        <f>LEFT(N1131,FIND("/",N1131) - 1)</f>
        <v>games</v>
      </c>
      <c r="R1131" t="str">
        <f>RIGHT(N1131,LEN(N1131) - FIND("/",N1131))</f>
        <v>mobile games</v>
      </c>
      <c r="S1131" s="10">
        <f>(((J1131/60)/60)/24) + DATE(1970, 1, 1)</f>
        <v>42496.264965277776</v>
      </c>
      <c r="T1131" s="10">
        <f>(((I1131/60)/60)/24) + DATE(1970, 1, 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IFERROR(E1132/L1132, 0)</f>
        <v>3.6666666666666665</v>
      </c>
      <c r="Q1132" t="str">
        <f>LEFT(N1132,FIND("/",N1132) - 1)</f>
        <v>games</v>
      </c>
      <c r="R1132" t="str">
        <f>RIGHT(N1132,LEN(N1132) - FIND("/",N1132))</f>
        <v>mobile games</v>
      </c>
      <c r="S1132" s="10">
        <f>(((J1132/60)/60)/24) + DATE(1970, 1, 1)</f>
        <v>41908.996527777781</v>
      </c>
      <c r="T1132" s="10">
        <f>(((I1132/60)/60)/24) + DATE(1970, 1, 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>
        <f>IFERROR(E1133/L1133, 0)</f>
        <v>0</v>
      </c>
      <c r="Q1133" t="str">
        <f>LEFT(N1133,FIND("/",N1133) - 1)</f>
        <v>games</v>
      </c>
      <c r="R1133" t="str">
        <f>RIGHT(N1133,LEN(N1133) - FIND("/",N1133))</f>
        <v>mobile games</v>
      </c>
      <c r="S1133" s="10">
        <f>(((J1133/60)/60)/24) + DATE(1970, 1, 1)</f>
        <v>42332.908194444448</v>
      </c>
      <c r="T1133" s="10">
        <f>(((I1133/60)/60)/24) + DATE(1970, 1, 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IFERROR(E1134/L1134, 0)</f>
        <v>110.61538461538461</v>
      </c>
      <c r="Q1134" t="str">
        <f>LEFT(N1134,FIND("/",N1134) - 1)</f>
        <v>games</v>
      </c>
      <c r="R1134" t="str">
        <f>RIGHT(N1134,LEN(N1134) - FIND("/",N1134))</f>
        <v>mobile games</v>
      </c>
      <c r="S1134" s="10">
        <f>(((J1134/60)/60)/24) + DATE(1970, 1, 1)</f>
        <v>42706.115405092598</v>
      </c>
      <c r="T1134" s="10">
        <f>(((I1134/60)/60)/24) + DATE(1970, 1, 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IFERROR(E1135/L1135, 0)</f>
        <v>20</v>
      </c>
      <c r="Q1135" t="str">
        <f>LEFT(N1135,FIND("/",N1135) - 1)</f>
        <v>games</v>
      </c>
      <c r="R1135" t="str">
        <f>RIGHT(N1135,LEN(N1135) - FIND("/",N1135))</f>
        <v>mobile games</v>
      </c>
      <c r="S1135" s="10">
        <f>(((J1135/60)/60)/24) + DATE(1970, 1, 1)</f>
        <v>41821.407187500001</v>
      </c>
      <c r="T1135" s="10">
        <f>(((I1135/60)/60)/24) + DATE(1970, 1, 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IFERROR(E1136/L1136, 0)</f>
        <v>1</v>
      </c>
      <c r="Q1136" t="str">
        <f>LEFT(N1136,FIND("/",N1136) - 1)</f>
        <v>games</v>
      </c>
      <c r="R1136" t="str">
        <f>RIGHT(N1136,LEN(N1136) - FIND("/",N1136))</f>
        <v>mobile games</v>
      </c>
      <c r="S1136" s="10">
        <f>(((J1136/60)/60)/24) + DATE(1970, 1, 1)</f>
        <v>41958.285046296296</v>
      </c>
      <c r="T1136" s="10">
        <f>(((I1136/60)/60)/24) + DATE(1970, 1, 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IFERROR(E1137/L1137, 0)</f>
        <v>50</v>
      </c>
      <c r="Q1137" t="str">
        <f>LEFT(N1137,FIND("/",N1137) - 1)</f>
        <v>games</v>
      </c>
      <c r="R1137" t="str">
        <f>RIGHT(N1137,LEN(N1137) - FIND("/",N1137))</f>
        <v>mobile games</v>
      </c>
      <c r="S1137" s="10">
        <f>(((J1137/60)/60)/24) + DATE(1970, 1, 1)</f>
        <v>42558.989513888882</v>
      </c>
      <c r="T1137" s="10">
        <f>(((I1137/60)/60)/24) + DATE(1970, 1, 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IFERROR(E1138/L1138, 0)</f>
        <v>45</v>
      </c>
      <c r="Q1138" t="str">
        <f>LEFT(N1138,FIND("/",N1138) - 1)</f>
        <v>games</v>
      </c>
      <c r="R1138" t="str">
        <f>RIGHT(N1138,LEN(N1138) - FIND("/",N1138))</f>
        <v>mobile games</v>
      </c>
      <c r="S1138" s="10">
        <f>(((J1138/60)/60)/24) + DATE(1970, 1, 1)</f>
        <v>42327.671631944439</v>
      </c>
      <c r="T1138" s="10">
        <f>(((I1138/60)/60)/24) + DATE(1970, 1, 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IFERROR(E1139/L1139, 0)</f>
        <v>253.2051282051282</v>
      </c>
      <c r="Q1139" t="str">
        <f>LEFT(N1139,FIND("/",N1139) - 1)</f>
        <v>games</v>
      </c>
      <c r="R1139" t="str">
        <f>RIGHT(N1139,LEN(N1139) - FIND("/",N1139))</f>
        <v>mobile games</v>
      </c>
      <c r="S1139" s="10">
        <f>(((J1139/60)/60)/24) + DATE(1970, 1, 1)</f>
        <v>42453.819687499999</v>
      </c>
      <c r="T1139" s="10">
        <f>(((I1139/60)/60)/24) + DATE(1970, 1, 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IFERROR(E1140/L1140, 0)</f>
        <v>31.25</v>
      </c>
      <c r="Q1140" t="str">
        <f>LEFT(N1140,FIND("/",N1140) - 1)</f>
        <v>games</v>
      </c>
      <c r="R1140" t="str">
        <f>RIGHT(N1140,LEN(N1140) - FIND("/",N1140))</f>
        <v>mobile games</v>
      </c>
      <c r="S1140" s="10">
        <f>(((J1140/60)/60)/24) + DATE(1970, 1, 1)</f>
        <v>42736.9066087963</v>
      </c>
      <c r="T1140" s="10">
        <f>(((I1140/60)/60)/24) + DATE(1970, 1, 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IFERROR(E1141/L1141, 0)</f>
        <v>5</v>
      </c>
      <c r="Q1141" t="str">
        <f>LEFT(N1141,FIND("/",N1141) - 1)</f>
        <v>games</v>
      </c>
      <c r="R1141" t="str">
        <f>RIGHT(N1141,LEN(N1141) - FIND("/",N1141))</f>
        <v>mobile games</v>
      </c>
      <c r="S1141" s="10">
        <f>(((J1141/60)/60)/24) + DATE(1970, 1, 1)</f>
        <v>41975.347523148142</v>
      </c>
      <c r="T1141" s="10">
        <f>(((I1141/60)/60)/24) + DATE(1970, 1, 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>
        <f>IFERROR(E1142/L1142, 0)</f>
        <v>0</v>
      </c>
      <c r="Q1142" t="str">
        <f>LEFT(N1142,FIND("/",N1142) - 1)</f>
        <v>games</v>
      </c>
      <c r="R1142" t="str">
        <f>RIGHT(N1142,LEN(N1142) - FIND("/",N1142))</f>
        <v>mobile games</v>
      </c>
      <c r="S1142" s="10">
        <f>(((J1142/60)/60)/24) + DATE(1970, 1, 1)</f>
        <v>42192.462048611109</v>
      </c>
      <c r="T1142" s="10">
        <f>(((I1142/60)/60)/24) + DATE(1970, 1, 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>
        <f>IFERROR(E1143/L1143, 0)</f>
        <v>0</v>
      </c>
      <c r="Q1143" t="str">
        <f>LEFT(N1143,FIND("/",N1143) - 1)</f>
        <v>games</v>
      </c>
      <c r="R1143" t="str">
        <f>RIGHT(N1143,LEN(N1143) - FIND("/",N1143))</f>
        <v>mobile games</v>
      </c>
      <c r="S1143" s="10">
        <f>(((J1143/60)/60)/24) + DATE(1970, 1, 1)</f>
        <v>42164.699652777781</v>
      </c>
      <c r="T1143" s="10">
        <f>(((I1143/60)/60)/24) + DATE(1970, 1, 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>
        <f>IFERROR(E1144/L1144, 0)</f>
        <v>0</v>
      </c>
      <c r="Q1144" t="str">
        <f>LEFT(N1144,FIND("/",N1144) - 1)</f>
        <v>games</v>
      </c>
      <c r="R1144" t="str">
        <f>RIGHT(N1144,LEN(N1144) - FIND("/",N1144))</f>
        <v>mobile games</v>
      </c>
      <c r="S1144" s="10">
        <f>(((J1144/60)/60)/24) + DATE(1970, 1, 1)</f>
        <v>42022.006099537044</v>
      </c>
      <c r="T1144" s="10">
        <f>(((I1144/60)/60)/24) + DATE(1970, 1, 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IFERROR(E1145/L1145, 0)</f>
        <v>23.25</v>
      </c>
      <c r="Q1145" t="str">
        <f>LEFT(N1145,FIND("/",N1145) - 1)</f>
        <v>games</v>
      </c>
      <c r="R1145" t="str">
        <f>RIGHT(N1145,LEN(N1145) - FIND("/",N1145))</f>
        <v>mobile games</v>
      </c>
      <c r="S1145" s="10">
        <f>(((J1145/60)/60)/24) + DATE(1970, 1, 1)</f>
        <v>42325.19358796296</v>
      </c>
      <c r="T1145" s="10">
        <f>(((I1145/60)/60)/24) + DATE(1970, 1, 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>
        <f>IFERROR(E1146/L1146, 0)</f>
        <v>0</v>
      </c>
      <c r="Q1146" t="str">
        <f>LEFT(N1146,FIND("/",N1146) - 1)</f>
        <v>food</v>
      </c>
      <c r="R1146" t="str">
        <f>RIGHT(N1146,LEN(N1146) - FIND("/",N1146))</f>
        <v>food trucks</v>
      </c>
      <c r="S1146" s="10">
        <f>(((J1146/60)/60)/24) + DATE(1970, 1, 1)</f>
        <v>42093.181944444441</v>
      </c>
      <c r="T1146" s="10">
        <f>(((I1146/60)/60)/24) + DATE(1970, 1, 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IFERROR(E1147/L1147, 0)</f>
        <v>100</v>
      </c>
      <c r="Q1147" t="str">
        <f>LEFT(N1147,FIND("/",N1147) - 1)</f>
        <v>food</v>
      </c>
      <c r="R1147" t="str">
        <f>RIGHT(N1147,LEN(N1147) - FIND("/",N1147))</f>
        <v>food trucks</v>
      </c>
      <c r="S1147" s="10">
        <f>(((J1147/60)/60)/24) + DATE(1970, 1, 1)</f>
        <v>41854.747592592597</v>
      </c>
      <c r="T1147" s="10">
        <f>(((I1147/60)/60)/24) + DATE(1970, 1, 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IFERROR(E1148/L1148, 0)</f>
        <v>44.166666666666664</v>
      </c>
      <c r="Q1148" t="str">
        <f>LEFT(N1148,FIND("/",N1148) - 1)</f>
        <v>food</v>
      </c>
      <c r="R1148" t="str">
        <f>RIGHT(N1148,LEN(N1148) - FIND("/",N1148))</f>
        <v>food trucks</v>
      </c>
      <c r="S1148" s="10">
        <f>(((J1148/60)/60)/24) + DATE(1970, 1, 1)</f>
        <v>41723.9533912037</v>
      </c>
      <c r="T1148" s="10">
        <f>(((I1148/60)/60)/24) + DATE(1970, 1, 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>
        <f>IFERROR(E1149/L1149, 0)</f>
        <v>0</v>
      </c>
      <c r="Q1149" t="str">
        <f>LEFT(N1149,FIND("/",N1149) - 1)</f>
        <v>food</v>
      </c>
      <c r="R1149" t="str">
        <f>RIGHT(N1149,LEN(N1149) - FIND("/",N1149))</f>
        <v>food trucks</v>
      </c>
      <c r="S1149" s="10">
        <f>(((J1149/60)/60)/24) + DATE(1970, 1, 1)</f>
        <v>41871.972025462965</v>
      </c>
      <c r="T1149" s="10">
        <f>(((I1149/60)/60)/24) + DATE(1970, 1, 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IFERROR(E1150/L1150, 0)</f>
        <v>24.333333333333332</v>
      </c>
      <c r="Q1150" t="str">
        <f>LEFT(N1150,FIND("/",N1150) - 1)</f>
        <v>food</v>
      </c>
      <c r="R1150" t="str">
        <f>RIGHT(N1150,LEN(N1150) - FIND("/",N1150))</f>
        <v>food trucks</v>
      </c>
      <c r="S1150" s="10">
        <f>(((J1150/60)/60)/24) + DATE(1970, 1, 1)</f>
        <v>42675.171076388884</v>
      </c>
      <c r="T1150" s="10">
        <f>(((I1150/60)/60)/24) + DATE(1970, 1, 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IFERROR(E1151/L1151, 0)</f>
        <v>37.5</v>
      </c>
      <c r="Q1151" t="str">
        <f>LEFT(N1151,FIND("/",N1151) - 1)</f>
        <v>food</v>
      </c>
      <c r="R1151" t="str">
        <f>RIGHT(N1151,LEN(N1151) - FIND("/",N1151))</f>
        <v>food trucks</v>
      </c>
      <c r="S1151" s="10">
        <f>(((J1151/60)/60)/24) + DATE(1970, 1, 1)</f>
        <v>42507.71025462963</v>
      </c>
      <c r="T1151" s="10">
        <f>(((I1151/60)/60)/24) + DATE(1970, 1, 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IFERROR(E1152/L1152, 0)</f>
        <v>42</v>
      </c>
      <c r="Q1152" t="str">
        <f>LEFT(N1152,FIND("/",N1152) - 1)</f>
        <v>food</v>
      </c>
      <c r="R1152" t="str">
        <f>RIGHT(N1152,LEN(N1152) - FIND("/",N1152))</f>
        <v>food trucks</v>
      </c>
      <c r="S1152" s="10">
        <f>(((J1152/60)/60)/24) + DATE(1970, 1, 1)</f>
        <v>42317.954571759255</v>
      </c>
      <c r="T1152" s="10">
        <f>(((I1152/60)/60)/24) + DATE(1970, 1, 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>
        <f>IFERROR(E1153/L1153, 0)</f>
        <v>0</v>
      </c>
      <c r="Q1153" t="str">
        <f>LEFT(N1153,FIND("/",N1153) - 1)</f>
        <v>food</v>
      </c>
      <c r="R1153" t="str">
        <f>RIGHT(N1153,LEN(N1153) - FIND("/",N1153))</f>
        <v>food trucks</v>
      </c>
      <c r="S1153" s="10">
        <f>(((J1153/60)/60)/24) + DATE(1970, 1, 1)</f>
        <v>42224.102581018517</v>
      </c>
      <c r="T1153" s="10">
        <f>(((I1153/60)/60)/24) + DATE(1970, 1, 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IFERROR(E1154/L1154, 0)</f>
        <v>60.733333333333334</v>
      </c>
      <c r="Q1154" t="str">
        <f>LEFT(N1154,FIND("/",N1154) - 1)</f>
        <v>food</v>
      </c>
      <c r="R1154" t="str">
        <f>RIGHT(N1154,LEN(N1154) - FIND("/",N1154))</f>
        <v>food trucks</v>
      </c>
      <c r="S1154" s="10">
        <f>(((J1154/60)/60)/24) + DATE(1970, 1, 1)</f>
        <v>42109.709629629629</v>
      </c>
      <c r="T1154" s="10">
        <f>(((I1154/60)/60)/24) + DATE(1970, 1, 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IFERROR(E1155/L1155, 0)</f>
        <v>50</v>
      </c>
      <c r="Q1155" t="str">
        <f>LEFT(N1155,FIND("/",N1155) - 1)</f>
        <v>food</v>
      </c>
      <c r="R1155" t="str">
        <f>RIGHT(N1155,LEN(N1155) - FIND("/",N1155))</f>
        <v>food trucks</v>
      </c>
      <c r="S1155" s="10">
        <f>(((J1155/60)/60)/24) + DATE(1970, 1, 1)</f>
        <v>42143.714178240742</v>
      </c>
      <c r="T1155" s="10">
        <f>(((I1155/60)/60)/24) + DATE(1970, 1, 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IFERROR(E1156/L1156, 0)</f>
        <v>108.33333333333333</v>
      </c>
      <c r="Q1156" t="str">
        <f>LEFT(N1156,FIND("/",N1156) - 1)</f>
        <v>food</v>
      </c>
      <c r="R1156" t="str">
        <f>RIGHT(N1156,LEN(N1156) - FIND("/",N1156))</f>
        <v>food trucks</v>
      </c>
      <c r="S1156" s="10">
        <f>(((J1156/60)/60)/24) + DATE(1970, 1, 1)</f>
        <v>42223.108865740738</v>
      </c>
      <c r="T1156" s="10">
        <f>(((I1156/60)/60)/24) + DATE(1970, 1, 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IFERROR(E1157/L1157, 0)</f>
        <v>23.5</v>
      </c>
      <c r="Q1157" t="str">
        <f>LEFT(N1157,FIND("/",N1157) - 1)</f>
        <v>food</v>
      </c>
      <c r="R1157" t="str">
        <f>RIGHT(N1157,LEN(N1157) - FIND("/",N1157))</f>
        <v>food trucks</v>
      </c>
      <c r="S1157" s="10">
        <f>(((J1157/60)/60)/24) + DATE(1970, 1, 1)</f>
        <v>41835.763981481483</v>
      </c>
      <c r="T1157" s="10">
        <f>(((I1157/60)/60)/24) + DATE(1970, 1, 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>
        <f>IFERROR(E1158/L1158, 0)</f>
        <v>0</v>
      </c>
      <c r="Q1158" t="str">
        <f>LEFT(N1158,FIND("/",N1158) - 1)</f>
        <v>food</v>
      </c>
      <c r="R1158" t="str">
        <f>RIGHT(N1158,LEN(N1158) - FIND("/",N1158))</f>
        <v>food trucks</v>
      </c>
      <c r="S1158" s="10">
        <f>(((J1158/60)/60)/24) + DATE(1970, 1, 1)</f>
        <v>42029.07131944444</v>
      </c>
      <c r="T1158" s="10">
        <f>(((I1158/60)/60)/24) + DATE(1970, 1, 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IFERROR(E1159/L1159, 0)</f>
        <v>50.333333333333336</v>
      </c>
      <c r="Q1159" t="str">
        <f>LEFT(N1159,FIND("/",N1159) - 1)</f>
        <v>food</v>
      </c>
      <c r="R1159" t="str">
        <f>RIGHT(N1159,LEN(N1159) - FIND("/",N1159))</f>
        <v>food trucks</v>
      </c>
      <c r="S1159" s="10">
        <f>(((J1159/60)/60)/24) + DATE(1970, 1, 1)</f>
        <v>41918.628240740742</v>
      </c>
      <c r="T1159" s="10">
        <f>(((I1159/60)/60)/24) + DATE(1970, 1, 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IFERROR(E1160/L1160, 0)</f>
        <v>11.666666666666666</v>
      </c>
      <c r="Q1160" t="str">
        <f>LEFT(N1160,FIND("/",N1160) - 1)</f>
        <v>food</v>
      </c>
      <c r="R1160" t="str">
        <f>RIGHT(N1160,LEN(N1160) - FIND("/",N1160))</f>
        <v>food trucks</v>
      </c>
      <c r="S1160" s="10">
        <f>(((J1160/60)/60)/24) + DATE(1970, 1, 1)</f>
        <v>41952.09175925926</v>
      </c>
      <c r="T1160" s="10">
        <f>(((I1160/60)/60)/24) + DATE(1970, 1, 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>
        <f>IFERROR(E1161/L1161, 0)</f>
        <v>0</v>
      </c>
      <c r="Q1161" t="str">
        <f>LEFT(N1161,FIND("/",N1161) - 1)</f>
        <v>food</v>
      </c>
      <c r="R1161" t="str">
        <f>RIGHT(N1161,LEN(N1161) - FIND("/",N1161))</f>
        <v>food trucks</v>
      </c>
      <c r="S1161" s="10">
        <f>(((J1161/60)/60)/24) + DATE(1970, 1, 1)</f>
        <v>42154.726446759261</v>
      </c>
      <c r="T1161" s="10">
        <f>(((I1161/60)/60)/24) + DATE(1970, 1, 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IFERROR(E1162/L1162, 0)</f>
        <v>60.789473684210527</v>
      </c>
      <c r="Q1162" t="str">
        <f>LEFT(N1162,FIND("/",N1162) - 1)</f>
        <v>food</v>
      </c>
      <c r="R1162" t="str">
        <f>RIGHT(N1162,LEN(N1162) - FIND("/",N1162))</f>
        <v>food trucks</v>
      </c>
      <c r="S1162" s="10">
        <f>(((J1162/60)/60)/24) + DATE(1970, 1, 1)</f>
        <v>42061.154930555553</v>
      </c>
      <c r="T1162" s="10">
        <f>(((I1162/60)/60)/24) + DATE(1970, 1, 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>
        <f>IFERROR(E1163/L1163, 0)</f>
        <v>0</v>
      </c>
      <c r="Q1163" t="str">
        <f>LEFT(N1163,FIND("/",N1163) - 1)</f>
        <v>food</v>
      </c>
      <c r="R1163" t="str">
        <f>RIGHT(N1163,LEN(N1163) - FIND("/",N1163))</f>
        <v>food trucks</v>
      </c>
      <c r="S1163" s="10">
        <f>(((J1163/60)/60)/24) + DATE(1970, 1, 1)</f>
        <v>42122.629502314812</v>
      </c>
      <c r="T1163" s="10">
        <f>(((I1163/60)/60)/24) + DATE(1970, 1, 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IFERROR(E1164/L1164, 0)</f>
        <v>17.5</v>
      </c>
      <c r="Q1164" t="str">
        <f>LEFT(N1164,FIND("/",N1164) - 1)</f>
        <v>food</v>
      </c>
      <c r="R1164" t="str">
        <f>RIGHT(N1164,LEN(N1164) - FIND("/",N1164))</f>
        <v>food trucks</v>
      </c>
      <c r="S1164" s="10">
        <f>(((J1164/60)/60)/24) + DATE(1970, 1, 1)</f>
        <v>41876.683611111112</v>
      </c>
      <c r="T1164" s="10">
        <f>(((I1164/60)/60)/24) + DATE(1970, 1, 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>
        <f>IFERROR(E1165/L1165, 0)</f>
        <v>0</v>
      </c>
      <c r="Q1165" t="str">
        <f>LEFT(N1165,FIND("/",N1165) - 1)</f>
        <v>food</v>
      </c>
      <c r="R1165" t="str">
        <f>RIGHT(N1165,LEN(N1165) - FIND("/",N1165))</f>
        <v>food trucks</v>
      </c>
      <c r="S1165" s="10">
        <f>(((J1165/60)/60)/24) + DATE(1970, 1, 1)</f>
        <v>41830.723611111112</v>
      </c>
      <c r="T1165" s="10">
        <f>(((I1165/60)/60)/24) + DATE(1970, 1, 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>
        <f>IFERROR(E1166/L1166, 0)</f>
        <v>0</v>
      </c>
      <c r="Q1166" t="str">
        <f>LEFT(N1166,FIND("/",N1166) - 1)</f>
        <v>food</v>
      </c>
      <c r="R1166" t="str">
        <f>RIGHT(N1166,LEN(N1166) - FIND("/",N1166))</f>
        <v>food trucks</v>
      </c>
      <c r="S1166" s="10">
        <f>(((J1166/60)/60)/24) + DATE(1970, 1, 1)</f>
        <v>42509.724328703705</v>
      </c>
      <c r="T1166" s="10">
        <f>(((I1166/60)/60)/24) + DATE(1970, 1, 1)</f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IFERROR(E1167/L1167, 0)</f>
        <v>82.82</v>
      </c>
      <c r="Q1167" t="str">
        <f>LEFT(N1167,FIND("/",N1167) - 1)</f>
        <v>food</v>
      </c>
      <c r="R1167" t="str">
        <f>RIGHT(N1167,LEN(N1167) - FIND("/",N1167))</f>
        <v>food trucks</v>
      </c>
      <c r="S1167" s="10">
        <f>(((J1167/60)/60)/24) + DATE(1970, 1, 1)</f>
        <v>41792.214467592588</v>
      </c>
      <c r="T1167" s="10">
        <f>(((I1167/60)/60)/24) + DATE(1970, 1, 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IFERROR(E1168/L1168, 0)</f>
        <v>358.875</v>
      </c>
      <c r="Q1168" t="str">
        <f>LEFT(N1168,FIND("/",N1168) - 1)</f>
        <v>food</v>
      </c>
      <c r="R1168" t="str">
        <f>RIGHT(N1168,LEN(N1168) - FIND("/",N1168))</f>
        <v>food trucks</v>
      </c>
      <c r="S1168" s="10">
        <f>(((J1168/60)/60)/24) + DATE(1970, 1, 1)</f>
        <v>42150.485439814816</v>
      </c>
      <c r="T1168" s="10">
        <f>(((I1168/60)/60)/24) + DATE(1970, 1, 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IFERROR(E1169/L1169, 0)</f>
        <v>61.1875</v>
      </c>
      <c r="Q1169" t="str">
        <f>LEFT(N1169,FIND("/",N1169) - 1)</f>
        <v>food</v>
      </c>
      <c r="R1169" t="str">
        <f>RIGHT(N1169,LEN(N1169) - FIND("/",N1169))</f>
        <v>food trucks</v>
      </c>
      <c r="S1169" s="10">
        <f>(((J1169/60)/60)/24) + DATE(1970, 1, 1)</f>
        <v>41863.734895833331</v>
      </c>
      <c r="T1169" s="10">
        <f>(((I1169/60)/60)/24) + DATE(1970, 1, 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IFERROR(E1170/L1170, 0)</f>
        <v>340</v>
      </c>
      <c r="Q1170" t="str">
        <f>LEFT(N1170,FIND("/",N1170) - 1)</f>
        <v>food</v>
      </c>
      <c r="R1170" t="str">
        <f>RIGHT(N1170,LEN(N1170) - FIND("/",N1170))</f>
        <v>food trucks</v>
      </c>
      <c r="S1170" s="10">
        <f>(((J1170/60)/60)/24) + DATE(1970, 1, 1)</f>
        <v>42605.053993055553</v>
      </c>
      <c r="T1170" s="10">
        <f>(((I1170/60)/60)/24) + DATE(1970, 1, 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IFERROR(E1171/L1171, 0)</f>
        <v>5.666666666666667</v>
      </c>
      <c r="Q1171" t="str">
        <f>LEFT(N1171,FIND("/",N1171) - 1)</f>
        <v>food</v>
      </c>
      <c r="R1171" t="str">
        <f>RIGHT(N1171,LEN(N1171) - FIND("/",N1171))</f>
        <v>food trucks</v>
      </c>
      <c r="S1171" s="10">
        <f>(((J1171/60)/60)/24) + DATE(1970, 1, 1)</f>
        <v>42027.353738425925</v>
      </c>
      <c r="T1171" s="10">
        <f>(((I1171/60)/60)/24) + DATE(1970, 1, 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IFERROR(E1172/L1172, 0)</f>
        <v>50</v>
      </c>
      <c r="Q1172" t="str">
        <f>LEFT(N1172,FIND("/",N1172) - 1)</f>
        <v>food</v>
      </c>
      <c r="R1172" t="str">
        <f>RIGHT(N1172,LEN(N1172) - FIND("/",N1172))</f>
        <v>food trucks</v>
      </c>
      <c r="S1172" s="10">
        <f>(((J1172/60)/60)/24) + DATE(1970, 1, 1)</f>
        <v>42124.893182870372</v>
      </c>
      <c r="T1172" s="10">
        <f>(((I1172/60)/60)/24) + DATE(1970, 1, 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IFERROR(E1173/L1173, 0)</f>
        <v>25</v>
      </c>
      <c r="Q1173" t="str">
        <f>LEFT(N1173,FIND("/",N1173) - 1)</f>
        <v>food</v>
      </c>
      <c r="R1173" t="str">
        <f>RIGHT(N1173,LEN(N1173) - FIND("/",N1173))</f>
        <v>food trucks</v>
      </c>
      <c r="S1173" s="10">
        <f>(((J1173/60)/60)/24) + DATE(1970, 1, 1)</f>
        <v>41938.804710648146</v>
      </c>
      <c r="T1173" s="10">
        <f>(((I1173/60)/60)/24) + DATE(1970, 1, 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>
        <f>IFERROR(E1174/L1174, 0)</f>
        <v>0</v>
      </c>
      <c r="Q1174" t="str">
        <f>LEFT(N1174,FIND("/",N1174) - 1)</f>
        <v>food</v>
      </c>
      <c r="R1174" t="str">
        <f>RIGHT(N1174,LEN(N1174) - FIND("/",N1174))</f>
        <v>food trucks</v>
      </c>
      <c r="S1174" s="10">
        <f>(((J1174/60)/60)/24) + DATE(1970, 1, 1)</f>
        <v>41841.682314814818</v>
      </c>
      <c r="T1174" s="10">
        <f>(((I1174/60)/60)/24) + DATE(1970, 1, 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IFERROR(E1175/L1175, 0)</f>
        <v>30</v>
      </c>
      <c r="Q1175" t="str">
        <f>LEFT(N1175,FIND("/",N1175) - 1)</f>
        <v>food</v>
      </c>
      <c r="R1175" t="str">
        <f>RIGHT(N1175,LEN(N1175) - FIND("/",N1175))</f>
        <v>food trucks</v>
      </c>
      <c r="S1175" s="10">
        <f>(((J1175/60)/60)/24) + DATE(1970, 1, 1)</f>
        <v>42184.185844907406</v>
      </c>
      <c r="T1175" s="10">
        <f>(((I1175/60)/60)/24) + DATE(1970, 1, 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IFERROR(E1176/L1176, 0)</f>
        <v>46.631578947368418</v>
      </c>
      <c r="Q1176" t="str">
        <f>LEFT(N1176,FIND("/",N1176) - 1)</f>
        <v>food</v>
      </c>
      <c r="R1176" t="str">
        <f>RIGHT(N1176,LEN(N1176) - FIND("/",N1176))</f>
        <v>food trucks</v>
      </c>
      <c r="S1176" s="10">
        <f>(((J1176/60)/60)/24) + DATE(1970, 1, 1)</f>
        <v>42468.84174768519</v>
      </c>
      <c r="T1176" s="10">
        <f>(((I1176/60)/60)/24) + DATE(1970, 1, 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IFERROR(E1177/L1177, 0)</f>
        <v>65</v>
      </c>
      <c r="Q1177" t="str">
        <f>LEFT(N1177,FIND("/",N1177) - 1)</f>
        <v>food</v>
      </c>
      <c r="R1177" t="str">
        <f>RIGHT(N1177,LEN(N1177) - FIND("/",N1177))</f>
        <v>food trucks</v>
      </c>
      <c r="S1177" s="10">
        <f>(((J1177/60)/60)/24) + DATE(1970, 1, 1)</f>
        <v>42170.728460648148</v>
      </c>
      <c r="T1177" s="10">
        <f>(((I1177/60)/60)/24) + DATE(1970, 1, 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IFERROR(E1178/L1178, 0)</f>
        <v>10</v>
      </c>
      <c r="Q1178" t="str">
        <f>LEFT(N1178,FIND("/",N1178) - 1)</f>
        <v>food</v>
      </c>
      <c r="R1178" t="str">
        <f>RIGHT(N1178,LEN(N1178) - FIND("/",N1178))</f>
        <v>food trucks</v>
      </c>
      <c r="S1178" s="10">
        <f>(((J1178/60)/60)/24) + DATE(1970, 1, 1)</f>
        <v>42746.019652777773</v>
      </c>
      <c r="T1178" s="10">
        <f>(((I1178/60)/60)/24) + DATE(1970, 1, 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>
        <f>IFERROR(E1179/L1179, 0)</f>
        <v>0</v>
      </c>
      <c r="Q1179" t="str">
        <f>LEFT(N1179,FIND("/",N1179) - 1)</f>
        <v>food</v>
      </c>
      <c r="R1179" t="str">
        <f>RIGHT(N1179,LEN(N1179) - FIND("/",N1179))</f>
        <v>food trucks</v>
      </c>
      <c r="S1179" s="10">
        <f>(((J1179/60)/60)/24) + DATE(1970, 1, 1)</f>
        <v>41897.660833333335</v>
      </c>
      <c r="T1179" s="10">
        <f>(((I1179/60)/60)/24) + DATE(1970, 1, 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IFERROR(E1180/L1180, 0)</f>
        <v>5</v>
      </c>
      <c r="Q1180" t="str">
        <f>LEFT(N1180,FIND("/",N1180) - 1)</f>
        <v>food</v>
      </c>
      <c r="R1180" t="str">
        <f>RIGHT(N1180,LEN(N1180) - FIND("/",N1180))</f>
        <v>food trucks</v>
      </c>
      <c r="S1180" s="10">
        <f>(((J1180/60)/60)/24) + DATE(1970, 1, 1)</f>
        <v>41837.905694444446</v>
      </c>
      <c r="T1180" s="10">
        <f>(((I1180/60)/60)/24) + DATE(1970, 1, 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IFERROR(E1181/L1181, 0)</f>
        <v>640</v>
      </c>
      <c r="Q1181" t="str">
        <f>LEFT(N1181,FIND("/",N1181) - 1)</f>
        <v>food</v>
      </c>
      <c r="R1181" t="str">
        <f>RIGHT(N1181,LEN(N1181) - FIND("/",N1181))</f>
        <v>food trucks</v>
      </c>
      <c r="S1181" s="10">
        <f>(((J1181/60)/60)/24) + DATE(1970, 1, 1)</f>
        <v>42275.720219907409</v>
      </c>
      <c r="T1181" s="10">
        <f>(((I1181/60)/60)/24) + DATE(1970, 1, 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IFERROR(E1182/L1182, 0)</f>
        <v>69.117647058823536</v>
      </c>
      <c r="Q1182" t="str">
        <f>LEFT(N1182,FIND("/",N1182) - 1)</f>
        <v>food</v>
      </c>
      <c r="R1182" t="str">
        <f>RIGHT(N1182,LEN(N1182) - FIND("/",N1182))</f>
        <v>food trucks</v>
      </c>
      <c r="S1182" s="10">
        <f>(((J1182/60)/60)/24) + DATE(1970, 1, 1)</f>
        <v>41781.806875000002</v>
      </c>
      <c r="T1182" s="10">
        <f>(((I1182/60)/60)/24) + DATE(1970, 1, 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IFERROR(E1183/L1183, 0)</f>
        <v>1.3333333333333333</v>
      </c>
      <c r="Q1183" t="str">
        <f>LEFT(N1183,FIND("/",N1183) - 1)</f>
        <v>food</v>
      </c>
      <c r="R1183" t="str">
        <f>RIGHT(N1183,LEN(N1183) - FIND("/",N1183))</f>
        <v>food trucks</v>
      </c>
      <c r="S1183" s="10">
        <f>(((J1183/60)/60)/24) + DATE(1970, 1, 1)</f>
        <v>42034.339363425926</v>
      </c>
      <c r="T1183" s="10">
        <f>(((I1183/60)/60)/24) + DATE(1970, 1, 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IFERROR(E1184/L1184, 0)</f>
        <v>10.5</v>
      </c>
      <c r="Q1184" t="str">
        <f>LEFT(N1184,FIND("/",N1184) - 1)</f>
        <v>food</v>
      </c>
      <c r="R1184" t="str">
        <f>RIGHT(N1184,LEN(N1184) - FIND("/",N1184))</f>
        <v>food trucks</v>
      </c>
      <c r="S1184" s="10">
        <f>(((J1184/60)/60)/24) + DATE(1970, 1, 1)</f>
        <v>42728.827407407407</v>
      </c>
      <c r="T1184" s="10">
        <f>(((I1184/60)/60)/24) + DATE(1970, 1, 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IFERROR(E1185/L1185, 0)</f>
        <v>33.333333333333336</v>
      </c>
      <c r="Q1185" t="str">
        <f>LEFT(N1185,FIND("/",N1185) - 1)</f>
        <v>food</v>
      </c>
      <c r="R1185" t="str">
        <f>RIGHT(N1185,LEN(N1185) - FIND("/",N1185))</f>
        <v>food trucks</v>
      </c>
      <c r="S1185" s="10">
        <f>(((J1185/60)/60)/24) + DATE(1970, 1, 1)</f>
        <v>42656.86137731481</v>
      </c>
      <c r="T1185" s="10">
        <f>(((I1185/60)/60)/24) + DATE(1970, 1, 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IFERROR(E1186/L1186, 0)</f>
        <v>61.562666666666665</v>
      </c>
      <c r="Q1186" t="str">
        <f>LEFT(N1186,FIND("/",N1186) - 1)</f>
        <v>photography</v>
      </c>
      <c r="R1186" t="str">
        <f>RIGHT(N1186,LEN(N1186) - FIND("/",N1186))</f>
        <v>photobooks</v>
      </c>
      <c r="S1186" s="10">
        <f>(((J1186/60)/60)/24) + DATE(1970, 1, 1)</f>
        <v>42741.599664351852</v>
      </c>
      <c r="T1186" s="10">
        <f>(((I1186/60)/60)/24) + DATE(1970, 1, 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IFERROR(E1187/L1187, 0)</f>
        <v>118.73873873873873</v>
      </c>
      <c r="Q1187" t="str">
        <f>LEFT(N1187,FIND("/",N1187) - 1)</f>
        <v>photography</v>
      </c>
      <c r="R1187" t="str">
        <f>RIGHT(N1187,LEN(N1187) - FIND("/",N1187))</f>
        <v>photobooks</v>
      </c>
      <c r="S1187" s="10">
        <f>(((J1187/60)/60)/24) + DATE(1970, 1, 1)</f>
        <v>42130.865150462967</v>
      </c>
      <c r="T1187" s="10">
        <f>(((I1187/60)/60)/24) + DATE(1970, 1, 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IFERROR(E1188/L1188, 0)</f>
        <v>65.081300813008127</v>
      </c>
      <c r="Q1188" t="str">
        <f>LEFT(N1188,FIND("/",N1188) - 1)</f>
        <v>photography</v>
      </c>
      <c r="R1188" t="str">
        <f>RIGHT(N1188,LEN(N1188) - FIND("/",N1188))</f>
        <v>photobooks</v>
      </c>
      <c r="S1188" s="10">
        <f>(((J1188/60)/60)/24) + DATE(1970, 1, 1)</f>
        <v>42123.86336805555</v>
      </c>
      <c r="T1188" s="10">
        <f>(((I1188/60)/60)/24) + DATE(1970, 1, 1)</f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IFERROR(E1189/L1189, 0)</f>
        <v>130.15714285714284</v>
      </c>
      <c r="Q1189" t="str">
        <f>LEFT(N1189,FIND("/",N1189) - 1)</f>
        <v>photography</v>
      </c>
      <c r="R1189" t="str">
        <f>RIGHT(N1189,LEN(N1189) - FIND("/",N1189))</f>
        <v>photobooks</v>
      </c>
      <c r="S1189" s="10">
        <f>(((J1189/60)/60)/24) + DATE(1970, 1, 1)</f>
        <v>42109.894942129627</v>
      </c>
      <c r="T1189" s="10">
        <f>(((I1189/60)/60)/24) + DATE(1970, 1, 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IFERROR(E1190/L1190, 0)</f>
        <v>37.776470588235291</v>
      </c>
      <c r="Q1190" t="str">
        <f>LEFT(N1190,FIND("/",N1190) - 1)</f>
        <v>photography</v>
      </c>
      <c r="R1190" t="str">
        <f>RIGHT(N1190,LEN(N1190) - FIND("/",N1190))</f>
        <v>photobooks</v>
      </c>
      <c r="S1190" s="10">
        <f>(((J1190/60)/60)/24) + DATE(1970, 1, 1)</f>
        <v>42711.700694444444</v>
      </c>
      <c r="T1190" s="10">
        <f>(((I1190/60)/60)/24) + DATE(1970, 1, 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IFERROR(E1191/L1191, 0)</f>
        <v>112.79069767441861</v>
      </c>
      <c r="Q1191" t="str">
        <f>LEFT(N1191,FIND("/",N1191) - 1)</f>
        <v>photography</v>
      </c>
      <c r="R1191" t="str">
        <f>RIGHT(N1191,LEN(N1191) - FIND("/",N1191))</f>
        <v>photobooks</v>
      </c>
      <c r="S1191" s="10">
        <f>(((J1191/60)/60)/24) + DATE(1970, 1, 1)</f>
        <v>42529.979108796295</v>
      </c>
      <c r="T1191" s="10">
        <f>(((I1191/60)/60)/24) + DATE(1970, 1, 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IFERROR(E1192/L1192, 0)</f>
        <v>51.92307692307692</v>
      </c>
      <c r="Q1192" t="str">
        <f>LEFT(N1192,FIND("/",N1192) - 1)</f>
        <v>photography</v>
      </c>
      <c r="R1192" t="str">
        <f>RIGHT(N1192,LEN(N1192) - FIND("/",N1192))</f>
        <v>photobooks</v>
      </c>
      <c r="S1192" s="10">
        <f>(((J1192/60)/60)/24) + DATE(1970, 1, 1)</f>
        <v>41852.665798611109</v>
      </c>
      <c r="T1192" s="10">
        <f>(((I1192/60)/60)/24) + DATE(1970, 1, 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IFERROR(E1193/L1193, 0)</f>
        <v>89.242424242424249</v>
      </c>
      <c r="Q1193" t="str">
        <f>LEFT(N1193,FIND("/",N1193) - 1)</f>
        <v>photography</v>
      </c>
      <c r="R1193" t="str">
        <f>RIGHT(N1193,LEN(N1193) - FIND("/",N1193))</f>
        <v>photobooks</v>
      </c>
      <c r="S1193" s="10">
        <f>(((J1193/60)/60)/24) + DATE(1970, 1, 1)</f>
        <v>42419.603703703702</v>
      </c>
      <c r="T1193" s="10">
        <f>(((I1193/60)/60)/24) + DATE(1970, 1, 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IFERROR(E1194/L1194, 0)</f>
        <v>19.333333333333332</v>
      </c>
      <c r="Q1194" t="str">
        <f>LEFT(N1194,FIND("/",N1194) - 1)</f>
        <v>photography</v>
      </c>
      <c r="R1194" t="str">
        <f>RIGHT(N1194,LEN(N1194) - FIND("/",N1194))</f>
        <v>photobooks</v>
      </c>
      <c r="S1194" s="10">
        <f>(((J1194/60)/60)/24) + DATE(1970, 1, 1)</f>
        <v>42747.506689814814</v>
      </c>
      <c r="T1194" s="10">
        <f>(((I1194/60)/60)/24) + DATE(1970, 1, 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IFERROR(E1195/L1195, 0)</f>
        <v>79.967032967032964</v>
      </c>
      <c r="Q1195" t="str">
        <f>LEFT(N1195,FIND("/",N1195) - 1)</f>
        <v>photography</v>
      </c>
      <c r="R1195" t="str">
        <f>RIGHT(N1195,LEN(N1195) - FIND("/",N1195))</f>
        <v>photobooks</v>
      </c>
      <c r="S1195" s="10">
        <f>(((J1195/60)/60)/24) + DATE(1970, 1, 1)</f>
        <v>42409.776076388895</v>
      </c>
      <c r="T1195" s="10">
        <f>(((I1195/60)/60)/24) + DATE(1970, 1, 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IFERROR(E1196/L1196, 0)</f>
        <v>56.414565826330531</v>
      </c>
      <c r="Q1196" t="str">
        <f>LEFT(N1196,FIND("/",N1196) - 1)</f>
        <v>photography</v>
      </c>
      <c r="R1196" t="str">
        <f>RIGHT(N1196,LEN(N1196) - FIND("/",N1196))</f>
        <v>photobooks</v>
      </c>
      <c r="S1196" s="10">
        <f>(((J1196/60)/60)/24) + DATE(1970, 1, 1)</f>
        <v>42072.488182870366</v>
      </c>
      <c r="T1196" s="10">
        <f>(((I1196/60)/60)/24) + DATE(1970, 1, 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IFERROR(E1197/L1197, 0)</f>
        <v>79.411764705882348</v>
      </c>
      <c r="Q1197" t="str">
        <f>LEFT(N1197,FIND("/",N1197) - 1)</f>
        <v>photography</v>
      </c>
      <c r="R1197" t="str">
        <f>RIGHT(N1197,LEN(N1197) - FIND("/",N1197))</f>
        <v>photobooks</v>
      </c>
      <c r="S1197" s="10">
        <f>(((J1197/60)/60)/24) + DATE(1970, 1, 1)</f>
        <v>42298.34783564815</v>
      </c>
      <c r="T1197" s="10">
        <f>(((I1197/60)/60)/24) + DATE(1970, 1, 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IFERROR(E1198/L1198, 0)</f>
        <v>76.439453125</v>
      </c>
      <c r="Q1198" t="str">
        <f>LEFT(N1198,FIND("/",N1198) - 1)</f>
        <v>photography</v>
      </c>
      <c r="R1198" t="str">
        <f>RIGHT(N1198,LEN(N1198) - FIND("/",N1198))</f>
        <v>photobooks</v>
      </c>
      <c r="S1198" s="10">
        <f>(((J1198/60)/60)/24) + DATE(1970, 1, 1)</f>
        <v>42326.818738425922</v>
      </c>
      <c r="T1198" s="10">
        <f>(((I1198/60)/60)/24) + DATE(1970, 1, 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IFERROR(E1199/L1199, 0)</f>
        <v>121</v>
      </c>
      <c r="Q1199" t="str">
        <f>LEFT(N1199,FIND("/",N1199) - 1)</f>
        <v>photography</v>
      </c>
      <c r="R1199" t="str">
        <f>RIGHT(N1199,LEN(N1199) - FIND("/",N1199))</f>
        <v>photobooks</v>
      </c>
      <c r="S1199" s="10">
        <f>(((J1199/60)/60)/24) + DATE(1970, 1, 1)</f>
        <v>42503.66474537037</v>
      </c>
      <c r="T1199" s="10">
        <f>(((I1199/60)/60)/24) + DATE(1970, 1, 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IFERROR(E1200/L1200, 0)</f>
        <v>54.616766467065865</v>
      </c>
      <c r="Q1200" t="str">
        <f>LEFT(N1200,FIND("/",N1200) - 1)</f>
        <v>photography</v>
      </c>
      <c r="R1200" t="str">
        <f>RIGHT(N1200,LEN(N1200) - FIND("/",N1200))</f>
        <v>photobooks</v>
      </c>
      <c r="S1200" s="10">
        <f>(((J1200/60)/60)/24) + DATE(1970, 1, 1)</f>
        <v>42333.619050925925</v>
      </c>
      <c r="T1200" s="10">
        <f>(((I1200/60)/60)/24) + DATE(1970, 1, 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IFERROR(E1201/L1201, 0)</f>
        <v>299.22222222222223</v>
      </c>
      <c r="Q1201" t="str">
        <f>LEFT(N1201,FIND("/",N1201) - 1)</f>
        <v>photography</v>
      </c>
      <c r="R1201" t="str">
        <f>RIGHT(N1201,LEN(N1201) - FIND("/",N1201))</f>
        <v>photobooks</v>
      </c>
      <c r="S1201" s="10">
        <f>(((J1201/60)/60)/24) + DATE(1970, 1, 1)</f>
        <v>42161.770833333328</v>
      </c>
      <c r="T1201" s="10">
        <f>(((I1201/60)/60)/24) + DATE(1970, 1, 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IFERROR(E1202/L1202, 0)</f>
        <v>58.533980582524272</v>
      </c>
      <c r="Q1202" t="str">
        <f>LEFT(N1202,FIND("/",N1202) - 1)</f>
        <v>photography</v>
      </c>
      <c r="R1202" t="str">
        <f>RIGHT(N1202,LEN(N1202) - FIND("/",N1202))</f>
        <v>photobooks</v>
      </c>
      <c r="S1202" s="10">
        <f>(((J1202/60)/60)/24) + DATE(1970, 1, 1)</f>
        <v>42089.477500000001</v>
      </c>
      <c r="T1202" s="10">
        <f>(((I1202/60)/60)/24) + DATE(1970, 1, 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IFERROR(E1203/L1203, 0)</f>
        <v>55.371801801801809</v>
      </c>
      <c r="Q1203" t="str">
        <f>LEFT(N1203,FIND("/",N1203) - 1)</f>
        <v>photography</v>
      </c>
      <c r="R1203" t="str">
        <f>RIGHT(N1203,LEN(N1203) - FIND("/",N1203))</f>
        <v>photobooks</v>
      </c>
      <c r="S1203" s="10">
        <f>(((J1203/60)/60)/24) + DATE(1970, 1, 1)</f>
        <v>42536.60701388889</v>
      </c>
      <c r="T1203" s="10">
        <f>(((I1203/60)/60)/24) + DATE(1970, 1, 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IFERROR(E1204/L1204, 0)</f>
        <v>183.80442804428046</v>
      </c>
      <c r="Q1204" t="str">
        <f>LEFT(N1204,FIND("/",N1204) - 1)</f>
        <v>photography</v>
      </c>
      <c r="R1204" t="str">
        <f>RIGHT(N1204,LEN(N1204) - FIND("/",N1204))</f>
        <v>photobooks</v>
      </c>
      <c r="S1204" s="10">
        <f>(((J1204/60)/60)/24) + DATE(1970, 1, 1)</f>
        <v>42152.288819444439</v>
      </c>
      <c r="T1204" s="10">
        <f>(((I1204/60)/60)/24) + DATE(1970, 1, 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IFERROR(E1205/L1205, 0)</f>
        <v>165.34653465346534</v>
      </c>
      <c r="Q1205" t="str">
        <f>LEFT(N1205,FIND("/",N1205) - 1)</f>
        <v>photography</v>
      </c>
      <c r="R1205" t="str">
        <f>RIGHT(N1205,LEN(N1205) - FIND("/",N1205))</f>
        <v>photobooks</v>
      </c>
      <c r="S1205" s="10">
        <f>(((J1205/60)/60)/24) + DATE(1970, 1, 1)</f>
        <v>42125.614895833336</v>
      </c>
      <c r="T1205" s="10">
        <f>(((I1205/60)/60)/24) + DATE(1970, 1, 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IFERROR(E1206/L1206, 0)</f>
        <v>234.78947368421052</v>
      </c>
      <c r="Q1206" t="str">
        <f>LEFT(N1206,FIND("/",N1206) - 1)</f>
        <v>photography</v>
      </c>
      <c r="R1206" t="str">
        <f>RIGHT(N1206,LEN(N1206) - FIND("/",N1206))</f>
        <v>photobooks</v>
      </c>
      <c r="S1206" s="10">
        <f>(((J1206/60)/60)/24) + DATE(1970, 1, 1)</f>
        <v>42297.748067129629</v>
      </c>
      <c r="T1206" s="10">
        <f>(((I1206/60)/60)/24) + DATE(1970, 1, 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IFERROR(E1207/L1207, 0)</f>
        <v>211.48387096774192</v>
      </c>
      <c r="Q1207" t="str">
        <f>LEFT(N1207,FIND("/",N1207) - 1)</f>
        <v>photography</v>
      </c>
      <c r="R1207" t="str">
        <f>RIGHT(N1207,LEN(N1207) - FIND("/",N1207))</f>
        <v>photobooks</v>
      </c>
      <c r="S1207" s="10">
        <f>(((J1207/60)/60)/24) + DATE(1970, 1, 1)</f>
        <v>42138.506377314814</v>
      </c>
      <c r="T1207" s="10">
        <f>(((I1207/60)/60)/24) + DATE(1970, 1, 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IFERROR(E1208/L1208, 0)</f>
        <v>32.34375</v>
      </c>
      <c r="Q1208" t="str">
        <f>LEFT(N1208,FIND("/",N1208) - 1)</f>
        <v>photography</v>
      </c>
      <c r="R1208" t="str">
        <f>RIGHT(N1208,LEN(N1208) - FIND("/",N1208))</f>
        <v>photobooks</v>
      </c>
      <c r="S1208" s="10">
        <f>(((J1208/60)/60)/24) + DATE(1970, 1, 1)</f>
        <v>42772.776076388895</v>
      </c>
      <c r="T1208" s="10">
        <f>(((I1208/60)/60)/24) + DATE(1970, 1, 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IFERROR(E1209/L1209, 0)</f>
        <v>123.37588652482269</v>
      </c>
      <c r="Q1209" t="str">
        <f>LEFT(N1209,FIND("/",N1209) - 1)</f>
        <v>photography</v>
      </c>
      <c r="R1209" t="str">
        <f>RIGHT(N1209,LEN(N1209) - FIND("/",N1209))</f>
        <v>photobooks</v>
      </c>
      <c r="S1209" s="10">
        <f>(((J1209/60)/60)/24) + DATE(1970, 1, 1)</f>
        <v>42430.430243055554</v>
      </c>
      <c r="T1209" s="10">
        <f>(((I1209/60)/60)/24) + DATE(1970, 1, 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IFERROR(E1210/L1210, 0)</f>
        <v>207.06666666666666</v>
      </c>
      <c r="Q1210" t="str">
        <f>LEFT(N1210,FIND("/",N1210) - 1)</f>
        <v>photography</v>
      </c>
      <c r="R1210" t="str">
        <f>RIGHT(N1210,LEN(N1210) - FIND("/",N1210))</f>
        <v>photobooks</v>
      </c>
      <c r="S1210" s="10">
        <f>(((J1210/60)/60)/24) + DATE(1970, 1, 1)</f>
        <v>42423.709074074075</v>
      </c>
      <c r="T1210" s="10">
        <f>(((I1210/60)/60)/24) + DATE(1970, 1, 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IFERROR(E1211/L1211, 0)</f>
        <v>138.2608695652174</v>
      </c>
      <c r="Q1211" t="str">
        <f>LEFT(N1211,FIND("/",N1211) - 1)</f>
        <v>photography</v>
      </c>
      <c r="R1211" t="str">
        <f>RIGHT(N1211,LEN(N1211) - FIND("/",N1211))</f>
        <v>photobooks</v>
      </c>
      <c r="S1211" s="10">
        <f>(((J1211/60)/60)/24) + DATE(1970, 1, 1)</f>
        <v>42761.846122685187</v>
      </c>
      <c r="T1211" s="10">
        <f>(((I1211/60)/60)/24) + DATE(1970, 1, 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IFERROR(E1212/L1212, 0)</f>
        <v>493.81553398058253</v>
      </c>
      <c r="Q1212" t="str">
        <f>LEFT(N1212,FIND("/",N1212) - 1)</f>
        <v>photography</v>
      </c>
      <c r="R1212" t="str">
        <f>RIGHT(N1212,LEN(N1212) - FIND("/",N1212))</f>
        <v>photobooks</v>
      </c>
      <c r="S1212" s="10">
        <f>(((J1212/60)/60)/24) + DATE(1970, 1, 1)</f>
        <v>42132.941805555558</v>
      </c>
      <c r="T1212" s="10">
        <f>(((I1212/60)/60)/24) + DATE(1970, 1, 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IFERROR(E1213/L1213, 0)</f>
        <v>168.5</v>
      </c>
      <c r="Q1213" t="str">
        <f>LEFT(N1213,FIND("/",N1213) - 1)</f>
        <v>photography</v>
      </c>
      <c r="R1213" t="str">
        <f>RIGHT(N1213,LEN(N1213) - FIND("/",N1213))</f>
        <v>photobooks</v>
      </c>
      <c r="S1213" s="10">
        <f>(((J1213/60)/60)/24) + DATE(1970, 1, 1)</f>
        <v>42515.866446759261</v>
      </c>
      <c r="T1213" s="10">
        <f>(((I1213/60)/60)/24) + DATE(1970, 1, 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IFERROR(E1214/L1214, 0)</f>
        <v>38.867469879518069</v>
      </c>
      <c r="Q1214" t="str">
        <f>LEFT(N1214,FIND("/",N1214) - 1)</f>
        <v>photography</v>
      </c>
      <c r="R1214" t="str">
        <f>RIGHT(N1214,LEN(N1214) - FIND("/",N1214))</f>
        <v>photobooks</v>
      </c>
      <c r="S1214" s="10">
        <f>(((J1214/60)/60)/24) + DATE(1970, 1, 1)</f>
        <v>42318.950173611112</v>
      </c>
      <c r="T1214" s="10">
        <f>(((I1214/60)/60)/24) + DATE(1970, 1, 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IFERROR(E1215/L1215, 0)</f>
        <v>61.527777777777779</v>
      </c>
      <c r="Q1215" t="str">
        <f>LEFT(N1215,FIND("/",N1215) - 1)</f>
        <v>photography</v>
      </c>
      <c r="R1215" t="str">
        <f>RIGHT(N1215,LEN(N1215) - FIND("/",N1215))</f>
        <v>photobooks</v>
      </c>
      <c r="S1215" s="10">
        <f>(((J1215/60)/60)/24) + DATE(1970, 1, 1)</f>
        <v>42731.755787037036</v>
      </c>
      <c r="T1215" s="10">
        <f>(((I1215/60)/60)/24) + DATE(1970, 1, 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IFERROR(E1216/L1216, 0)</f>
        <v>105.44</v>
      </c>
      <c r="Q1216" t="str">
        <f>LEFT(N1216,FIND("/",N1216) - 1)</f>
        <v>photography</v>
      </c>
      <c r="R1216" t="str">
        <f>RIGHT(N1216,LEN(N1216) - FIND("/",N1216))</f>
        <v>photobooks</v>
      </c>
      <c r="S1216" s="10">
        <f>(((J1216/60)/60)/24) + DATE(1970, 1, 1)</f>
        <v>42104.840335648143</v>
      </c>
      <c r="T1216" s="10">
        <f>(((I1216/60)/60)/24) + DATE(1970, 1, 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IFERROR(E1217/L1217, 0)</f>
        <v>71.592003642987251</v>
      </c>
      <c r="Q1217" t="str">
        <f>LEFT(N1217,FIND("/",N1217) - 1)</f>
        <v>photography</v>
      </c>
      <c r="R1217" t="str">
        <f>RIGHT(N1217,LEN(N1217) - FIND("/",N1217))</f>
        <v>photobooks</v>
      </c>
      <c r="S1217" s="10">
        <f>(((J1217/60)/60)/24) + DATE(1970, 1, 1)</f>
        <v>41759.923101851848</v>
      </c>
      <c r="T1217" s="10">
        <f>(((I1217/60)/60)/24) + DATE(1970, 1, 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IFERROR(E1218/L1218, 0)</f>
        <v>91.882882882882882</v>
      </c>
      <c r="Q1218" t="str">
        <f>LEFT(N1218,FIND("/",N1218) - 1)</f>
        <v>photography</v>
      </c>
      <c r="R1218" t="str">
        <f>RIGHT(N1218,LEN(N1218) - FIND("/",N1218))</f>
        <v>photobooks</v>
      </c>
      <c r="S1218" s="10">
        <f>(((J1218/60)/60)/24) + DATE(1970, 1, 1)</f>
        <v>42247.616400462968</v>
      </c>
      <c r="T1218" s="10">
        <f>(((I1218/60)/60)/24) + DATE(1970, 1, 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IFERROR(E1219/L1219, 0)</f>
        <v>148.57377049180329</v>
      </c>
      <c r="Q1219" t="str">
        <f>LEFT(N1219,FIND("/",N1219) - 1)</f>
        <v>photography</v>
      </c>
      <c r="R1219" t="str">
        <f>RIGHT(N1219,LEN(N1219) - FIND("/",N1219))</f>
        <v>photobooks</v>
      </c>
      <c r="S1219" s="10">
        <f>(((J1219/60)/60)/24) + DATE(1970, 1, 1)</f>
        <v>42535.809490740736</v>
      </c>
      <c r="T1219" s="10">
        <f>(((I1219/60)/60)/24) + DATE(1970, 1, 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IFERROR(E1220/L1220, 0)</f>
        <v>174.2134831460674</v>
      </c>
      <c r="Q1220" t="str">
        <f>LEFT(N1220,FIND("/",N1220) - 1)</f>
        <v>photography</v>
      </c>
      <c r="R1220" t="str">
        <f>RIGHT(N1220,LEN(N1220) - FIND("/",N1220))</f>
        <v>photobooks</v>
      </c>
      <c r="S1220" s="10">
        <f>(((J1220/60)/60)/24) + DATE(1970, 1, 1)</f>
        <v>42278.662037037036</v>
      </c>
      <c r="T1220" s="10">
        <f>(((I1220/60)/60)/24) + DATE(1970, 1, 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IFERROR(E1221/L1221, 0)</f>
        <v>102.86166007905139</v>
      </c>
      <c r="Q1221" t="str">
        <f>LEFT(N1221,FIND("/",N1221) - 1)</f>
        <v>photography</v>
      </c>
      <c r="R1221" t="str">
        <f>RIGHT(N1221,LEN(N1221) - FIND("/",N1221))</f>
        <v>photobooks</v>
      </c>
      <c r="S1221" s="10">
        <f>(((J1221/60)/60)/24) + DATE(1970, 1, 1)</f>
        <v>42633.461956018517</v>
      </c>
      <c r="T1221" s="10">
        <f>(((I1221/60)/60)/24) + DATE(1970, 1, 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IFERROR(E1222/L1222, 0)</f>
        <v>111.17857142857143</v>
      </c>
      <c r="Q1222" t="str">
        <f>LEFT(N1222,FIND("/",N1222) - 1)</f>
        <v>photography</v>
      </c>
      <c r="R1222" t="str">
        <f>RIGHT(N1222,LEN(N1222) - FIND("/",N1222))</f>
        <v>photobooks</v>
      </c>
      <c r="S1222" s="10">
        <f>(((J1222/60)/60)/24) + DATE(1970, 1, 1)</f>
        <v>42211.628611111111</v>
      </c>
      <c r="T1222" s="10">
        <f>(((I1222/60)/60)/24) + DATE(1970, 1, 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IFERROR(E1223/L1223, 0)</f>
        <v>23.796213592233013</v>
      </c>
      <c r="Q1223" t="str">
        <f>LEFT(N1223,FIND("/",N1223) - 1)</f>
        <v>photography</v>
      </c>
      <c r="R1223" t="str">
        <f>RIGHT(N1223,LEN(N1223) - FIND("/",N1223))</f>
        <v>photobooks</v>
      </c>
      <c r="S1223" s="10">
        <f>(((J1223/60)/60)/24) + DATE(1970, 1, 1)</f>
        <v>42680.47555555556</v>
      </c>
      <c r="T1223" s="10">
        <f>(((I1223/60)/60)/24) + DATE(1970, 1, 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IFERROR(E1224/L1224, 0)</f>
        <v>81.268115942028984</v>
      </c>
      <c r="Q1224" t="str">
        <f>LEFT(N1224,FIND("/",N1224) - 1)</f>
        <v>photography</v>
      </c>
      <c r="R1224" t="str">
        <f>RIGHT(N1224,LEN(N1224) - FIND("/",N1224))</f>
        <v>photobooks</v>
      </c>
      <c r="S1224" s="10">
        <f>(((J1224/60)/60)/24) + DATE(1970, 1, 1)</f>
        <v>42430.720451388886</v>
      </c>
      <c r="T1224" s="10">
        <f>(((I1224/60)/60)/24) + DATE(1970, 1, 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IFERROR(E1225/L1225, 0)</f>
        <v>116.21465968586388</v>
      </c>
      <c r="Q1225" t="str">
        <f>LEFT(N1225,FIND("/",N1225) - 1)</f>
        <v>photography</v>
      </c>
      <c r="R1225" t="str">
        <f>RIGHT(N1225,LEN(N1225) - FIND("/",N1225))</f>
        <v>photobooks</v>
      </c>
      <c r="S1225" s="10">
        <f>(((J1225/60)/60)/24) + DATE(1970, 1, 1)</f>
        <v>42654.177187499998</v>
      </c>
      <c r="T1225" s="10">
        <f>(((I1225/60)/60)/24) + DATE(1970, 1, 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IFERROR(E1226/L1226, 0)</f>
        <v>58.888888888888886</v>
      </c>
      <c r="Q1226" t="str">
        <f>LEFT(N1226,FIND("/",N1226) - 1)</f>
        <v>music</v>
      </c>
      <c r="R1226" t="str">
        <f>RIGHT(N1226,LEN(N1226) - FIND("/",N1226))</f>
        <v>world music</v>
      </c>
      <c r="S1226" s="10">
        <f>(((J1226/60)/60)/24) + DATE(1970, 1, 1)</f>
        <v>41736.549791666665</v>
      </c>
      <c r="T1226" s="10">
        <f>(((I1226/60)/60)/24) + DATE(1970, 1, 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IFERROR(E1227/L1227, 0)</f>
        <v>44</v>
      </c>
      <c r="Q1227" t="str">
        <f>LEFT(N1227,FIND("/",N1227) - 1)</f>
        <v>music</v>
      </c>
      <c r="R1227" t="str">
        <f>RIGHT(N1227,LEN(N1227) - FIND("/",N1227))</f>
        <v>world music</v>
      </c>
      <c r="S1227" s="10">
        <f>(((J1227/60)/60)/24) + DATE(1970, 1, 1)</f>
        <v>41509.905995370369</v>
      </c>
      <c r="T1227" s="10">
        <f>(((I1227/60)/60)/24) + DATE(1970, 1, 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IFERROR(E1228/L1228, 0)</f>
        <v>48.424999999999997</v>
      </c>
      <c r="Q1228" t="str">
        <f>LEFT(N1228,FIND("/",N1228) - 1)</f>
        <v>music</v>
      </c>
      <c r="R1228" t="str">
        <f>RIGHT(N1228,LEN(N1228) - FIND("/",N1228))</f>
        <v>world music</v>
      </c>
      <c r="S1228" s="10">
        <f>(((J1228/60)/60)/24) + DATE(1970, 1, 1)</f>
        <v>41715.874780092592</v>
      </c>
      <c r="T1228" s="10">
        <f>(((I1228/60)/60)/24) + DATE(1970, 1, 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>
        <f>IFERROR(E1229/L1229, 0)</f>
        <v>0</v>
      </c>
      <c r="Q1229" t="str">
        <f>LEFT(N1229,FIND("/",N1229) - 1)</f>
        <v>music</v>
      </c>
      <c r="R1229" t="str">
        <f>RIGHT(N1229,LEN(N1229) - FIND("/",N1229))</f>
        <v>world music</v>
      </c>
      <c r="S1229" s="10">
        <f>(((J1229/60)/60)/24) + DATE(1970, 1, 1)</f>
        <v>41827.919166666667</v>
      </c>
      <c r="T1229" s="10">
        <f>(((I1229/60)/60)/24) + DATE(1970, 1, 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IFERROR(E1230/L1230, 0)</f>
        <v>61.041666666666664</v>
      </c>
      <c r="Q1230" t="str">
        <f>LEFT(N1230,FIND("/",N1230) - 1)</f>
        <v>music</v>
      </c>
      <c r="R1230" t="str">
        <f>RIGHT(N1230,LEN(N1230) - FIND("/",N1230))</f>
        <v>world music</v>
      </c>
      <c r="S1230" s="10">
        <f>(((J1230/60)/60)/24) + DATE(1970, 1, 1)</f>
        <v>40754.729259259257</v>
      </c>
      <c r="T1230" s="10">
        <f>(((I1230/60)/60)/24) + DATE(1970, 1, 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IFERROR(E1231/L1231, 0)</f>
        <v>25</v>
      </c>
      <c r="Q1231" t="str">
        <f>LEFT(N1231,FIND("/",N1231) - 1)</f>
        <v>music</v>
      </c>
      <c r="R1231" t="str">
        <f>RIGHT(N1231,LEN(N1231) - FIND("/",N1231))</f>
        <v>world music</v>
      </c>
      <c r="S1231" s="10">
        <f>(((J1231/60)/60)/24) + DATE(1970, 1, 1)</f>
        <v>40985.459803240738</v>
      </c>
      <c r="T1231" s="10">
        <f>(((I1231/60)/60)/24) + DATE(1970, 1, 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>
        <f>IFERROR(E1232/L1232, 0)</f>
        <v>0</v>
      </c>
      <c r="Q1232" t="str">
        <f>LEFT(N1232,FIND("/",N1232) - 1)</f>
        <v>music</v>
      </c>
      <c r="R1232" t="str">
        <f>RIGHT(N1232,LEN(N1232) - FIND("/",N1232))</f>
        <v>world music</v>
      </c>
      <c r="S1232" s="10">
        <f>(((J1232/60)/60)/24) + DATE(1970, 1, 1)</f>
        <v>40568.972569444442</v>
      </c>
      <c r="T1232" s="10">
        <f>(((I1232/60)/60)/24) + DATE(1970, 1, 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>
        <f>IFERROR(E1233/L1233, 0)</f>
        <v>0</v>
      </c>
      <c r="Q1233" t="str">
        <f>LEFT(N1233,FIND("/",N1233) - 1)</f>
        <v>music</v>
      </c>
      <c r="R1233" t="str">
        <f>RIGHT(N1233,LEN(N1233) - FIND("/",N1233))</f>
        <v>world music</v>
      </c>
      <c r="S1233" s="10">
        <f>(((J1233/60)/60)/24) + DATE(1970, 1, 1)</f>
        <v>42193.941759259258</v>
      </c>
      <c r="T1233" s="10">
        <f>(((I1233/60)/60)/24) + DATE(1970, 1, 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IFERROR(E1234/L1234, 0)</f>
        <v>40</v>
      </c>
      <c r="Q1234" t="str">
        <f>LEFT(N1234,FIND("/",N1234) - 1)</f>
        <v>music</v>
      </c>
      <c r="R1234" t="str">
        <f>RIGHT(N1234,LEN(N1234) - FIND("/",N1234))</f>
        <v>world music</v>
      </c>
      <c r="S1234" s="10">
        <f>(((J1234/60)/60)/24) + DATE(1970, 1, 1)</f>
        <v>41506.848032407412</v>
      </c>
      <c r="T1234" s="10">
        <f>(((I1234/60)/60)/24) + DATE(1970, 1, 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IFERROR(E1235/L1235, 0)</f>
        <v>19.333333333333332</v>
      </c>
      <c r="Q1235" t="str">
        <f>LEFT(N1235,FIND("/",N1235) - 1)</f>
        <v>music</v>
      </c>
      <c r="R1235" t="str">
        <f>RIGHT(N1235,LEN(N1235) - FIND("/",N1235))</f>
        <v>world music</v>
      </c>
      <c r="S1235" s="10">
        <f>(((J1235/60)/60)/24) + DATE(1970, 1, 1)</f>
        <v>40939.948773148149</v>
      </c>
      <c r="T1235" s="10">
        <f>(((I1235/60)/60)/24) + DATE(1970, 1, 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>
        <f>IFERROR(E1236/L1236, 0)</f>
        <v>0</v>
      </c>
      <c r="Q1236" t="str">
        <f>LEFT(N1236,FIND("/",N1236) - 1)</f>
        <v>music</v>
      </c>
      <c r="R1236" t="str">
        <f>RIGHT(N1236,LEN(N1236) - FIND("/",N1236))</f>
        <v>world music</v>
      </c>
      <c r="S1236" s="10">
        <f>(((J1236/60)/60)/24) + DATE(1970, 1, 1)</f>
        <v>42007.788680555561</v>
      </c>
      <c r="T1236" s="10">
        <f>(((I1236/60)/60)/24) + DATE(1970, 1, 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IFERROR(E1237/L1237, 0)</f>
        <v>35</v>
      </c>
      <c r="Q1237" t="str">
        <f>LEFT(N1237,FIND("/",N1237) - 1)</f>
        <v>music</v>
      </c>
      <c r="R1237" t="str">
        <f>RIGHT(N1237,LEN(N1237) - FIND("/",N1237))</f>
        <v>world music</v>
      </c>
      <c r="S1237" s="10">
        <f>(((J1237/60)/60)/24) + DATE(1970, 1, 1)</f>
        <v>41583.135405092595</v>
      </c>
      <c r="T1237" s="10">
        <f>(((I1237/60)/60)/24) + DATE(1970, 1, 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>
        <f>IFERROR(E1238/L1238, 0)</f>
        <v>0</v>
      </c>
      <c r="Q1238" t="str">
        <f>LEFT(N1238,FIND("/",N1238) - 1)</f>
        <v>music</v>
      </c>
      <c r="R1238" t="str">
        <f>RIGHT(N1238,LEN(N1238) - FIND("/",N1238))</f>
        <v>world music</v>
      </c>
      <c r="S1238" s="10">
        <f>(((J1238/60)/60)/24) + DATE(1970, 1, 1)</f>
        <v>41110.680138888885</v>
      </c>
      <c r="T1238" s="10">
        <f>(((I1238/60)/60)/24) + DATE(1970, 1, 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>
        <f>IFERROR(E1239/L1239, 0)</f>
        <v>0</v>
      </c>
      <c r="Q1239" t="str">
        <f>LEFT(N1239,FIND("/",N1239) - 1)</f>
        <v>music</v>
      </c>
      <c r="R1239" t="str">
        <f>RIGHT(N1239,LEN(N1239) - FIND("/",N1239))</f>
        <v>world music</v>
      </c>
      <c r="S1239" s="10">
        <f>(((J1239/60)/60)/24) + DATE(1970, 1, 1)</f>
        <v>41125.283159722225</v>
      </c>
      <c r="T1239" s="10">
        <f>(((I1239/60)/60)/24) + DATE(1970, 1, 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IFERROR(E1240/L1240, 0)</f>
        <v>59.333333333333336</v>
      </c>
      <c r="Q1240" t="str">
        <f>LEFT(N1240,FIND("/",N1240) - 1)</f>
        <v>music</v>
      </c>
      <c r="R1240" t="str">
        <f>RIGHT(N1240,LEN(N1240) - FIND("/",N1240))</f>
        <v>world music</v>
      </c>
      <c r="S1240" s="10">
        <f>(((J1240/60)/60)/24) + DATE(1970, 1, 1)</f>
        <v>40731.61037037037</v>
      </c>
      <c r="T1240" s="10">
        <f>(((I1240/60)/60)/24) + DATE(1970, 1, 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>
        <f>IFERROR(E1241/L1241, 0)</f>
        <v>0</v>
      </c>
      <c r="Q1241" t="str">
        <f>LEFT(N1241,FIND("/",N1241) - 1)</f>
        <v>music</v>
      </c>
      <c r="R1241" t="str">
        <f>RIGHT(N1241,LEN(N1241) - FIND("/",N1241))</f>
        <v>world music</v>
      </c>
      <c r="S1241" s="10">
        <f>(((J1241/60)/60)/24) + DATE(1970, 1, 1)</f>
        <v>40883.962581018517</v>
      </c>
      <c r="T1241" s="10">
        <f>(((I1241/60)/60)/24) + DATE(1970, 1, 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IFERROR(E1242/L1242, 0)</f>
        <v>30.125</v>
      </c>
      <c r="Q1242" t="str">
        <f>LEFT(N1242,FIND("/",N1242) - 1)</f>
        <v>music</v>
      </c>
      <c r="R1242" t="str">
        <f>RIGHT(N1242,LEN(N1242) - FIND("/",N1242))</f>
        <v>world music</v>
      </c>
      <c r="S1242" s="10">
        <f>(((J1242/60)/60)/24) + DATE(1970, 1, 1)</f>
        <v>41409.040011574078</v>
      </c>
      <c r="T1242" s="10">
        <f>(((I1242/60)/60)/24) + DATE(1970, 1, 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IFERROR(E1243/L1243, 0)</f>
        <v>74.617647058823536</v>
      </c>
      <c r="Q1243" t="str">
        <f>LEFT(N1243,FIND("/",N1243) - 1)</f>
        <v>music</v>
      </c>
      <c r="R1243" t="str">
        <f>RIGHT(N1243,LEN(N1243) - FIND("/",N1243))</f>
        <v>world music</v>
      </c>
      <c r="S1243" s="10">
        <f>(((J1243/60)/60)/24) + DATE(1970, 1, 1)</f>
        <v>41923.837731481479</v>
      </c>
      <c r="T1243" s="10">
        <f>(((I1243/60)/60)/24) + DATE(1970, 1, 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IFERROR(E1244/L1244, 0)</f>
        <v>5</v>
      </c>
      <c r="Q1244" t="str">
        <f>LEFT(N1244,FIND("/",N1244) - 1)</f>
        <v>music</v>
      </c>
      <c r="R1244" t="str">
        <f>RIGHT(N1244,LEN(N1244) - FIND("/",N1244))</f>
        <v>world music</v>
      </c>
      <c r="S1244" s="10">
        <f>(((J1244/60)/60)/24) + DATE(1970, 1, 1)</f>
        <v>40782.165532407409</v>
      </c>
      <c r="T1244" s="10">
        <f>(((I1244/60)/60)/24) + DATE(1970, 1, 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IFERROR(E1245/L1245, 0)</f>
        <v>44.5</v>
      </c>
      <c r="Q1245" t="str">
        <f>LEFT(N1245,FIND("/",N1245) - 1)</f>
        <v>music</v>
      </c>
      <c r="R1245" t="str">
        <f>RIGHT(N1245,LEN(N1245) - FIND("/",N1245))</f>
        <v>world music</v>
      </c>
      <c r="S1245" s="10">
        <f>(((J1245/60)/60)/24) + DATE(1970, 1, 1)</f>
        <v>40671.879293981481</v>
      </c>
      <c r="T1245" s="10">
        <f>(((I1245/60)/60)/24) + DATE(1970, 1, 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IFERROR(E1246/L1246, 0)</f>
        <v>46.133333333333333</v>
      </c>
      <c r="Q1246" t="str">
        <f>LEFT(N1246,FIND("/",N1246) - 1)</f>
        <v>music</v>
      </c>
      <c r="R1246" t="str">
        <f>RIGHT(N1246,LEN(N1246) - FIND("/",N1246))</f>
        <v>rock</v>
      </c>
      <c r="S1246" s="10">
        <f>(((J1246/60)/60)/24) + DATE(1970, 1, 1)</f>
        <v>41355.825497685182</v>
      </c>
      <c r="T1246" s="10">
        <f>(((I1246/60)/60)/24) + DATE(1970, 1, 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IFERROR(E1247/L1247, 0)</f>
        <v>141.47058823529412</v>
      </c>
      <c r="Q1247" t="str">
        <f>LEFT(N1247,FIND("/",N1247) - 1)</f>
        <v>music</v>
      </c>
      <c r="R1247" t="str">
        <f>RIGHT(N1247,LEN(N1247) - FIND("/",N1247))</f>
        <v>rock</v>
      </c>
      <c r="S1247" s="10">
        <f>(((J1247/60)/60)/24) + DATE(1970, 1, 1)</f>
        <v>41774.599930555552</v>
      </c>
      <c r="T1247" s="10">
        <f>(((I1247/60)/60)/24) + DATE(1970, 1, 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IFERROR(E1248/L1248, 0)</f>
        <v>75.483870967741936</v>
      </c>
      <c r="Q1248" t="str">
        <f>LEFT(N1248,FIND("/",N1248) - 1)</f>
        <v>music</v>
      </c>
      <c r="R1248" t="str">
        <f>RIGHT(N1248,LEN(N1248) - FIND("/",N1248))</f>
        <v>rock</v>
      </c>
      <c r="S1248" s="10">
        <f>(((J1248/60)/60)/24) + DATE(1970, 1, 1)</f>
        <v>40838.043391203704</v>
      </c>
      <c r="T1248" s="10">
        <f>(((I1248/60)/60)/24) + DATE(1970, 1, 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IFERROR(E1249/L1249, 0)</f>
        <v>85.5</v>
      </c>
      <c r="Q1249" t="str">
        <f>LEFT(N1249,FIND("/",N1249) - 1)</f>
        <v>music</v>
      </c>
      <c r="R1249" t="str">
        <f>RIGHT(N1249,LEN(N1249) - FIND("/",N1249))</f>
        <v>rock</v>
      </c>
      <c r="S1249" s="10">
        <f>(((J1249/60)/60)/24) + DATE(1970, 1, 1)</f>
        <v>41370.292303240742</v>
      </c>
      <c r="T1249" s="10">
        <f>(((I1249/60)/60)/24) + DATE(1970, 1, 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IFERROR(E1250/L1250, 0)</f>
        <v>64.254237288135599</v>
      </c>
      <c r="Q1250" t="str">
        <f>LEFT(N1250,FIND("/",N1250) - 1)</f>
        <v>music</v>
      </c>
      <c r="R1250" t="str">
        <f>RIGHT(N1250,LEN(N1250) - FIND("/",N1250))</f>
        <v>rock</v>
      </c>
      <c r="S1250" s="10">
        <f>(((J1250/60)/60)/24) + DATE(1970, 1, 1)</f>
        <v>41767.656863425924</v>
      </c>
      <c r="T1250" s="10">
        <f>(((I1250/60)/60)/24) + DATE(1970, 1, 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IFERROR(E1251/L1251, 0)</f>
        <v>64.46913580246914</v>
      </c>
      <c r="Q1251" t="str">
        <f>LEFT(N1251,FIND("/",N1251) - 1)</f>
        <v>music</v>
      </c>
      <c r="R1251" t="str">
        <f>RIGHT(N1251,LEN(N1251) - FIND("/",N1251))</f>
        <v>rock</v>
      </c>
      <c r="S1251" s="10">
        <f>(((J1251/60)/60)/24) + DATE(1970, 1, 1)</f>
        <v>41067.74086805556</v>
      </c>
      <c r="T1251" s="10">
        <f>(((I1251/60)/60)/24) + DATE(1970, 1, 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IFERROR(E1252/L1252, 0)</f>
        <v>118.2007874015748</v>
      </c>
      <c r="Q1252" t="str">
        <f>LEFT(N1252,FIND("/",N1252) - 1)</f>
        <v>music</v>
      </c>
      <c r="R1252" t="str">
        <f>RIGHT(N1252,LEN(N1252) - FIND("/",N1252))</f>
        <v>rock</v>
      </c>
      <c r="S1252" s="10">
        <f>(((J1252/60)/60)/24) + DATE(1970, 1, 1)</f>
        <v>41843.64271990741</v>
      </c>
      <c r="T1252" s="10">
        <f>(((I1252/60)/60)/24) + DATE(1970, 1, 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IFERROR(E1253/L1253, 0)</f>
        <v>82.540540540540547</v>
      </c>
      <c r="Q1253" t="str">
        <f>LEFT(N1253,FIND("/",N1253) - 1)</f>
        <v>music</v>
      </c>
      <c r="R1253" t="str">
        <f>RIGHT(N1253,LEN(N1253) - FIND("/",N1253))</f>
        <v>rock</v>
      </c>
      <c r="S1253" s="10">
        <f>(((J1253/60)/60)/24) + DATE(1970, 1, 1)</f>
        <v>40751.814432870371</v>
      </c>
      <c r="T1253" s="10">
        <f>(((I1253/60)/60)/24) + DATE(1970, 1, 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IFERROR(E1254/L1254, 0)</f>
        <v>34.170212765957444</v>
      </c>
      <c r="Q1254" t="str">
        <f>LEFT(N1254,FIND("/",N1254) - 1)</f>
        <v>music</v>
      </c>
      <c r="R1254" t="str">
        <f>RIGHT(N1254,LEN(N1254) - FIND("/",N1254))</f>
        <v>rock</v>
      </c>
      <c r="S1254" s="10">
        <f>(((J1254/60)/60)/24) + DATE(1970, 1, 1)</f>
        <v>41543.988067129627</v>
      </c>
      <c r="T1254" s="10">
        <f>(((I1254/60)/60)/24) + DATE(1970, 1, 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IFERROR(E1255/L1255, 0)</f>
        <v>42.73322081575246</v>
      </c>
      <c r="Q1255" t="str">
        <f>LEFT(N1255,FIND("/",N1255) - 1)</f>
        <v>music</v>
      </c>
      <c r="R1255" t="str">
        <f>RIGHT(N1255,LEN(N1255) - FIND("/",N1255))</f>
        <v>rock</v>
      </c>
      <c r="S1255" s="10">
        <f>(((J1255/60)/60)/24) + DATE(1970, 1, 1)</f>
        <v>41855.783645833333</v>
      </c>
      <c r="T1255" s="10">
        <f>(((I1255/60)/60)/24) + DATE(1970, 1, 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IFERROR(E1256/L1256, 0)</f>
        <v>94.489361702127653</v>
      </c>
      <c r="Q1256" t="str">
        <f>LEFT(N1256,FIND("/",N1256) - 1)</f>
        <v>music</v>
      </c>
      <c r="R1256" t="str">
        <f>RIGHT(N1256,LEN(N1256) - FIND("/",N1256))</f>
        <v>rock</v>
      </c>
      <c r="S1256" s="10">
        <f>(((J1256/60)/60)/24) + DATE(1970, 1, 1)</f>
        <v>40487.621365740742</v>
      </c>
      <c r="T1256" s="10">
        <f>(((I1256/60)/60)/24) + DATE(1970, 1, 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IFERROR(E1257/L1257, 0)</f>
        <v>55.697247706422019</v>
      </c>
      <c r="Q1257" t="str">
        <f>LEFT(N1257,FIND("/",N1257) - 1)</f>
        <v>music</v>
      </c>
      <c r="R1257" t="str">
        <f>RIGHT(N1257,LEN(N1257) - FIND("/",N1257))</f>
        <v>rock</v>
      </c>
      <c r="S1257" s="10">
        <f>(((J1257/60)/60)/24) + DATE(1970, 1, 1)</f>
        <v>41579.845509259263</v>
      </c>
      <c r="T1257" s="10">
        <f>(((I1257/60)/60)/24) + DATE(1970, 1, 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IFERROR(E1258/L1258, 0)</f>
        <v>98.030831024930734</v>
      </c>
      <c r="Q1258" t="str">
        <f>LEFT(N1258,FIND("/",N1258) - 1)</f>
        <v>music</v>
      </c>
      <c r="R1258" t="str">
        <f>RIGHT(N1258,LEN(N1258) - FIND("/",N1258))</f>
        <v>rock</v>
      </c>
      <c r="S1258" s="10">
        <f>(((J1258/60)/60)/24) + DATE(1970, 1, 1)</f>
        <v>40921.919340277782</v>
      </c>
      <c r="T1258" s="10">
        <f>(((I1258/60)/60)/24) + DATE(1970, 1, 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IFERROR(E1259/L1259, 0)</f>
        <v>92.102272727272734</v>
      </c>
      <c r="Q1259" t="str">
        <f>LEFT(N1259,FIND("/",N1259) - 1)</f>
        <v>music</v>
      </c>
      <c r="R1259" t="str">
        <f>RIGHT(N1259,LEN(N1259) - FIND("/",N1259))</f>
        <v>rock</v>
      </c>
      <c r="S1259" s="10">
        <f>(((J1259/60)/60)/24) + DATE(1970, 1, 1)</f>
        <v>40587.085532407407</v>
      </c>
      <c r="T1259" s="10">
        <f>(((I1259/60)/60)/24) + DATE(1970, 1, 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IFERROR(E1260/L1260, 0)</f>
        <v>38.175462686567165</v>
      </c>
      <c r="Q1260" t="str">
        <f>LEFT(N1260,FIND("/",N1260) - 1)</f>
        <v>music</v>
      </c>
      <c r="R1260" t="str">
        <f>RIGHT(N1260,LEN(N1260) - FIND("/",N1260))</f>
        <v>rock</v>
      </c>
      <c r="S1260" s="10">
        <f>(((J1260/60)/60)/24) + DATE(1970, 1, 1)</f>
        <v>41487.611250000002</v>
      </c>
      <c r="T1260" s="10">
        <f>(((I1260/60)/60)/24) + DATE(1970, 1, 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IFERROR(E1261/L1261, 0)</f>
        <v>27.145833333333332</v>
      </c>
      <c r="Q1261" t="str">
        <f>LEFT(N1261,FIND("/",N1261) - 1)</f>
        <v>music</v>
      </c>
      <c r="R1261" t="str">
        <f>RIGHT(N1261,LEN(N1261) - FIND("/",N1261))</f>
        <v>rock</v>
      </c>
      <c r="S1261" s="10">
        <f>(((J1261/60)/60)/24) + DATE(1970, 1, 1)</f>
        <v>41766.970648148148</v>
      </c>
      <c r="T1261" s="10">
        <f>(((I1261/60)/60)/24) + DATE(1970, 1, 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IFERROR(E1262/L1262, 0)</f>
        <v>50.689189189189186</v>
      </c>
      <c r="Q1262" t="str">
        <f>LEFT(N1262,FIND("/",N1262) - 1)</f>
        <v>music</v>
      </c>
      <c r="R1262" t="str">
        <f>RIGHT(N1262,LEN(N1262) - FIND("/",N1262))</f>
        <v>rock</v>
      </c>
      <c r="S1262" s="10">
        <f>(((J1262/60)/60)/24) + DATE(1970, 1, 1)</f>
        <v>41666.842824074076</v>
      </c>
      <c r="T1262" s="10">
        <f>(((I1262/60)/60)/24) + DATE(1970, 1, 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IFERROR(E1263/L1263, 0)</f>
        <v>38.942307692307693</v>
      </c>
      <c r="Q1263" t="str">
        <f>LEFT(N1263,FIND("/",N1263) - 1)</f>
        <v>music</v>
      </c>
      <c r="R1263" t="str">
        <f>RIGHT(N1263,LEN(N1263) - FIND("/",N1263))</f>
        <v>rock</v>
      </c>
      <c r="S1263" s="10">
        <f>(((J1263/60)/60)/24) + DATE(1970, 1, 1)</f>
        <v>41638.342905092592</v>
      </c>
      <c r="T1263" s="10">
        <f>(((I1263/60)/60)/24) + DATE(1970, 1, 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IFERROR(E1264/L1264, 0)</f>
        <v>77.638095238095232</v>
      </c>
      <c r="Q1264" t="str">
        <f>LEFT(N1264,FIND("/",N1264) - 1)</f>
        <v>music</v>
      </c>
      <c r="R1264" t="str">
        <f>RIGHT(N1264,LEN(N1264) - FIND("/",N1264))</f>
        <v>rock</v>
      </c>
      <c r="S1264" s="10">
        <f>(((J1264/60)/60)/24) + DATE(1970, 1, 1)</f>
        <v>41656.762638888889</v>
      </c>
      <c r="T1264" s="10">
        <f>(((I1264/60)/60)/24) + DATE(1970, 1, 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IFERROR(E1265/L1265, 0)</f>
        <v>43.536585365853661</v>
      </c>
      <c r="Q1265" t="str">
        <f>LEFT(N1265,FIND("/",N1265) - 1)</f>
        <v>music</v>
      </c>
      <c r="R1265" t="str">
        <f>RIGHT(N1265,LEN(N1265) - FIND("/",N1265))</f>
        <v>rock</v>
      </c>
      <c r="S1265" s="10">
        <f>(((J1265/60)/60)/24) + DATE(1970, 1, 1)</f>
        <v>41692.084143518521</v>
      </c>
      <c r="T1265" s="10">
        <f>(((I1265/60)/60)/24) + DATE(1970, 1, 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IFERROR(E1266/L1266, 0)</f>
        <v>31.823529411764707</v>
      </c>
      <c r="Q1266" t="str">
        <f>LEFT(N1266,FIND("/",N1266) - 1)</f>
        <v>music</v>
      </c>
      <c r="R1266" t="str">
        <f>RIGHT(N1266,LEN(N1266) - FIND("/",N1266))</f>
        <v>rock</v>
      </c>
      <c r="S1266" s="10">
        <f>(((J1266/60)/60)/24) + DATE(1970, 1, 1)</f>
        <v>41547.662997685184</v>
      </c>
      <c r="T1266" s="10">
        <f>(((I1266/60)/60)/24) + DATE(1970, 1, 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IFERROR(E1267/L1267, 0)</f>
        <v>63.184393939393942</v>
      </c>
      <c r="Q1267" t="str">
        <f>LEFT(N1267,FIND("/",N1267) - 1)</f>
        <v>music</v>
      </c>
      <c r="R1267" t="str">
        <f>RIGHT(N1267,LEN(N1267) - FIND("/",N1267))</f>
        <v>rock</v>
      </c>
      <c r="S1267" s="10">
        <f>(((J1267/60)/60)/24) + DATE(1970, 1, 1)</f>
        <v>40465.655266203699</v>
      </c>
      <c r="T1267" s="10">
        <f>(((I1267/60)/60)/24) + DATE(1970, 1, 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IFERROR(E1268/L1268, 0)</f>
        <v>190.9</v>
      </c>
      <c r="Q1268" t="str">
        <f>LEFT(N1268,FIND("/",N1268) - 1)</f>
        <v>music</v>
      </c>
      <c r="R1268" t="str">
        <f>RIGHT(N1268,LEN(N1268) - FIND("/",N1268))</f>
        <v>rock</v>
      </c>
      <c r="S1268" s="10">
        <f>(((J1268/60)/60)/24) + DATE(1970, 1, 1)</f>
        <v>41620.87667824074</v>
      </c>
      <c r="T1268" s="10">
        <f>(((I1268/60)/60)/24) + DATE(1970, 1, 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IFERROR(E1269/L1269, 0)</f>
        <v>140.85534591194968</v>
      </c>
      <c r="Q1269" t="str">
        <f>LEFT(N1269,FIND("/",N1269) - 1)</f>
        <v>music</v>
      </c>
      <c r="R1269" t="str">
        <f>RIGHT(N1269,LEN(N1269) - FIND("/",N1269))</f>
        <v>rock</v>
      </c>
      <c r="S1269" s="10">
        <f>(((J1269/60)/60)/24) + DATE(1970, 1, 1)</f>
        <v>41449.585162037038</v>
      </c>
      <c r="T1269" s="10">
        <f>(((I1269/60)/60)/24) + DATE(1970, 1, 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IFERROR(E1270/L1270, 0)</f>
        <v>76.92307692307692</v>
      </c>
      <c r="Q1270" t="str">
        <f>LEFT(N1270,FIND("/",N1270) - 1)</f>
        <v>music</v>
      </c>
      <c r="R1270" t="str">
        <f>RIGHT(N1270,LEN(N1270) - FIND("/",N1270))</f>
        <v>rock</v>
      </c>
      <c r="S1270" s="10">
        <f>(((J1270/60)/60)/24) + DATE(1970, 1, 1)</f>
        <v>41507.845451388886</v>
      </c>
      <c r="T1270" s="10">
        <f>(((I1270/60)/60)/24) + DATE(1970, 1, 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IFERROR(E1271/L1271, 0)</f>
        <v>99.15533980582525</v>
      </c>
      <c r="Q1271" t="str">
        <f>LEFT(N1271,FIND("/",N1271) - 1)</f>
        <v>music</v>
      </c>
      <c r="R1271" t="str">
        <f>RIGHT(N1271,LEN(N1271) - FIND("/",N1271))</f>
        <v>rock</v>
      </c>
      <c r="S1271" s="10">
        <f>(((J1271/60)/60)/24) + DATE(1970, 1, 1)</f>
        <v>42445.823055555549</v>
      </c>
      <c r="T1271" s="10">
        <f>(((I1271/60)/60)/24) + DATE(1970, 1, 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IFERROR(E1272/L1272, 0)</f>
        <v>67.881656804733723</v>
      </c>
      <c r="Q1272" t="str">
        <f>LEFT(N1272,FIND("/",N1272) - 1)</f>
        <v>music</v>
      </c>
      <c r="R1272" t="str">
        <f>RIGHT(N1272,LEN(N1272) - FIND("/",N1272))</f>
        <v>rock</v>
      </c>
      <c r="S1272" s="10">
        <f>(((J1272/60)/60)/24) + DATE(1970, 1, 1)</f>
        <v>40933.856967592597</v>
      </c>
      <c r="T1272" s="10">
        <f>(((I1272/60)/60)/24) + DATE(1970, 1, 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IFERROR(E1273/L1273, 0)</f>
        <v>246.29032258064515</v>
      </c>
      <c r="Q1273" t="str">
        <f>LEFT(N1273,FIND("/",N1273) - 1)</f>
        <v>music</v>
      </c>
      <c r="R1273" t="str">
        <f>RIGHT(N1273,LEN(N1273) - FIND("/",N1273))</f>
        <v>rock</v>
      </c>
      <c r="S1273" s="10">
        <f>(((J1273/60)/60)/24) + DATE(1970, 1, 1)</f>
        <v>41561.683553240742</v>
      </c>
      <c r="T1273" s="10">
        <f>(((I1273/60)/60)/24) + DATE(1970, 1, 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IFERROR(E1274/L1274, 0)</f>
        <v>189.28571428571428</v>
      </c>
      <c r="Q1274" t="str">
        <f>LEFT(N1274,FIND("/",N1274) - 1)</f>
        <v>music</v>
      </c>
      <c r="R1274" t="str">
        <f>RIGHT(N1274,LEN(N1274) - FIND("/",N1274))</f>
        <v>rock</v>
      </c>
      <c r="S1274" s="10">
        <f>(((J1274/60)/60)/24) + DATE(1970, 1, 1)</f>
        <v>40274.745127314818</v>
      </c>
      <c r="T1274" s="10">
        <f>(((I1274/60)/60)/24) + DATE(1970, 1, 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IFERROR(E1275/L1275, 0)</f>
        <v>76.666666666666671</v>
      </c>
      <c r="Q1275" t="str">
        <f>LEFT(N1275,FIND("/",N1275) - 1)</f>
        <v>music</v>
      </c>
      <c r="R1275" t="str">
        <f>RIGHT(N1275,LEN(N1275) - FIND("/",N1275))</f>
        <v>rock</v>
      </c>
      <c r="S1275" s="10">
        <f>(((J1275/60)/60)/24) + DATE(1970, 1, 1)</f>
        <v>41852.730219907404</v>
      </c>
      <c r="T1275" s="10">
        <f>(((I1275/60)/60)/24) + DATE(1970, 1, 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IFERROR(E1276/L1276, 0)</f>
        <v>82.963254817987149</v>
      </c>
      <c r="Q1276" t="str">
        <f>LEFT(N1276,FIND("/",N1276) - 1)</f>
        <v>music</v>
      </c>
      <c r="R1276" t="str">
        <f>RIGHT(N1276,LEN(N1276) - FIND("/",N1276))</f>
        <v>rock</v>
      </c>
      <c r="S1276" s="10">
        <f>(((J1276/60)/60)/24) + DATE(1970, 1, 1)</f>
        <v>41116.690104166664</v>
      </c>
      <c r="T1276" s="10">
        <f>(((I1276/60)/60)/24) + DATE(1970, 1, 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IFERROR(E1277/L1277, 0)</f>
        <v>62.522107969151669</v>
      </c>
      <c r="Q1277" t="str">
        <f>LEFT(N1277,FIND("/",N1277) - 1)</f>
        <v>music</v>
      </c>
      <c r="R1277" t="str">
        <f>RIGHT(N1277,LEN(N1277) - FIND("/",N1277))</f>
        <v>rock</v>
      </c>
      <c r="S1277" s="10">
        <f>(((J1277/60)/60)/24) + DATE(1970, 1, 1)</f>
        <v>41458.867905092593</v>
      </c>
      <c r="T1277" s="10">
        <f>(((I1277/60)/60)/24) + DATE(1970, 1, 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IFERROR(E1278/L1278, 0)</f>
        <v>46.06808823529412</v>
      </c>
      <c r="Q1278" t="str">
        <f>LEFT(N1278,FIND("/",N1278) - 1)</f>
        <v>music</v>
      </c>
      <c r="R1278" t="str">
        <f>RIGHT(N1278,LEN(N1278) - FIND("/",N1278))</f>
        <v>rock</v>
      </c>
      <c r="S1278" s="10">
        <f>(((J1278/60)/60)/24) + DATE(1970, 1, 1)</f>
        <v>40007.704247685186</v>
      </c>
      <c r="T1278" s="10">
        <f>(((I1278/60)/60)/24) + DATE(1970, 1, 1)</f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IFERROR(E1279/L1279, 0)</f>
        <v>38.543946731234868</v>
      </c>
      <c r="Q1279" t="str">
        <f>LEFT(N1279,FIND("/",N1279) - 1)</f>
        <v>music</v>
      </c>
      <c r="R1279" t="str">
        <f>RIGHT(N1279,LEN(N1279) - FIND("/",N1279))</f>
        <v>rock</v>
      </c>
      <c r="S1279" s="10">
        <f>(((J1279/60)/60)/24) + DATE(1970, 1, 1)</f>
        <v>41121.561886574076</v>
      </c>
      <c r="T1279" s="10">
        <f>(((I1279/60)/60)/24) + DATE(1970, 1, 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IFERROR(E1280/L1280, 0)</f>
        <v>53.005263157894738</v>
      </c>
      <c r="Q1280" t="str">
        <f>LEFT(N1280,FIND("/",N1280) - 1)</f>
        <v>music</v>
      </c>
      <c r="R1280" t="str">
        <f>RIGHT(N1280,LEN(N1280) - FIND("/",N1280))</f>
        <v>rock</v>
      </c>
      <c r="S1280" s="10">
        <f>(((J1280/60)/60)/24) + DATE(1970, 1, 1)</f>
        <v>41786.555162037039</v>
      </c>
      <c r="T1280" s="10">
        <f>(((I1280/60)/60)/24) + DATE(1970, 1, 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IFERROR(E1281/L1281, 0)</f>
        <v>73.355396825396824</v>
      </c>
      <c r="Q1281" t="str">
        <f>LEFT(N1281,FIND("/",N1281) - 1)</f>
        <v>music</v>
      </c>
      <c r="R1281" t="str">
        <f>RIGHT(N1281,LEN(N1281) - FIND("/",N1281))</f>
        <v>rock</v>
      </c>
      <c r="S1281" s="10">
        <f>(((J1281/60)/60)/24) + DATE(1970, 1, 1)</f>
        <v>41682.099189814813</v>
      </c>
      <c r="T1281" s="10">
        <f>(((I1281/60)/60)/24) + DATE(1970, 1, 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IFERROR(E1282/L1282, 0)</f>
        <v>127.97523076923076</v>
      </c>
      <c r="Q1282" t="str">
        <f>LEFT(N1282,FIND("/",N1282) - 1)</f>
        <v>music</v>
      </c>
      <c r="R1282" t="str">
        <f>RIGHT(N1282,LEN(N1282) - FIND("/",N1282))</f>
        <v>rock</v>
      </c>
      <c r="S1282" s="10">
        <f>(((J1282/60)/60)/24) + DATE(1970, 1, 1)</f>
        <v>40513.757569444446</v>
      </c>
      <c r="T1282" s="10">
        <f>(((I1282/60)/60)/24) + DATE(1970, 1, 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IFERROR(E1283/L1283, 0)</f>
        <v>104.72972972972973</v>
      </c>
      <c r="Q1283" t="str">
        <f>LEFT(N1283,FIND("/",N1283) - 1)</f>
        <v>music</v>
      </c>
      <c r="R1283" t="str">
        <f>RIGHT(N1283,LEN(N1283) - FIND("/",N1283))</f>
        <v>rock</v>
      </c>
      <c r="S1283" s="10">
        <f>(((J1283/60)/60)/24) + DATE(1970, 1, 1)</f>
        <v>41463.743472222224</v>
      </c>
      <c r="T1283" s="10">
        <f>(((I1283/60)/60)/24) + DATE(1970, 1, 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IFERROR(E1284/L1284, 0)</f>
        <v>67.671532846715323</v>
      </c>
      <c r="Q1284" t="str">
        <f>LEFT(N1284,FIND("/",N1284) - 1)</f>
        <v>music</v>
      </c>
      <c r="R1284" t="str">
        <f>RIGHT(N1284,LEN(N1284) - FIND("/",N1284))</f>
        <v>rock</v>
      </c>
      <c r="S1284" s="10">
        <f>(((J1284/60)/60)/24) + DATE(1970, 1, 1)</f>
        <v>41586.475173611114</v>
      </c>
      <c r="T1284" s="10">
        <f>(((I1284/60)/60)/24) + DATE(1970, 1, 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IFERROR(E1285/L1285, 0)</f>
        <v>95.931818181818187</v>
      </c>
      <c r="Q1285" t="str">
        <f>LEFT(N1285,FIND("/",N1285) - 1)</f>
        <v>music</v>
      </c>
      <c r="R1285" t="str">
        <f>RIGHT(N1285,LEN(N1285) - FIND("/",N1285))</f>
        <v>rock</v>
      </c>
      <c r="S1285" s="10">
        <f>(((J1285/60)/60)/24) + DATE(1970, 1, 1)</f>
        <v>41320.717465277776</v>
      </c>
      <c r="T1285" s="10">
        <f>(((I1285/60)/60)/24) + DATE(1970, 1, 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IFERROR(E1286/L1286, 0)</f>
        <v>65.161290322580641</v>
      </c>
      <c r="Q1286" t="str">
        <f>LEFT(N1286,FIND("/",N1286) - 1)</f>
        <v>theater</v>
      </c>
      <c r="R1286" t="str">
        <f>RIGHT(N1286,LEN(N1286) - FIND("/",N1286))</f>
        <v>plays</v>
      </c>
      <c r="S1286" s="10">
        <f>(((J1286/60)/60)/24) + DATE(1970, 1, 1)</f>
        <v>42712.23474537037</v>
      </c>
      <c r="T1286" s="10">
        <f>(((I1286/60)/60)/24) + DATE(1970, 1, 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IFERROR(E1287/L1287, 0)</f>
        <v>32.269841269841272</v>
      </c>
      <c r="Q1287" t="str">
        <f>LEFT(N1287,FIND("/",N1287) - 1)</f>
        <v>theater</v>
      </c>
      <c r="R1287" t="str">
        <f>RIGHT(N1287,LEN(N1287) - FIND("/",N1287))</f>
        <v>plays</v>
      </c>
      <c r="S1287" s="10">
        <f>(((J1287/60)/60)/24) + DATE(1970, 1, 1)</f>
        <v>42160.583043981482</v>
      </c>
      <c r="T1287" s="10">
        <f>(((I1287/60)/60)/24) + DATE(1970, 1, 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IFERROR(E1288/L1288, 0)</f>
        <v>81.25</v>
      </c>
      <c r="Q1288" t="str">
        <f>LEFT(N1288,FIND("/",N1288) - 1)</f>
        <v>theater</v>
      </c>
      <c r="R1288" t="str">
        <f>RIGHT(N1288,LEN(N1288) - FIND("/",N1288))</f>
        <v>plays</v>
      </c>
      <c r="S1288" s="10">
        <f>(((J1288/60)/60)/24) + DATE(1970, 1, 1)</f>
        <v>42039.384571759263</v>
      </c>
      <c r="T1288" s="10">
        <f>(((I1288/60)/60)/24) + DATE(1970, 1, 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IFERROR(E1289/L1289, 0)</f>
        <v>24.2</v>
      </c>
      <c r="Q1289" t="str">
        <f>LEFT(N1289,FIND("/",N1289) - 1)</f>
        <v>theater</v>
      </c>
      <c r="R1289" t="str">
        <f>RIGHT(N1289,LEN(N1289) - FIND("/",N1289))</f>
        <v>plays</v>
      </c>
      <c r="S1289" s="10">
        <f>(((J1289/60)/60)/24) + DATE(1970, 1, 1)</f>
        <v>42107.621018518519</v>
      </c>
      <c r="T1289" s="10">
        <f>(((I1289/60)/60)/24) + DATE(1970, 1, 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IFERROR(E1290/L1290, 0)</f>
        <v>65.868852459016395</v>
      </c>
      <c r="Q1290" t="str">
        <f>LEFT(N1290,FIND("/",N1290) - 1)</f>
        <v>theater</v>
      </c>
      <c r="R1290" t="str">
        <f>RIGHT(N1290,LEN(N1290) - FIND("/",N1290))</f>
        <v>plays</v>
      </c>
      <c r="S1290" s="10">
        <f>(((J1290/60)/60)/24) + DATE(1970, 1, 1)</f>
        <v>42561.154664351852</v>
      </c>
      <c r="T1290" s="10">
        <f>(((I1290/60)/60)/24) + DATE(1970, 1, 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IFERROR(E1291/L1291, 0)</f>
        <v>36.07692307692308</v>
      </c>
      <c r="Q1291" t="str">
        <f>LEFT(N1291,FIND("/",N1291) - 1)</f>
        <v>theater</v>
      </c>
      <c r="R1291" t="str">
        <f>RIGHT(N1291,LEN(N1291) - FIND("/",N1291))</f>
        <v>plays</v>
      </c>
      <c r="S1291" s="10">
        <f>(((J1291/60)/60)/24) + DATE(1970, 1, 1)</f>
        <v>42709.134780092587</v>
      </c>
      <c r="T1291" s="10">
        <f>(((I1291/60)/60)/24) + DATE(1970, 1, 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IFERROR(E1292/L1292, 0)</f>
        <v>44.186046511627907</v>
      </c>
      <c r="Q1292" t="str">
        <f>LEFT(N1292,FIND("/",N1292) - 1)</f>
        <v>theater</v>
      </c>
      <c r="R1292" t="str">
        <f>RIGHT(N1292,LEN(N1292) - FIND("/",N1292))</f>
        <v>plays</v>
      </c>
      <c r="S1292" s="10">
        <f>(((J1292/60)/60)/24) + DATE(1970, 1, 1)</f>
        <v>42086.614942129629</v>
      </c>
      <c r="T1292" s="10">
        <f>(((I1292/60)/60)/24) + DATE(1970, 1, 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IFERROR(E1293/L1293, 0)</f>
        <v>104.07142857142857</v>
      </c>
      <c r="Q1293" t="str">
        <f>LEFT(N1293,FIND("/",N1293) - 1)</f>
        <v>theater</v>
      </c>
      <c r="R1293" t="str">
        <f>RIGHT(N1293,LEN(N1293) - FIND("/",N1293))</f>
        <v>plays</v>
      </c>
      <c r="S1293" s="10">
        <f>(((J1293/60)/60)/24) + DATE(1970, 1, 1)</f>
        <v>42064.652673611112</v>
      </c>
      <c r="T1293" s="10">
        <f>(((I1293/60)/60)/24) + DATE(1970, 1, 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IFERROR(E1294/L1294, 0)</f>
        <v>35.96153846153846</v>
      </c>
      <c r="Q1294" t="str">
        <f>LEFT(N1294,FIND("/",N1294) - 1)</f>
        <v>theater</v>
      </c>
      <c r="R1294" t="str">
        <f>RIGHT(N1294,LEN(N1294) - FIND("/",N1294))</f>
        <v>plays</v>
      </c>
      <c r="S1294" s="10">
        <f>(((J1294/60)/60)/24) + DATE(1970, 1, 1)</f>
        <v>42256.764212962968</v>
      </c>
      <c r="T1294" s="10">
        <f>(((I1294/60)/60)/24) + DATE(1970, 1, 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IFERROR(E1295/L1295, 0)</f>
        <v>127.79166666666667</v>
      </c>
      <c r="Q1295" t="str">
        <f>LEFT(N1295,FIND("/",N1295) - 1)</f>
        <v>theater</v>
      </c>
      <c r="R1295" t="str">
        <f>RIGHT(N1295,LEN(N1295) - FIND("/",N1295))</f>
        <v>plays</v>
      </c>
      <c r="S1295" s="10">
        <f>(((J1295/60)/60)/24) + DATE(1970, 1, 1)</f>
        <v>42292.701053240744</v>
      </c>
      <c r="T1295" s="10">
        <f>(((I1295/60)/60)/24) + DATE(1970, 1, 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IFERROR(E1296/L1296, 0)</f>
        <v>27.727272727272727</v>
      </c>
      <c r="Q1296" t="str">
        <f>LEFT(N1296,FIND("/",N1296) - 1)</f>
        <v>theater</v>
      </c>
      <c r="R1296" t="str">
        <f>RIGHT(N1296,LEN(N1296) - FIND("/",N1296))</f>
        <v>plays</v>
      </c>
      <c r="S1296" s="10">
        <f>(((J1296/60)/60)/24) + DATE(1970, 1, 1)</f>
        <v>42278.453668981485</v>
      </c>
      <c r="T1296" s="10">
        <f>(((I1296/60)/60)/24) + DATE(1970, 1, 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IFERROR(E1297/L1297, 0)</f>
        <v>39.828125</v>
      </c>
      <c r="Q1297" t="str">
        <f>LEFT(N1297,FIND("/",N1297) - 1)</f>
        <v>theater</v>
      </c>
      <c r="R1297" t="str">
        <f>RIGHT(N1297,LEN(N1297) - FIND("/",N1297))</f>
        <v>plays</v>
      </c>
      <c r="S1297" s="10">
        <f>(((J1297/60)/60)/24) + DATE(1970, 1, 1)</f>
        <v>42184.572881944448</v>
      </c>
      <c r="T1297" s="10">
        <f>(((I1297/60)/60)/24) + DATE(1970, 1, 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IFERROR(E1298/L1298, 0)</f>
        <v>52.173913043478258</v>
      </c>
      <c r="Q1298" t="str">
        <f>LEFT(N1298,FIND("/",N1298) - 1)</f>
        <v>theater</v>
      </c>
      <c r="R1298" t="str">
        <f>RIGHT(N1298,LEN(N1298) - FIND("/",N1298))</f>
        <v>plays</v>
      </c>
      <c r="S1298" s="10">
        <f>(((J1298/60)/60)/24) + DATE(1970, 1, 1)</f>
        <v>42423.050613425927</v>
      </c>
      <c r="T1298" s="10">
        <f>(((I1298/60)/60)/24) + DATE(1970, 1, 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IFERROR(E1299/L1299, 0)</f>
        <v>92.037815126050418</v>
      </c>
      <c r="Q1299" t="str">
        <f>LEFT(N1299,FIND("/",N1299) - 1)</f>
        <v>theater</v>
      </c>
      <c r="R1299" t="str">
        <f>RIGHT(N1299,LEN(N1299) - FIND("/",N1299))</f>
        <v>plays</v>
      </c>
      <c r="S1299" s="10">
        <f>(((J1299/60)/60)/24) + DATE(1970, 1, 1)</f>
        <v>42461.747199074074</v>
      </c>
      <c r="T1299" s="10">
        <f>(((I1299/60)/60)/24) + DATE(1970, 1, 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IFERROR(E1300/L1300, 0)</f>
        <v>63.424242424242422</v>
      </c>
      <c r="Q1300" t="str">
        <f>LEFT(N1300,FIND("/",N1300) - 1)</f>
        <v>theater</v>
      </c>
      <c r="R1300" t="str">
        <f>RIGHT(N1300,LEN(N1300) - FIND("/",N1300))</f>
        <v>plays</v>
      </c>
      <c r="S1300" s="10">
        <f>(((J1300/60)/60)/24) + DATE(1970, 1, 1)</f>
        <v>42458.680925925932</v>
      </c>
      <c r="T1300" s="10">
        <f>(((I1300/60)/60)/24) + DATE(1970, 1, 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IFERROR(E1301/L1301, 0)</f>
        <v>135.625</v>
      </c>
      <c r="Q1301" t="str">
        <f>LEFT(N1301,FIND("/",N1301) - 1)</f>
        <v>theater</v>
      </c>
      <c r="R1301" t="str">
        <f>RIGHT(N1301,LEN(N1301) - FIND("/",N1301))</f>
        <v>plays</v>
      </c>
      <c r="S1301" s="10">
        <f>(((J1301/60)/60)/24) + DATE(1970, 1, 1)</f>
        <v>42169.814340277779</v>
      </c>
      <c r="T1301" s="10">
        <f>(((I1301/60)/60)/24) + DATE(1970, 1, 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IFERROR(E1302/L1302, 0)</f>
        <v>168.75</v>
      </c>
      <c r="Q1302" t="str">
        <f>LEFT(N1302,FIND("/",N1302) - 1)</f>
        <v>theater</v>
      </c>
      <c r="R1302" t="str">
        <f>RIGHT(N1302,LEN(N1302) - FIND("/",N1302))</f>
        <v>plays</v>
      </c>
      <c r="S1302" s="10">
        <f>(((J1302/60)/60)/24) + DATE(1970, 1, 1)</f>
        <v>42483.675208333334</v>
      </c>
      <c r="T1302" s="10">
        <f>(((I1302/60)/60)/24) + DATE(1970, 1, 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IFERROR(E1303/L1303, 0)</f>
        <v>70.862068965517238</v>
      </c>
      <c r="Q1303" t="str">
        <f>LEFT(N1303,FIND("/",N1303) - 1)</f>
        <v>theater</v>
      </c>
      <c r="R1303" t="str">
        <f>RIGHT(N1303,LEN(N1303) - FIND("/",N1303))</f>
        <v>plays</v>
      </c>
      <c r="S1303" s="10">
        <f>(((J1303/60)/60)/24) + DATE(1970, 1, 1)</f>
        <v>42195.749745370369</v>
      </c>
      <c r="T1303" s="10">
        <f>(((I1303/60)/60)/24) + DATE(1970, 1, 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IFERROR(E1304/L1304, 0)</f>
        <v>50</v>
      </c>
      <c r="Q1304" t="str">
        <f>LEFT(N1304,FIND("/",N1304) - 1)</f>
        <v>theater</v>
      </c>
      <c r="R1304" t="str">
        <f>RIGHT(N1304,LEN(N1304) - FIND("/",N1304))</f>
        <v>plays</v>
      </c>
      <c r="S1304" s="10">
        <f>(((J1304/60)/60)/24) + DATE(1970, 1, 1)</f>
        <v>42675.057997685188</v>
      </c>
      <c r="T1304" s="10">
        <f>(((I1304/60)/60)/24) + DATE(1970, 1, 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IFERROR(E1305/L1305, 0)</f>
        <v>42.214166666666671</v>
      </c>
      <c r="Q1305" t="str">
        <f>LEFT(N1305,FIND("/",N1305) - 1)</f>
        <v>theater</v>
      </c>
      <c r="R1305" t="str">
        <f>RIGHT(N1305,LEN(N1305) - FIND("/",N1305))</f>
        <v>plays</v>
      </c>
      <c r="S1305" s="10">
        <f>(((J1305/60)/60)/24) + DATE(1970, 1, 1)</f>
        <v>42566.441203703704</v>
      </c>
      <c r="T1305" s="10">
        <f>(((I1305/60)/60)/24) + DATE(1970, 1, 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IFERROR(E1306/L1306, 0)</f>
        <v>152.41346153846155</v>
      </c>
      <c r="Q1306" t="str">
        <f>LEFT(N1306,FIND("/",N1306) - 1)</f>
        <v>technology</v>
      </c>
      <c r="R1306" t="str">
        <f>RIGHT(N1306,LEN(N1306) - FIND("/",N1306))</f>
        <v>wearables</v>
      </c>
      <c r="S1306" s="10">
        <f>(((J1306/60)/60)/24) + DATE(1970, 1, 1)</f>
        <v>42747.194502314815</v>
      </c>
      <c r="T1306" s="10">
        <f>(((I1306/60)/60)/24) + DATE(1970, 1, 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IFERROR(E1307/L1307, 0)</f>
        <v>90.616279069767444</v>
      </c>
      <c r="Q1307" t="str">
        <f>LEFT(N1307,FIND("/",N1307) - 1)</f>
        <v>technology</v>
      </c>
      <c r="R1307" t="str">
        <f>RIGHT(N1307,LEN(N1307) - FIND("/",N1307))</f>
        <v>wearables</v>
      </c>
      <c r="S1307" s="10">
        <f>(((J1307/60)/60)/24) + DATE(1970, 1, 1)</f>
        <v>42543.665601851855</v>
      </c>
      <c r="T1307" s="10">
        <f>(((I1307/60)/60)/24) + DATE(1970, 1, 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IFERROR(E1308/L1308, 0)</f>
        <v>201.60393258426967</v>
      </c>
      <c r="Q1308" t="str">
        <f>LEFT(N1308,FIND("/",N1308) - 1)</f>
        <v>technology</v>
      </c>
      <c r="R1308" t="str">
        <f>RIGHT(N1308,LEN(N1308) - FIND("/",N1308))</f>
        <v>wearables</v>
      </c>
      <c r="S1308" s="10">
        <f>(((J1308/60)/60)/24) + DATE(1970, 1, 1)</f>
        <v>41947.457569444443</v>
      </c>
      <c r="T1308" s="10">
        <f>(((I1308/60)/60)/24) + DATE(1970, 1, 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IFERROR(E1309/L1309, 0)</f>
        <v>127.93333333333334</v>
      </c>
      <c r="Q1309" t="str">
        <f>LEFT(N1309,FIND("/",N1309) - 1)</f>
        <v>technology</v>
      </c>
      <c r="R1309" t="str">
        <f>RIGHT(N1309,LEN(N1309) - FIND("/",N1309))</f>
        <v>wearables</v>
      </c>
      <c r="S1309" s="10">
        <f>(((J1309/60)/60)/24) + DATE(1970, 1, 1)</f>
        <v>42387.503229166665</v>
      </c>
      <c r="T1309" s="10">
        <f>(((I1309/60)/60)/24) + DATE(1970, 1, 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IFERROR(E1310/L1310, 0)</f>
        <v>29.894736842105264</v>
      </c>
      <c r="Q1310" t="str">
        <f>LEFT(N1310,FIND("/",N1310) - 1)</f>
        <v>technology</v>
      </c>
      <c r="R1310" t="str">
        <f>RIGHT(N1310,LEN(N1310) - FIND("/",N1310))</f>
        <v>wearables</v>
      </c>
      <c r="S1310" s="10">
        <f>(((J1310/60)/60)/24) + DATE(1970, 1, 1)</f>
        <v>42611.613564814819</v>
      </c>
      <c r="T1310" s="10">
        <f>(((I1310/60)/60)/24) + DATE(1970, 1, 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IFERROR(E1311/L1311, 0)</f>
        <v>367.97142857142859</v>
      </c>
      <c r="Q1311" t="str">
        <f>LEFT(N1311,FIND("/",N1311) - 1)</f>
        <v>technology</v>
      </c>
      <c r="R1311" t="str">
        <f>RIGHT(N1311,LEN(N1311) - FIND("/",N1311))</f>
        <v>wearables</v>
      </c>
      <c r="S1311" s="10">
        <f>(((J1311/60)/60)/24) + DATE(1970, 1, 1)</f>
        <v>42257.882731481484</v>
      </c>
      <c r="T1311" s="10">
        <f>(((I1311/60)/60)/24) + DATE(1970, 1, 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IFERROR(E1312/L1312, 0)</f>
        <v>129.16666666666666</v>
      </c>
      <c r="Q1312" t="str">
        <f>LEFT(N1312,FIND("/",N1312) - 1)</f>
        <v>technology</v>
      </c>
      <c r="R1312" t="str">
        <f>RIGHT(N1312,LEN(N1312) - FIND("/",N1312))</f>
        <v>wearables</v>
      </c>
      <c r="S1312" s="10">
        <f>(((J1312/60)/60)/24) + DATE(1970, 1, 1)</f>
        <v>42556.667245370365</v>
      </c>
      <c r="T1312" s="10">
        <f>(((I1312/60)/60)/24) + DATE(1970, 1, 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IFERROR(E1313/L1313, 0)</f>
        <v>800.7</v>
      </c>
      <c r="Q1313" t="str">
        <f>LEFT(N1313,FIND("/",N1313) - 1)</f>
        <v>technology</v>
      </c>
      <c r="R1313" t="str">
        <f>RIGHT(N1313,LEN(N1313) - FIND("/",N1313))</f>
        <v>wearables</v>
      </c>
      <c r="S1313" s="10">
        <f>(((J1313/60)/60)/24) + DATE(1970, 1, 1)</f>
        <v>42669.802303240736</v>
      </c>
      <c r="T1313" s="10">
        <f>(((I1313/60)/60)/24) + DATE(1970, 1, 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IFERROR(E1314/L1314, 0)</f>
        <v>28</v>
      </c>
      <c r="Q1314" t="str">
        <f>LEFT(N1314,FIND("/",N1314) - 1)</f>
        <v>technology</v>
      </c>
      <c r="R1314" t="str">
        <f>RIGHT(N1314,LEN(N1314) - FIND("/",N1314))</f>
        <v>wearables</v>
      </c>
      <c r="S1314" s="10">
        <f>(((J1314/60)/60)/24) + DATE(1970, 1, 1)</f>
        <v>42082.702800925923</v>
      </c>
      <c r="T1314" s="10">
        <f>(((I1314/60)/60)/24) + DATE(1970, 1, 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IFERROR(E1315/L1315, 0)</f>
        <v>102.01639344262296</v>
      </c>
      <c r="Q1315" t="str">
        <f>LEFT(N1315,FIND("/",N1315) - 1)</f>
        <v>technology</v>
      </c>
      <c r="R1315" t="str">
        <f>RIGHT(N1315,LEN(N1315) - FIND("/",N1315))</f>
        <v>wearables</v>
      </c>
      <c r="S1315" s="10">
        <f>(((J1315/60)/60)/24) + DATE(1970, 1, 1)</f>
        <v>42402.709652777776</v>
      </c>
      <c r="T1315" s="10">
        <f>(((I1315/60)/60)/24) + DATE(1970, 1, 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IFERROR(E1316/L1316, 0)</f>
        <v>184.36363636363637</v>
      </c>
      <c r="Q1316" t="str">
        <f>LEFT(N1316,FIND("/",N1316) - 1)</f>
        <v>technology</v>
      </c>
      <c r="R1316" t="str">
        <f>RIGHT(N1316,LEN(N1316) - FIND("/",N1316))</f>
        <v>wearables</v>
      </c>
      <c r="S1316" s="10">
        <f>(((J1316/60)/60)/24) + DATE(1970, 1, 1)</f>
        <v>42604.669675925921</v>
      </c>
      <c r="T1316" s="10">
        <f>(((I1316/60)/60)/24) + DATE(1970, 1, 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IFERROR(E1317/L1317, 0)</f>
        <v>162.91935483870967</v>
      </c>
      <c r="Q1317" t="str">
        <f>LEFT(N1317,FIND("/",N1317) - 1)</f>
        <v>technology</v>
      </c>
      <c r="R1317" t="str">
        <f>RIGHT(N1317,LEN(N1317) - FIND("/",N1317))</f>
        <v>wearables</v>
      </c>
      <c r="S1317" s="10">
        <f>(((J1317/60)/60)/24) + DATE(1970, 1, 1)</f>
        <v>42278.498240740737</v>
      </c>
      <c r="T1317" s="10">
        <f>(((I1317/60)/60)/24) + DATE(1970, 1, 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IFERROR(E1318/L1318, 0)</f>
        <v>1</v>
      </c>
      <c r="Q1318" t="str">
        <f>LEFT(N1318,FIND("/",N1318) - 1)</f>
        <v>technology</v>
      </c>
      <c r="R1318" t="str">
        <f>RIGHT(N1318,LEN(N1318) - FIND("/",N1318))</f>
        <v>wearables</v>
      </c>
      <c r="S1318" s="10">
        <f>(((J1318/60)/60)/24) + DATE(1970, 1, 1)</f>
        <v>42393.961909722217</v>
      </c>
      <c r="T1318" s="10">
        <f>(((I1318/60)/60)/24) + DATE(1970, 1, 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IFERROR(E1319/L1319, 0)</f>
        <v>603.52631578947364</v>
      </c>
      <c r="Q1319" t="str">
        <f>LEFT(N1319,FIND("/",N1319) - 1)</f>
        <v>technology</v>
      </c>
      <c r="R1319" t="str">
        <f>RIGHT(N1319,LEN(N1319) - FIND("/",N1319))</f>
        <v>wearables</v>
      </c>
      <c r="S1319" s="10">
        <f>(((J1319/60)/60)/24) + DATE(1970, 1, 1)</f>
        <v>42520.235486111109</v>
      </c>
      <c r="T1319" s="10">
        <f>(((I1319/60)/60)/24) + DATE(1970, 1, 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IFERROR(E1320/L1320, 0)</f>
        <v>45.407407407407405</v>
      </c>
      <c r="Q1320" t="str">
        <f>LEFT(N1320,FIND("/",N1320) - 1)</f>
        <v>technology</v>
      </c>
      <c r="R1320" t="str">
        <f>RIGHT(N1320,LEN(N1320) - FIND("/",N1320))</f>
        <v>wearables</v>
      </c>
      <c r="S1320" s="10">
        <f>(((J1320/60)/60)/24) + DATE(1970, 1, 1)</f>
        <v>41985.043657407412</v>
      </c>
      <c r="T1320" s="10">
        <f>(((I1320/60)/60)/24) + DATE(1970, 1, 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IFERROR(E1321/L1321, 0)</f>
        <v>97.333333333333329</v>
      </c>
      <c r="Q1321" t="str">
        <f>LEFT(N1321,FIND("/",N1321) - 1)</f>
        <v>technology</v>
      </c>
      <c r="R1321" t="str">
        <f>RIGHT(N1321,LEN(N1321) - FIND("/",N1321))</f>
        <v>wearables</v>
      </c>
      <c r="S1321" s="10">
        <f>(((J1321/60)/60)/24) + DATE(1970, 1, 1)</f>
        <v>41816.812094907407</v>
      </c>
      <c r="T1321" s="10">
        <f>(((I1321/60)/60)/24) + DATE(1970, 1, 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IFERROR(E1322/L1322, 0)</f>
        <v>167.66666666666666</v>
      </c>
      <c r="Q1322" t="str">
        <f>LEFT(N1322,FIND("/",N1322) - 1)</f>
        <v>technology</v>
      </c>
      <c r="R1322" t="str">
        <f>RIGHT(N1322,LEN(N1322) - FIND("/",N1322))</f>
        <v>wearables</v>
      </c>
      <c r="S1322" s="10">
        <f>(((J1322/60)/60)/24) + DATE(1970, 1, 1)</f>
        <v>42705.690347222218</v>
      </c>
      <c r="T1322" s="10">
        <f>(((I1322/60)/60)/24) + DATE(1970, 1, 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IFERROR(E1323/L1323, 0)</f>
        <v>859.85714285714289</v>
      </c>
      <c r="Q1323" t="str">
        <f>LEFT(N1323,FIND("/",N1323) - 1)</f>
        <v>technology</v>
      </c>
      <c r="R1323" t="str">
        <f>RIGHT(N1323,LEN(N1323) - FIND("/",N1323))</f>
        <v>wearables</v>
      </c>
      <c r="S1323" s="10">
        <f>(((J1323/60)/60)/24) + DATE(1970, 1, 1)</f>
        <v>42697.74927083333</v>
      </c>
      <c r="T1323" s="10">
        <f>(((I1323/60)/60)/24) + DATE(1970, 1, 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IFERROR(E1324/L1324, 0)</f>
        <v>26.5</v>
      </c>
      <c r="Q1324" t="str">
        <f>LEFT(N1324,FIND("/",N1324) - 1)</f>
        <v>technology</v>
      </c>
      <c r="R1324" t="str">
        <f>RIGHT(N1324,LEN(N1324) - FIND("/",N1324))</f>
        <v>wearables</v>
      </c>
      <c r="S1324" s="10">
        <f>(((J1324/60)/60)/24) + DATE(1970, 1, 1)</f>
        <v>42115.656539351854</v>
      </c>
      <c r="T1324" s="10">
        <f>(((I1324/60)/60)/24) + DATE(1970, 1, 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IFERROR(E1325/L1325, 0)</f>
        <v>30.272727272727273</v>
      </c>
      <c r="Q1325" t="str">
        <f>LEFT(N1325,FIND("/",N1325) - 1)</f>
        <v>technology</v>
      </c>
      <c r="R1325" t="str">
        <f>RIGHT(N1325,LEN(N1325) - FIND("/",N1325))</f>
        <v>wearables</v>
      </c>
      <c r="S1325" s="10">
        <f>(((J1325/60)/60)/24) + DATE(1970, 1, 1)</f>
        <v>42451.698449074072</v>
      </c>
      <c r="T1325" s="10">
        <f>(((I1325/60)/60)/24) + DATE(1970, 1, 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IFERROR(E1326/L1326, 0)</f>
        <v>54.666666666666664</v>
      </c>
      <c r="Q1326" t="str">
        <f>LEFT(N1326,FIND("/",N1326) - 1)</f>
        <v>technology</v>
      </c>
      <c r="R1326" t="str">
        <f>RIGHT(N1326,LEN(N1326) - FIND("/",N1326))</f>
        <v>wearables</v>
      </c>
      <c r="S1326" s="10">
        <f>(((J1326/60)/60)/24) + DATE(1970, 1, 1)</f>
        <v>42626.633703703701</v>
      </c>
      <c r="T1326" s="10">
        <f>(((I1326/60)/60)/24) + DATE(1970, 1, 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IFERROR(E1327/L1327, 0)</f>
        <v>60.75</v>
      </c>
      <c r="Q1327" t="str">
        <f>LEFT(N1327,FIND("/",N1327) - 1)</f>
        <v>technology</v>
      </c>
      <c r="R1327" t="str">
        <f>RIGHT(N1327,LEN(N1327) - FIND("/",N1327))</f>
        <v>wearables</v>
      </c>
      <c r="S1327" s="10">
        <f>(((J1327/60)/60)/24) + DATE(1970, 1, 1)</f>
        <v>42704.086053240739</v>
      </c>
      <c r="T1327" s="10">
        <f>(((I1327/60)/60)/24) + DATE(1970, 1, 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IFERROR(E1328/L1328, 0)</f>
        <v>102.72727272727273</v>
      </c>
      <c r="Q1328" t="str">
        <f>LEFT(N1328,FIND("/",N1328) - 1)</f>
        <v>technology</v>
      </c>
      <c r="R1328" t="str">
        <f>RIGHT(N1328,LEN(N1328) - FIND("/",N1328))</f>
        <v>wearables</v>
      </c>
      <c r="S1328" s="10">
        <f>(((J1328/60)/60)/24) + DATE(1970, 1, 1)</f>
        <v>41974.791990740734</v>
      </c>
      <c r="T1328" s="10">
        <f>(((I1328/60)/60)/24) + DATE(1970, 1, 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IFERROR(E1329/L1329, 0)</f>
        <v>41.585365853658537</v>
      </c>
      <c r="Q1329" t="str">
        <f>LEFT(N1329,FIND("/",N1329) - 1)</f>
        <v>technology</v>
      </c>
      <c r="R1329" t="str">
        <f>RIGHT(N1329,LEN(N1329) - FIND("/",N1329))</f>
        <v>wearables</v>
      </c>
      <c r="S1329" s="10">
        <f>(((J1329/60)/60)/24) + DATE(1970, 1, 1)</f>
        <v>42123.678645833337</v>
      </c>
      <c r="T1329" s="10">
        <f>(((I1329/60)/60)/24) + DATE(1970, 1, 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IFERROR(E1330/L1330, 0)</f>
        <v>116.53333333333333</v>
      </c>
      <c r="Q1330" t="str">
        <f>LEFT(N1330,FIND("/",N1330) - 1)</f>
        <v>technology</v>
      </c>
      <c r="R1330" t="str">
        <f>RIGHT(N1330,LEN(N1330) - FIND("/",N1330))</f>
        <v>wearables</v>
      </c>
      <c r="S1330" s="10">
        <f>(((J1330/60)/60)/24) + DATE(1970, 1, 1)</f>
        <v>42612.642754629633</v>
      </c>
      <c r="T1330" s="10">
        <f>(((I1330/60)/60)/24) + DATE(1970, 1, 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IFERROR(E1331/L1331, 0)</f>
        <v>45.333333333333336</v>
      </c>
      <c r="Q1331" t="str">
        <f>LEFT(N1331,FIND("/",N1331) - 1)</f>
        <v>technology</v>
      </c>
      <c r="R1331" t="str">
        <f>RIGHT(N1331,LEN(N1331) - FIND("/",N1331))</f>
        <v>wearables</v>
      </c>
      <c r="S1331" s="10">
        <f>(((J1331/60)/60)/24) + DATE(1970, 1, 1)</f>
        <v>41935.221585648149</v>
      </c>
      <c r="T1331" s="10">
        <f>(((I1331/60)/60)/24) + DATE(1970, 1, 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IFERROR(E1332/L1332, 0)</f>
        <v>157.46</v>
      </c>
      <c r="Q1332" t="str">
        <f>LEFT(N1332,FIND("/",N1332) - 1)</f>
        <v>technology</v>
      </c>
      <c r="R1332" t="str">
        <f>RIGHT(N1332,LEN(N1332) - FIND("/",N1332))</f>
        <v>wearables</v>
      </c>
      <c r="S1332" s="10">
        <f>(((J1332/60)/60)/24) + DATE(1970, 1, 1)</f>
        <v>42522.276724537034</v>
      </c>
      <c r="T1332" s="10">
        <f>(((I1332/60)/60)/24) + DATE(1970, 1, 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IFERROR(E1333/L1333, 0)</f>
        <v>100.5</v>
      </c>
      <c r="Q1333" t="str">
        <f>LEFT(N1333,FIND("/",N1333) - 1)</f>
        <v>technology</v>
      </c>
      <c r="R1333" t="str">
        <f>RIGHT(N1333,LEN(N1333) - FIND("/",N1333))</f>
        <v>wearables</v>
      </c>
      <c r="S1333" s="10">
        <f>(((J1333/60)/60)/24) + DATE(1970, 1, 1)</f>
        <v>42569.50409722222</v>
      </c>
      <c r="T1333" s="10">
        <f>(((I1333/60)/60)/24) + DATE(1970, 1, 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>
        <f>IFERROR(E1334/L1334, 0)</f>
        <v>0</v>
      </c>
      <c r="Q1334" t="str">
        <f>LEFT(N1334,FIND("/",N1334) - 1)</f>
        <v>technology</v>
      </c>
      <c r="R1334" t="str">
        <f>RIGHT(N1334,LEN(N1334) - FIND("/",N1334))</f>
        <v>wearables</v>
      </c>
      <c r="S1334" s="10">
        <f>(((J1334/60)/60)/24) + DATE(1970, 1, 1)</f>
        <v>42732.060277777782</v>
      </c>
      <c r="T1334" s="10">
        <f>(((I1334/60)/60)/24) + DATE(1970, 1, 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>
        <f>IFERROR(E1335/L1335, 0)</f>
        <v>0</v>
      </c>
      <c r="Q1335" t="str">
        <f>LEFT(N1335,FIND("/",N1335) - 1)</f>
        <v>technology</v>
      </c>
      <c r="R1335" t="str">
        <f>RIGHT(N1335,LEN(N1335) - FIND("/",N1335))</f>
        <v>wearables</v>
      </c>
      <c r="S1335" s="10">
        <f>(((J1335/60)/60)/24) + DATE(1970, 1, 1)</f>
        <v>41806.106770833336</v>
      </c>
      <c r="T1335" s="10">
        <f>(((I1335/60)/60)/24) + DATE(1970, 1, 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IFERROR(E1336/L1336, 0)</f>
        <v>51.822463768115945</v>
      </c>
      <c r="Q1336" t="str">
        <f>LEFT(N1336,FIND("/",N1336) - 1)</f>
        <v>technology</v>
      </c>
      <c r="R1336" t="str">
        <f>RIGHT(N1336,LEN(N1336) - FIND("/",N1336))</f>
        <v>wearables</v>
      </c>
      <c r="S1336" s="10">
        <f>(((J1336/60)/60)/24) + DATE(1970, 1, 1)</f>
        <v>42410.774155092593</v>
      </c>
      <c r="T1336" s="10">
        <f>(((I1336/60)/60)/24) + DATE(1970, 1, 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IFERROR(E1337/L1337, 0)</f>
        <v>308.75</v>
      </c>
      <c r="Q1337" t="str">
        <f>LEFT(N1337,FIND("/",N1337) - 1)</f>
        <v>technology</v>
      </c>
      <c r="R1337" t="str">
        <f>RIGHT(N1337,LEN(N1337) - FIND("/",N1337))</f>
        <v>wearables</v>
      </c>
      <c r="S1337" s="10">
        <f>(((J1337/60)/60)/24) + DATE(1970, 1, 1)</f>
        <v>42313.936365740738</v>
      </c>
      <c r="T1337" s="10">
        <f>(((I1337/60)/60)/24) + DATE(1970, 1, 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IFERROR(E1338/L1338, 0)</f>
        <v>379.22767857142856</v>
      </c>
      <c r="Q1338" t="str">
        <f>LEFT(N1338,FIND("/",N1338) - 1)</f>
        <v>technology</v>
      </c>
      <c r="R1338" t="str">
        <f>RIGHT(N1338,LEN(N1338) - FIND("/",N1338))</f>
        <v>wearables</v>
      </c>
      <c r="S1338" s="10">
        <f>(((J1338/60)/60)/24) + DATE(1970, 1, 1)</f>
        <v>41955.863750000004</v>
      </c>
      <c r="T1338" s="10">
        <f>(((I1338/60)/60)/24) + DATE(1970, 1, 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IFERROR(E1339/L1339, 0)</f>
        <v>176.36428571428573</v>
      </c>
      <c r="Q1339" t="str">
        <f>LEFT(N1339,FIND("/",N1339) - 1)</f>
        <v>technology</v>
      </c>
      <c r="R1339" t="str">
        <f>RIGHT(N1339,LEN(N1339) - FIND("/",N1339))</f>
        <v>wearables</v>
      </c>
      <c r="S1339" s="10">
        <f>(((J1339/60)/60)/24) + DATE(1970, 1, 1)</f>
        <v>42767.577303240745</v>
      </c>
      <c r="T1339" s="10">
        <f>(((I1339/60)/60)/24) + DATE(1970, 1, 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IFERROR(E1340/L1340, 0)</f>
        <v>66.066666666666663</v>
      </c>
      <c r="Q1340" t="str">
        <f>LEFT(N1340,FIND("/",N1340) - 1)</f>
        <v>technology</v>
      </c>
      <c r="R1340" t="str">
        <f>RIGHT(N1340,LEN(N1340) - FIND("/",N1340))</f>
        <v>wearables</v>
      </c>
      <c r="S1340" s="10">
        <f>(((J1340/60)/60)/24) + DATE(1970, 1, 1)</f>
        <v>42188.803622685184</v>
      </c>
      <c r="T1340" s="10">
        <f>(((I1340/60)/60)/24) + DATE(1970, 1, 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IFERROR(E1341/L1341, 0)</f>
        <v>89.648648648648646</v>
      </c>
      <c r="Q1341" t="str">
        <f>LEFT(N1341,FIND("/",N1341) - 1)</f>
        <v>technology</v>
      </c>
      <c r="R1341" t="str">
        <f>RIGHT(N1341,LEN(N1341) - FIND("/",N1341))</f>
        <v>wearables</v>
      </c>
      <c r="S1341" s="10">
        <f>(((J1341/60)/60)/24) + DATE(1970, 1, 1)</f>
        <v>41936.647164351853</v>
      </c>
      <c r="T1341" s="10">
        <f>(((I1341/60)/60)/24) + DATE(1970, 1, 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>
        <f>IFERROR(E1342/L1342, 0)</f>
        <v>0</v>
      </c>
      <c r="Q1342" t="str">
        <f>LEFT(N1342,FIND("/",N1342) - 1)</f>
        <v>technology</v>
      </c>
      <c r="R1342" t="str">
        <f>RIGHT(N1342,LEN(N1342) - FIND("/",N1342))</f>
        <v>wearables</v>
      </c>
      <c r="S1342" s="10">
        <f>(((J1342/60)/60)/24) + DATE(1970, 1, 1)</f>
        <v>41836.595520833333</v>
      </c>
      <c r="T1342" s="10">
        <f>(((I1342/60)/60)/24) + DATE(1970, 1, 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IFERROR(E1343/L1343, 0)</f>
        <v>382.39130434782606</v>
      </c>
      <c r="Q1343" t="str">
        <f>LEFT(N1343,FIND("/",N1343) - 1)</f>
        <v>technology</v>
      </c>
      <c r="R1343" t="str">
        <f>RIGHT(N1343,LEN(N1343) - FIND("/",N1343))</f>
        <v>wearables</v>
      </c>
      <c r="S1343" s="10">
        <f>(((J1343/60)/60)/24) + DATE(1970, 1, 1)</f>
        <v>42612.624039351853</v>
      </c>
      <c r="T1343" s="10">
        <f>(((I1343/60)/60)/24) + DATE(1970, 1, 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IFERROR(E1344/L1344, 0)</f>
        <v>100</v>
      </c>
      <c r="Q1344" t="str">
        <f>LEFT(N1344,FIND("/",N1344) - 1)</f>
        <v>technology</v>
      </c>
      <c r="R1344" t="str">
        <f>RIGHT(N1344,LEN(N1344) - FIND("/",N1344))</f>
        <v>wearables</v>
      </c>
      <c r="S1344" s="10">
        <f>(((J1344/60)/60)/24) + DATE(1970, 1, 1)</f>
        <v>42172.816423611104</v>
      </c>
      <c r="T1344" s="10">
        <f>(((I1344/60)/60)/24) + DATE(1970, 1, 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IFERROR(E1345/L1345, 0)</f>
        <v>158.35603715170279</v>
      </c>
      <c r="Q1345" t="str">
        <f>LEFT(N1345,FIND("/",N1345) - 1)</f>
        <v>technology</v>
      </c>
      <c r="R1345" t="str">
        <f>RIGHT(N1345,LEN(N1345) - FIND("/",N1345))</f>
        <v>wearables</v>
      </c>
      <c r="S1345" s="10">
        <f>(((J1345/60)/60)/24) + DATE(1970, 1, 1)</f>
        <v>42542.526423611111</v>
      </c>
      <c r="T1345" s="10">
        <f>(((I1345/60)/60)/24) + DATE(1970, 1, 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IFERROR(E1346/L1346, 0)</f>
        <v>40.762589928057551</v>
      </c>
      <c r="Q1346" t="str">
        <f>LEFT(N1346,FIND("/",N1346) - 1)</f>
        <v>publishing</v>
      </c>
      <c r="R1346" t="str">
        <f>RIGHT(N1346,LEN(N1346) - FIND("/",N1346))</f>
        <v>nonfiction</v>
      </c>
      <c r="S1346" s="10">
        <f>(((J1346/60)/60)/24) + DATE(1970, 1, 1)</f>
        <v>42522.789803240739</v>
      </c>
      <c r="T1346" s="10">
        <f>(((I1346/60)/60)/24) + DATE(1970, 1, 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IFERROR(E1347/L1347, 0)</f>
        <v>53.571428571428569</v>
      </c>
      <c r="Q1347" t="str">
        <f>LEFT(N1347,FIND("/",N1347) - 1)</f>
        <v>publishing</v>
      </c>
      <c r="R1347" t="str">
        <f>RIGHT(N1347,LEN(N1347) - FIND("/",N1347))</f>
        <v>nonfiction</v>
      </c>
      <c r="S1347" s="10">
        <f>(((J1347/60)/60)/24) + DATE(1970, 1, 1)</f>
        <v>41799.814340277779</v>
      </c>
      <c r="T1347" s="10">
        <f>(((I1347/60)/60)/24) + DATE(1970, 1, 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IFERROR(E1348/L1348, 0)</f>
        <v>48.449664429530202</v>
      </c>
      <c r="Q1348" t="str">
        <f>LEFT(N1348,FIND("/",N1348) - 1)</f>
        <v>publishing</v>
      </c>
      <c r="R1348" t="str">
        <f>RIGHT(N1348,LEN(N1348) - FIND("/",N1348))</f>
        <v>nonfiction</v>
      </c>
      <c r="S1348" s="10">
        <f>(((J1348/60)/60)/24) + DATE(1970, 1, 1)</f>
        <v>41422.075821759259</v>
      </c>
      <c r="T1348" s="10">
        <f>(((I1348/60)/60)/24) + DATE(1970, 1, 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IFERROR(E1349/L1349, 0)</f>
        <v>82.41935483870968</v>
      </c>
      <c r="Q1349" t="str">
        <f>LEFT(N1349,FIND("/",N1349) - 1)</f>
        <v>publishing</v>
      </c>
      <c r="R1349" t="str">
        <f>RIGHT(N1349,LEN(N1349) - FIND("/",N1349))</f>
        <v>nonfiction</v>
      </c>
      <c r="S1349" s="10">
        <f>(((J1349/60)/60)/24) + DATE(1970, 1, 1)</f>
        <v>42040.638020833328</v>
      </c>
      <c r="T1349" s="10">
        <f>(((I1349/60)/60)/24) + DATE(1970, 1, 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IFERROR(E1350/L1350, 0)</f>
        <v>230.19230769230768</v>
      </c>
      <c r="Q1350" t="str">
        <f>LEFT(N1350,FIND("/",N1350) - 1)</f>
        <v>publishing</v>
      </c>
      <c r="R1350" t="str">
        <f>RIGHT(N1350,LEN(N1350) - FIND("/",N1350))</f>
        <v>nonfiction</v>
      </c>
      <c r="S1350" s="10">
        <f>(((J1350/60)/60)/24) + DATE(1970, 1, 1)</f>
        <v>41963.506168981476</v>
      </c>
      <c r="T1350" s="10">
        <f>(((I1350/60)/60)/24) + DATE(1970, 1, 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IFERROR(E1351/L1351, 0)</f>
        <v>59.360465116279073</v>
      </c>
      <c r="Q1351" t="str">
        <f>LEFT(N1351,FIND("/",N1351) - 1)</f>
        <v>publishing</v>
      </c>
      <c r="R1351" t="str">
        <f>RIGHT(N1351,LEN(N1351) - FIND("/",N1351))</f>
        <v>nonfiction</v>
      </c>
      <c r="S1351" s="10">
        <f>(((J1351/60)/60)/24) + DATE(1970, 1, 1)</f>
        <v>42317.33258101852</v>
      </c>
      <c r="T1351" s="10">
        <f>(((I1351/60)/60)/24) + DATE(1970, 1, 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IFERROR(E1352/L1352, 0)</f>
        <v>66.698717948717942</v>
      </c>
      <c r="Q1352" t="str">
        <f>LEFT(N1352,FIND("/",N1352) - 1)</f>
        <v>publishing</v>
      </c>
      <c r="R1352" t="str">
        <f>RIGHT(N1352,LEN(N1352) - FIND("/",N1352))</f>
        <v>nonfiction</v>
      </c>
      <c r="S1352" s="10">
        <f>(((J1352/60)/60)/24) + DATE(1970, 1, 1)</f>
        <v>42334.013124999998</v>
      </c>
      <c r="T1352" s="10">
        <f>(((I1352/60)/60)/24) + DATE(1970, 1, 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IFERROR(E1353/L1353, 0)</f>
        <v>168.77500000000001</v>
      </c>
      <c r="Q1353" t="str">
        <f>LEFT(N1353,FIND("/",N1353) - 1)</f>
        <v>publishing</v>
      </c>
      <c r="R1353" t="str">
        <f>RIGHT(N1353,LEN(N1353) - FIND("/",N1353))</f>
        <v>nonfiction</v>
      </c>
      <c r="S1353" s="10">
        <f>(((J1353/60)/60)/24) + DATE(1970, 1, 1)</f>
        <v>42382.74009259259</v>
      </c>
      <c r="T1353" s="10">
        <f>(((I1353/60)/60)/24) + DATE(1970, 1, 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IFERROR(E1354/L1354, 0)</f>
        <v>59.973568281938327</v>
      </c>
      <c r="Q1354" t="str">
        <f>LEFT(N1354,FIND("/",N1354) - 1)</f>
        <v>publishing</v>
      </c>
      <c r="R1354" t="str">
        <f>RIGHT(N1354,LEN(N1354) - FIND("/",N1354))</f>
        <v>nonfiction</v>
      </c>
      <c r="S1354" s="10">
        <f>(((J1354/60)/60)/24) + DATE(1970, 1, 1)</f>
        <v>42200.578310185185</v>
      </c>
      <c r="T1354" s="10">
        <f>(((I1354/60)/60)/24) + DATE(1970, 1, 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IFERROR(E1355/L1355, 0)</f>
        <v>31.80952380952381</v>
      </c>
      <c r="Q1355" t="str">
        <f>LEFT(N1355,FIND("/",N1355) - 1)</f>
        <v>publishing</v>
      </c>
      <c r="R1355" t="str">
        <f>RIGHT(N1355,LEN(N1355) - FIND("/",N1355))</f>
        <v>nonfiction</v>
      </c>
      <c r="S1355" s="10">
        <f>(((J1355/60)/60)/24) + DATE(1970, 1, 1)</f>
        <v>41309.11791666667</v>
      </c>
      <c r="T1355" s="10">
        <f>(((I1355/60)/60)/24) + DATE(1970, 1, 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IFERROR(E1356/L1356, 0)</f>
        <v>24.421875</v>
      </c>
      <c r="Q1356" t="str">
        <f>LEFT(N1356,FIND("/",N1356) - 1)</f>
        <v>publishing</v>
      </c>
      <c r="R1356" t="str">
        <f>RIGHT(N1356,LEN(N1356) - FIND("/",N1356))</f>
        <v>nonfiction</v>
      </c>
      <c r="S1356" s="10">
        <f>(((J1356/60)/60)/24) + DATE(1970, 1, 1)</f>
        <v>42502.807627314818</v>
      </c>
      <c r="T1356" s="10">
        <f>(((I1356/60)/60)/24) + DATE(1970, 1, 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IFERROR(E1357/L1357, 0)</f>
        <v>25.347107438016529</v>
      </c>
      <c r="Q1357" t="str">
        <f>LEFT(N1357,FIND("/",N1357) - 1)</f>
        <v>publishing</v>
      </c>
      <c r="R1357" t="str">
        <f>RIGHT(N1357,LEN(N1357) - FIND("/",N1357))</f>
        <v>nonfiction</v>
      </c>
      <c r="S1357" s="10">
        <f>(((J1357/60)/60)/24) + DATE(1970, 1, 1)</f>
        <v>41213.254687499997</v>
      </c>
      <c r="T1357" s="10">
        <f>(((I1357/60)/60)/24) + DATE(1970, 1, 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IFERROR(E1358/L1358, 0)</f>
        <v>71.443218390804603</v>
      </c>
      <c r="Q1358" t="str">
        <f>LEFT(N1358,FIND("/",N1358) - 1)</f>
        <v>publishing</v>
      </c>
      <c r="R1358" t="str">
        <f>RIGHT(N1358,LEN(N1358) - FIND("/",N1358))</f>
        <v>nonfiction</v>
      </c>
      <c r="S1358" s="10">
        <f>(((J1358/60)/60)/24) + DATE(1970, 1, 1)</f>
        <v>41430.038888888892</v>
      </c>
      <c r="T1358" s="10">
        <f>(((I1358/60)/60)/24) + DATE(1970, 1, 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IFERROR(E1359/L1359, 0)</f>
        <v>38.553846153846152</v>
      </c>
      <c r="Q1359" t="str">
        <f>LEFT(N1359,FIND("/",N1359) - 1)</f>
        <v>publishing</v>
      </c>
      <c r="R1359" t="str">
        <f>RIGHT(N1359,LEN(N1359) - FIND("/",N1359))</f>
        <v>nonfiction</v>
      </c>
      <c r="S1359" s="10">
        <f>(((J1359/60)/60)/24) + DATE(1970, 1, 1)</f>
        <v>41304.962233796294</v>
      </c>
      <c r="T1359" s="10">
        <f>(((I1359/60)/60)/24) + DATE(1970, 1, 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IFERROR(E1360/L1360, 0)</f>
        <v>68.367346938775512</v>
      </c>
      <c r="Q1360" t="str">
        <f>LEFT(N1360,FIND("/",N1360) - 1)</f>
        <v>publishing</v>
      </c>
      <c r="R1360" t="str">
        <f>RIGHT(N1360,LEN(N1360) - FIND("/",N1360))</f>
        <v>nonfiction</v>
      </c>
      <c r="S1360" s="10">
        <f>(((J1360/60)/60)/24) + DATE(1970, 1, 1)</f>
        <v>40689.570868055554</v>
      </c>
      <c r="T1360" s="10">
        <f>(((I1360/60)/60)/24) + DATE(1970, 1, 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IFERROR(E1361/L1361, 0)</f>
        <v>40.210526315789473</v>
      </c>
      <c r="Q1361" t="str">
        <f>LEFT(N1361,FIND("/",N1361) - 1)</f>
        <v>publishing</v>
      </c>
      <c r="R1361" t="str">
        <f>RIGHT(N1361,LEN(N1361) - FIND("/",N1361))</f>
        <v>nonfiction</v>
      </c>
      <c r="S1361" s="10">
        <f>(((J1361/60)/60)/24) + DATE(1970, 1, 1)</f>
        <v>40668.814699074072</v>
      </c>
      <c r="T1361" s="10">
        <f>(((I1361/60)/60)/24) + DATE(1970, 1, 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IFERROR(E1362/L1362, 0)</f>
        <v>32.074074074074076</v>
      </c>
      <c r="Q1362" t="str">
        <f>LEFT(N1362,FIND("/",N1362) - 1)</f>
        <v>publishing</v>
      </c>
      <c r="R1362" t="str">
        <f>RIGHT(N1362,LEN(N1362) - FIND("/",N1362))</f>
        <v>nonfiction</v>
      </c>
      <c r="S1362" s="10">
        <f>(((J1362/60)/60)/24) + DATE(1970, 1, 1)</f>
        <v>41095.900694444441</v>
      </c>
      <c r="T1362" s="10">
        <f>(((I1362/60)/60)/24) + DATE(1970, 1, 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IFERROR(E1363/L1363, 0)</f>
        <v>28.632575757575758</v>
      </c>
      <c r="Q1363" t="str">
        <f>LEFT(N1363,FIND("/",N1363) - 1)</f>
        <v>publishing</v>
      </c>
      <c r="R1363" t="str">
        <f>RIGHT(N1363,LEN(N1363) - FIND("/",N1363))</f>
        <v>nonfiction</v>
      </c>
      <c r="S1363" s="10">
        <f>(((J1363/60)/60)/24) + DATE(1970, 1, 1)</f>
        <v>41781.717268518521</v>
      </c>
      <c r="T1363" s="10">
        <f>(((I1363/60)/60)/24) + DATE(1970, 1, 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IFERROR(E1364/L1364, 0)</f>
        <v>43.64</v>
      </c>
      <c r="Q1364" t="str">
        <f>LEFT(N1364,FIND("/",N1364) - 1)</f>
        <v>publishing</v>
      </c>
      <c r="R1364" t="str">
        <f>RIGHT(N1364,LEN(N1364) - FIND("/",N1364))</f>
        <v>nonfiction</v>
      </c>
      <c r="S1364" s="10">
        <f>(((J1364/60)/60)/24) + DATE(1970, 1, 1)</f>
        <v>41464.934386574074</v>
      </c>
      <c r="T1364" s="10">
        <f>(((I1364/60)/60)/24) + DATE(1970, 1, 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IFERROR(E1365/L1365, 0)</f>
        <v>40</v>
      </c>
      <c r="Q1365" t="str">
        <f>LEFT(N1365,FIND("/",N1365) - 1)</f>
        <v>publishing</v>
      </c>
      <c r="R1365" t="str">
        <f>RIGHT(N1365,LEN(N1365) - FIND("/",N1365))</f>
        <v>nonfiction</v>
      </c>
      <c r="S1365" s="10">
        <f>(((J1365/60)/60)/24) + DATE(1970, 1, 1)</f>
        <v>42396.8440625</v>
      </c>
      <c r="T1365" s="10">
        <f>(((I1365/60)/60)/24) + DATE(1970, 1, 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IFERROR(E1366/L1366, 0)</f>
        <v>346.04166666666669</v>
      </c>
      <c r="Q1366" t="str">
        <f>LEFT(N1366,FIND("/",N1366) - 1)</f>
        <v>music</v>
      </c>
      <c r="R1366" t="str">
        <f>RIGHT(N1366,LEN(N1366) - FIND("/",N1366))</f>
        <v>rock</v>
      </c>
      <c r="S1366" s="10">
        <f>(((J1366/60)/60)/24) + DATE(1970, 1, 1)</f>
        <v>41951.695671296293</v>
      </c>
      <c r="T1366" s="10">
        <f>(((I1366/60)/60)/24) + DATE(1970, 1, 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IFERROR(E1367/L1367, 0)</f>
        <v>81.739130434782609</v>
      </c>
      <c r="Q1367" t="str">
        <f>LEFT(N1367,FIND("/",N1367) - 1)</f>
        <v>music</v>
      </c>
      <c r="R1367" t="str">
        <f>RIGHT(N1367,LEN(N1367) - FIND("/",N1367))</f>
        <v>rock</v>
      </c>
      <c r="S1367" s="10">
        <f>(((J1367/60)/60)/24) + DATE(1970, 1, 1)</f>
        <v>42049.733240740738</v>
      </c>
      <c r="T1367" s="10">
        <f>(((I1367/60)/60)/24) + DATE(1970, 1, 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IFERROR(E1368/L1368, 0)</f>
        <v>64.535306122448986</v>
      </c>
      <c r="Q1368" t="str">
        <f>LEFT(N1368,FIND("/",N1368) - 1)</f>
        <v>music</v>
      </c>
      <c r="R1368" t="str">
        <f>RIGHT(N1368,LEN(N1368) - FIND("/",N1368))</f>
        <v>rock</v>
      </c>
      <c r="S1368" s="10">
        <f>(((J1368/60)/60)/24) + DATE(1970, 1, 1)</f>
        <v>41924.996099537035</v>
      </c>
      <c r="T1368" s="10">
        <f>(((I1368/60)/60)/24) + DATE(1970, 1, 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IFERROR(E1369/L1369, 0)</f>
        <v>63.477777777777774</v>
      </c>
      <c r="Q1369" t="str">
        <f>LEFT(N1369,FIND("/",N1369) - 1)</f>
        <v>music</v>
      </c>
      <c r="R1369" t="str">
        <f>RIGHT(N1369,LEN(N1369) - FIND("/",N1369))</f>
        <v>rock</v>
      </c>
      <c r="S1369" s="10">
        <f>(((J1369/60)/60)/24) + DATE(1970, 1, 1)</f>
        <v>42292.002893518518</v>
      </c>
      <c r="T1369" s="10">
        <f>(((I1369/60)/60)/24) + DATE(1970, 1, 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IFERROR(E1370/L1370, 0)</f>
        <v>63.620689655172413</v>
      </c>
      <c r="Q1370" t="str">
        <f>LEFT(N1370,FIND("/",N1370) - 1)</f>
        <v>music</v>
      </c>
      <c r="R1370" t="str">
        <f>RIGHT(N1370,LEN(N1370) - FIND("/",N1370))</f>
        <v>rock</v>
      </c>
      <c r="S1370" s="10">
        <f>(((J1370/60)/60)/24) + DATE(1970, 1, 1)</f>
        <v>42146.190902777773</v>
      </c>
      <c r="T1370" s="10">
        <f>(((I1370/60)/60)/24) + DATE(1970, 1, 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IFERROR(E1371/L1371, 0)</f>
        <v>83.967068965517228</v>
      </c>
      <c r="Q1371" t="str">
        <f>LEFT(N1371,FIND("/",N1371) - 1)</f>
        <v>music</v>
      </c>
      <c r="R1371" t="str">
        <f>RIGHT(N1371,LEN(N1371) - FIND("/",N1371))</f>
        <v>rock</v>
      </c>
      <c r="S1371" s="10">
        <f>(((J1371/60)/60)/24) + DATE(1970, 1, 1)</f>
        <v>41710.594282407408</v>
      </c>
      <c r="T1371" s="10">
        <f>(((I1371/60)/60)/24) + DATE(1970, 1, 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IFERROR(E1372/L1372, 0)</f>
        <v>77.75</v>
      </c>
      <c r="Q1372" t="str">
        <f>LEFT(N1372,FIND("/",N1372) - 1)</f>
        <v>music</v>
      </c>
      <c r="R1372" t="str">
        <f>RIGHT(N1372,LEN(N1372) - FIND("/",N1372))</f>
        <v>rock</v>
      </c>
      <c r="S1372" s="10">
        <f>(((J1372/60)/60)/24) + DATE(1970, 1, 1)</f>
        <v>41548.00335648148</v>
      </c>
      <c r="T1372" s="10">
        <f>(((I1372/60)/60)/24) + DATE(1970, 1, 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IFERROR(E1373/L1373, 0)</f>
        <v>107.07142857142857</v>
      </c>
      <c r="Q1373" t="str">
        <f>LEFT(N1373,FIND("/",N1373) - 1)</f>
        <v>music</v>
      </c>
      <c r="R1373" t="str">
        <f>RIGHT(N1373,LEN(N1373) - FIND("/",N1373))</f>
        <v>rock</v>
      </c>
      <c r="S1373" s="10">
        <f>(((J1373/60)/60)/24) + DATE(1970, 1, 1)</f>
        <v>42101.758587962962</v>
      </c>
      <c r="T1373" s="10">
        <f>(((I1373/60)/60)/24) + DATE(1970, 1, 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IFERROR(E1374/L1374, 0)</f>
        <v>38.75</v>
      </c>
      <c r="Q1374" t="str">
        <f>LEFT(N1374,FIND("/",N1374) - 1)</f>
        <v>music</v>
      </c>
      <c r="R1374" t="str">
        <f>RIGHT(N1374,LEN(N1374) - FIND("/",N1374))</f>
        <v>rock</v>
      </c>
      <c r="S1374" s="10">
        <f>(((J1374/60)/60)/24) + DATE(1970, 1, 1)</f>
        <v>41072.739953703705</v>
      </c>
      <c r="T1374" s="10">
        <f>(((I1374/60)/60)/24) + DATE(1970, 1, 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IFERROR(E1375/L1375, 0)</f>
        <v>201.94230769230768</v>
      </c>
      <c r="Q1375" t="str">
        <f>LEFT(N1375,FIND("/",N1375) - 1)</f>
        <v>music</v>
      </c>
      <c r="R1375" t="str">
        <f>RIGHT(N1375,LEN(N1375) - FIND("/",N1375))</f>
        <v>rock</v>
      </c>
      <c r="S1375" s="10">
        <f>(((J1375/60)/60)/24) + DATE(1970, 1, 1)</f>
        <v>42704.95177083333</v>
      </c>
      <c r="T1375" s="10">
        <f>(((I1375/60)/60)/24) + DATE(1970, 1, 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IFERROR(E1376/L1376, 0)</f>
        <v>43.060606060606062</v>
      </c>
      <c r="Q1376" t="str">
        <f>LEFT(N1376,FIND("/",N1376) - 1)</f>
        <v>music</v>
      </c>
      <c r="R1376" t="str">
        <f>RIGHT(N1376,LEN(N1376) - FIND("/",N1376))</f>
        <v>rock</v>
      </c>
      <c r="S1376" s="10">
        <f>(((J1376/60)/60)/24) + DATE(1970, 1, 1)</f>
        <v>42424.161898148144</v>
      </c>
      <c r="T1376" s="10">
        <f>(((I1376/60)/60)/24) + DATE(1970, 1, 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IFERROR(E1377/L1377, 0)</f>
        <v>62.871559633027523</v>
      </c>
      <c r="Q1377" t="str">
        <f>LEFT(N1377,FIND("/",N1377) - 1)</f>
        <v>music</v>
      </c>
      <c r="R1377" t="str">
        <f>RIGHT(N1377,LEN(N1377) - FIND("/",N1377))</f>
        <v>rock</v>
      </c>
      <c r="S1377" s="10">
        <f>(((J1377/60)/60)/24) + DATE(1970, 1, 1)</f>
        <v>42720.066192129627</v>
      </c>
      <c r="T1377" s="10">
        <f>(((I1377/60)/60)/24) + DATE(1970, 1, 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IFERROR(E1378/L1378, 0)</f>
        <v>55.607142857142854</v>
      </c>
      <c r="Q1378" t="str">
        <f>LEFT(N1378,FIND("/",N1378) - 1)</f>
        <v>music</v>
      </c>
      <c r="R1378" t="str">
        <f>RIGHT(N1378,LEN(N1378) - FIND("/",N1378))</f>
        <v>rock</v>
      </c>
      <c r="S1378" s="10">
        <f>(((J1378/60)/60)/24) + DATE(1970, 1, 1)</f>
        <v>42677.669050925921</v>
      </c>
      <c r="T1378" s="10">
        <f>(((I1378/60)/60)/24) + DATE(1970, 1, 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IFERROR(E1379/L1379, 0)</f>
        <v>48.70967741935484</v>
      </c>
      <c r="Q1379" t="str">
        <f>LEFT(N1379,FIND("/",N1379) - 1)</f>
        <v>music</v>
      </c>
      <c r="R1379" t="str">
        <f>RIGHT(N1379,LEN(N1379) - FIND("/",N1379))</f>
        <v>rock</v>
      </c>
      <c r="S1379" s="10">
        <f>(((J1379/60)/60)/24) + DATE(1970, 1, 1)</f>
        <v>42747.219560185185</v>
      </c>
      <c r="T1379" s="10">
        <f>(((I1379/60)/60)/24) + DATE(1970, 1, 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IFERROR(E1380/L1380, 0)</f>
        <v>30.578947368421051</v>
      </c>
      <c r="Q1380" t="str">
        <f>LEFT(N1380,FIND("/",N1380) - 1)</f>
        <v>music</v>
      </c>
      <c r="R1380" t="str">
        <f>RIGHT(N1380,LEN(N1380) - FIND("/",N1380))</f>
        <v>rock</v>
      </c>
      <c r="S1380" s="10">
        <f>(((J1380/60)/60)/24) + DATE(1970, 1, 1)</f>
        <v>42568.759374999994</v>
      </c>
      <c r="T1380" s="10">
        <f>(((I1380/60)/60)/24) + DATE(1970, 1, 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IFERROR(E1381/L1381, 0)</f>
        <v>73.907284768211923</v>
      </c>
      <c r="Q1381" t="str">
        <f>LEFT(N1381,FIND("/",N1381) - 1)</f>
        <v>music</v>
      </c>
      <c r="R1381" t="str">
        <f>RIGHT(N1381,LEN(N1381) - FIND("/",N1381))</f>
        <v>rock</v>
      </c>
      <c r="S1381" s="10">
        <f>(((J1381/60)/60)/24) + DATE(1970, 1, 1)</f>
        <v>42130.491620370376</v>
      </c>
      <c r="T1381" s="10">
        <f>(((I1381/60)/60)/24) + DATE(1970, 1, 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IFERROR(E1382/L1382, 0)</f>
        <v>21.2</v>
      </c>
      <c r="Q1382" t="str">
        <f>LEFT(N1382,FIND("/",N1382) - 1)</f>
        <v>music</v>
      </c>
      <c r="R1382" t="str">
        <f>RIGHT(N1382,LEN(N1382) - FIND("/",N1382))</f>
        <v>rock</v>
      </c>
      <c r="S1382" s="10">
        <f>(((J1382/60)/60)/24) + DATE(1970, 1, 1)</f>
        <v>42141.762800925921</v>
      </c>
      <c r="T1382" s="10">
        <f>(((I1382/60)/60)/24) + DATE(1970, 1, 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IFERROR(E1383/L1383, 0)</f>
        <v>73.356164383561648</v>
      </c>
      <c r="Q1383" t="str">
        <f>LEFT(N1383,FIND("/",N1383) - 1)</f>
        <v>music</v>
      </c>
      <c r="R1383" t="str">
        <f>RIGHT(N1383,LEN(N1383) - FIND("/",N1383))</f>
        <v>rock</v>
      </c>
      <c r="S1383" s="10">
        <f>(((J1383/60)/60)/24) + DATE(1970, 1, 1)</f>
        <v>42703.214409722219</v>
      </c>
      <c r="T1383" s="10">
        <f>(((I1383/60)/60)/24) + DATE(1970, 1, 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IFERROR(E1384/L1384, 0)</f>
        <v>56.412162162162161</v>
      </c>
      <c r="Q1384" t="str">
        <f>LEFT(N1384,FIND("/",N1384) - 1)</f>
        <v>music</v>
      </c>
      <c r="R1384" t="str">
        <f>RIGHT(N1384,LEN(N1384) - FIND("/",N1384))</f>
        <v>rock</v>
      </c>
      <c r="S1384" s="10">
        <f>(((J1384/60)/60)/24) + DATE(1970, 1, 1)</f>
        <v>41370.800185185188</v>
      </c>
      <c r="T1384" s="10">
        <f>(((I1384/60)/60)/24) + DATE(1970, 1, 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IFERROR(E1385/L1385, 0)</f>
        <v>50.247311827956992</v>
      </c>
      <c r="Q1385" t="str">
        <f>LEFT(N1385,FIND("/",N1385) - 1)</f>
        <v>music</v>
      </c>
      <c r="R1385" t="str">
        <f>RIGHT(N1385,LEN(N1385) - FIND("/",N1385))</f>
        <v>rock</v>
      </c>
      <c r="S1385" s="10">
        <f>(((J1385/60)/60)/24) + DATE(1970, 1, 1)</f>
        <v>42707.074976851851</v>
      </c>
      <c r="T1385" s="10">
        <f>(((I1385/60)/60)/24) + DATE(1970, 1, 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IFERROR(E1386/L1386, 0)</f>
        <v>68.936507936507937</v>
      </c>
      <c r="Q1386" t="str">
        <f>LEFT(N1386,FIND("/",N1386) - 1)</f>
        <v>music</v>
      </c>
      <c r="R1386" t="str">
        <f>RIGHT(N1386,LEN(N1386) - FIND("/",N1386))</f>
        <v>rock</v>
      </c>
      <c r="S1386" s="10">
        <f>(((J1386/60)/60)/24) + DATE(1970, 1, 1)</f>
        <v>42160.735208333332</v>
      </c>
      <c r="T1386" s="10">
        <f>(((I1386/60)/60)/24) + DATE(1970, 1, 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IFERROR(E1387/L1387, 0)</f>
        <v>65.914104477611943</v>
      </c>
      <c r="Q1387" t="str">
        <f>LEFT(N1387,FIND("/",N1387) - 1)</f>
        <v>music</v>
      </c>
      <c r="R1387" t="str">
        <f>RIGHT(N1387,LEN(N1387) - FIND("/",N1387))</f>
        <v>rock</v>
      </c>
      <c r="S1387" s="10">
        <f>(((J1387/60)/60)/24) + DATE(1970, 1, 1)</f>
        <v>42433.688900462963</v>
      </c>
      <c r="T1387" s="10">
        <f>(((I1387/60)/60)/24) + DATE(1970, 1, 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IFERROR(E1388/L1388, 0)</f>
        <v>62.5</v>
      </c>
      <c r="Q1388" t="str">
        <f>LEFT(N1388,FIND("/",N1388) - 1)</f>
        <v>music</v>
      </c>
      <c r="R1388" t="str">
        <f>RIGHT(N1388,LEN(N1388) - FIND("/",N1388))</f>
        <v>rock</v>
      </c>
      <c r="S1388" s="10">
        <f>(((J1388/60)/60)/24) + DATE(1970, 1, 1)</f>
        <v>42184.646863425922</v>
      </c>
      <c r="T1388" s="10">
        <f>(((I1388/60)/60)/24) + DATE(1970, 1, 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IFERROR(E1389/L1389, 0)</f>
        <v>70.064102564102569</v>
      </c>
      <c r="Q1389" t="str">
        <f>LEFT(N1389,FIND("/",N1389) - 1)</f>
        <v>music</v>
      </c>
      <c r="R1389" t="str">
        <f>RIGHT(N1389,LEN(N1389) - FIND("/",N1389))</f>
        <v>rock</v>
      </c>
      <c r="S1389" s="10">
        <f>(((J1389/60)/60)/24) + DATE(1970, 1, 1)</f>
        <v>42126.92123842593</v>
      </c>
      <c r="T1389" s="10">
        <f>(((I1389/60)/60)/24) + DATE(1970, 1, 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IFERROR(E1390/L1390, 0)</f>
        <v>60.181874999999998</v>
      </c>
      <c r="Q1390" t="str">
        <f>LEFT(N1390,FIND("/",N1390) - 1)</f>
        <v>music</v>
      </c>
      <c r="R1390" t="str">
        <f>RIGHT(N1390,LEN(N1390) - FIND("/",N1390))</f>
        <v>rock</v>
      </c>
      <c r="S1390" s="10">
        <f>(((J1390/60)/60)/24) + DATE(1970, 1, 1)</f>
        <v>42634.614780092597</v>
      </c>
      <c r="T1390" s="10">
        <f>(((I1390/60)/60)/24) + DATE(1970, 1, 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IFERROR(E1391/L1391, 0)</f>
        <v>21.382352941176471</v>
      </c>
      <c r="Q1391" t="str">
        <f>LEFT(N1391,FIND("/",N1391) - 1)</f>
        <v>music</v>
      </c>
      <c r="R1391" t="str">
        <f>RIGHT(N1391,LEN(N1391) - FIND("/",N1391))</f>
        <v>rock</v>
      </c>
      <c r="S1391" s="10">
        <f>(((J1391/60)/60)/24) + DATE(1970, 1, 1)</f>
        <v>42565.480983796297</v>
      </c>
      <c r="T1391" s="10">
        <f>(((I1391/60)/60)/24) + DATE(1970, 1, 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IFERROR(E1392/L1392, 0)</f>
        <v>160.78947368421052</v>
      </c>
      <c r="Q1392" t="str">
        <f>LEFT(N1392,FIND("/",N1392) - 1)</f>
        <v>music</v>
      </c>
      <c r="R1392" t="str">
        <f>RIGHT(N1392,LEN(N1392) - FIND("/",N1392))</f>
        <v>rock</v>
      </c>
      <c r="S1392" s="10">
        <f>(((J1392/60)/60)/24) + DATE(1970, 1, 1)</f>
        <v>42087.803310185183</v>
      </c>
      <c r="T1392" s="10">
        <f>(((I1392/60)/60)/24) + DATE(1970, 1, 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IFERROR(E1393/L1393, 0)</f>
        <v>42.384615384615387</v>
      </c>
      <c r="Q1393" t="str">
        <f>LEFT(N1393,FIND("/",N1393) - 1)</f>
        <v>music</v>
      </c>
      <c r="R1393" t="str">
        <f>RIGHT(N1393,LEN(N1393) - FIND("/",N1393))</f>
        <v>rock</v>
      </c>
      <c r="S1393" s="10">
        <f>(((J1393/60)/60)/24) + DATE(1970, 1, 1)</f>
        <v>42193.650671296295</v>
      </c>
      <c r="T1393" s="10">
        <f>(((I1393/60)/60)/24) + DATE(1970, 1, 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IFERROR(E1394/L1394, 0)</f>
        <v>27.317307692307693</v>
      </c>
      <c r="Q1394" t="str">
        <f>LEFT(N1394,FIND("/",N1394) - 1)</f>
        <v>music</v>
      </c>
      <c r="R1394" t="str">
        <f>RIGHT(N1394,LEN(N1394) - FIND("/",N1394))</f>
        <v>rock</v>
      </c>
      <c r="S1394" s="10">
        <f>(((J1394/60)/60)/24) + DATE(1970, 1, 1)</f>
        <v>42401.154930555553</v>
      </c>
      <c r="T1394" s="10">
        <f>(((I1394/60)/60)/24) + DATE(1970, 1, 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IFERROR(E1395/L1395, 0)</f>
        <v>196.82692307692307</v>
      </c>
      <c r="Q1395" t="str">
        <f>LEFT(N1395,FIND("/",N1395) - 1)</f>
        <v>music</v>
      </c>
      <c r="R1395" t="str">
        <f>RIGHT(N1395,LEN(N1395) - FIND("/",N1395))</f>
        <v>rock</v>
      </c>
      <c r="S1395" s="10">
        <f>(((J1395/60)/60)/24) + DATE(1970, 1, 1)</f>
        <v>42553.681979166664</v>
      </c>
      <c r="T1395" s="10">
        <f>(((I1395/60)/60)/24) + DATE(1970, 1, 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IFERROR(E1396/L1396, 0)</f>
        <v>53.882352941176471</v>
      </c>
      <c r="Q1396" t="str">
        <f>LEFT(N1396,FIND("/",N1396) - 1)</f>
        <v>music</v>
      </c>
      <c r="R1396" t="str">
        <f>RIGHT(N1396,LEN(N1396) - FIND("/",N1396))</f>
        <v>rock</v>
      </c>
      <c r="S1396" s="10">
        <f>(((J1396/60)/60)/24) + DATE(1970, 1, 1)</f>
        <v>42752.144976851851</v>
      </c>
      <c r="T1396" s="10">
        <f>(((I1396/60)/60)/24) + DATE(1970, 1, 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IFERROR(E1397/L1397, 0)</f>
        <v>47.756097560975611</v>
      </c>
      <c r="Q1397" t="str">
        <f>LEFT(N1397,FIND("/",N1397) - 1)</f>
        <v>music</v>
      </c>
      <c r="R1397" t="str">
        <f>RIGHT(N1397,LEN(N1397) - FIND("/",N1397))</f>
        <v>rock</v>
      </c>
      <c r="S1397" s="10">
        <f>(((J1397/60)/60)/24) + DATE(1970, 1, 1)</f>
        <v>42719.90834490741</v>
      </c>
      <c r="T1397" s="10">
        <f>(((I1397/60)/60)/24) + DATE(1970, 1, 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IFERROR(E1398/L1398, 0)</f>
        <v>88.191780821917803</v>
      </c>
      <c r="Q1398" t="str">
        <f>LEFT(N1398,FIND("/",N1398) - 1)</f>
        <v>music</v>
      </c>
      <c r="R1398" t="str">
        <f>RIGHT(N1398,LEN(N1398) - FIND("/",N1398))</f>
        <v>rock</v>
      </c>
      <c r="S1398" s="10">
        <f>(((J1398/60)/60)/24) + DATE(1970, 1, 1)</f>
        <v>42018.99863425926</v>
      </c>
      <c r="T1398" s="10">
        <f>(((I1398/60)/60)/24) + DATE(1970, 1, 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IFERROR(E1399/L1399, 0)</f>
        <v>72.056962025316452</v>
      </c>
      <c r="Q1399" t="str">
        <f>LEFT(N1399,FIND("/",N1399) - 1)</f>
        <v>music</v>
      </c>
      <c r="R1399" t="str">
        <f>RIGHT(N1399,LEN(N1399) - FIND("/",N1399))</f>
        <v>rock</v>
      </c>
      <c r="S1399" s="10">
        <f>(((J1399/60)/60)/24) + DATE(1970, 1, 1)</f>
        <v>42640.917939814812</v>
      </c>
      <c r="T1399" s="10">
        <f>(((I1399/60)/60)/24) + DATE(1970, 1, 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IFERROR(E1400/L1400, 0)</f>
        <v>74.246153846153845</v>
      </c>
      <c r="Q1400" t="str">
        <f>LEFT(N1400,FIND("/",N1400) - 1)</f>
        <v>music</v>
      </c>
      <c r="R1400" t="str">
        <f>RIGHT(N1400,LEN(N1400) - FIND("/",N1400))</f>
        <v>rock</v>
      </c>
      <c r="S1400" s="10">
        <f>(((J1400/60)/60)/24) + DATE(1970, 1, 1)</f>
        <v>42526.874236111107</v>
      </c>
      <c r="T1400" s="10">
        <f>(((I1400/60)/60)/24) + DATE(1970, 1, 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IFERROR(E1401/L1401, 0)</f>
        <v>61.701086956521742</v>
      </c>
      <c r="Q1401" t="str">
        <f>LEFT(N1401,FIND("/",N1401) - 1)</f>
        <v>music</v>
      </c>
      <c r="R1401" t="str">
        <f>RIGHT(N1401,LEN(N1401) - FIND("/",N1401))</f>
        <v>rock</v>
      </c>
      <c r="S1401" s="10">
        <f>(((J1401/60)/60)/24) + DATE(1970, 1, 1)</f>
        <v>41889.004317129627</v>
      </c>
      <c r="T1401" s="10">
        <f>(((I1401/60)/60)/24) + DATE(1970, 1, 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IFERROR(E1402/L1402, 0)</f>
        <v>17.235294117647058</v>
      </c>
      <c r="Q1402" t="str">
        <f>LEFT(N1402,FIND("/",N1402) - 1)</f>
        <v>music</v>
      </c>
      <c r="R1402" t="str">
        <f>RIGHT(N1402,LEN(N1402) - FIND("/",N1402))</f>
        <v>rock</v>
      </c>
      <c r="S1402" s="10">
        <f>(((J1402/60)/60)/24) + DATE(1970, 1, 1)</f>
        <v>42498.341122685189</v>
      </c>
      <c r="T1402" s="10">
        <f>(((I1402/60)/60)/24) + DATE(1970, 1, 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IFERROR(E1403/L1403, 0)</f>
        <v>51.720833333333331</v>
      </c>
      <c r="Q1403" t="str">
        <f>LEFT(N1403,FIND("/",N1403) - 1)</f>
        <v>music</v>
      </c>
      <c r="R1403" t="str">
        <f>RIGHT(N1403,LEN(N1403) - FIND("/",N1403))</f>
        <v>rock</v>
      </c>
      <c r="S1403" s="10">
        <f>(((J1403/60)/60)/24) + DATE(1970, 1, 1)</f>
        <v>41399.99622685185</v>
      </c>
      <c r="T1403" s="10">
        <f>(((I1403/60)/60)/24) + DATE(1970, 1, 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IFERROR(E1404/L1404, 0)</f>
        <v>24.150442477876105</v>
      </c>
      <c r="Q1404" t="str">
        <f>LEFT(N1404,FIND("/",N1404) - 1)</f>
        <v>music</v>
      </c>
      <c r="R1404" t="str">
        <f>RIGHT(N1404,LEN(N1404) - FIND("/",N1404))</f>
        <v>rock</v>
      </c>
      <c r="S1404" s="10">
        <f>(((J1404/60)/60)/24) + DATE(1970, 1, 1)</f>
        <v>42065.053368055553</v>
      </c>
      <c r="T1404" s="10">
        <f>(((I1404/60)/60)/24) + DATE(1970, 1, 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IFERROR(E1405/L1405, 0)</f>
        <v>62.166666666666664</v>
      </c>
      <c r="Q1405" t="str">
        <f>LEFT(N1405,FIND("/",N1405) - 1)</f>
        <v>music</v>
      </c>
      <c r="R1405" t="str">
        <f>RIGHT(N1405,LEN(N1405) - FIND("/",N1405))</f>
        <v>rock</v>
      </c>
      <c r="S1405" s="10">
        <f>(((J1405/60)/60)/24) + DATE(1970, 1, 1)</f>
        <v>41451.062905092593</v>
      </c>
      <c r="T1405" s="10">
        <f>(((I1405/60)/60)/24) + DATE(1970, 1, 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IFERROR(E1406/L1406, 0)</f>
        <v>48.2</v>
      </c>
      <c r="Q1406" t="str">
        <f>LEFT(N1406,FIND("/",N1406) - 1)</f>
        <v>publishing</v>
      </c>
      <c r="R1406" t="str">
        <f>RIGHT(N1406,LEN(N1406) - FIND("/",N1406))</f>
        <v>translations</v>
      </c>
      <c r="S1406" s="10">
        <f>(((J1406/60)/60)/24) + DATE(1970, 1, 1)</f>
        <v>42032.510243055556</v>
      </c>
      <c r="T1406" s="10">
        <f>(((I1406/60)/60)/24) + DATE(1970, 1, 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IFERROR(E1407/L1407, 0)</f>
        <v>6.1764705882352944</v>
      </c>
      <c r="Q1407" t="str">
        <f>LEFT(N1407,FIND("/",N1407) - 1)</f>
        <v>publishing</v>
      </c>
      <c r="R1407" t="str">
        <f>RIGHT(N1407,LEN(N1407) - FIND("/",N1407))</f>
        <v>translations</v>
      </c>
      <c r="S1407" s="10">
        <f>(((J1407/60)/60)/24) + DATE(1970, 1, 1)</f>
        <v>41941.680567129632</v>
      </c>
      <c r="T1407" s="10">
        <f>(((I1407/60)/60)/24) + DATE(1970, 1, 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IFERROR(E1408/L1408, 0)</f>
        <v>5</v>
      </c>
      <c r="Q1408" t="str">
        <f>LEFT(N1408,FIND("/",N1408) - 1)</f>
        <v>publishing</v>
      </c>
      <c r="R1408" t="str">
        <f>RIGHT(N1408,LEN(N1408) - FIND("/",N1408))</f>
        <v>translations</v>
      </c>
      <c r="S1408" s="10">
        <f>(((J1408/60)/60)/24) + DATE(1970, 1, 1)</f>
        <v>42297.432951388888</v>
      </c>
      <c r="T1408" s="10">
        <f>(((I1408/60)/60)/24) + DATE(1970, 1, 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IFERROR(E1409/L1409, 0)</f>
        <v>7.5</v>
      </c>
      <c r="Q1409" t="str">
        <f>LEFT(N1409,FIND("/",N1409) - 1)</f>
        <v>publishing</v>
      </c>
      <c r="R1409" t="str">
        <f>RIGHT(N1409,LEN(N1409) - FIND("/",N1409))</f>
        <v>translations</v>
      </c>
      <c r="S1409" s="10">
        <f>(((J1409/60)/60)/24) + DATE(1970, 1, 1)</f>
        <v>41838.536782407406</v>
      </c>
      <c r="T1409" s="10">
        <f>(((I1409/60)/60)/24) + DATE(1970, 1, 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IFERROR(E1410/L1410, 0)</f>
        <v>12</v>
      </c>
      <c r="Q1410" t="str">
        <f>LEFT(N1410,FIND("/",N1410) - 1)</f>
        <v>publishing</v>
      </c>
      <c r="R1410" t="str">
        <f>RIGHT(N1410,LEN(N1410) - FIND("/",N1410))</f>
        <v>translations</v>
      </c>
      <c r="S1410" s="10">
        <f>(((J1410/60)/60)/24) + DATE(1970, 1, 1)</f>
        <v>42291.872175925921</v>
      </c>
      <c r="T1410" s="10">
        <f>(((I1410/60)/60)/24) + DATE(1970, 1, 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>
        <f>IFERROR(E1411/L1411, 0)</f>
        <v>0</v>
      </c>
      <c r="Q1411" t="str">
        <f>LEFT(N1411,FIND("/",N1411) - 1)</f>
        <v>publishing</v>
      </c>
      <c r="R1411" t="str">
        <f>RIGHT(N1411,LEN(N1411) - FIND("/",N1411))</f>
        <v>translations</v>
      </c>
      <c r="S1411" s="10">
        <f>(((J1411/60)/60)/24) + DATE(1970, 1, 1)</f>
        <v>41945.133506944447</v>
      </c>
      <c r="T1411" s="10">
        <f>(((I1411/60)/60)/24) + DATE(1970, 1, 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IFERROR(E1412/L1412, 0)</f>
        <v>1</v>
      </c>
      <c r="Q1412" t="str">
        <f>LEFT(N1412,FIND("/",N1412) - 1)</f>
        <v>publishing</v>
      </c>
      <c r="R1412" t="str">
        <f>RIGHT(N1412,LEN(N1412) - FIND("/",N1412))</f>
        <v>translations</v>
      </c>
      <c r="S1412" s="10">
        <f>(((J1412/60)/60)/24) + DATE(1970, 1, 1)</f>
        <v>42479.318518518514</v>
      </c>
      <c r="T1412" s="10">
        <f>(((I1412/60)/60)/24) + DATE(1970, 1, 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IFERROR(E1413/L1413, 0)</f>
        <v>2.3333333333333335</v>
      </c>
      <c r="Q1413" t="str">
        <f>LEFT(N1413,FIND("/",N1413) - 1)</f>
        <v>publishing</v>
      </c>
      <c r="R1413" t="str">
        <f>RIGHT(N1413,LEN(N1413) - FIND("/",N1413))</f>
        <v>translations</v>
      </c>
      <c r="S1413" s="10">
        <f>(((J1413/60)/60)/24) + DATE(1970, 1, 1)</f>
        <v>42013.059027777781</v>
      </c>
      <c r="T1413" s="10">
        <f>(((I1413/60)/60)/24) + DATE(1970, 1, 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IFERROR(E1414/L1414, 0)</f>
        <v>24.615384615384617</v>
      </c>
      <c r="Q1414" t="str">
        <f>LEFT(N1414,FIND("/",N1414) - 1)</f>
        <v>publishing</v>
      </c>
      <c r="R1414" t="str">
        <f>RIGHT(N1414,LEN(N1414) - FIND("/",N1414))</f>
        <v>translations</v>
      </c>
      <c r="S1414" s="10">
        <f>(((J1414/60)/60)/24) + DATE(1970, 1, 1)</f>
        <v>41947.063645833332</v>
      </c>
      <c r="T1414" s="10">
        <f>(((I1414/60)/60)/24) + DATE(1970, 1, 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IFERROR(E1415/L1415, 0)</f>
        <v>100</v>
      </c>
      <c r="Q1415" t="str">
        <f>LEFT(N1415,FIND("/",N1415) - 1)</f>
        <v>publishing</v>
      </c>
      <c r="R1415" t="str">
        <f>RIGHT(N1415,LEN(N1415) - FIND("/",N1415))</f>
        <v>translations</v>
      </c>
      <c r="S1415" s="10">
        <f>(((J1415/60)/60)/24) + DATE(1970, 1, 1)</f>
        <v>42360.437152777777</v>
      </c>
      <c r="T1415" s="10">
        <f>(((I1415/60)/60)/24) + DATE(1970, 1, 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IFERROR(E1416/L1416, 0)</f>
        <v>1</v>
      </c>
      <c r="Q1416" t="str">
        <f>LEFT(N1416,FIND("/",N1416) - 1)</f>
        <v>publishing</v>
      </c>
      <c r="R1416" t="str">
        <f>RIGHT(N1416,LEN(N1416) - FIND("/",N1416))</f>
        <v>translations</v>
      </c>
      <c r="S1416" s="10">
        <f>(((J1416/60)/60)/24) + DATE(1970, 1, 1)</f>
        <v>42708.25309027778</v>
      </c>
      <c r="T1416" s="10">
        <f>(((I1416/60)/60)/24) + DATE(1970, 1, 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IFERROR(E1417/L1417, 0)</f>
        <v>88.888888888888886</v>
      </c>
      <c r="Q1417" t="str">
        <f>LEFT(N1417,FIND("/",N1417) - 1)</f>
        <v>publishing</v>
      </c>
      <c r="R1417" t="str">
        <f>RIGHT(N1417,LEN(N1417) - FIND("/",N1417))</f>
        <v>translations</v>
      </c>
      <c r="S1417" s="10">
        <f>(((J1417/60)/60)/24) + DATE(1970, 1, 1)</f>
        <v>42192.675821759258</v>
      </c>
      <c r="T1417" s="10">
        <f>(((I1417/60)/60)/24) + DATE(1970, 1, 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>
        <f>IFERROR(E1418/L1418, 0)</f>
        <v>0</v>
      </c>
      <c r="Q1418" t="str">
        <f>LEFT(N1418,FIND("/",N1418) - 1)</f>
        <v>publishing</v>
      </c>
      <c r="R1418" t="str">
        <f>RIGHT(N1418,LEN(N1418) - FIND("/",N1418))</f>
        <v>translations</v>
      </c>
      <c r="S1418" s="10">
        <f>(((J1418/60)/60)/24) + DATE(1970, 1, 1)</f>
        <v>42299.926145833335</v>
      </c>
      <c r="T1418" s="10">
        <f>(((I1418/60)/60)/24) + DATE(1970, 1, 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IFERROR(E1419/L1419, 0)</f>
        <v>27.5</v>
      </c>
      <c r="Q1419" t="str">
        <f>LEFT(N1419,FIND("/",N1419) - 1)</f>
        <v>publishing</v>
      </c>
      <c r="R1419" t="str">
        <f>RIGHT(N1419,LEN(N1419) - FIND("/",N1419))</f>
        <v>translations</v>
      </c>
      <c r="S1419" s="10">
        <f>(((J1419/60)/60)/24) + DATE(1970, 1, 1)</f>
        <v>42232.15016203704</v>
      </c>
      <c r="T1419" s="10">
        <f>(((I1419/60)/60)/24) + DATE(1970, 1, 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IFERROR(E1420/L1420, 0)</f>
        <v>6</v>
      </c>
      <c r="Q1420" t="str">
        <f>LEFT(N1420,FIND("/",N1420) - 1)</f>
        <v>publishing</v>
      </c>
      <c r="R1420" t="str">
        <f>RIGHT(N1420,LEN(N1420) - FIND("/",N1420))</f>
        <v>translations</v>
      </c>
      <c r="S1420" s="10">
        <f>(((J1420/60)/60)/24) + DATE(1970, 1, 1)</f>
        <v>42395.456412037034</v>
      </c>
      <c r="T1420" s="10">
        <f>(((I1420/60)/60)/24) + DATE(1970, 1, 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IFERROR(E1421/L1421, 0)</f>
        <v>44.5</v>
      </c>
      <c r="Q1421" t="str">
        <f>LEFT(N1421,FIND("/",N1421) - 1)</f>
        <v>publishing</v>
      </c>
      <c r="R1421" t="str">
        <f>RIGHT(N1421,LEN(N1421) - FIND("/",N1421))</f>
        <v>translations</v>
      </c>
      <c r="S1421" s="10">
        <f>(((J1421/60)/60)/24) + DATE(1970, 1, 1)</f>
        <v>42622.456238425926</v>
      </c>
      <c r="T1421" s="10">
        <f>(((I1421/60)/60)/24) + DATE(1970, 1, 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IFERROR(E1422/L1422, 0)</f>
        <v>1</v>
      </c>
      <c r="Q1422" t="str">
        <f>LEFT(N1422,FIND("/",N1422) - 1)</f>
        <v>publishing</v>
      </c>
      <c r="R1422" t="str">
        <f>RIGHT(N1422,LEN(N1422) - FIND("/",N1422))</f>
        <v>translations</v>
      </c>
      <c r="S1422" s="10">
        <f>(((J1422/60)/60)/24) + DATE(1970, 1, 1)</f>
        <v>42524.667662037042</v>
      </c>
      <c r="T1422" s="10">
        <f>(((I1422/60)/60)/24) + DATE(1970, 1, 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IFERROR(E1423/L1423, 0)</f>
        <v>100</v>
      </c>
      <c r="Q1423" t="str">
        <f>LEFT(N1423,FIND("/",N1423) - 1)</f>
        <v>publishing</v>
      </c>
      <c r="R1423" t="str">
        <f>RIGHT(N1423,LEN(N1423) - FIND("/",N1423))</f>
        <v>translations</v>
      </c>
      <c r="S1423" s="10">
        <f>(((J1423/60)/60)/24) + DATE(1970, 1, 1)</f>
        <v>42013.915613425925</v>
      </c>
      <c r="T1423" s="10">
        <f>(((I1423/60)/60)/24) + DATE(1970, 1, 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IFERROR(E1424/L1424, 0)</f>
        <v>13</v>
      </c>
      <c r="Q1424" t="str">
        <f>LEFT(N1424,FIND("/",N1424) - 1)</f>
        <v>publishing</v>
      </c>
      <c r="R1424" t="str">
        <f>RIGHT(N1424,LEN(N1424) - FIND("/",N1424))</f>
        <v>translations</v>
      </c>
      <c r="S1424" s="10">
        <f>(((J1424/60)/60)/24) + DATE(1970, 1, 1)</f>
        <v>42604.239629629628</v>
      </c>
      <c r="T1424" s="10">
        <f>(((I1424/60)/60)/24) + DATE(1970, 1, 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IFERROR(E1425/L1425, 0)</f>
        <v>100</v>
      </c>
      <c r="Q1425" t="str">
        <f>LEFT(N1425,FIND("/",N1425) - 1)</f>
        <v>publishing</v>
      </c>
      <c r="R1425" t="str">
        <f>RIGHT(N1425,LEN(N1425) - FIND("/",N1425))</f>
        <v>translations</v>
      </c>
      <c r="S1425" s="10">
        <f>(((J1425/60)/60)/24) + DATE(1970, 1, 1)</f>
        <v>42340.360312500001</v>
      </c>
      <c r="T1425" s="10">
        <f>(((I1425/60)/60)/24) + DATE(1970, 1, 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IFERROR(E1426/L1426, 0)</f>
        <v>109.07142857142857</v>
      </c>
      <c r="Q1426" t="str">
        <f>LEFT(N1426,FIND("/",N1426) - 1)</f>
        <v>publishing</v>
      </c>
      <c r="R1426" t="str">
        <f>RIGHT(N1426,LEN(N1426) - FIND("/",N1426))</f>
        <v>translations</v>
      </c>
      <c r="S1426" s="10">
        <f>(((J1426/60)/60)/24) + DATE(1970, 1, 1)</f>
        <v>42676.717615740738</v>
      </c>
      <c r="T1426" s="10">
        <f>(((I1426/60)/60)/24) + DATE(1970, 1, 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>
        <f>IFERROR(E1427/L1427, 0)</f>
        <v>0</v>
      </c>
      <c r="Q1427" t="str">
        <f>LEFT(N1427,FIND("/",N1427) - 1)</f>
        <v>publishing</v>
      </c>
      <c r="R1427" t="str">
        <f>RIGHT(N1427,LEN(N1427) - FIND("/",N1427))</f>
        <v>translations</v>
      </c>
      <c r="S1427" s="10">
        <f>(((J1427/60)/60)/24) + DATE(1970, 1, 1)</f>
        <v>42093.131469907406</v>
      </c>
      <c r="T1427" s="10">
        <f>(((I1427/60)/60)/24) + DATE(1970, 1, 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>
        <f>IFERROR(E1428/L1428, 0)</f>
        <v>0</v>
      </c>
      <c r="Q1428" t="str">
        <f>LEFT(N1428,FIND("/",N1428) - 1)</f>
        <v>publishing</v>
      </c>
      <c r="R1428" t="str">
        <f>RIGHT(N1428,LEN(N1428) - FIND("/",N1428))</f>
        <v>translations</v>
      </c>
      <c r="S1428" s="10">
        <f>(((J1428/60)/60)/24) + DATE(1970, 1, 1)</f>
        <v>42180.390277777777</v>
      </c>
      <c r="T1428" s="10">
        <f>(((I1428/60)/60)/24) + DATE(1970, 1, 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IFERROR(E1429/L1429, 0)</f>
        <v>104.75</v>
      </c>
      <c r="Q1429" t="str">
        <f>LEFT(N1429,FIND("/",N1429) - 1)</f>
        <v>publishing</v>
      </c>
      <c r="R1429" t="str">
        <f>RIGHT(N1429,LEN(N1429) - FIND("/",N1429))</f>
        <v>translations</v>
      </c>
      <c r="S1429" s="10">
        <f>(((J1429/60)/60)/24) + DATE(1970, 1, 1)</f>
        <v>42601.851678240739</v>
      </c>
      <c r="T1429" s="10">
        <f>(((I1429/60)/60)/24) + DATE(1970, 1, 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IFERROR(E1430/L1430, 0)</f>
        <v>15</v>
      </c>
      <c r="Q1430" t="str">
        <f>LEFT(N1430,FIND("/",N1430) - 1)</f>
        <v>publishing</v>
      </c>
      <c r="R1430" t="str">
        <f>RIGHT(N1430,LEN(N1430) - FIND("/",N1430))</f>
        <v>translations</v>
      </c>
      <c r="S1430" s="10">
        <f>(((J1430/60)/60)/24) + DATE(1970, 1, 1)</f>
        <v>42432.379826388889</v>
      </c>
      <c r="T1430" s="10">
        <f>(((I1430/60)/60)/24) + DATE(1970, 1, 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>
        <f>IFERROR(E1431/L1431, 0)</f>
        <v>0</v>
      </c>
      <c r="Q1431" t="str">
        <f>LEFT(N1431,FIND("/",N1431) - 1)</f>
        <v>publishing</v>
      </c>
      <c r="R1431" t="str">
        <f>RIGHT(N1431,LEN(N1431) - FIND("/",N1431))</f>
        <v>translations</v>
      </c>
      <c r="S1431" s="10">
        <f>(((J1431/60)/60)/24) + DATE(1970, 1, 1)</f>
        <v>42074.060671296291</v>
      </c>
      <c r="T1431" s="10">
        <f>(((I1431/60)/60)/24) + DATE(1970, 1, 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IFERROR(E1432/L1432, 0)</f>
        <v>80.599999999999994</v>
      </c>
      <c r="Q1432" t="str">
        <f>LEFT(N1432,FIND("/",N1432) - 1)</f>
        <v>publishing</v>
      </c>
      <c r="R1432" t="str">
        <f>RIGHT(N1432,LEN(N1432) - FIND("/",N1432))</f>
        <v>translations</v>
      </c>
      <c r="S1432" s="10">
        <f>(((J1432/60)/60)/24) + DATE(1970, 1, 1)</f>
        <v>41961.813518518517</v>
      </c>
      <c r="T1432" s="10">
        <f>(((I1432/60)/60)/24) + DATE(1970, 1, 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IFERROR(E1433/L1433, 0)</f>
        <v>115.55319148936171</v>
      </c>
      <c r="Q1433" t="str">
        <f>LEFT(N1433,FIND("/",N1433) - 1)</f>
        <v>publishing</v>
      </c>
      <c r="R1433" t="str">
        <f>RIGHT(N1433,LEN(N1433) - FIND("/",N1433))</f>
        <v>translations</v>
      </c>
      <c r="S1433" s="10">
        <f>(((J1433/60)/60)/24) + DATE(1970, 1, 1)</f>
        <v>42304.210833333331</v>
      </c>
      <c r="T1433" s="10">
        <f>(((I1433/60)/60)/24) + DATE(1970, 1, 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>
        <f>IFERROR(E1434/L1434, 0)</f>
        <v>0</v>
      </c>
      <c r="Q1434" t="str">
        <f>LEFT(N1434,FIND("/",N1434) - 1)</f>
        <v>publishing</v>
      </c>
      <c r="R1434" t="str">
        <f>RIGHT(N1434,LEN(N1434) - FIND("/",N1434))</f>
        <v>translations</v>
      </c>
      <c r="S1434" s="10">
        <f>(((J1434/60)/60)/24) + DATE(1970, 1, 1)</f>
        <v>42175.780416666668</v>
      </c>
      <c r="T1434" s="10">
        <f>(((I1434/60)/60)/24) + DATE(1970, 1, 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IFERROR(E1435/L1435, 0)</f>
        <v>80.5</v>
      </c>
      <c r="Q1435" t="str">
        <f>LEFT(N1435,FIND("/",N1435) - 1)</f>
        <v>publishing</v>
      </c>
      <c r="R1435" t="str">
        <f>RIGHT(N1435,LEN(N1435) - FIND("/",N1435))</f>
        <v>translations</v>
      </c>
      <c r="S1435" s="10">
        <f>(((J1435/60)/60)/24) + DATE(1970, 1, 1)</f>
        <v>42673.625868055555</v>
      </c>
      <c r="T1435" s="10">
        <f>(((I1435/60)/60)/24) + DATE(1970, 1, 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IFERROR(E1436/L1436, 0)</f>
        <v>744.5454545454545</v>
      </c>
      <c r="Q1436" t="str">
        <f>LEFT(N1436,FIND("/",N1436) - 1)</f>
        <v>publishing</v>
      </c>
      <c r="R1436" t="str">
        <f>RIGHT(N1436,LEN(N1436) - FIND("/",N1436))</f>
        <v>translations</v>
      </c>
      <c r="S1436" s="10">
        <f>(((J1436/60)/60)/24) + DATE(1970, 1, 1)</f>
        <v>42142.767106481479</v>
      </c>
      <c r="T1436" s="10">
        <f>(((I1436/60)/60)/24) + DATE(1970, 1, 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IFERROR(E1437/L1437, 0)</f>
        <v>7.5</v>
      </c>
      <c r="Q1437" t="str">
        <f>LEFT(N1437,FIND("/",N1437) - 1)</f>
        <v>publishing</v>
      </c>
      <c r="R1437" t="str">
        <f>RIGHT(N1437,LEN(N1437) - FIND("/",N1437))</f>
        <v>translations</v>
      </c>
      <c r="S1437" s="10">
        <f>(((J1437/60)/60)/24) + DATE(1970, 1, 1)</f>
        <v>42258.780324074076</v>
      </c>
      <c r="T1437" s="10">
        <f>(((I1437/60)/60)/24) + DATE(1970, 1, 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IFERROR(E1438/L1438, 0)</f>
        <v>38.5</v>
      </c>
      <c r="Q1438" t="str">
        <f>LEFT(N1438,FIND("/",N1438) - 1)</f>
        <v>publishing</v>
      </c>
      <c r="R1438" t="str">
        <f>RIGHT(N1438,LEN(N1438) - FIND("/",N1438))</f>
        <v>translations</v>
      </c>
      <c r="S1438" s="10">
        <f>(((J1438/60)/60)/24) + DATE(1970, 1, 1)</f>
        <v>42391.35019675926</v>
      </c>
      <c r="T1438" s="10">
        <f>(((I1438/60)/60)/24) + DATE(1970, 1, 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IFERROR(E1439/L1439, 0)</f>
        <v>36.68181818181818</v>
      </c>
      <c r="Q1439" t="str">
        <f>LEFT(N1439,FIND("/",N1439) - 1)</f>
        <v>publishing</v>
      </c>
      <c r="R1439" t="str">
        <f>RIGHT(N1439,LEN(N1439) - FIND("/",N1439))</f>
        <v>translations</v>
      </c>
      <c r="S1439" s="10">
        <f>(((J1439/60)/60)/24) + DATE(1970, 1, 1)</f>
        <v>41796.531701388885</v>
      </c>
      <c r="T1439" s="10">
        <f>(((I1439/60)/60)/24) + DATE(1970, 1, 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IFERROR(E1440/L1440, 0)</f>
        <v>75</v>
      </c>
      <c r="Q1440" t="str">
        <f>LEFT(N1440,FIND("/",N1440) - 1)</f>
        <v>publishing</v>
      </c>
      <c r="R1440" t="str">
        <f>RIGHT(N1440,LEN(N1440) - FIND("/",N1440))</f>
        <v>translations</v>
      </c>
      <c r="S1440" s="10">
        <f>(((J1440/60)/60)/24) + DATE(1970, 1, 1)</f>
        <v>42457.871516203704</v>
      </c>
      <c r="T1440" s="10">
        <f>(((I1440/60)/60)/24) + DATE(1970, 1, 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IFERROR(E1441/L1441, 0)</f>
        <v>30</v>
      </c>
      <c r="Q1441" t="str">
        <f>LEFT(N1441,FIND("/",N1441) - 1)</f>
        <v>publishing</v>
      </c>
      <c r="R1441" t="str">
        <f>RIGHT(N1441,LEN(N1441) - FIND("/",N1441))</f>
        <v>translations</v>
      </c>
      <c r="S1441" s="10">
        <f>(((J1441/60)/60)/24) + DATE(1970, 1, 1)</f>
        <v>42040.829872685179</v>
      </c>
      <c r="T1441" s="10">
        <f>(((I1441/60)/60)/24) + DATE(1970, 1, 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IFERROR(E1442/L1442, 0)</f>
        <v>1</v>
      </c>
      <c r="Q1442" t="str">
        <f>LEFT(N1442,FIND("/",N1442) - 1)</f>
        <v>publishing</v>
      </c>
      <c r="R1442" t="str">
        <f>RIGHT(N1442,LEN(N1442) - FIND("/",N1442))</f>
        <v>translations</v>
      </c>
      <c r="S1442" s="10">
        <f>(((J1442/60)/60)/24) + DATE(1970, 1, 1)</f>
        <v>42486.748414351852</v>
      </c>
      <c r="T1442" s="10">
        <f>(((I1442/60)/60)/24) + DATE(1970, 1, 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IFERROR(E1443/L1443, 0)</f>
        <v>673.33333333333337</v>
      </c>
      <c r="Q1443" t="str">
        <f>LEFT(N1443,FIND("/",N1443) - 1)</f>
        <v>publishing</v>
      </c>
      <c r="R1443" t="str">
        <f>RIGHT(N1443,LEN(N1443) - FIND("/",N1443))</f>
        <v>translations</v>
      </c>
      <c r="S1443" s="10">
        <f>(((J1443/60)/60)/24) + DATE(1970, 1, 1)</f>
        <v>42198.765844907408</v>
      </c>
      <c r="T1443" s="10">
        <f>(((I1443/60)/60)/24) + DATE(1970, 1, 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>
        <f>IFERROR(E1444/L1444, 0)</f>
        <v>0</v>
      </c>
      <c r="Q1444" t="str">
        <f>LEFT(N1444,FIND("/",N1444) - 1)</f>
        <v>publishing</v>
      </c>
      <c r="R1444" t="str">
        <f>RIGHT(N1444,LEN(N1444) - FIND("/",N1444))</f>
        <v>translations</v>
      </c>
      <c r="S1444" s="10">
        <f>(((J1444/60)/60)/24) + DATE(1970, 1, 1)</f>
        <v>42485.64534722222</v>
      </c>
      <c r="T1444" s="10">
        <f>(((I1444/60)/60)/24) + DATE(1970, 1, 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>
        <f>IFERROR(E1445/L1445, 0)</f>
        <v>0</v>
      </c>
      <c r="Q1445" t="str">
        <f>LEFT(N1445,FIND("/",N1445) - 1)</f>
        <v>publishing</v>
      </c>
      <c r="R1445" t="str">
        <f>RIGHT(N1445,LEN(N1445) - FIND("/",N1445))</f>
        <v>translations</v>
      </c>
      <c r="S1445" s="10">
        <f>(((J1445/60)/60)/24) + DATE(1970, 1, 1)</f>
        <v>42707.926030092596</v>
      </c>
      <c r="T1445" s="10">
        <f>(((I1445/60)/60)/24) + DATE(1970, 1, 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>
        <f>IFERROR(E1446/L1446, 0)</f>
        <v>0</v>
      </c>
      <c r="Q1446" t="str">
        <f>LEFT(N1446,FIND("/",N1446) - 1)</f>
        <v>publishing</v>
      </c>
      <c r="R1446" t="str">
        <f>RIGHT(N1446,LEN(N1446) - FIND("/",N1446))</f>
        <v>translations</v>
      </c>
      <c r="S1446" s="10">
        <f>(((J1446/60)/60)/24) + DATE(1970, 1, 1)</f>
        <v>42199.873402777783</v>
      </c>
      <c r="T1446" s="10">
        <f>(((I1446/60)/60)/24) + DATE(1970, 1, 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>
        <f>IFERROR(E1447/L1447, 0)</f>
        <v>0</v>
      </c>
      <c r="Q1447" t="str">
        <f>LEFT(N1447,FIND("/",N1447) - 1)</f>
        <v>publishing</v>
      </c>
      <c r="R1447" t="str">
        <f>RIGHT(N1447,LEN(N1447) - FIND("/",N1447))</f>
        <v>translations</v>
      </c>
      <c r="S1447" s="10">
        <f>(((J1447/60)/60)/24) + DATE(1970, 1, 1)</f>
        <v>42139.542303240742</v>
      </c>
      <c r="T1447" s="10">
        <f>(((I1447/60)/60)/24) + DATE(1970, 1, 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>
        <f>IFERROR(E1448/L1448, 0)</f>
        <v>0</v>
      </c>
      <c r="Q1448" t="str">
        <f>LEFT(N1448,FIND("/",N1448) - 1)</f>
        <v>publishing</v>
      </c>
      <c r="R1448" t="str">
        <f>RIGHT(N1448,LEN(N1448) - FIND("/",N1448))</f>
        <v>translations</v>
      </c>
      <c r="S1448" s="10">
        <f>(((J1448/60)/60)/24) + DATE(1970, 1, 1)</f>
        <v>42461.447662037041</v>
      </c>
      <c r="T1448" s="10">
        <f>(((I1448/60)/60)/24) + DATE(1970, 1, 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IFERROR(E1449/L1449, 0)</f>
        <v>25</v>
      </c>
      <c r="Q1449" t="str">
        <f>LEFT(N1449,FIND("/",N1449) - 1)</f>
        <v>publishing</v>
      </c>
      <c r="R1449" t="str">
        <f>RIGHT(N1449,LEN(N1449) - FIND("/",N1449))</f>
        <v>translations</v>
      </c>
      <c r="S1449" s="10">
        <f>(((J1449/60)/60)/24) + DATE(1970, 1, 1)</f>
        <v>42529.730717592596</v>
      </c>
      <c r="T1449" s="10">
        <f>(((I1449/60)/60)/24) + DATE(1970, 1, 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>
        <f>IFERROR(E1450/L1450, 0)</f>
        <v>0</v>
      </c>
      <c r="Q1450" t="str">
        <f>LEFT(N1450,FIND("/",N1450) - 1)</f>
        <v>publishing</v>
      </c>
      <c r="R1450" t="str">
        <f>RIGHT(N1450,LEN(N1450) - FIND("/",N1450))</f>
        <v>translations</v>
      </c>
      <c r="S1450" s="10">
        <f>(((J1450/60)/60)/24) + DATE(1970, 1, 1)</f>
        <v>42115.936550925922</v>
      </c>
      <c r="T1450" s="10">
        <f>(((I1450/60)/60)/24) + DATE(1970, 1, 1)</f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>
        <f>IFERROR(E1451/L1451, 0)</f>
        <v>0</v>
      </c>
      <c r="Q1451" t="str">
        <f>LEFT(N1451,FIND("/",N1451) - 1)</f>
        <v>publishing</v>
      </c>
      <c r="R1451" t="str">
        <f>RIGHT(N1451,LEN(N1451) - FIND("/",N1451))</f>
        <v>translations</v>
      </c>
      <c r="S1451" s="10">
        <f>(((J1451/60)/60)/24) + DATE(1970, 1, 1)</f>
        <v>42086.811400462961</v>
      </c>
      <c r="T1451" s="10">
        <f>(((I1451/60)/60)/24) + DATE(1970, 1, 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IFERROR(E1452/L1452, 0)</f>
        <v>1</v>
      </c>
      <c r="Q1452" t="str">
        <f>LEFT(N1452,FIND("/",N1452) - 1)</f>
        <v>publishing</v>
      </c>
      <c r="R1452" t="str">
        <f>RIGHT(N1452,LEN(N1452) - FIND("/",N1452))</f>
        <v>translations</v>
      </c>
      <c r="S1452" s="10">
        <f>(((J1452/60)/60)/24) + DATE(1970, 1, 1)</f>
        <v>42390.171261574069</v>
      </c>
      <c r="T1452" s="10">
        <f>(((I1452/60)/60)/24) + DATE(1970, 1, 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IFERROR(E1453/L1453, 0)</f>
        <v>1</v>
      </c>
      <c r="Q1453" t="str">
        <f>LEFT(N1453,FIND("/",N1453) - 1)</f>
        <v>publishing</v>
      </c>
      <c r="R1453" t="str">
        <f>RIGHT(N1453,LEN(N1453) - FIND("/",N1453))</f>
        <v>translations</v>
      </c>
      <c r="S1453" s="10">
        <f>(((J1453/60)/60)/24) + DATE(1970, 1, 1)</f>
        <v>41931.959016203706</v>
      </c>
      <c r="T1453" s="10">
        <f>(((I1453/60)/60)/24) + DATE(1970, 1, 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>
        <f>IFERROR(E1454/L1454, 0)</f>
        <v>0</v>
      </c>
      <c r="Q1454" t="str">
        <f>LEFT(N1454,FIND("/",N1454) - 1)</f>
        <v>publishing</v>
      </c>
      <c r="R1454" t="str">
        <f>RIGHT(N1454,LEN(N1454) - FIND("/",N1454))</f>
        <v>translations</v>
      </c>
      <c r="S1454" s="10">
        <f>(((J1454/60)/60)/24) + DATE(1970, 1, 1)</f>
        <v>41818.703275462962</v>
      </c>
      <c r="T1454" s="10">
        <f>(((I1454/60)/60)/24) + DATE(1970, 1, 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>
        <f>IFERROR(E1455/L1455, 0)</f>
        <v>0</v>
      </c>
      <c r="Q1455" t="str">
        <f>LEFT(N1455,FIND("/",N1455) - 1)</f>
        <v>publishing</v>
      </c>
      <c r="R1455" t="str">
        <f>RIGHT(N1455,LEN(N1455) - FIND("/",N1455))</f>
        <v>translations</v>
      </c>
      <c r="S1455" s="10">
        <f>(((J1455/60)/60)/24) + DATE(1970, 1, 1)</f>
        <v>42795.696145833332</v>
      </c>
      <c r="T1455" s="10">
        <f>(((I1455/60)/60)/24) + DATE(1970, 1, 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IFERROR(E1456/L1456, 0)</f>
        <v>15</v>
      </c>
      <c r="Q1456" t="str">
        <f>LEFT(N1456,FIND("/",N1456) - 1)</f>
        <v>publishing</v>
      </c>
      <c r="R1456" t="str">
        <f>RIGHT(N1456,LEN(N1456) - FIND("/",N1456))</f>
        <v>translations</v>
      </c>
      <c r="S1456" s="10">
        <f>(((J1456/60)/60)/24) + DATE(1970, 1, 1)</f>
        <v>42463.866666666669</v>
      </c>
      <c r="T1456" s="10">
        <f>(((I1456/60)/60)/24) + DATE(1970, 1, 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IFERROR(E1457/L1457, 0)</f>
        <v>225</v>
      </c>
      <c r="Q1457" t="str">
        <f>LEFT(N1457,FIND("/",N1457) - 1)</f>
        <v>publishing</v>
      </c>
      <c r="R1457" t="str">
        <f>RIGHT(N1457,LEN(N1457) - FIND("/",N1457))</f>
        <v>translations</v>
      </c>
      <c r="S1457" s="10">
        <f>(((J1457/60)/60)/24) + DATE(1970, 1, 1)</f>
        <v>41832.672685185185</v>
      </c>
      <c r="T1457" s="10">
        <f>(((I1457/60)/60)/24) + DATE(1970, 1, 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IFERROR(E1458/L1458, 0)</f>
        <v>48.333333333333336</v>
      </c>
      <c r="Q1458" t="str">
        <f>LEFT(N1458,FIND("/",N1458) - 1)</f>
        <v>publishing</v>
      </c>
      <c r="R1458" t="str">
        <f>RIGHT(N1458,LEN(N1458) - FIND("/",N1458))</f>
        <v>translations</v>
      </c>
      <c r="S1458" s="10">
        <f>(((J1458/60)/60)/24) + DATE(1970, 1, 1)</f>
        <v>42708.668576388889</v>
      </c>
      <c r="T1458" s="10">
        <f>(((I1458/60)/60)/24) + DATE(1970, 1, 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>
        <f>IFERROR(E1459/L1459, 0)</f>
        <v>0</v>
      </c>
      <c r="Q1459" t="str">
        <f>LEFT(N1459,FIND("/",N1459) - 1)</f>
        <v>publishing</v>
      </c>
      <c r="R1459" t="str">
        <f>RIGHT(N1459,LEN(N1459) - FIND("/",N1459))</f>
        <v>translations</v>
      </c>
      <c r="S1459" s="10">
        <f>(((J1459/60)/60)/24) + DATE(1970, 1, 1)</f>
        <v>42289.89634259259</v>
      </c>
      <c r="T1459" s="10">
        <f>(((I1459/60)/60)/24) + DATE(1970, 1, 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>
        <f>IFERROR(E1460/L1460, 0)</f>
        <v>0</v>
      </c>
      <c r="Q1460" t="str">
        <f>LEFT(N1460,FIND("/",N1460) - 1)</f>
        <v>publishing</v>
      </c>
      <c r="R1460" t="str">
        <f>RIGHT(N1460,LEN(N1460) - FIND("/",N1460))</f>
        <v>translations</v>
      </c>
      <c r="S1460" s="10">
        <f>(((J1460/60)/60)/24) + DATE(1970, 1, 1)</f>
        <v>41831.705555555556</v>
      </c>
      <c r="T1460" s="10">
        <f>(((I1460/60)/60)/24) + DATE(1970, 1, 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>
        <f>IFERROR(E1461/L1461, 0)</f>
        <v>0</v>
      </c>
      <c r="Q1461" t="str">
        <f>LEFT(N1461,FIND("/",N1461) - 1)</f>
        <v>publishing</v>
      </c>
      <c r="R1461" t="str">
        <f>RIGHT(N1461,LEN(N1461) - FIND("/",N1461))</f>
        <v>translations</v>
      </c>
      <c r="S1461" s="10">
        <f>(((J1461/60)/60)/24) + DATE(1970, 1, 1)</f>
        <v>42312.204814814817</v>
      </c>
      <c r="T1461" s="10">
        <f>(((I1461/60)/60)/24) + DATE(1970, 1, 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>
        <f>IFERROR(E1462/L1462, 0)</f>
        <v>0</v>
      </c>
      <c r="Q1462" t="str">
        <f>LEFT(N1462,FIND("/",N1462) - 1)</f>
        <v>publishing</v>
      </c>
      <c r="R1462" t="str">
        <f>RIGHT(N1462,LEN(N1462) - FIND("/",N1462))</f>
        <v>translations</v>
      </c>
      <c r="S1462" s="10">
        <f>(((J1462/60)/60)/24) + DATE(1970, 1, 1)</f>
        <v>41915.896967592591</v>
      </c>
      <c r="T1462" s="10">
        <f>(((I1462/60)/60)/24) + DATE(1970, 1, 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IFERROR(E1463/L1463, 0)</f>
        <v>44.66673529411765</v>
      </c>
      <c r="Q1463" t="str">
        <f>LEFT(N1463,FIND("/",N1463) - 1)</f>
        <v>publishing</v>
      </c>
      <c r="R1463" t="str">
        <f>RIGHT(N1463,LEN(N1463) - FIND("/",N1463))</f>
        <v>radio &amp; podcasts</v>
      </c>
      <c r="S1463" s="10">
        <f>(((J1463/60)/60)/24) + DATE(1970, 1, 1)</f>
        <v>41899.645300925928</v>
      </c>
      <c r="T1463" s="10">
        <f>(((I1463/60)/60)/24) + DATE(1970, 1, 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IFERROR(E1464/L1464, 0)</f>
        <v>28.937999999999999</v>
      </c>
      <c r="Q1464" t="str">
        <f>LEFT(N1464,FIND("/",N1464) - 1)</f>
        <v>publishing</v>
      </c>
      <c r="R1464" t="str">
        <f>RIGHT(N1464,LEN(N1464) - FIND("/",N1464))</f>
        <v>radio &amp; podcasts</v>
      </c>
      <c r="S1464" s="10">
        <f>(((J1464/60)/60)/24) + DATE(1970, 1, 1)</f>
        <v>41344.662858796299</v>
      </c>
      <c r="T1464" s="10">
        <f>(((I1464/60)/60)/24) + DATE(1970, 1, 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IFERROR(E1465/L1465, 0)</f>
        <v>35.44</v>
      </c>
      <c r="Q1465" t="str">
        <f>LEFT(N1465,FIND("/",N1465) - 1)</f>
        <v>publishing</v>
      </c>
      <c r="R1465" t="str">
        <f>RIGHT(N1465,LEN(N1465) - FIND("/",N1465))</f>
        <v>radio &amp; podcasts</v>
      </c>
      <c r="S1465" s="10">
        <f>(((J1465/60)/60)/24) + DATE(1970, 1, 1)</f>
        <v>41326.911319444444</v>
      </c>
      <c r="T1465" s="10">
        <f>(((I1465/60)/60)/24) + DATE(1970, 1, 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IFERROR(E1466/L1466, 0)</f>
        <v>34.871794871794869</v>
      </c>
      <c r="Q1466" t="str">
        <f>LEFT(N1466,FIND("/",N1466) - 1)</f>
        <v>publishing</v>
      </c>
      <c r="R1466" t="str">
        <f>RIGHT(N1466,LEN(N1466) - FIND("/",N1466))</f>
        <v>radio &amp; podcasts</v>
      </c>
      <c r="S1466" s="10">
        <f>(((J1466/60)/60)/24) + DATE(1970, 1, 1)</f>
        <v>41291.661550925928</v>
      </c>
      <c r="T1466" s="10">
        <f>(((I1466/60)/60)/24) + DATE(1970, 1, 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IFERROR(E1467/L1467, 0)</f>
        <v>52.622732513451197</v>
      </c>
      <c r="Q1467" t="str">
        <f>LEFT(N1467,FIND("/",N1467) - 1)</f>
        <v>publishing</v>
      </c>
      <c r="R1467" t="str">
        <f>RIGHT(N1467,LEN(N1467) - FIND("/",N1467))</f>
        <v>radio &amp; podcasts</v>
      </c>
      <c r="S1467" s="10">
        <f>(((J1467/60)/60)/24) + DATE(1970, 1, 1)</f>
        <v>40959.734398148146</v>
      </c>
      <c r="T1467" s="10">
        <f>(((I1467/60)/60)/24) + DATE(1970, 1, 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IFERROR(E1468/L1468, 0)</f>
        <v>69.598266129032254</v>
      </c>
      <c r="Q1468" t="str">
        <f>LEFT(N1468,FIND("/",N1468) - 1)</f>
        <v>publishing</v>
      </c>
      <c r="R1468" t="str">
        <f>RIGHT(N1468,LEN(N1468) - FIND("/",N1468))</f>
        <v>radio &amp; podcasts</v>
      </c>
      <c r="S1468" s="10">
        <f>(((J1468/60)/60)/24) + DATE(1970, 1, 1)</f>
        <v>42340.172060185185</v>
      </c>
      <c r="T1468" s="10">
        <f>(((I1468/60)/60)/24) + DATE(1970, 1, 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IFERROR(E1469/L1469, 0)</f>
        <v>76.72</v>
      </c>
      <c r="Q1469" t="str">
        <f>LEFT(N1469,FIND("/",N1469) - 1)</f>
        <v>publishing</v>
      </c>
      <c r="R1469" t="str">
        <f>RIGHT(N1469,LEN(N1469) - FIND("/",N1469))</f>
        <v>radio &amp; podcasts</v>
      </c>
      <c r="S1469" s="10">
        <f>(((J1469/60)/60)/24) + DATE(1970, 1, 1)</f>
        <v>40933.80190972222</v>
      </c>
      <c r="T1469" s="10">
        <f>(((I1469/60)/60)/24) + DATE(1970, 1, 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IFERROR(E1470/L1470, 0)</f>
        <v>33.191126279863482</v>
      </c>
      <c r="Q1470" t="str">
        <f>LEFT(N1470,FIND("/",N1470) - 1)</f>
        <v>publishing</v>
      </c>
      <c r="R1470" t="str">
        <f>RIGHT(N1470,LEN(N1470) - FIND("/",N1470))</f>
        <v>radio &amp; podcasts</v>
      </c>
      <c r="S1470" s="10">
        <f>(((J1470/60)/60)/24) + DATE(1970, 1, 1)</f>
        <v>40646.014456018522</v>
      </c>
      <c r="T1470" s="10">
        <f>(((I1470/60)/60)/24) + DATE(1970, 1, 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IFERROR(E1471/L1471, 0)</f>
        <v>149.46417445482865</v>
      </c>
      <c r="Q1471" t="str">
        <f>LEFT(N1471,FIND("/",N1471) - 1)</f>
        <v>publishing</v>
      </c>
      <c r="R1471" t="str">
        <f>RIGHT(N1471,LEN(N1471) - FIND("/",N1471))</f>
        <v>radio &amp; podcasts</v>
      </c>
      <c r="S1471" s="10">
        <f>(((J1471/60)/60)/24) + DATE(1970, 1, 1)</f>
        <v>41290.598483796297</v>
      </c>
      <c r="T1471" s="10">
        <f>(((I1471/60)/60)/24) + DATE(1970, 1, 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IFERROR(E1472/L1472, 0)</f>
        <v>23.172839506172838</v>
      </c>
      <c r="Q1472" t="str">
        <f>LEFT(N1472,FIND("/",N1472) - 1)</f>
        <v>publishing</v>
      </c>
      <c r="R1472" t="str">
        <f>RIGHT(N1472,LEN(N1472) - FIND("/",N1472))</f>
        <v>radio &amp; podcasts</v>
      </c>
      <c r="S1472" s="10">
        <f>(((J1472/60)/60)/24) + DATE(1970, 1, 1)</f>
        <v>41250.827118055553</v>
      </c>
      <c r="T1472" s="10">
        <f>(((I1472/60)/60)/24) + DATE(1970, 1, 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IFERROR(E1473/L1473, 0)</f>
        <v>96.877551020408163</v>
      </c>
      <c r="Q1473" t="str">
        <f>LEFT(N1473,FIND("/",N1473) - 1)</f>
        <v>publishing</v>
      </c>
      <c r="R1473" t="str">
        <f>RIGHT(N1473,LEN(N1473) - FIND("/",N1473))</f>
        <v>radio &amp; podcasts</v>
      </c>
      <c r="S1473" s="10">
        <f>(((J1473/60)/60)/24) + DATE(1970, 1, 1)</f>
        <v>42073.957569444443</v>
      </c>
      <c r="T1473" s="10">
        <f>(((I1473/60)/60)/24) + DATE(1970, 1, 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IFERROR(E1474/L1474, 0)</f>
        <v>103.20238095238095</v>
      </c>
      <c r="Q1474" t="str">
        <f>LEFT(N1474,FIND("/",N1474) - 1)</f>
        <v>publishing</v>
      </c>
      <c r="R1474" t="str">
        <f>RIGHT(N1474,LEN(N1474) - FIND("/",N1474))</f>
        <v>radio &amp; podcasts</v>
      </c>
      <c r="S1474" s="10">
        <f>(((J1474/60)/60)/24) + DATE(1970, 1, 1)</f>
        <v>41533.542858796296</v>
      </c>
      <c r="T1474" s="10">
        <f>(((I1474/60)/60)/24) + DATE(1970, 1, 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IFERROR(E1475/L1475, 0)</f>
        <v>38.462553191489363</v>
      </c>
      <c r="Q1475" t="str">
        <f>LEFT(N1475,FIND("/",N1475) - 1)</f>
        <v>publishing</v>
      </c>
      <c r="R1475" t="str">
        <f>RIGHT(N1475,LEN(N1475) - FIND("/",N1475))</f>
        <v>radio &amp; podcasts</v>
      </c>
      <c r="S1475" s="10">
        <f>(((J1475/60)/60)/24) + DATE(1970, 1, 1)</f>
        <v>40939.979618055557</v>
      </c>
      <c r="T1475" s="10">
        <f>(((I1475/60)/60)/24) + DATE(1970, 1, 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IFERROR(E1476/L1476, 0)</f>
        <v>44.315789473684212</v>
      </c>
      <c r="Q1476" t="str">
        <f>LEFT(N1476,FIND("/",N1476) - 1)</f>
        <v>publishing</v>
      </c>
      <c r="R1476" t="str">
        <f>RIGHT(N1476,LEN(N1476) - FIND("/",N1476))</f>
        <v>radio &amp; podcasts</v>
      </c>
      <c r="S1476" s="10">
        <f>(((J1476/60)/60)/24) + DATE(1970, 1, 1)</f>
        <v>41500.727916666663</v>
      </c>
      <c r="T1476" s="10">
        <f>(((I1476/60)/60)/24) + DATE(1970, 1, 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IFERROR(E1477/L1477, 0)</f>
        <v>64.173356009070289</v>
      </c>
      <c r="Q1477" t="str">
        <f>LEFT(N1477,FIND("/",N1477) - 1)</f>
        <v>publishing</v>
      </c>
      <c r="R1477" t="str">
        <f>RIGHT(N1477,LEN(N1477) - FIND("/",N1477))</f>
        <v>radio &amp; podcasts</v>
      </c>
      <c r="S1477" s="10">
        <f>(((J1477/60)/60)/24) + DATE(1970, 1, 1)</f>
        <v>41960.722951388889</v>
      </c>
      <c r="T1477" s="10">
        <f>(((I1477/60)/60)/24) + DATE(1970, 1, 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IFERROR(E1478/L1478, 0)</f>
        <v>43.333275109170302</v>
      </c>
      <c r="Q1478" t="str">
        <f>LEFT(N1478,FIND("/",N1478) - 1)</f>
        <v>publishing</v>
      </c>
      <c r="R1478" t="str">
        <f>RIGHT(N1478,LEN(N1478) - FIND("/",N1478))</f>
        <v>radio &amp; podcasts</v>
      </c>
      <c r="S1478" s="10">
        <f>(((J1478/60)/60)/24) + DATE(1970, 1, 1)</f>
        <v>40766.041921296295</v>
      </c>
      <c r="T1478" s="10">
        <f>(((I1478/60)/60)/24) + DATE(1970, 1, 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IFERROR(E1479/L1479, 0)</f>
        <v>90.495934959349597</v>
      </c>
      <c r="Q1479" t="str">
        <f>LEFT(N1479,FIND("/",N1479) - 1)</f>
        <v>publishing</v>
      </c>
      <c r="R1479" t="str">
        <f>RIGHT(N1479,LEN(N1479) - FIND("/",N1479))</f>
        <v>radio &amp; podcasts</v>
      </c>
      <c r="S1479" s="10">
        <f>(((J1479/60)/60)/24) + DATE(1970, 1, 1)</f>
        <v>40840.615787037037</v>
      </c>
      <c r="T1479" s="10">
        <f>(((I1479/60)/60)/24) + DATE(1970, 1, 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IFERROR(E1480/L1480, 0)</f>
        <v>29.187190495010373</v>
      </c>
      <c r="Q1480" t="str">
        <f>LEFT(N1480,FIND("/",N1480) - 1)</f>
        <v>publishing</v>
      </c>
      <c r="R1480" t="str">
        <f>RIGHT(N1480,LEN(N1480) - FIND("/",N1480))</f>
        <v>radio &amp; podcasts</v>
      </c>
      <c r="S1480" s="10">
        <f>(((J1480/60)/60)/24) + DATE(1970, 1, 1)</f>
        <v>41394.871678240743</v>
      </c>
      <c r="T1480" s="10">
        <f>(((I1480/60)/60)/24) + DATE(1970, 1, 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IFERROR(E1481/L1481, 0)</f>
        <v>30.95774647887324</v>
      </c>
      <c r="Q1481" t="str">
        <f>LEFT(N1481,FIND("/",N1481) - 1)</f>
        <v>publishing</v>
      </c>
      <c r="R1481" t="str">
        <f>RIGHT(N1481,LEN(N1481) - FIND("/",N1481))</f>
        <v>radio &amp; podcasts</v>
      </c>
      <c r="S1481" s="10">
        <f>(((J1481/60)/60)/24) + DATE(1970, 1, 1)</f>
        <v>41754.745243055557</v>
      </c>
      <c r="T1481" s="10">
        <f>(((I1481/60)/60)/24) + DATE(1970, 1, 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IFERROR(E1482/L1482, 0)</f>
        <v>92.157795275590544</v>
      </c>
      <c r="Q1482" t="str">
        <f>LEFT(N1482,FIND("/",N1482) - 1)</f>
        <v>publishing</v>
      </c>
      <c r="R1482" t="str">
        <f>RIGHT(N1482,LEN(N1482) - FIND("/",N1482))</f>
        <v>radio &amp; podcasts</v>
      </c>
      <c r="S1482" s="10">
        <f>(((J1482/60)/60)/24) + DATE(1970, 1, 1)</f>
        <v>41464.934016203704</v>
      </c>
      <c r="T1482" s="10">
        <f>(((I1482/60)/60)/24) + DATE(1970, 1, 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IFERROR(E1483/L1483, 0)</f>
        <v>17.5</v>
      </c>
      <c r="Q1483" t="str">
        <f>LEFT(N1483,FIND("/",N1483) - 1)</f>
        <v>publishing</v>
      </c>
      <c r="R1483" t="str">
        <f>RIGHT(N1483,LEN(N1483) - FIND("/",N1483))</f>
        <v>fiction</v>
      </c>
      <c r="S1483" s="10">
        <f>(((J1483/60)/60)/24) + DATE(1970, 1, 1)</f>
        <v>41550.922974537039</v>
      </c>
      <c r="T1483" s="10">
        <f>(((I1483/60)/60)/24) + DATE(1970, 1, 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IFERROR(E1484/L1484, 0)</f>
        <v>5</v>
      </c>
      <c r="Q1484" t="str">
        <f>LEFT(N1484,FIND("/",N1484) - 1)</f>
        <v>publishing</v>
      </c>
      <c r="R1484" t="str">
        <f>RIGHT(N1484,LEN(N1484) - FIND("/",N1484))</f>
        <v>fiction</v>
      </c>
      <c r="S1484" s="10">
        <f>(((J1484/60)/60)/24) + DATE(1970, 1, 1)</f>
        <v>41136.85805555556</v>
      </c>
      <c r="T1484" s="10">
        <f>(((I1484/60)/60)/24) + DATE(1970, 1, 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IFERROR(E1485/L1485, 0)</f>
        <v>25</v>
      </c>
      <c r="Q1485" t="str">
        <f>LEFT(N1485,FIND("/",N1485) - 1)</f>
        <v>publishing</v>
      </c>
      <c r="R1485" t="str">
        <f>RIGHT(N1485,LEN(N1485) - FIND("/",N1485))</f>
        <v>fiction</v>
      </c>
      <c r="S1485" s="10">
        <f>(((J1485/60)/60)/24) + DATE(1970, 1, 1)</f>
        <v>42548.192997685182</v>
      </c>
      <c r="T1485" s="10">
        <f>(((I1485/60)/60)/24) + DATE(1970, 1, 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>
        <f>IFERROR(E1486/L1486, 0)</f>
        <v>0</v>
      </c>
      <c r="Q1486" t="str">
        <f>LEFT(N1486,FIND("/",N1486) - 1)</f>
        <v>publishing</v>
      </c>
      <c r="R1486" t="str">
        <f>RIGHT(N1486,LEN(N1486) - FIND("/",N1486))</f>
        <v>fiction</v>
      </c>
      <c r="S1486" s="10">
        <f>(((J1486/60)/60)/24) + DATE(1970, 1, 1)</f>
        <v>41053.200960648144</v>
      </c>
      <c r="T1486" s="10">
        <f>(((I1486/60)/60)/24) + DATE(1970, 1, 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IFERROR(E1487/L1487, 0)</f>
        <v>50</v>
      </c>
      <c r="Q1487" t="str">
        <f>LEFT(N1487,FIND("/",N1487) - 1)</f>
        <v>publishing</v>
      </c>
      <c r="R1487" t="str">
        <f>RIGHT(N1487,LEN(N1487) - FIND("/",N1487))</f>
        <v>fiction</v>
      </c>
      <c r="S1487" s="10">
        <f>(((J1487/60)/60)/24) + DATE(1970, 1, 1)</f>
        <v>42130.795983796299</v>
      </c>
      <c r="T1487" s="10">
        <f>(((I1487/60)/60)/24) + DATE(1970, 1, 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IFERROR(E1488/L1488, 0)</f>
        <v>16</v>
      </c>
      <c r="Q1488" t="str">
        <f>LEFT(N1488,FIND("/",N1488) - 1)</f>
        <v>publishing</v>
      </c>
      <c r="R1488" t="str">
        <f>RIGHT(N1488,LEN(N1488) - FIND("/",N1488))</f>
        <v>fiction</v>
      </c>
      <c r="S1488" s="10">
        <f>(((J1488/60)/60)/24) + DATE(1970, 1, 1)</f>
        <v>42032.168530092589</v>
      </c>
      <c r="T1488" s="10">
        <f>(((I1488/60)/60)/24) + DATE(1970, 1, 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>
        <f>IFERROR(E1489/L1489, 0)</f>
        <v>0</v>
      </c>
      <c r="Q1489" t="str">
        <f>LEFT(N1489,FIND("/",N1489) - 1)</f>
        <v>publishing</v>
      </c>
      <c r="R1489" t="str">
        <f>RIGHT(N1489,LEN(N1489) - FIND("/",N1489))</f>
        <v>fiction</v>
      </c>
      <c r="S1489" s="10">
        <f>(((J1489/60)/60)/24) + DATE(1970, 1, 1)</f>
        <v>42554.917488425926</v>
      </c>
      <c r="T1489" s="10">
        <f>(((I1489/60)/60)/24) + DATE(1970, 1, 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IFERROR(E1490/L1490, 0)</f>
        <v>60</v>
      </c>
      <c r="Q1490" t="str">
        <f>LEFT(N1490,FIND("/",N1490) - 1)</f>
        <v>publishing</v>
      </c>
      <c r="R1490" t="str">
        <f>RIGHT(N1490,LEN(N1490) - FIND("/",N1490))</f>
        <v>fiction</v>
      </c>
      <c r="S1490" s="10">
        <f>(((J1490/60)/60)/24) + DATE(1970, 1, 1)</f>
        <v>41614.563194444447</v>
      </c>
      <c r="T1490" s="10">
        <f>(((I1490/60)/60)/24) + DATE(1970, 1, 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>
        <f>IFERROR(E1491/L1491, 0)</f>
        <v>0</v>
      </c>
      <c r="Q1491" t="str">
        <f>LEFT(N1491,FIND("/",N1491) - 1)</f>
        <v>publishing</v>
      </c>
      <c r="R1491" t="str">
        <f>RIGHT(N1491,LEN(N1491) - FIND("/",N1491))</f>
        <v>fiction</v>
      </c>
      <c r="S1491" s="10">
        <f>(((J1491/60)/60)/24) + DATE(1970, 1, 1)</f>
        <v>41198.611712962964</v>
      </c>
      <c r="T1491" s="10">
        <f>(((I1491/60)/60)/24) + DATE(1970, 1, 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IFERROR(E1492/L1492, 0)</f>
        <v>47.10526315789474</v>
      </c>
      <c r="Q1492" t="str">
        <f>LEFT(N1492,FIND("/",N1492) - 1)</f>
        <v>publishing</v>
      </c>
      <c r="R1492" t="str">
        <f>RIGHT(N1492,LEN(N1492) - FIND("/",N1492))</f>
        <v>fiction</v>
      </c>
      <c r="S1492" s="10">
        <f>(((J1492/60)/60)/24) + DATE(1970, 1, 1)</f>
        <v>41520.561041666668</v>
      </c>
      <c r="T1492" s="10">
        <f>(((I1492/60)/60)/24) + DATE(1970, 1, 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IFERROR(E1493/L1493, 0)</f>
        <v>100</v>
      </c>
      <c r="Q1493" t="str">
        <f>LEFT(N1493,FIND("/",N1493) - 1)</f>
        <v>publishing</v>
      </c>
      <c r="R1493" t="str">
        <f>RIGHT(N1493,LEN(N1493) - FIND("/",N1493))</f>
        <v>fiction</v>
      </c>
      <c r="S1493" s="10">
        <f>(((J1493/60)/60)/24) + DATE(1970, 1, 1)</f>
        <v>41991.713460648149</v>
      </c>
      <c r="T1493" s="10">
        <f>(((I1493/60)/60)/24) + DATE(1970, 1, 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IFERROR(E1494/L1494, 0)</f>
        <v>15</v>
      </c>
      <c r="Q1494" t="str">
        <f>LEFT(N1494,FIND("/",N1494) - 1)</f>
        <v>publishing</v>
      </c>
      <c r="R1494" t="str">
        <f>RIGHT(N1494,LEN(N1494) - FIND("/",N1494))</f>
        <v>fiction</v>
      </c>
      <c r="S1494" s="10">
        <f>(((J1494/60)/60)/24) + DATE(1970, 1, 1)</f>
        <v>40682.884791666671</v>
      </c>
      <c r="T1494" s="10">
        <f>(((I1494/60)/60)/24) + DATE(1970, 1, 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>
        <f>IFERROR(E1495/L1495, 0)</f>
        <v>0</v>
      </c>
      <c r="Q1495" t="str">
        <f>LEFT(N1495,FIND("/",N1495) - 1)</f>
        <v>publishing</v>
      </c>
      <c r="R1495" t="str">
        <f>RIGHT(N1495,LEN(N1495) - FIND("/",N1495))</f>
        <v>fiction</v>
      </c>
      <c r="S1495" s="10">
        <f>(((J1495/60)/60)/24) + DATE(1970, 1, 1)</f>
        <v>41411.866608796299</v>
      </c>
      <c r="T1495" s="10">
        <f>(((I1495/60)/60)/24) + DATE(1970, 1, 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IFERROR(E1496/L1496, 0)</f>
        <v>40.454545454545453</v>
      </c>
      <c r="Q1496" t="str">
        <f>LEFT(N1496,FIND("/",N1496) - 1)</f>
        <v>publishing</v>
      </c>
      <c r="R1496" t="str">
        <f>RIGHT(N1496,LEN(N1496) - FIND("/",N1496))</f>
        <v>fiction</v>
      </c>
      <c r="S1496" s="10">
        <f>(((J1496/60)/60)/24) + DATE(1970, 1, 1)</f>
        <v>42067.722372685181</v>
      </c>
      <c r="T1496" s="10">
        <f>(((I1496/60)/60)/24) + DATE(1970, 1, 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>
        <f>IFERROR(E1497/L1497, 0)</f>
        <v>0</v>
      </c>
      <c r="Q1497" t="str">
        <f>LEFT(N1497,FIND("/",N1497) - 1)</f>
        <v>publishing</v>
      </c>
      <c r="R1497" t="str">
        <f>RIGHT(N1497,LEN(N1497) - FIND("/",N1497))</f>
        <v>fiction</v>
      </c>
      <c r="S1497" s="10">
        <f>(((J1497/60)/60)/24) + DATE(1970, 1, 1)</f>
        <v>40752.789710648147</v>
      </c>
      <c r="T1497" s="10">
        <f>(((I1497/60)/60)/24) + DATE(1970, 1, 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>
        <f>IFERROR(E1498/L1498, 0)</f>
        <v>0</v>
      </c>
      <c r="Q1498" t="str">
        <f>LEFT(N1498,FIND("/",N1498) - 1)</f>
        <v>publishing</v>
      </c>
      <c r="R1498" t="str">
        <f>RIGHT(N1498,LEN(N1498) - FIND("/",N1498))</f>
        <v>fiction</v>
      </c>
      <c r="S1498" s="10">
        <f>(((J1498/60)/60)/24) + DATE(1970, 1, 1)</f>
        <v>41838.475219907406</v>
      </c>
      <c r="T1498" s="10">
        <f>(((I1498/60)/60)/24) + DATE(1970, 1, 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IFERROR(E1499/L1499, 0)</f>
        <v>1</v>
      </c>
      <c r="Q1499" t="str">
        <f>LEFT(N1499,FIND("/",N1499) - 1)</f>
        <v>publishing</v>
      </c>
      <c r="R1499" t="str">
        <f>RIGHT(N1499,LEN(N1499) - FIND("/",N1499))</f>
        <v>fiction</v>
      </c>
      <c r="S1499" s="10">
        <f>(((J1499/60)/60)/24) + DATE(1970, 1, 1)</f>
        <v>41444.64261574074</v>
      </c>
      <c r="T1499" s="10">
        <f>(((I1499/60)/60)/24) + DATE(1970, 1, 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IFERROR(E1500/L1500, 0)</f>
        <v>19</v>
      </c>
      <c r="Q1500" t="str">
        <f>LEFT(N1500,FIND("/",N1500) - 1)</f>
        <v>publishing</v>
      </c>
      <c r="R1500" t="str">
        <f>RIGHT(N1500,LEN(N1500) - FIND("/",N1500))</f>
        <v>fiction</v>
      </c>
      <c r="S1500" s="10">
        <f>(((J1500/60)/60)/24) + DATE(1970, 1, 1)</f>
        <v>41840.983541666668</v>
      </c>
      <c r="T1500" s="10">
        <f>(((I1500/60)/60)/24) + DATE(1970, 1, 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IFERROR(E1501/L1501, 0)</f>
        <v>5</v>
      </c>
      <c r="Q1501" t="str">
        <f>LEFT(N1501,FIND("/",N1501) - 1)</f>
        <v>publishing</v>
      </c>
      <c r="R1501" t="str">
        <f>RIGHT(N1501,LEN(N1501) - FIND("/",N1501))</f>
        <v>fiction</v>
      </c>
      <c r="S1501" s="10">
        <f>(((J1501/60)/60)/24) + DATE(1970, 1, 1)</f>
        <v>42527.007326388892</v>
      </c>
      <c r="T1501" s="10">
        <f>(((I1501/60)/60)/24) + DATE(1970, 1, 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IFERROR(E1502/L1502, 0)</f>
        <v>46.733333333333334</v>
      </c>
      <c r="Q1502" t="str">
        <f>LEFT(N1502,FIND("/",N1502) - 1)</f>
        <v>publishing</v>
      </c>
      <c r="R1502" t="str">
        <f>RIGHT(N1502,LEN(N1502) - FIND("/",N1502))</f>
        <v>fiction</v>
      </c>
      <c r="S1502" s="10">
        <f>(((J1502/60)/60)/24) + DATE(1970, 1, 1)</f>
        <v>41365.904594907406</v>
      </c>
      <c r="T1502" s="10">
        <f>(((I1502/60)/60)/24) + DATE(1970, 1, 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IFERROR(E1503/L1503, 0)</f>
        <v>97.731073446327684</v>
      </c>
      <c r="Q1503" t="str">
        <f>LEFT(N1503,FIND("/",N1503) - 1)</f>
        <v>photography</v>
      </c>
      <c r="R1503" t="str">
        <f>RIGHT(N1503,LEN(N1503) - FIND("/",N1503))</f>
        <v>photobooks</v>
      </c>
      <c r="S1503" s="10">
        <f>(((J1503/60)/60)/24) + DATE(1970, 1, 1)</f>
        <v>42163.583599537036</v>
      </c>
      <c r="T1503" s="10">
        <f>(((I1503/60)/60)/24) + DATE(1970, 1, 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IFERROR(E1504/L1504, 0)</f>
        <v>67.835866261398181</v>
      </c>
      <c r="Q1504" t="str">
        <f>LEFT(N1504,FIND("/",N1504) - 1)</f>
        <v>photography</v>
      </c>
      <c r="R1504" t="str">
        <f>RIGHT(N1504,LEN(N1504) - FIND("/",N1504))</f>
        <v>photobooks</v>
      </c>
      <c r="S1504" s="10">
        <f>(((J1504/60)/60)/24) + DATE(1970, 1, 1)</f>
        <v>42426.542592592596</v>
      </c>
      <c r="T1504" s="10">
        <f>(((I1504/60)/60)/24) + DATE(1970, 1, 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IFERROR(E1505/L1505, 0)</f>
        <v>56.98492957746479</v>
      </c>
      <c r="Q1505" t="str">
        <f>LEFT(N1505,FIND("/",N1505) - 1)</f>
        <v>photography</v>
      </c>
      <c r="R1505" t="str">
        <f>RIGHT(N1505,LEN(N1505) - FIND("/",N1505))</f>
        <v>photobooks</v>
      </c>
      <c r="S1505" s="10">
        <f>(((J1505/60)/60)/24) + DATE(1970, 1, 1)</f>
        <v>42606.347233796296</v>
      </c>
      <c r="T1505" s="10">
        <f>(((I1505/60)/60)/24) + DATE(1970, 1, 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IFERROR(E1506/L1506, 0)</f>
        <v>67.159851301115239</v>
      </c>
      <c r="Q1506" t="str">
        <f>LEFT(N1506,FIND("/",N1506) - 1)</f>
        <v>photography</v>
      </c>
      <c r="R1506" t="str">
        <f>RIGHT(N1506,LEN(N1506) - FIND("/",N1506))</f>
        <v>photobooks</v>
      </c>
      <c r="S1506" s="10">
        <f>(((J1506/60)/60)/24) + DATE(1970, 1, 1)</f>
        <v>41772.657685185186</v>
      </c>
      <c r="T1506" s="10">
        <f>(((I1506/60)/60)/24) + DATE(1970, 1, 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IFERROR(E1507/L1507, 0)</f>
        <v>48.037681159420288</v>
      </c>
      <c r="Q1507" t="str">
        <f>LEFT(N1507,FIND("/",N1507) - 1)</f>
        <v>photography</v>
      </c>
      <c r="R1507" t="str">
        <f>RIGHT(N1507,LEN(N1507) - FIND("/",N1507))</f>
        <v>photobooks</v>
      </c>
      <c r="S1507" s="10">
        <f>(((J1507/60)/60)/24) + DATE(1970, 1, 1)</f>
        <v>42414.44332175926</v>
      </c>
      <c r="T1507" s="10">
        <f>(((I1507/60)/60)/24) + DATE(1970, 1, 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IFERROR(E1508/L1508, 0)</f>
        <v>38.860465116279073</v>
      </c>
      <c r="Q1508" t="str">
        <f>LEFT(N1508,FIND("/",N1508) - 1)</f>
        <v>photography</v>
      </c>
      <c r="R1508" t="str">
        <f>RIGHT(N1508,LEN(N1508) - FIND("/",N1508))</f>
        <v>photobooks</v>
      </c>
      <c r="S1508" s="10">
        <f>(((J1508/60)/60)/24) + DATE(1970, 1, 1)</f>
        <v>41814.785925925928</v>
      </c>
      <c r="T1508" s="10">
        <f>(((I1508/60)/60)/24) + DATE(1970, 1, 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IFERROR(E1509/L1509, 0)</f>
        <v>78.181818181818187</v>
      </c>
      <c r="Q1509" t="str">
        <f>LEFT(N1509,FIND("/",N1509) - 1)</f>
        <v>photography</v>
      </c>
      <c r="R1509" t="str">
        <f>RIGHT(N1509,LEN(N1509) - FIND("/",N1509))</f>
        <v>photobooks</v>
      </c>
      <c r="S1509" s="10">
        <f>(((J1509/60)/60)/24) + DATE(1970, 1, 1)</f>
        <v>40254.450335648151</v>
      </c>
      <c r="T1509" s="10">
        <f>(((I1509/60)/60)/24) + DATE(1970, 1, 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IFERROR(E1510/L1510, 0)</f>
        <v>97.113744075829388</v>
      </c>
      <c r="Q1510" t="str">
        <f>LEFT(N1510,FIND("/",N1510) - 1)</f>
        <v>photography</v>
      </c>
      <c r="R1510" t="str">
        <f>RIGHT(N1510,LEN(N1510) - FIND("/",N1510))</f>
        <v>photobooks</v>
      </c>
      <c r="S1510" s="10">
        <f>(((J1510/60)/60)/24) + DATE(1970, 1, 1)</f>
        <v>41786.614363425928</v>
      </c>
      <c r="T1510" s="10">
        <f>(((I1510/60)/60)/24) + DATE(1970, 1, 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IFERROR(E1511/L1511, 0)</f>
        <v>110.39397959183674</v>
      </c>
      <c r="Q1511" t="str">
        <f>LEFT(N1511,FIND("/",N1511) - 1)</f>
        <v>photography</v>
      </c>
      <c r="R1511" t="str">
        <f>RIGHT(N1511,LEN(N1511) - FIND("/",N1511))</f>
        <v>photobooks</v>
      </c>
      <c r="S1511" s="10">
        <f>(((J1511/60)/60)/24) + DATE(1970, 1, 1)</f>
        <v>42751.533391203702</v>
      </c>
      <c r="T1511" s="10">
        <f>(((I1511/60)/60)/24) + DATE(1970, 1, 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IFERROR(E1512/L1512, 0)</f>
        <v>39.91506172839506</v>
      </c>
      <c r="Q1512" t="str">
        <f>LEFT(N1512,FIND("/",N1512) - 1)</f>
        <v>photography</v>
      </c>
      <c r="R1512" t="str">
        <f>RIGHT(N1512,LEN(N1512) - FIND("/",N1512))</f>
        <v>photobooks</v>
      </c>
      <c r="S1512" s="10">
        <f>(((J1512/60)/60)/24) + DATE(1970, 1, 1)</f>
        <v>41809.385162037033</v>
      </c>
      <c r="T1512" s="10">
        <f>(((I1512/60)/60)/24) + DATE(1970, 1, 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IFERROR(E1513/L1513, 0)</f>
        <v>75.975728155339809</v>
      </c>
      <c r="Q1513" t="str">
        <f>LEFT(N1513,FIND("/",N1513) - 1)</f>
        <v>photography</v>
      </c>
      <c r="R1513" t="str">
        <f>RIGHT(N1513,LEN(N1513) - FIND("/",N1513))</f>
        <v>photobooks</v>
      </c>
      <c r="S1513" s="10">
        <f>(((J1513/60)/60)/24) + DATE(1970, 1, 1)</f>
        <v>42296.583379629628</v>
      </c>
      <c r="T1513" s="10">
        <f>(((I1513/60)/60)/24) + DATE(1970, 1, 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IFERROR(E1514/L1514, 0)</f>
        <v>58.379104477611939</v>
      </c>
      <c r="Q1514" t="str">
        <f>LEFT(N1514,FIND("/",N1514) - 1)</f>
        <v>photography</v>
      </c>
      <c r="R1514" t="str">
        <f>RIGHT(N1514,LEN(N1514) - FIND("/",N1514))</f>
        <v>photobooks</v>
      </c>
      <c r="S1514" s="10">
        <f>(((J1514/60)/60)/24) + DATE(1970, 1, 1)</f>
        <v>42741.684479166666</v>
      </c>
      <c r="T1514" s="10">
        <f>(((I1514/60)/60)/24) + DATE(1970, 1, 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IFERROR(E1515/L1515, 0)</f>
        <v>55.82093023255814</v>
      </c>
      <c r="Q1515" t="str">
        <f>LEFT(N1515,FIND("/",N1515) - 1)</f>
        <v>photography</v>
      </c>
      <c r="R1515" t="str">
        <f>RIGHT(N1515,LEN(N1515) - FIND("/",N1515))</f>
        <v>photobooks</v>
      </c>
      <c r="S1515" s="10">
        <f>(((J1515/60)/60)/24) + DATE(1970, 1, 1)</f>
        <v>41806.637337962966</v>
      </c>
      <c r="T1515" s="10">
        <f>(((I1515/60)/60)/24) + DATE(1970, 1, 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IFERROR(E1516/L1516, 0)</f>
        <v>151.24431818181819</v>
      </c>
      <c r="Q1516" t="str">
        <f>LEFT(N1516,FIND("/",N1516) - 1)</f>
        <v>photography</v>
      </c>
      <c r="R1516" t="str">
        <f>RIGHT(N1516,LEN(N1516) - FIND("/",N1516))</f>
        <v>photobooks</v>
      </c>
      <c r="S1516" s="10">
        <f>(((J1516/60)/60)/24) + DATE(1970, 1, 1)</f>
        <v>42234.597685185188</v>
      </c>
      <c r="T1516" s="10">
        <f>(((I1516/60)/60)/24) + DATE(1970, 1, 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IFERROR(E1517/L1517, 0)</f>
        <v>849.67027027027029</v>
      </c>
      <c r="Q1517" t="str">
        <f>LEFT(N1517,FIND("/",N1517) - 1)</f>
        <v>photography</v>
      </c>
      <c r="R1517" t="str">
        <f>RIGHT(N1517,LEN(N1517) - FIND("/",N1517))</f>
        <v>photobooks</v>
      </c>
      <c r="S1517" s="10">
        <f>(((J1517/60)/60)/24) + DATE(1970, 1, 1)</f>
        <v>42415.253437499996</v>
      </c>
      <c r="T1517" s="10">
        <f>(((I1517/60)/60)/24) + DATE(1970, 1, 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IFERROR(E1518/L1518, 0)</f>
        <v>159.24137931034483</v>
      </c>
      <c r="Q1518" t="str">
        <f>LEFT(N1518,FIND("/",N1518) - 1)</f>
        <v>photography</v>
      </c>
      <c r="R1518" t="str">
        <f>RIGHT(N1518,LEN(N1518) - FIND("/",N1518))</f>
        <v>photobooks</v>
      </c>
      <c r="S1518" s="10">
        <f>(((J1518/60)/60)/24) + DATE(1970, 1, 1)</f>
        <v>42619.466342592597</v>
      </c>
      <c r="T1518" s="10">
        <f>(((I1518/60)/60)/24) + DATE(1970, 1, 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IFERROR(E1519/L1519, 0)</f>
        <v>39.507317073170732</v>
      </c>
      <c r="Q1519" t="str">
        <f>LEFT(N1519,FIND("/",N1519) - 1)</f>
        <v>photography</v>
      </c>
      <c r="R1519" t="str">
        <f>RIGHT(N1519,LEN(N1519) - FIND("/",N1519))</f>
        <v>photobooks</v>
      </c>
      <c r="S1519" s="10">
        <f>(((J1519/60)/60)/24) + DATE(1970, 1, 1)</f>
        <v>41948.56658564815</v>
      </c>
      <c r="T1519" s="10">
        <f>(((I1519/60)/60)/24) + DATE(1970, 1, 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IFERROR(E1520/L1520, 0)</f>
        <v>130.52966101694915</v>
      </c>
      <c r="Q1520" t="str">
        <f>LEFT(N1520,FIND("/",N1520) - 1)</f>
        <v>photography</v>
      </c>
      <c r="R1520" t="str">
        <f>RIGHT(N1520,LEN(N1520) - FIND("/",N1520))</f>
        <v>photobooks</v>
      </c>
      <c r="S1520" s="10">
        <f>(((J1520/60)/60)/24) + DATE(1970, 1, 1)</f>
        <v>41760.8200462963</v>
      </c>
      <c r="T1520" s="10">
        <f>(((I1520/60)/60)/24) + DATE(1970, 1, 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IFERROR(E1521/L1521, 0)</f>
        <v>64.156896551724131</v>
      </c>
      <c r="Q1521" t="str">
        <f>LEFT(N1521,FIND("/",N1521) - 1)</f>
        <v>photography</v>
      </c>
      <c r="R1521" t="str">
        <f>RIGHT(N1521,LEN(N1521) - FIND("/",N1521))</f>
        <v>photobooks</v>
      </c>
      <c r="S1521" s="10">
        <f>(((J1521/60)/60)/24) + DATE(1970, 1, 1)</f>
        <v>41782.741701388892</v>
      </c>
      <c r="T1521" s="10">
        <f>(((I1521/60)/60)/24) + DATE(1970, 1, 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IFERROR(E1522/L1522, 0)</f>
        <v>111.52694610778443</v>
      </c>
      <c r="Q1522" t="str">
        <f>LEFT(N1522,FIND("/",N1522) - 1)</f>
        <v>photography</v>
      </c>
      <c r="R1522" t="str">
        <f>RIGHT(N1522,LEN(N1522) - FIND("/",N1522))</f>
        <v>photobooks</v>
      </c>
      <c r="S1522" s="10">
        <f>(((J1522/60)/60)/24) + DATE(1970, 1, 1)</f>
        <v>41955.857789351852</v>
      </c>
      <c r="T1522" s="10">
        <f>(((I1522/60)/60)/24) + DATE(1970, 1, 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IFERROR(E1523/L1523, 0)</f>
        <v>170.44680851063831</v>
      </c>
      <c r="Q1523" t="str">
        <f>LEFT(N1523,FIND("/",N1523) - 1)</f>
        <v>photography</v>
      </c>
      <c r="R1523" t="str">
        <f>RIGHT(N1523,LEN(N1523) - FIND("/",N1523))</f>
        <v>photobooks</v>
      </c>
      <c r="S1523" s="10">
        <f>(((J1523/60)/60)/24) + DATE(1970, 1, 1)</f>
        <v>42493.167719907404</v>
      </c>
      <c r="T1523" s="10">
        <f>(((I1523/60)/60)/24) + DATE(1970, 1, 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IFERROR(E1524/L1524, 0)</f>
        <v>133.7391592920354</v>
      </c>
      <c r="Q1524" t="str">
        <f>LEFT(N1524,FIND("/",N1524) - 1)</f>
        <v>photography</v>
      </c>
      <c r="R1524" t="str">
        <f>RIGHT(N1524,LEN(N1524) - FIND("/",N1524))</f>
        <v>photobooks</v>
      </c>
      <c r="S1524" s="10">
        <f>(((J1524/60)/60)/24) + DATE(1970, 1, 1)</f>
        <v>41899.830312500002</v>
      </c>
      <c r="T1524" s="10">
        <f>(((I1524/60)/60)/24) + DATE(1970, 1, 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IFERROR(E1525/L1525, 0)</f>
        <v>95.834024896265561</v>
      </c>
      <c r="Q1525" t="str">
        <f>LEFT(N1525,FIND("/",N1525) - 1)</f>
        <v>photography</v>
      </c>
      <c r="R1525" t="str">
        <f>RIGHT(N1525,LEN(N1525) - FIND("/",N1525))</f>
        <v>photobooks</v>
      </c>
      <c r="S1525" s="10">
        <f>(((J1525/60)/60)/24) + DATE(1970, 1, 1)</f>
        <v>41964.751342592594</v>
      </c>
      <c r="T1525" s="10">
        <f>(((I1525/60)/60)/24) + DATE(1970, 1, 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IFERROR(E1526/L1526, 0)</f>
        <v>221.78571428571428</v>
      </c>
      <c r="Q1526" t="str">
        <f>LEFT(N1526,FIND("/",N1526) - 1)</f>
        <v>photography</v>
      </c>
      <c r="R1526" t="str">
        <f>RIGHT(N1526,LEN(N1526) - FIND("/",N1526))</f>
        <v>photobooks</v>
      </c>
      <c r="S1526" s="10">
        <f>(((J1526/60)/60)/24) + DATE(1970, 1, 1)</f>
        <v>42756.501041666663</v>
      </c>
      <c r="T1526" s="10">
        <f>(((I1526/60)/60)/24) + DATE(1970, 1, 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IFERROR(E1527/L1527, 0)</f>
        <v>32.315357142857138</v>
      </c>
      <c r="Q1527" t="str">
        <f>LEFT(N1527,FIND("/",N1527) - 1)</f>
        <v>photography</v>
      </c>
      <c r="R1527" t="str">
        <f>RIGHT(N1527,LEN(N1527) - FIND("/",N1527))</f>
        <v>photobooks</v>
      </c>
      <c r="S1527" s="10">
        <f>(((J1527/60)/60)/24) + DATE(1970, 1, 1)</f>
        <v>42570.702986111108</v>
      </c>
      <c r="T1527" s="10">
        <f>(((I1527/60)/60)/24) + DATE(1970, 1, 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IFERROR(E1528/L1528, 0)</f>
        <v>98.839285714285708</v>
      </c>
      <c r="Q1528" t="str">
        <f>LEFT(N1528,FIND("/",N1528) - 1)</f>
        <v>photography</v>
      </c>
      <c r="R1528" t="str">
        <f>RIGHT(N1528,LEN(N1528) - FIND("/",N1528))</f>
        <v>photobooks</v>
      </c>
      <c r="S1528" s="10">
        <f>(((J1528/60)/60)/24) + DATE(1970, 1, 1)</f>
        <v>42339.276006944448</v>
      </c>
      <c r="T1528" s="10">
        <f>(((I1528/60)/60)/24) + DATE(1970, 1, 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IFERROR(E1529/L1529, 0)</f>
        <v>55.222142857142863</v>
      </c>
      <c r="Q1529" t="str">
        <f>LEFT(N1529,FIND("/",N1529) - 1)</f>
        <v>photography</v>
      </c>
      <c r="R1529" t="str">
        <f>RIGHT(N1529,LEN(N1529) - FIND("/",N1529))</f>
        <v>photobooks</v>
      </c>
      <c r="S1529" s="10">
        <f>(((J1529/60)/60)/24) + DATE(1970, 1, 1)</f>
        <v>42780.600532407407</v>
      </c>
      <c r="T1529" s="10">
        <f>(((I1529/60)/60)/24) + DATE(1970, 1, 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IFERROR(E1530/L1530, 0)</f>
        <v>52.793750000000003</v>
      </c>
      <c r="Q1530" t="str">
        <f>LEFT(N1530,FIND("/",N1530) - 1)</f>
        <v>photography</v>
      </c>
      <c r="R1530" t="str">
        <f>RIGHT(N1530,LEN(N1530) - FIND("/",N1530))</f>
        <v>photobooks</v>
      </c>
      <c r="S1530" s="10">
        <f>(((J1530/60)/60)/24) + DATE(1970, 1, 1)</f>
        <v>42736.732893518521</v>
      </c>
      <c r="T1530" s="10">
        <f>(((I1530/60)/60)/24) + DATE(1970, 1, 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IFERROR(E1531/L1531, 0)</f>
        <v>135.66666666666666</v>
      </c>
      <c r="Q1531" t="str">
        <f>LEFT(N1531,FIND("/",N1531) - 1)</f>
        <v>photography</v>
      </c>
      <c r="R1531" t="str">
        <f>RIGHT(N1531,LEN(N1531) - FIND("/",N1531))</f>
        <v>photobooks</v>
      </c>
      <c r="S1531" s="10">
        <f>(((J1531/60)/60)/24) + DATE(1970, 1, 1)</f>
        <v>42052.628703703704</v>
      </c>
      <c r="T1531" s="10">
        <f>(((I1531/60)/60)/24) + DATE(1970, 1, 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IFERROR(E1532/L1532, 0)</f>
        <v>53.991990846681922</v>
      </c>
      <c r="Q1532" t="str">
        <f>LEFT(N1532,FIND("/",N1532) - 1)</f>
        <v>photography</v>
      </c>
      <c r="R1532" t="str">
        <f>RIGHT(N1532,LEN(N1532) - FIND("/",N1532))</f>
        <v>photobooks</v>
      </c>
      <c r="S1532" s="10">
        <f>(((J1532/60)/60)/24) + DATE(1970, 1, 1)</f>
        <v>42275.767303240747</v>
      </c>
      <c r="T1532" s="10">
        <f>(((I1532/60)/60)/24) + DATE(1970, 1, 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IFERROR(E1533/L1533, 0)</f>
        <v>56.643835616438359</v>
      </c>
      <c r="Q1533" t="str">
        <f>LEFT(N1533,FIND("/",N1533) - 1)</f>
        <v>photography</v>
      </c>
      <c r="R1533" t="str">
        <f>RIGHT(N1533,LEN(N1533) - FIND("/",N1533))</f>
        <v>photobooks</v>
      </c>
      <c r="S1533" s="10">
        <f>(((J1533/60)/60)/24) + DATE(1970, 1, 1)</f>
        <v>41941.802384259259</v>
      </c>
      <c r="T1533" s="10">
        <f>(((I1533/60)/60)/24) + DATE(1970, 1, 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IFERROR(E1534/L1534, 0)</f>
        <v>82.316326530612244</v>
      </c>
      <c r="Q1534" t="str">
        <f>LEFT(N1534,FIND("/",N1534) - 1)</f>
        <v>photography</v>
      </c>
      <c r="R1534" t="str">
        <f>RIGHT(N1534,LEN(N1534) - FIND("/",N1534))</f>
        <v>photobooks</v>
      </c>
      <c r="S1534" s="10">
        <f>(((J1534/60)/60)/24) + DATE(1970, 1, 1)</f>
        <v>42391.475289351853</v>
      </c>
      <c r="T1534" s="10">
        <f>(((I1534/60)/60)/24) + DATE(1970, 1, 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IFERROR(E1535/L1535, 0)</f>
        <v>88.26081081081081</v>
      </c>
      <c r="Q1535" t="str">
        <f>LEFT(N1535,FIND("/",N1535) - 1)</f>
        <v>photography</v>
      </c>
      <c r="R1535" t="str">
        <f>RIGHT(N1535,LEN(N1535) - FIND("/",N1535))</f>
        <v>photobooks</v>
      </c>
      <c r="S1535" s="10">
        <f>(((J1535/60)/60)/24) + DATE(1970, 1, 1)</f>
        <v>42443.00204861111</v>
      </c>
      <c r="T1535" s="10">
        <f>(((I1535/60)/60)/24) + DATE(1970, 1, 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IFERROR(E1536/L1536, 0)</f>
        <v>84.905149051490511</v>
      </c>
      <c r="Q1536" t="str">
        <f>LEFT(N1536,FIND("/",N1536) - 1)</f>
        <v>photography</v>
      </c>
      <c r="R1536" t="str">
        <f>RIGHT(N1536,LEN(N1536) - FIND("/",N1536))</f>
        <v>photobooks</v>
      </c>
      <c r="S1536" s="10">
        <f>(((J1536/60)/60)/24) + DATE(1970, 1, 1)</f>
        <v>42221.67432870371</v>
      </c>
      <c r="T1536" s="10">
        <f>(((I1536/60)/60)/24) + DATE(1970, 1, 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IFERROR(E1537/L1537, 0)</f>
        <v>48.154545454545456</v>
      </c>
      <c r="Q1537" t="str">
        <f>LEFT(N1537,FIND("/",N1537) - 1)</f>
        <v>photography</v>
      </c>
      <c r="R1537" t="str">
        <f>RIGHT(N1537,LEN(N1537) - FIND("/",N1537))</f>
        <v>photobooks</v>
      </c>
      <c r="S1537" s="10">
        <f>(((J1537/60)/60)/24) + DATE(1970, 1, 1)</f>
        <v>42484.829062500001</v>
      </c>
      <c r="T1537" s="10">
        <f>(((I1537/60)/60)/24) + DATE(1970, 1, 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IFERROR(E1538/L1538, 0)</f>
        <v>66.015406593406595</v>
      </c>
      <c r="Q1538" t="str">
        <f>LEFT(N1538,FIND("/",N1538) - 1)</f>
        <v>photography</v>
      </c>
      <c r="R1538" t="str">
        <f>RIGHT(N1538,LEN(N1538) - FIND("/",N1538))</f>
        <v>photobooks</v>
      </c>
      <c r="S1538" s="10">
        <f>(((J1538/60)/60)/24) + DATE(1970, 1, 1)</f>
        <v>42213.802199074074</v>
      </c>
      <c r="T1538" s="10">
        <f>(((I1538/60)/60)/24) + DATE(1970, 1, 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IFERROR(E1539/L1539, 0)</f>
        <v>96.375</v>
      </c>
      <c r="Q1539" t="str">
        <f>LEFT(N1539,FIND("/",N1539) - 1)</f>
        <v>photography</v>
      </c>
      <c r="R1539" t="str">
        <f>RIGHT(N1539,LEN(N1539) - FIND("/",N1539))</f>
        <v>photobooks</v>
      </c>
      <c r="S1539" s="10">
        <f>(((J1539/60)/60)/24) + DATE(1970, 1, 1)</f>
        <v>42552.315127314811</v>
      </c>
      <c r="T1539" s="10">
        <f>(((I1539/60)/60)/24) + DATE(1970, 1, 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IFERROR(E1540/L1540, 0)</f>
        <v>156.17391304347825</v>
      </c>
      <c r="Q1540" t="str">
        <f>LEFT(N1540,FIND("/",N1540) - 1)</f>
        <v>photography</v>
      </c>
      <c r="R1540" t="str">
        <f>RIGHT(N1540,LEN(N1540) - FIND("/",N1540))</f>
        <v>photobooks</v>
      </c>
      <c r="S1540" s="10">
        <f>(((J1540/60)/60)/24) + DATE(1970, 1, 1)</f>
        <v>41981.782060185185</v>
      </c>
      <c r="T1540" s="10">
        <f>(((I1540/60)/60)/24) + DATE(1970, 1, 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IFERROR(E1541/L1541, 0)</f>
        <v>95.764859154929582</v>
      </c>
      <c r="Q1541" t="str">
        <f>LEFT(N1541,FIND("/",N1541) - 1)</f>
        <v>photography</v>
      </c>
      <c r="R1541" t="str">
        <f>RIGHT(N1541,LEN(N1541) - FIND("/",N1541))</f>
        <v>photobooks</v>
      </c>
      <c r="S1541" s="10">
        <f>(((J1541/60)/60)/24) + DATE(1970, 1, 1)</f>
        <v>42705.919201388882</v>
      </c>
      <c r="T1541" s="10">
        <f>(((I1541/60)/60)/24) + DATE(1970, 1, 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IFERROR(E1542/L1542, 0)</f>
        <v>180.40816326530611</v>
      </c>
      <c r="Q1542" t="str">
        <f>LEFT(N1542,FIND("/",N1542) - 1)</f>
        <v>photography</v>
      </c>
      <c r="R1542" t="str">
        <f>RIGHT(N1542,LEN(N1542) - FIND("/",N1542))</f>
        <v>photobooks</v>
      </c>
      <c r="S1542" s="10">
        <f>(((J1542/60)/60)/24) + DATE(1970, 1, 1)</f>
        <v>41939.00712962963</v>
      </c>
      <c r="T1542" s="10">
        <f>(((I1542/60)/60)/24) + DATE(1970, 1, 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IFERROR(E1543/L1543, 0)</f>
        <v>3</v>
      </c>
      <c r="Q1543" t="str">
        <f>LEFT(N1543,FIND("/",N1543) - 1)</f>
        <v>photography</v>
      </c>
      <c r="R1543" t="str">
        <f>RIGHT(N1543,LEN(N1543) - FIND("/",N1543))</f>
        <v>nature</v>
      </c>
      <c r="S1543" s="10">
        <f>(((J1543/60)/60)/24) + DATE(1970, 1, 1)</f>
        <v>41974.712245370371</v>
      </c>
      <c r="T1543" s="10">
        <f>(((I1543/60)/60)/24) + DATE(1970, 1, 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IFERROR(E1544/L1544, 0)</f>
        <v>20</v>
      </c>
      <c r="Q1544" t="str">
        <f>LEFT(N1544,FIND("/",N1544) - 1)</f>
        <v>photography</v>
      </c>
      <c r="R1544" t="str">
        <f>RIGHT(N1544,LEN(N1544) - FIND("/",N1544))</f>
        <v>nature</v>
      </c>
      <c r="S1544" s="10">
        <f>(((J1544/60)/60)/24) + DATE(1970, 1, 1)</f>
        <v>42170.996527777781</v>
      </c>
      <c r="T1544" s="10">
        <f>(((I1544/60)/60)/24) + DATE(1970, 1, 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IFERROR(E1545/L1545, 0)</f>
        <v>10</v>
      </c>
      <c r="Q1545" t="str">
        <f>LEFT(N1545,FIND("/",N1545) - 1)</f>
        <v>photography</v>
      </c>
      <c r="R1545" t="str">
        <f>RIGHT(N1545,LEN(N1545) - FIND("/",N1545))</f>
        <v>nature</v>
      </c>
      <c r="S1545" s="10">
        <f>(((J1545/60)/60)/24) + DATE(1970, 1, 1)</f>
        <v>41935.509652777779</v>
      </c>
      <c r="T1545" s="10">
        <f>(((I1545/60)/60)/24) + DATE(1970, 1, 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>
        <f>IFERROR(E1546/L1546, 0)</f>
        <v>0</v>
      </c>
      <c r="Q1546" t="str">
        <f>LEFT(N1546,FIND("/",N1546) - 1)</f>
        <v>photography</v>
      </c>
      <c r="R1546" t="str">
        <f>RIGHT(N1546,LEN(N1546) - FIND("/",N1546))</f>
        <v>nature</v>
      </c>
      <c r="S1546" s="10">
        <f>(((J1546/60)/60)/24) + DATE(1970, 1, 1)</f>
        <v>42053.051203703704</v>
      </c>
      <c r="T1546" s="10">
        <f>(((I1546/60)/60)/24) + DATE(1970, 1, 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IFERROR(E1547/L1547, 0)</f>
        <v>1</v>
      </c>
      <c r="Q1547" t="str">
        <f>LEFT(N1547,FIND("/",N1547) - 1)</f>
        <v>photography</v>
      </c>
      <c r="R1547" t="str">
        <f>RIGHT(N1547,LEN(N1547) - FIND("/",N1547))</f>
        <v>nature</v>
      </c>
      <c r="S1547" s="10">
        <f>(((J1547/60)/60)/24) + DATE(1970, 1, 1)</f>
        <v>42031.884652777779</v>
      </c>
      <c r="T1547" s="10">
        <f>(((I1547/60)/60)/24) + DATE(1970, 1, 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IFERROR(E1548/L1548, 0)</f>
        <v>26.272727272727273</v>
      </c>
      <c r="Q1548" t="str">
        <f>LEFT(N1548,FIND("/",N1548) - 1)</f>
        <v>photography</v>
      </c>
      <c r="R1548" t="str">
        <f>RIGHT(N1548,LEN(N1548) - FIND("/",N1548))</f>
        <v>nature</v>
      </c>
      <c r="S1548" s="10">
        <f>(((J1548/60)/60)/24) + DATE(1970, 1, 1)</f>
        <v>41839.212951388887</v>
      </c>
      <c r="T1548" s="10">
        <f>(((I1548/60)/60)/24) + DATE(1970, 1, 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>
        <f>IFERROR(E1549/L1549, 0)</f>
        <v>0</v>
      </c>
      <c r="Q1549" t="str">
        <f>LEFT(N1549,FIND("/",N1549) - 1)</f>
        <v>photography</v>
      </c>
      <c r="R1549" t="str">
        <f>RIGHT(N1549,LEN(N1549) - FIND("/",N1549))</f>
        <v>nature</v>
      </c>
      <c r="S1549" s="10">
        <f>(((J1549/60)/60)/24) + DATE(1970, 1, 1)</f>
        <v>42782.426875000005</v>
      </c>
      <c r="T1549" s="10">
        <f>(((I1549/60)/60)/24) + DATE(1970, 1, 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IFERROR(E1550/L1550, 0)</f>
        <v>60</v>
      </c>
      <c r="Q1550" t="str">
        <f>LEFT(N1550,FIND("/",N1550) - 1)</f>
        <v>photography</v>
      </c>
      <c r="R1550" t="str">
        <f>RIGHT(N1550,LEN(N1550) - FIND("/",N1550))</f>
        <v>nature</v>
      </c>
      <c r="S1550" s="10">
        <f>(((J1550/60)/60)/24) + DATE(1970, 1, 1)</f>
        <v>42286.88217592593</v>
      </c>
      <c r="T1550" s="10">
        <f>(((I1550/60)/60)/24) + DATE(1970, 1, 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IFERROR(E1551/L1551, 0)</f>
        <v>28.333333333333332</v>
      </c>
      <c r="Q1551" t="str">
        <f>LEFT(N1551,FIND("/",N1551) - 1)</f>
        <v>photography</v>
      </c>
      <c r="R1551" t="str">
        <f>RIGHT(N1551,LEN(N1551) - FIND("/",N1551))</f>
        <v>nature</v>
      </c>
      <c r="S1551" s="10">
        <f>(((J1551/60)/60)/24) + DATE(1970, 1, 1)</f>
        <v>42281.136099537034</v>
      </c>
      <c r="T1551" s="10">
        <f>(((I1551/60)/60)/24) + DATE(1970, 1, 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IFERROR(E1552/L1552, 0)</f>
        <v>14.428571428571429</v>
      </c>
      <c r="Q1552" t="str">
        <f>LEFT(N1552,FIND("/",N1552) - 1)</f>
        <v>photography</v>
      </c>
      <c r="R1552" t="str">
        <f>RIGHT(N1552,LEN(N1552) - FIND("/",N1552))</f>
        <v>nature</v>
      </c>
      <c r="S1552" s="10">
        <f>(((J1552/60)/60)/24) + DATE(1970, 1, 1)</f>
        <v>42472.449467592596</v>
      </c>
      <c r="T1552" s="10">
        <f>(((I1552/60)/60)/24) + DATE(1970, 1, 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>
        <f>IFERROR(E1553/L1553, 0)</f>
        <v>0</v>
      </c>
      <c r="Q1553" t="str">
        <f>LEFT(N1553,FIND("/",N1553) - 1)</f>
        <v>photography</v>
      </c>
      <c r="R1553" t="str">
        <f>RIGHT(N1553,LEN(N1553) - FIND("/",N1553))</f>
        <v>nature</v>
      </c>
      <c r="S1553" s="10">
        <f>(((J1553/60)/60)/24) + DATE(1970, 1, 1)</f>
        <v>42121.824525462958</v>
      </c>
      <c r="T1553" s="10">
        <f>(((I1553/60)/60)/24) + DATE(1970, 1, 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IFERROR(E1554/L1554, 0)</f>
        <v>132.1875</v>
      </c>
      <c r="Q1554" t="str">
        <f>LEFT(N1554,FIND("/",N1554) - 1)</f>
        <v>photography</v>
      </c>
      <c r="R1554" t="str">
        <f>RIGHT(N1554,LEN(N1554) - FIND("/",N1554))</f>
        <v>nature</v>
      </c>
      <c r="S1554" s="10">
        <f>(((J1554/60)/60)/24) + DATE(1970, 1, 1)</f>
        <v>41892.688750000001</v>
      </c>
      <c r="T1554" s="10">
        <f>(((I1554/60)/60)/24) + DATE(1970, 1, 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>
        <f>IFERROR(E1555/L1555, 0)</f>
        <v>0</v>
      </c>
      <c r="Q1555" t="str">
        <f>LEFT(N1555,FIND("/",N1555) - 1)</f>
        <v>photography</v>
      </c>
      <c r="R1555" t="str">
        <f>RIGHT(N1555,LEN(N1555) - FIND("/",N1555))</f>
        <v>nature</v>
      </c>
      <c r="S1555" s="10">
        <f>(((J1555/60)/60)/24) + DATE(1970, 1, 1)</f>
        <v>42219.282951388886</v>
      </c>
      <c r="T1555" s="10">
        <f>(((I1555/60)/60)/24) + DATE(1970, 1, 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>
        <f>IFERROR(E1556/L1556, 0)</f>
        <v>0</v>
      </c>
      <c r="Q1556" t="str">
        <f>LEFT(N1556,FIND("/",N1556) - 1)</f>
        <v>photography</v>
      </c>
      <c r="R1556" t="str">
        <f>RIGHT(N1556,LEN(N1556) - FIND("/",N1556))</f>
        <v>nature</v>
      </c>
      <c r="S1556" s="10">
        <f>(((J1556/60)/60)/24) + DATE(1970, 1, 1)</f>
        <v>42188.252199074079</v>
      </c>
      <c r="T1556" s="10">
        <f>(((I1556/60)/60)/24) + DATE(1970, 1, 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>
        <f>IFERROR(E1557/L1557, 0)</f>
        <v>0</v>
      </c>
      <c r="Q1557" t="str">
        <f>LEFT(N1557,FIND("/",N1557) - 1)</f>
        <v>photography</v>
      </c>
      <c r="R1557" t="str">
        <f>RIGHT(N1557,LEN(N1557) - FIND("/",N1557))</f>
        <v>nature</v>
      </c>
      <c r="S1557" s="10">
        <f>(((J1557/60)/60)/24) + DATE(1970, 1, 1)</f>
        <v>42241.613796296297</v>
      </c>
      <c r="T1557" s="10">
        <f>(((I1557/60)/60)/24) + DATE(1970, 1, 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IFERROR(E1558/L1558, 0)</f>
        <v>56.416666666666664</v>
      </c>
      <c r="Q1558" t="str">
        <f>LEFT(N1558,FIND("/",N1558) - 1)</f>
        <v>photography</v>
      </c>
      <c r="R1558" t="str">
        <f>RIGHT(N1558,LEN(N1558) - FIND("/",N1558))</f>
        <v>nature</v>
      </c>
      <c r="S1558" s="10">
        <f>(((J1558/60)/60)/24) + DATE(1970, 1, 1)</f>
        <v>42525.153055555551</v>
      </c>
      <c r="T1558" s="10">
        <f>(((I1558/60)/60)/24) + DATE(1970, 1, 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IFERROR(E1559/L1559, 0)</f>
        <v>100</v>
      </c>
      <c r="Q1559" t="str">
        <f>LEFT(N1559,FIND("/",N1559) - 1)</f>
        <v>photography</v>
      </c>
      <c r="R1559" t="str">
        <f>RIGHT(N1559,LEN(N1559) - FIND("/",N1559))</f>
        <v>nature</v>
      </c>
      <c r="S1559" s="10">
        <f>(((J1559/60)/60)/24) + DATE(1970, 1, 1)</f>
        <v>41871.65315972222</v>
      </c>
      <c r="T1559" s="10">
        <f>(((I1559/60)/60)/24) + DATE(1970, 1, 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IFERROR(E1560/L1560, 0)</f>
        <v>11.666666666666666</v>
      </c>
      <c r="Q1560" t="str">
        <f>LEFT(N1560,FIND("/",N1560) - 1)</f>
        <v>photography</v>
      </c>
      <c r="R1560" t="str">
        <f>RIGHT(N1560,LEN(N1560) - FIND("/",N1560))</f>
        <v>nature</v>
      </c>
      <c r="S1560" s="10">
        <f>(((J1560/60)/60)/24) + DATE(1970, 1, 1)</f>
        <v>42185.397673611107</v>
      </c>
      <c r="T1560" s="10">
        <f>(((I1560/60)/60)/24) + DATE(1970, 1, 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IFERROR(E1561/L1561, 0)</f>
        <v>50</v>
      </c>
      <c r="Q1561" t="str">
        <f>LEFT(N1561,FIND("/",N1561) - 1)</f>
        <v>photography</v>
      </c>
      <c r="R1561" t="str">
        <f>RIGHT(N1561,LEN(N1561) - FIND("/",N1561))</f>
        <v>nature</v>
      </c>
      <c r="S1561" s="10">
        <f>(((J1561/60)/60)/24) + DATE(1970, 1, 1)</f>
        <v>42108.05322916666</v>
      </c>
      <c r="T1561" s="10">
        <f>(((I1561/60)/60)/24) + DATE(1970, 1, 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IFERROR(E1562/L1562, 0)</f>
        <v>23.5</v>
      </c>
      <c r="Q1562" t="str">
        <f>LEFT(N1562,FIND("/",N1562) - 1)</f>
        <v>photography</v>
      </c>
      <c r="R1562" t="str">
        <f>RIGHT(N1562,LEN(N1562) - FIND("/",N1562))</f>
        <v>nature</v>
      </c>
      <c r="S1562" s="10">
        <f>(((J1562/60)/60)/24) + DATE(1970, 1, 1)</f>
        <v>41936.020752314813</v>
      </c>
      <c r="T1562" s="10">
        <f>(((I1562/60)/60)/24) + DATE(1970, 1, 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IFERROR(E1563/L1563, 0)</f>
        <v>67</v>
      </c>
      <c r="Q1563" t="str">
        <f>LEFT(N1563,FIND("/",N1563) - 1)</f>
        <v>publishing</v>
      </c>
      <c r="R1563" t="str">
        <f>RIGHT(N1563,LEN(N1563) - FIND("/",N1563))</f>
        <v>art books</v>
      </c>
      <c r="S1563" s="10">
        <f>(((J1563/60)/60)/24) + DATE(1970, 1, 1)</f>
        <v>41555.041701388887</v>
      </c>
      <c r="T1563" s="10">
        <f>(((I1563/60)/60)/24) + DATE(1970, 1, 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>
        <f>IFERROR(E1564/L1564, 0)</f>
        <v>0</v>
      </c>
      <c r="Q1564" t="str">
        <f>LEFT(N1564,FIND("/",N1564) - 1)</f>
        <v>publishing</v>
      </c>
      <c r="R1564" t="str">
        <f>RIGHT(N1564,LEN(N1564) - FIND("/",N1564))</f>
        <v>art books</v>
      </c>
      <c r="S1564" s="10">
        <f>(((J1564/60)/60)/24) + DATE(1970, 1, 1)</f>
        <v>40079.566157407404</v>
      </c>
      <c r="T1564" s="10">
        <f>(((I1564/60)/60)/24) + DATE(1970, 1, 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IFERROR(E1565/L1565, 0)</f>
        <v>42.5</v>
      </c>
      <c r="Q1565" t="str">
        <f>LEFT(N1565,FIND("/",N1565) - 1)</f>
        <v>publishing</v>
      </c>
      <c r="R1565" t="str">
        <f>RIGHT(N1565,LEN(N1565) - FIND("/",N1565))</f>
        <v>art books</v>
      </c>
      <c r="S1565" s="10">
        <f>(((J1565/60)/60)/24) + DATE(1970, 1, 1)</f>
        <v>41652.742488425924</v>
      </c>
      <c r="T1565" s="10">
        <f>(((I1565/60)/60)/24) + DATE(1970, 1, 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IFERROR(E1566/L1566, 0)</f>
        <v>10</v>
      </c>
      <c r="Q1566" t="str">
        <f>LEFT(N1566,FIND("/",N1566) - 1)</f>
        <v>publishing</v>
      </c>
      <c r="R1566" t="str">
        <f>RIGHT(N1566,LEN(N1566) - FIND("/",N1566))</f>
        <v>art books</v>
      </c>
      <c r="S1566" s="10">
        <f>(((J1566/60)/60)/24) + DATE(1970, 1, 1)</f>
        <v>42121.367002314815</v>
      </c>
      <c r="T1566" s="10">
        <f>(((I1566/60)/60)/24) + DATE(1970, 1, 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IFERROR(E1567/L1567, 0)</f>
        <v>100</v>
      </c>
      <c r="Q1567" t="str">
        <f>LEFT(N1567,FIND("/",N1567) - 1)</f>
        <v>publishing</v>
      </c>
      <c r="R1567" t="str">
        <f>RIGHT(N1567,LEN(N1567) - FIND("/",N1567))</f>
        <v>art books</v>
      </c>
      <c r="S1567" s="10">
        <f>(((J1567/60)/60)/24) + DATE(1970, 1, 1)</f>
        <v>40672.729872685188</v>
      </c>
      <c r="T1567" s="10">
        <f>(((I1567/60)/60)/24) + DATE(1970, 1, 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IFERROR(E1568/L1568, 0)</f>
        <v>108.05084745762711</v>
      </c>
      <c r="Q1568" t="str">
        <f>LEFT(N1568,FIND("/",N1568) - 1)</f>
        <v>publishing</v>
      </c>
      <c r="R1568" t="str">
        <f>RIGHT(N1568,LEN(N1568) - FIND("/",N1568))</f>
        <v>art books</v>
      </c>
      <c r="S1568" s="10">
        <f>(((J1568/60)/60)/24) + DATE(1970, 1, 1)</f>
        <v>42549.916712962964</v>
      </c>
      <c r="T1568" s="10">
        <f>(((I1568/60)/60)/24) + DATE(1970, 1, 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IFERROR(E1569/L1569, 0)</f>
        <v>26.923076923076923</v>
      </c>
      <c r="Q1569" t="str">
        <f>LEFT(N1569,FIND("/",N1569) - 1)</f>
        <v>publishing</v>
      </c>
      <c r="R1569" t="str">
        <f>RIGHT(N1569,LEN(N1569) - FIND("/",N1569))</f>
        <v>art books</v>
      </c>
      <c r="S1569" s="10">
        <f>(((J1569/60)/60)/24) + DATE(1970, 1, 1)</f>
        <v>41671.936863425923</v>
      </c>
      <c r="T1569" s="10">
        <f>(((I1569/60)/60)/24) + DATE(1970, 1, 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IFERROR(E1570/L1570, 0)</f>
        <v>155</v>
      </c>
      <c r="Q1570" t="str">
        <f>LEFT(N1570,FIND("/",N1570) - 1)</f>
        <v>publishing</v>
      </c>
      <c r="R1570" t="str">
        <f>RIGHT(N1570,LEN(N1570) - FIND("/",N1570))</f>
        <v>art books</v>
      </c>
      <c r="S1570" s="10">
        <f>(((J1570/60)/60)/24) + DATE(1970, 1, 1)</f>
        <v>41962.062326388885</v>
      </c>
      <c r="T1570" s="10">
        <f>(((I1570/60)/60)/24) + DATE(1970, 1, 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>
        <f>IFERROR(E1571/L1571, 0)</f>
        <v>0</v>
      </c>
      <c r="Q1571" t="str">
        <f>LEFT(N1571,FIND("/",N1571) - 1)</f>
        <v>publishing</v>
      </c>
      <c r="R1571" t="str">
        <f>RIGHT(N1571,LEN(N1571) - FIND("/",N1571))</f>
        <v>art books</v>
      </c>
      <c r="S1571" s="10">
        <f>(((J1571/60)/60)/24) + DATE(1970, 1, 1)</f>
        <v>41389.679560185185</v>
      </c>
      <c r="T1571" s="10">
        <f>(((I1571/60)/60)/24) + DATE(1970, 1, 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IFERROR(E1572/L1572, 0)</f>
        <v>47.769230769230766</v>
      </c>
      <c r="Q1572" t="str">
        <f>LEFT(N1572,FIND("/",N1572) - 1)</f>
        <v>publishing</v>
      </c>
      <c r="R1572" t="str">
        <f>RIGHT(N1572,LEN(N1572) - FIND("/",N1572))</f>
        <v>art books</v>
      </c>
      <c r="S1572" s="10">
        <f>(((J1572/60)/60)/24) + DATE(1970, 1, 1)</f>
        <v>42438.813449074078</v>
      </c>
      <c r="T1572" s="10">
        <f>(((I1572/60)/60)/24) + DATE(1970, 1, 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IFERROR(E1573/L1573, 0)</f>
        <v>20</v>
      </c>
      <c r="Q1573" t="str">
        <f>LEFT(N1573,FIND("/",N1573) - 1)</f>
        <v>publishing</v>
      </c>
      <c r="R1573" t="str">
        <f>RIGHT(N1573,LEN(N1573) - FIND("/",N1573))</f>
        <v>art books</v>
      </c>
      <c r="S1573" s="10">
        <f>(((J1573/60)/60)/24) + DATE(1970, 1, 1)</f>
        <v>42144.769479166673</v>
      </c>
      <c r="T1573" s="10">
        <f>(((I1573/60)/60)/24) + DATE(1970, 1, 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IFERROR(E1574/L1574, 0)</f>
        <v>41.666666666666664</v>
      </c>
      <c r="Q1574" t="str">
        <f>LEFT(N1574,FIND("/",N1574) - 1)</f>
        <v>publishing</v>
      </c>
      <c r="R1574" t="str">
        <f>RIGHT(N1574,LEN(N1574) - FIND("/",N1574))</f>
        <v>art books</v>
      </c>
      <c r="S1574" s="10">
        <f>(((J1574/60)/60)/24) + DATE(1970, 1, 1)</f>
        <v>42404.033090277779</v>
      </c>
      <c r="T1574" s="10">
        <f>(((I1574/60)/60)/24) + DATE(1970, 1, 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IFERROR(E1575/L1575, 0)</f>
        <v>74.333333333333329</v>
      </c>
      <c r="Q1575" t="str">
        <f>LEFT(N1575,FIND("/",N1575) - 1)</f>
        <v>publishing</v>
      </c>
      <c r="R1575" t="str">
        <f>RIGHT(N1575,LEN(N1575) - FIND("/",N1575))</f>
        <v>art books</v>
      </c>
      <c r="S1575" s="10">
        <f>(((J1575/60)/60)/24) + DATE(1970, 1, 1)</f>
        <v>42786.000023148154</v>
      </c>
      <c r="T1575" s="10">
        <f>(((I1575/60)/60)/24) + DATE(1970, 1, 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IFERROR(E1576/L1576, 0)</f>
        <v>84.333333333333329</v>
      </c>
      <c r="Q1576" t="str">
        <f>LEFT(N1576,FIND("/",N1576) - 1)</f>
        <v>publishing</v>
      </c>
      <c r="R1576" t="str">
        <f>RIGHT(N1576,LEN(N1576) - FIND("/",N1576))</f>
        <v>art books</v>
      </c>
      <c r="S1576" s="10">
        <f>(((J1576/60)/60)/24) + DATE(1970, 1, 1)</f>
        <v>42017.927418981482</v>
      </c>
      <c r="T1576" s="10">
        <f>(((I1576/60)/60)/24) + DATE(1970, 1, 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IFERROR(E1577/L1577, 0)</f>
        <v>65.457142857142856</v>
      </c>
      <c r="Q1577" t="str">
        <f>LEFT(N1577,FIND("/",N1577) - 1)</f>
        <v>publishing</v>
      </c>
      <c r="R1577" t="str">
        <f>RIGHT(N1577,LEN(N1577) - FIND("/",N1577))</f>
        <v>art books</v>
      </c>
      <c r="S1577" s="10">
        <f>(((J1577/60)/60)/24) + DATE(1970, 1, 1)</f>
        <v>41799.524259259262</v>
      </c>
      <c r="T1577" s="10">
        <f>(((I1577/60)/60)/24) + DATE(1970, 1, 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IFERROR(E1578/L1578, 0)</f>
        <v>65</v>
      </c>
      <c r="Q1578" t="str">
        <f>LEFT(N1578,FIND("/",N1578) - 1)</f>
        <v>publishing</v>
      </c>
      <c r="R1578" t="str">
        <f>RIGHT(N1578,LEN(N1578) - FIND("/",N1578))</f>
        <v>art books</v>
      </c>
      <c r="S1578" s="10">
        <f>(((J1578/60)/60)/24) + DATE(1970, 1, 1)</f>
        <v>42140.879259259258</v>
      </c>
      <c r="T1578" s="10">
        <f>(((I1578/60)/60)/24) + DATE(1970, 1, 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IFERROR(E1579/L1579, 0)</f>
        <v>27.5</v>
      </c>
      <c r="Q1579" t="str">
        <f>LEFT(N1579,FIND("/",N1579) - 1)</f>
        <v>publishing</v>
      </c>
      <c r="R1579" t="str">
        <f>RIGHT(N1579,LEN(N1579) - FIND("/",N1579))</f>
        <v>art books</v>
      </c>
      <c r="S1579" s="10">
        <f>(((J1579/60)/60)/24) + DATE(1970, 1, 1)</f>
        <v>41054.847777777781</v>
      </c>
      <c r="T1579" s="10">
        <f>(((I1579/60)/60)/24) + DATE(1970, 1, 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IFERROR(E1580/L1580, 0)</f>
        <v>51.25</v>
      </c>
      <c r="Q1580" t="str">
        <f>LEFT(N1580,FIND("/",N1580) - 1)</f>
        <v>publishing</v>
      </c>
      <c r="R1580" t="str">
        <f>RIGHT(N1580,LEN(N1580) - FIND("/",N1580))</f>
        <v>art books</v>
      </c>
      <c r="S1580" s="10">
        <f>(((J1580/60)/60)/24) + DATE(1970, 1, 1)</f>
        <v>40399.065868055557</v>
      </c>
      <c r="T1580" s="10">
        <f>(((I1580/60)/60)/24) + DATE(1970, 1, 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IFERROR(E1581/L1581, 0)</f>
        <v>14</v>
      </c>
      <c r="Q1581" t="str">
        <f>LEFT(N1581,FIND("/",N1581) - 1)</f>
        <v>publishing</v>
      </c>
      <c r="R1581" t="str">
        <f>RIGHT(N1581,LEN(N1581) - FIND("/",N1581))</f>
        <v>art books</v>
      </c>
      <c r="S1581" s="10">
        <f>(((J1581/60)/60)/24) + DATE(1970, 1, 1)</f>
        <v>41481.996423611112</v>
      </c>
      <c r="T1581" s="10">
        <f>(((I1581/60)/60)/24) + DATE(1970, 1, 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>
        <f>IFERROR(E1582/L1582, 0)</f>
        <v>0</v>
      </c>
      <c r="Q1582" t="str">
        <f>LEFT(N1582,FIND("/",N1582) - 1)</f>
        <v>publishing</v>
      </c>
      <c r="R1582" t="str">
        <f>RIGHT(N1582,LEN(N1582) - FIND("/",N1582))</f>
        <v>art books</v>
      </c>
      <c r="S1582" s="10">
        <f>(((J1582/60)/60)/24) + DATE(1970, 1, 1)</f>
        <v>40990.050069444449</v>
      </c>
      <c r="T1582" s="10">
        <f>(((I1582/60)/60)/24) + DATE(1970, 1, 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IFERROR(E1583/L1583, 0)</f>
        <v>5</v>
      </c>
      <c r="Q1583" t="str">
        <f>LEFT(N1583,FIND("/",N1583) - 1)</f>
        <v>photography</v>
      </c>
      <c r="R1583" t="str">
        <f>RIGHT(N1583,LEN(N1583) - FIND("/",N1583))</f>
        <v>places</v>
      </c>
      <c r="S1583" s="10">
        <f>(((J1583/60)/60)/24) + DATE(1970, 1, 1)</f>
        <v>42325.448958333334</v>
      </c>
      <c r="T1583" s="10">
        <f>(((I1583/60)/60)/24) + DATE(1970, 1, 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IFERROR(E1584/L1584, 0)</f>
        <v>31</v>
      </c>
      <c r="Q1584" t="str">
        <f>LEFT(N1584,FIND("/",N1584) - 1)</f>
        <v>photography</v>
      </c>
      <c r="R1584" t="str">
        <f>RIGHT(N1584,LEN(N1584) - FIND("/",N1584))</f>
        <v>places</v>
      </c>
      <c r="S1584" s="10">
        <f>(((J1584/60)/60)/24) + DATE(1970, 1, 1)</f>
        <v>42246.789965277778</v>
      </c>
      <c r="T1584" s="10">
        <f>(((I1584/60)/60)/24) + DATE(1970, 1, 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IFERROR(E1585/L1585, 0)</f>
        <v>15</v>
      </c>
      <c r="Q1585" t="str">
        <f>LEFT(N1585,FIND("/",N1585) - 1)</f>
        <v>photography</v>
      </c>
      <c r="R1585" t="str">
        <f>RIGHT(N1585,LEN(N1585) - FIND("/",N1585))</f>
        <v>places</v>
      </c>
      <c r="S1585" s="10">
        <f>(((J1585/60)/60)/24) + DATE(1970, 1, 1)</f>
        <v>41877.904988425929</v>
      </c>
      <c r="T1585" s="10">
        <f>(((I1585/60)/60)/24) + DATE(1970, 1, 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>
        <f>IFERROR(E1586/L1586, 0)</f>
        <v>0</v>
      </c>
      <c r="Q1586" t="str">
        <f>LEFT(N1586,FIND("/",N1586) - 1)</f>
        <v>photography</v>
      </c>
      <c r="R1586" t="str">
        <f>RIGHT(N1586,LEN(N1586) - FIND("/",N1586))</f>
        <v>places</v>
      </c>
      <c r="S1586" s="10">
        <f>(((J1586/60)/60)/24) + DATE(1970, 1, 1)</f>
        <v>41779.649317129632</v>
      </c>
      <c r="T1586" s="10">
        <f>(((I1586/60)/60)/24) + DATE(1970, 1, 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IFERROR(E1587/L1587, 0)</f>
        <v>131.66666666666666</v>
      </c>
      <c r="Q1587" t="str">
        <f>LEFT(N1587,FIND("/",N1587) - 1)</f>
        <v>photography</v>
      </c>
      <c r="R1587" t="str">
        <f>RIGHT(N1587,LEN(N1587) - FIND("/",N1587))</f>
        <v>places</v>
      </c>
      <c r="S1587" s="10">
        <f>(((J1587/60)/60)/24) + DATE(1970, 1, 1)</f>
        <v>42707.895462962959</v>
      </c>
      <c r="T1587" s="10">
        <f>(((I1587/60)/60)/24) + DATE(1970, 1, 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>
        <f>IFERROR(E1588/L1588, 0)</f>
        <v>0</v>
      </c>
      <c r="Q1588" t="str">
        <f>LEFT(N1588,FIND("/",N1588) - 1)</f>
        <v>photography</v>
      </c>
      <c r="R1588" t="str">
        <f>RIGHT(N1588,LEN(N1588) - FIND("/",N1588))</f>
        <v>places</v>
      </c>
      <c r="S1588" s="10">
        <f>(((J1588/60)/60)/24) + DATE(1970, 1, 1)</f>
        <v>42069.104421296302</v>
      </c>
      <c r="T1588" s="10">
        <f>(((I1588/60)/60)/24) + DATE(1970, 1, 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IFERROR(E1589/L1589, 0)</f>
        <v>1</v>
      </c>
      <c r="Q1589" t="str">
        <f>LEFT(N1589,FIND("/",N1589) - 1)</f>
        <v>photography</v>
      </c>
      <c r="R1589" t="str">
        <f>RIGHT(N1589,LEN(N1589) - FIND("/",N1589))</f>
        <v>places</v>
      </c>
      <c r="S1589" s="10">
        <f>(((J1589/60)/60)/24) + DATE(1970, 1, 1)</f>
        <v>41956.950983796298</v>
      </c>
      <c r="T1589" s="10">
        <f>(((I1589/60)/60)/24) + DATE(1970, 1, 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>
        <f>IFERROR(E1590/L1590, 0)</f>
        <v>0</v>
      </c>
      <c r="Q1590" t="str">
        <f>LEFT(N1590,FIND("/",N1590) - 1)</f>
        <v>photography</v>
      </c>
      <c r="R1590" t="str">
        <f>RIGHT(N1590,LEN(N1590) - FIND("/",N1590))</f>
        <v>places</v>
      </c>
      <c r="S1590" s="10">
        <f>(((J1590/60)/60)/24) + DATE(1970, 1, 1)</f>
        <v>42005.24998842593</v>
      </c>
      <c r="T1590" s="10">
        <f>(((I1590/60)/60)/24) + DATE(1970, 1, 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>
        <f>IFERROR(E1591/L1591, 0)</f>
        <v>0</v>
      </c>
      <c r="Q1591" t="str">
        <f>LEFT(N1591,FIND("/",N1591) - 1)</f>
        <v>photography</v>
      </c>
      <c r="R1591" t="str">
        <f>RIGHT(N1591,LEN(N1591) - FIND("/",N1591))</f>
        <v>places</v>
      </c>
      <c r="S1591" s="10">
        <f>(((J1591/60)/60)/24) + DATE(1970, 1, 1)</f>
        <v>42256.984791666662</v>
      </c>
      <c r="T1591" s="10">
        <f>(((I1591/60)/60)/24) + DATE(1970, 1, 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IFERROR(E1592/L1592, 0)</f>
        <v>510</v>
      </c>
      <c r="Q1592" t="str">
        <f>LEFT(N1592,FIND("/",N1592) - 1)</f>
        <v>photography</v>
      </c>
      <c r="R1592" t="str">
        <f>RIGHT(N1592,LEN(N1592) - FIND("/",N1592))</f>
        <v>places</v>
      </c>
      <c r="S1592" s="10">
        <f>(((J1592/60)/60)/24) + DATE(1970, 1, 1)</f>
        <v>42240.857222222221</v>
      </c>
      <c r="T1592" s="10">
        <f>(((I1592/60)/60)/24) + DATE(1970, 1, 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IFERROR(E1593/L1593, 0)</f>
        <v>44.478260869565219</v>
      </c>
      <c r="Q1593" t="str">
        <f>LEFT(N1593,FIND("/",N1593) - 1)</f>
        <v>photography</v>
      </c>
      <c r="R1593" t="str">
        <f>RIGHT(N1593,LEN(N1593) - FIND("/",N1593))</f>
        <v>places</v>
      </c>
      <c r="S1593" s="10">
        <f>(((J1593/60)/60)/24) + DATE(1970, 1, 1)</f>
        <v>42433.726168981477</v>
      </c>
      <c r="T1593" s="10">
        <f>(((I1593/60)/60)/24) + DATE(1970, 1, 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>
        <f>IFERROR(E1594/L1594, 0)</f>
        <v>0</v>
      </c>
      <c r="Q1594" t="str">
        <f>LEFT(N1594,FIND("/",N1594) - 1)</f>
        <v>photography</v>
      </c>
      <c r="R1594" t="str">
        <f>RIGHT(N1594,LEN(N1594) - FIND("/",N1594))</f>
        <v>places</v>
      </c>
      <c r="S1594" s="10">
        <f>(((J1594/60)/60)/24) + DATE(1970, 1, 1)</f>
        <v>42046.072743055556</v>
      </c>
      <c r="T1594" s="10">
        <f>(((I1594/60)/60)/24) + DATE(1970, 1, 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IFERROR(E1595/L1595, 0)</f>
        <v>1</v>
      </c>
      <c r="Q1595" t="str">
        <f>LEFT(N1595,FIND("/",N1595) - 1)</f>
        <v>photography</v>
      </c>
      <c r="R1595" t="str">
        <f>RIGHT(N1595,LEN(N1595) - FIND("/",N1595))</f>
        <v>places</v>
      </c>
      <c r="S1595" s="10">
        <f>(((J1595/60)/60)/24) + DATE(1970, 1, 1)</f>
        <v>42033.845543981486</v>
      </c>
      <c r="T1595" s="10">
        <f>(((I1595/60)/60)/24) + DATE(1970, 1, 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IFERROR(E1596/L1596, 0)</f>
        <v>20.5</v>
      </c>
      <c r="Q1596" t="str">
        <f>LEFT(N1596,FIND("/",N1596) - 1)</f>
        <v>photography</v>
      </c>
      <c r="R1596" t="str">
        <f>RIGHT(N1596,LEN(N1596) - FIND("/",N1596))</f>
        <v>places</v>
      </c>
      <c r="S1596" s="10">
        <f>(((J1596/60)/60)/24) + DATE(1970, 1, 1)</f>
        <v>42445.712754629625</v>
      </c>
      <c r="T1596" s="10">
        <f>(((I1596/60)/60)/24) + DATE(1970, 1, 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IFERROR(E1597/L1597, 0)</f>
        <v>40</v>
      </c>
      <c r="Q1597" t="str">
        <f>LEFT(N1597,FIND("/",N1597) - 1)</f>
        <v>photography</v>
      </c>
      <c r="R1597" t="str">
        <f>RIGHT(N1597,LEN(N1597) - FIND("/",N1597))</f>
        <v>places</v>
      </c>
      <c r="S1597" s="10">
        <f>(((J1597/60)/60)/24) + DATE(1970, 1, 1)</f>
        <v>41780.050092592595</v>
      </c>
      <c r="T1597" s="10">
        <f>(((I1597/60)/60)/24) + DATE(1970, 1, 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IFERROR(E1598/L1598, 0)</f>
        <v>25</v>
      </c>
      <c r="Q1598" t="str">
        <f>LEFT(N1598,FIND("/",N1598) - 1)</f>
        <v>photography</v>
      </c>
      <c r="R1598" t="str">
        <f>RIGHT(N1598,LEN(N1598) - FIND("/",N1598))</f>
        <v>places</v>
      </c>
      <c r="S1598" s="10">
        <f>(((J1598/60)/60)/24) + DATE(1970, 1, 1)</f>
        <v>41941.430196759262</v>
      </c>
      <c r="T1598" s="10">
        <f>(((I1598/60)/60)/24) + DATE(1970, 1, 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>
        <f>IFERROR(E1599/L1599, 0)</f>
        <v>0</v>
      </c>
      <c r="Q1599" t="str">
        <f>LEFT(N1599,FIND("/",N1599) - 1)</f>
        <v>photography</v>
      </c>
      <c r="R1599" t="str">
        <f>RIGHT(N1599,LEN(N1599) - FIND("/",N1599))</f>
        <v>places</v>
      </c>
      <c r="S1599" s="10">
        <f>(((J1599/60)/60)/24) + DATE(1970, 1, 1)</f>
        <v>42603.354131944448</v>
      </c>
      <c r="T1599" s="10">
        <f>(((I1599/60)/60)/24) + DATE(1970, 1, 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IFERROR(E1600/L1600, 0)</f>
        <v>1</v>
      </c>
      <c r="Q1600" t="str">
        <f>LEFT(N1600,FIND("/",N1600) - 1)</f>
        <v>photography</v>
      </c>
      <c r="R1600" t="str">
        <f>RIGHT(N1600,LEN(N1600) - FIND("/",N1600))</f>
        <v>places</v>
      </c>
      <c r="S1600" s="10">
        <f>(((J1600/60)/60)/24) + DATE(1970, 1, 1)</f>
        <v>42151.667337962965</v>
      </c>
      <c r="T1600" s="10">
        <f>(((I1600/60)/60)/24) + DATE(1970, 1, 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>
        <f>IFERROR(E1601/L1601, 0)</f>
        <v>0</v>
      </c>
      <c r="Q1601" t="str">
        <f>LEFT(N1601,FIND("/",N1601) - 1)</f>
        <v>photography</v>
      </c>
      <c r="R1601" t="str">
        <f>RIGHT(N1601,LEN(N1601) - FIND("/",N1601))</f>
        <v>places</v>
      </c>
      <c r="S1601" s="10">
        <f>(((J1601/60)/60)/24) + DATE(1970, 1, 1)</f>
        <v>42438.53907407407</v>
      </c>
      <c r="T1601" s="10">
        <f>(((I1601/60)/60)/24) + DATE(1970, 1, 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IFERROR(E1602/L1602, 0)</f>
        <v>40.777777777777779</v>
      </c>
      <c r="Q1602" t="str">
        <f>LEFT(N1602,FIND("/",N1602) - 1)</f>
        <v>photography</v>
      </c>
      <c r="R1602" t="str">
        <f>RIGHT(N1602,LEN(N1602) - FIND("/",N1602))</f>
        <v>places</v>
      </c>
      <c r="S1602" s="10">
        <f>(((J1602/60)/60)/24) + DATE(1970, 1, 1)</f>
        <v>41791.057314814818</v>
      </c>
      <c r="T1602" s="10">
        <f>(((I1602/60)/60)/24) + DATE(1970, 1, 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IFERROR(E1603/L1603, 0)</f>
        <v>48.325535714285714</v>
      </c>
      <c r="Q1603" t="str">
        <f>LEFT(N1603,FIND("/",N1603) - 1)</f>
        <v>music</v>
      </c>
      <c r="R1603" t="str">
        <f>RIGHT(N1603,LEN(N1603) - FIND("/",N1603))</f>
        <v>rock</v>
      </c>
      <c r="S1603" s="10">
        <f>(((J1603/60)/60)/24) + DATE(1970, 1, 1)</f>
        <v>40638.092974537038</v>
      </c>
      <c r="T1603" s="10">
        <f>(((I1603/60)/60)/24) + DATE(1970, 1, 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IFERROR(E1604/L1604, 0)</f>
        <v>46.953125</v>
      </c>
      <c r="Q1604" t="str">
        <f>LEFT(N1604,FIND("/",N1604) - 1)</f>
        <v>music</v>
      </c>
      <c r="R1604" t="str">
        <f>RIGHT(N1604,LEN(N1604) - FIND("/",N1604))</f>
        <v>rock</v>
      </c>
      <c r="S1604" s="10">
        <f>(((J1604/60)/60)/24) + DATE(1970, 1, 1)</f>
        <v>40788.297650462962</v>
      </c>
      <c r="T1604" s="10">
        <f>(((I1604/60)/60)/24) + DATE(1970, 1, 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IFERROR(E1605/L1605, 0)</f>
        <v>66.688666666666663</v>
      </c>
      <c r="Q1605" t="str">
        <f>LEFT(N1605,FIND("/",N1605) - 1)</f>
        <v>music</v>
      </c>
      <c r="R1605" t="str">
        <f>RIGHT(N1605,LEN(N1605) - FIND("/",N1605))</f>
        <v>rock</v>
      </c>
      <c r="S1605" s="10">
        <f>(((J1605/60)/60)/24) + DATE(1970, 1, 1)</f>
        <v>40876.169664351852</v>
      </c>
      <c r="T1605" s="10">
        <f>(((I1605/60)/60)/24) + DATE(1970, 1, 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IFERROR(E1606/L1606, 0)</f>
        <v>48.842857142857142</v>
      </c>
      <c r="Q1606" t="str">
        <f>LEFT(N1606,FIND("/",N1606) - 1)</f>
        <v>music</v>
      </c>
      <c r="R1606" t="str">
        <f>RIGHT(N1606,LEN(N1606) - FIND("/",N1606))</f>
        <v>rock</v>
      </c>
      <c r="S1606" s="10">
        <f>(((J1606/60)/60)/24) + DATE(1970, 1, 1)</f>
        <v>40945.845312500001</v>
      </c>
      <c r="T1606" s="10">
        <f>(((I1606/60)/60)/24) + DATE(1970, 1, 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IFERROR(E1607/L1607, 0)</f>
        <v>137.30909090909091</v>
      </c>
      <c r="Q1607" t="str">
        <f>LEFT(N1607,FIND("/",N1607) - 1)</f>
        <v>music</v>
      </c>
      <c r="R1607" t="str">
        <f>RIGHT(N1607,LEN(N1607) - FIND("/",N1607))</f>
        <v>rock</v>
      </c>
      <c r="S1607" s="10">
        <f>(((J1607/60)/60)/24) + DATE(1970, 1, 1)</f>
        <v>40747.012881944444</v>
      </c>
      <c r="T1607" s="10">
        <f>(((I1607/60)/60)/24) + DATE(1970, 1, 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IFERROR(E1608/L1608, 0)</f>
        <v>87.829673913043479</v>
      </c>
      <c r="Q1608" t="str">
        <f>LEFT(N1608,FIND("/",N1608) - 1)</f>
        <v>music</v>
      </c>
      <c r="R1608" t="str">
        <f>RIGHT(N1608,LEN(N1608) - FIND("/",N1608))</f>
        <v>rock</v>
      </c>
      <c r="S1608" s="10">
        <f>(((J1608/60)/60)/24) + DATE(1970, 1, 1)</f>
        <v>40536.111550925925</v>
      </c>
      <c r="T1608" s="10">
        <f>(((I1608/60)/60)/24) + DATE(1970, 1, 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IFERROR(E1609/L1609, 0)</f>
        <v>70.785365853658533</v>
      </c>
      <c r="Q1609" t="str">
        <f>LEFT(N1609,FIND("/",N1609) - 1)</f>
        <v>music</v>
      </c>
      <c r="R1609" t="str">
        <f>RIGHT(N1609,LEN(N1609) - FIND("/",N1609))</f>
        <v>rock</v>
      </c>
      <c r="S1609" s="10">
        <f>(((J1609/60)/60)/24) + DATE(1970, 1, 1)</f>
        <v>41053.80846064815</v>
      </c>
      <c r="T1609" s="10">
        <f>(((I1609/60)/60)/24) + DATE(1970, 1, 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IFERROR(E1610/L1610, 0)</f>
        <v>52.826086956521742</v>
      </c>
      <c r="Q1610" t="str">
        <f>LEFT(N1610,FIND("/",N1610) - 1)</f>
        <v>music</v>
      </c>
      <c r="R1610" t="str">
        <f>RIGHT(N1610,LEN(N1610) - FIND("/",N1610))</f>
        <v>rock</v>
      </c>
      <c r="S1610" s="10">
        <f>(((J1610/60)/60)/24) + DATE(1970, 1, 1)</f>
        <v>41607.83085648148</v>
      </c>
      <c r="T1610" s="10">
        <f>(((I1610/60)/60)/24) + DATE(1970, 1, 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IFERROR(E1611/L1611, 0)</f>
        <v>443.75</v>
      </c>
      <c r="Q1611" t="str">
        <f>LEFT(N1611,FIND("/",N1611) - 1)</f>
        <v>music</v>
      </c>
      <c r="R1611" t="str">
        <f>RIGHT(N1611,LEN(N1611) - FIND("/",N1611))</f>
        <v>rock</v>
      </c>
      <c r="S1611" s="10">
        <f>(((J1611/60)/60)/24) + DATE(1970, 1, 1)</f>
        <v>40796.001261574071</v>
      </c>
      <c r="T1611" s="10">
        <f>(((I1611/60)/60)/24) + DATE(1970, 1, 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IFERROR(E1612/L1612, 0)</f>
        <v>48.544642857142854</v>
      </c>
      <c r="Q1612" t="str">
        <f>LEFT(N1612,FIND("/",N1612) - 1)</f>
        <v>music</v>
      </c>
      <c r="R1612" t="str">
        <f>RIGHT(N1612,LEN(N1612) - FIND("/",N1612))</f>
        <v>rock</v>
      </c>
      <c r="S1612" s="10">
        <f>(((J1612/60)/60)/24) + DATE(1970, 1, 1)</f>
        <v>41228.924884259257</v>
      </c>
      <c r="T1612" s="10">
        <f>(((I1612/60)/60)/24) + DATE(1970, 1, 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IFERROR(E1613/L1613, 0)</f>
        <v>37.074074074074076</v>
      </c>
      <c r="Q1613" t="str">
        <f>LEFT(N1613,FIND("/",N1613) - 1)</f>
        <v>music</v>
      </c>
      <c r="R1613" t="str">
        <f>RIGHT(N1613,LEN(N1613) - FIND("/",N1613))</f>
        <v>rock</v>
      </c>
      <c r="S1613" s="10">
        <f>(((J1613/60)/60)/24) + DATE(1970, 1, 1)</f>
        <v>41409.00037037037</v>
      </c>
      <c r="T1613" s="10">
        <f>(((I1613/60)/60)/24) + DATE(1970, 1, 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IFERROR(E1614/L1614, 0)</f>
        <v>50</v>
      </c>
      <c r="Q1614" t="str">
        <f>LEFT(N1614,FIND("/",N1614) - 1)</f>
        <v>music</v>
      </c>
      <c r="R1614" t="str">
        <f>RIGHT(N1614,LEN(N1614) - FIND("/",N1614))</f>
        <v>rock</v>
      </c>
      <c r="S1614" s="10">
        <f>(((J1614/60)/60)/24) + DATE(1970, 1, 1)</f>
        <v>41246.874814814815</v>
      </c>
      <c r="T1614" s="10">
        <f>(((I1614/60)/60)/24) + DATE(1970, 1, 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IFERROR(E1615/L1615, 0)</f>
        <v>39.03846153846154</v>
      </c>
      <c r="Q1615" t="str">
        <f>LEFT(N1615,FIND("/",N1615) - 1)</f>
        <v>music</v>
      </c>
      <c r="R1615" t="str">
        <f>RIGHT(N1615,LEN(N1615) - FIND("/",N1615))</f>
        <v>rock</v>
      </c>
      <c r="S1615" s="10">
        <f>(((J1615/60)/60)/24) + DATE(1970, 1, 1)</f>
        <v>41082.069467592592</v>
      </c>
      <c r="T1615" s="10">
        <f>(((I1615/60)/60)/24) + DATE(1970, 1, 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IFERROR(E1616/L1616, 0)</f>
        <v>66.688311688311686</v>
      </c>
      <c r="Q1616" t="str">
        <f>LEFT(N1616,FIND("/",N1616) - 1)</f>
        <v>music</v>
      </c>
      <c r="R1616" t="str">
        <f>RIGHT(N1616,LEN(N1616) - FIND("/",N1616))</f>
        <v>rock</v>
      </c>
      <c r="S1616" s="10">
        <f>(((J1616/60)/60)/24) + DATE(1970, 1, 1)</f>
        <v>41794.981122685182</v>
      </c>
      <c r="T1616" s="10">
        <f>(((I1616/60)/60)/24) + DATE(1970, 1, 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IFERROR(E1617/L1617, 0)</f>
        <v>67.132352941176464</v>
      </c>
      <c r="Q1617" t="str">
        <f>LEFT(N1617,FIND("/",N1617) - 1)</f>
        <v>music</v>
      </c>
      <c r="R1617" t="str">
        <f>RIGHT(N1617,LEN(N1617) - FIND("/",N1617))</f>
        <v>rock</v>
      </c>
      <c r="S1617" s="10">
        <f>(((J1617/60)/60)/24) + DATE(1970, 1, 1)</f>
        <v>40845.050879629627</v>
      </c>
      <c r="T1617" s="10">
        <f>(((I1617/60)/60)/24) + DATE(1970, 1, 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IFERROR(E1618/L1618, 0)</f>
        <v>66.369426751592357</v>
      </c>
      <c r="Q1618" t="str">
        <f>LEFT(N1618,FIND("/",N1618) - 1)</f>
        <v>music</v>
      </c>
      <c r="R1618" t="str">
        <f>RIGHT(N1618,LEN(N1618) - FIND("/",N1618))</f>
        <v>rock</v>
      </c>
      <c r="S1618" s="10">
        <f>(((J1618/60)/60)/24) + DATE(1970, 1, 1)</f>
        <v>41194.715520833335</v>
      </c>
      <c r="T1618" s="10">
        <f>(((I1618/60)/60)/24) + DATE(1970, 1, 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IFERROR(E1619/L1619, 0)</f>
        <v>64.620253164556956</v>
      </c>
      <c r="Q1619" t="str">
        <f>LEFT(N1619,FIND("/",N1619) - 1)</f>
        <v>music</v>
      </c>
      <c r="R1619" t="str">
        <f>RIGHT(N1619,LEN(N1619) - FIND("/",N1619))</f>
        <v>rock</v>
      </c>
      <c r="S1619" s="10">
        <f>(((J1619/60)/60)/24) + DATE(1970, 1, 1)</f>
        <v>41546.664212962962</v>
      </c>
      <c r="T1619" s="10">
        <f>(((I1619/60)/60)/24) + DATE(1970, 1, 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IFERROR(E1620/L1620, 0)</f>
        <v>58.370370370370374</v>
      </c>
      <c r="Q1620" t="str">
        <f>LEFT(N1620,FIND("/",N1620) - 1)</f>
        <v>music</v>
      </c>
      <c r="R1620" t="str">
        <f>RIGHT(N1620,LEN(N1620) - FIND("/",N1620))</f>
        <v>rock</v>
      </c>
      <c r="S1620" s="10">
        <f>(((J1620/60)/60)/24) + DATE(1970, 1, 1)</f>
        <v>41301.654340277775</v>
      </c>
      <c r="T1620" s="10">
        <f>(((I1620/60)/60)/24) + DATE(1970, 1, 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IFERROR(E1621/L1621, 0)</f>
        <v>86.956521739130437</v>
      </c>
      <c r="Q1621" t="str">
        <f>LEFT(N1621,FIND("/",N1621) - 1)</f>
        <v>music</v>
      </c>
      <c r="R1621" t="str">
        <f>RIGHT(N1621,LEN(N1621) - FIND("/",N1621))</f>
        <v>rock</v>
      </c>
      <c r="S1621" s="10">
        <f>(((J1621/60)/60)/24) + DATE(1970, 1, 1)</f>
        <v>41876.18618055556</v>
      </c>
      <c r="T1621" s="10">
        <f>(((I1621/60)/60)/24) + DATE(1970, 1, 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IFERROR(E1622/L1622, 0)</f>
        <v>66.470588235294116</v>
      </c>
      <c r="Q1622" t="str">
        <f>LEFT(N1622,FIND("/",N1622) - 1)</f>
        <v>music</v>
      </c>
      <c r="R1622" t="str">
        <f>RIGHT(N1622,LEN(N1622) - FIND("/",N1622))</f>
        <v>rock</v>
      </c>
      <c r="S1622" s="10">
        <f>(((J1622/60)/60)/24) + DATE(1970, 1, 1)</f>
        <v>41321.339583333334</v>
      </c>
      <c r="T1622" s="10">
        <f>(((I1622/60)/60)/24) + DATE(1970, 1, 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IFERROR(E1623/L1623, 0)</f>
        <v>163.78378378378378</v>
      </c>
      <c r="Q1623" t="str">
        <f>LEFT(N1623,FIND("/",N1623) - 1)</f>
        <v>music</v>
      </c>
      <c r="R1623" t="str">
        <f>RIGHT(N1623,LEN(N1623) - FIND("/",N1623))</f>
        <v>rock</v>
      </c>
      <c r="S1623" s="10">
        <f>(((J1623/60)/60)/24) + DATE(1970, 1, 1)</f>
        <v>41003.60665509259</v>
      </c>
      <c r="T1623" s="10">
        <f>(((I1623/60)/60)/24) + DATE(1970, 1, 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IFERROR(E1624/L1624, 0)</f>
        <v>107.98461538461538</v>
      </c>
      <c r="Q1624" t="str">
        <f>LEFT(N1624,FIND("/",N1624) - 1)</f>
        <v>music</v>
      </c>
      <c r="R1624" t="str">
        <f>RIGHT(N1624,LEN(N1624) - FIND("/",N1624))</f>
        <v>rock</v>
      </c>
      <c r="S1624" s="10">
        <f>(((J1624/60)/60)/24) + DATE(1970, 1, 1)</f>
        <v>41950.29483796296</v>
      </c>
      <c r="T1624" s="10">
        <f>(((I1624/60)/60)/24) + DATE(1970, 1, 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IFERROR(E1625/L1625, 0)</f>
        <v>42.111111111111114</v>
      </c>
      <c r="Q1625" t="str">
        <f>LEFT(N1625,FIND("/",N1625) - 1)</f>
        <v>music</v>
      </c>
      <c r="R1625" t="str">
        <f>RIGHT(N1625,LEN(N1625) - FIND("/",N1625))</f>
        <v>rock</v>
      </c>
      <c r="S1625" s="10">
        <f>(((J1625/60)/60)/24) + DATE(1970, 1, 1)</f>
        <v>41453.688530092593</v>
      </c>
      <c r="T1625" s="10">
        <f>(((I1625/60)/60)/24) + DATE(1970, 1, 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IFERROR(E1626/L1626, 0)</f>
        <v>47.2</v>
      </c>
      <c r="Q1626" t="str">
        <f>LEFT(N1626,FIND("/",N1626) - 1)</f>
        <v>music</v>
      </c>
      <c r="R1626" t="str">
        <f>RIGHT(N1626,LEN(N1626) - FIND("/",N1626))</f>
        <v>rock</v>
      </c>
      <c r="S1626" s="10">
        <f>(((J1626/60)/60)/24) + DATE(1970, 1, 1)</f>
        <v>41243.367303240739</v>
      </c>
      <c r="T1626" s="10">
        <f>(((I1626/60)/60)/24) + DATE(1970, 1, 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IFERROR(E1627/L1627, 0)</f>
        <v>112.01923076923077</v>
      </c>
      <c r="Q1627" t="str">
        <f>LEFT(N1627,FIND("/",N1627) - 1)</f>
        <v>music</v>
      </c>
      <c r="R1627" t="str">
        <f>RIGHT(N1627,LEN(N1627) - FIND("/",N1627))</f>
        <v>rock</v>
      </c>
      <c r="S1627" s="10">
        <f>(((J1627/60)/60)/24) + DATE(1970, 1, 1)</f>
        <v>41135.699687500004</v>
      </c>
      <c r="T1627" s="10">
        <f>(((I1627/60)/60)/24) + DATE(1970, 1, 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IFERROR(E1628/L1628, 0)</f>
        <v>74.953703703703709</v>
      </c>
      <c r="Q1628" t="str">
        <f>LEFT(N1628,FIND("/",N1628) - 1)</f>
        <v>music</v>
      </c>
      <c r="R1628" t="str">
        <f>RIGHT(N1628,LEN(N1628) - FIND("/",N1628))</f>
        <v>rock</v>
      </c>
      <c r="S1628" s="10">
        <f>(((J1628/60)/60)/24) + DATE(1970, 1, 1)</f>
        <v>41579.847997685189</v>
      </c>
      <c r="T1628" s="10">
        <f>(((I1628/60)/60)/24) + DATE(1970, 1, 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IFERROR(E1629/L1629, 0)</f>
        <v>61.578947368421055</v>
      </c>
      <c r="Q1629" t="str">
        <f>LEFT(N1629,FIND("/",N1629) - 1)</f>
        <v>music</v>
      </c>
      <c r="R1629" t="str">
        <f>RIGHT(N1629,LEN(N1629) - FIND("/",N1629))</f>
        <v>rock</v>
      </c>
      <c r="S1629" s="10">
        <f>(((J1629/60)/60)/24) + DATE(1970, 1, 1)</f>
        <v>41205.707048611112</v>
      </c>
      <c r="T1629" s="10">
        <f>(((I1629/60)/60)/24) + DATE(1970, 1, 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IFERROR(E1630/L1630, 0)</f>
        <v>45.875</v>
      </c>
      <c r="Q1630" t="str">
        <f>LEFT(N1630,FIND("/",N1630) - 1)</f>
        <v>music</v>
      </c>
      <c r="R1630" t="str">
        <f>RIGHT(N1630,LEN(N1630) - FIND("/",N1630))</f>
        <v>rock</v>
      </c>
      <c r="S1630" s="10">
        <f>(((J1630/60)/60)/24) + DATE(1970, 1, 1)</f>
        <v>41774.737060185187</v>
      </c>
      <c r="T1630" s="10">
        <f>(((I1630/60)/60)/24) + DATE(1970, 1, 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IFERROR(E1631/L1631, 0)</f>
        <v>75.853658536585371</v>
      </c>
      <c r="Q1631" t="str">
        <f>LEFT(N1631,FIND("/",N1631) - 1)</f>
        <v>music</v>
      </c>
      <c r="R1631" t="str">
        <f>RIGHT(N1631,LEN(N1631) - FIND("/",N1631))</f>
        <v>rock</v>
      </c>
      <c r="S1631" s="10">
        <f>(((J1631/60)/60)/24) + DATE(1970, 1, 1)</f>
        <v>41645.867280092592</v>
      </c>
      <c r="T1631" s="10">
        <f>(((I1631/60)/60)/24) + DATE(1970, 1, 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IFERROR(E1632/L1632, 0)</f>
        <v>84.206349206349202</v>
      </c>
      <c r="Q1632" t="str">
        <f>LEFT(N1632,FIND("/",N1632) - 1)</f>
        <v>music</v>
      </c>
      <c r="R1632" t="str">
        <f>RIGHT(N1632,LEN(N1632) - FIND("/",N1632))</f>
        <v>rock</v>
      </c>
      <c r="S1632" s="10">
        <f>(((J1632/60)/60)/24) + DATE(1970, 1, 1)</f>
        <v>40939.837673611109</v>
      </c>
      <c r="T1632" s="10">
        <f>(((I1632/60)/60)/24) + DATE(1970, 1, 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IFERROR(E1633/L1633, 0)</f>
        <v>117.22556390977444</v>
      </c>
      <c r="Q1633" t="str">
        <f>LEFT(N1633,FIND("/",N1633) - 1)</f>
        <v>music</v>
      </c>
      <c r="R1633" t="str">
        <f>RIGHT(N1633,LEN(N1633) - FIND("/",N1633))</f>
        <v>rock</v>
      </c>
      <c r="S1633" s="10">
        <f>(((J1633/60)/60)/24) + DATE(1970, 1, 1)</f>
        <v>41164.859502314815</v>
      </c>
      <c r="T1633" s="10">
        <f>(((I1633/60)/60)/24) + DATE(1970, 1, 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IFERROR(E1634/L1634, 0)</f>
        <v>86.489361702127653</v>
      </c>
      <c r="Q1634" t="str">
        <f>LEFT(N1634,FIND("/",N1634) - 1)</f>
        <v>music</v>
      </c>
      <c r="R1634" t="str">
        <f>RIGHT(N1634,LEN(N1634) - FIND("/",N1634))</f>
        <v>rock</v>
      </c>
      <c r="S1634" s="10">
        <f>(((J1634/60)/60)/24) + DATE(1970, 1, 1)</f>
        <v>40750.340902777774</v>
      </c>
      <c r="T1634" s="10">
        <f>(((I1634/60)/60)/24) + DATE(1970, 1, 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IFERROR(E1635/L1635, 0)</f>
        <v>172.41379310344828</v>
      </c>
      <c r="Q1635" t="str">
        <f>LEFT(N1635,FIND("/",N1635) - 1)</f>
        <v>music</v>
      </c>
      <c r="R1635" t="str">
        <f>RIGHT(N1635,LEN(N1635) - FIND("/",N1635))</f>
        <v>rock</v>
      </c>
      <c r="S1635" s="10">
        <f>(((J1635/60)/60)/24) + DATE(1970, 1, 1)</f>
        <v>40896.883750000001</v>
      </c>
      <c r="T1635" s="10">
        <f>(((I1635/60)/60)/24) + DATE(1970, 1, 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IFERROR(E1636/L1636, 0)</f>
        <v>62.8125</v>
      </c>
      <c r="Q1636" t="str">
        <f>LEFT(N1636,FIND("/",N1636) - 1)</f>
        <v>music</v>
      </c>
      <c r="R1636" t="str">
        <f>RIGHT(N1636,LEN(N1636) - FIND("/",N1636))</f>
        <v>rock</v>
      </c>
      <c r="S1636" s="10">
        <f>(((J1636/60)/60)/24) + DATE(1970, 1, 1)</f>
        <v>40658.189826388887</v>
      </c>
      <c r="T1636" s="10">
        <f>(((I1636/60)/60)/24) + DATE(1970, 1, 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IFERROR(E1637/L1637, 0)</f>
        <v>67.729729729729726</v>
      </c>
      <c r="Q1637" t="str">
        <f>LEFT(N1637,FIND("/",N1637) - 1)</f>
        <v>music</v>
      </c>
      <c r="R1637" t="str">
        <f>RIGHT(N1637,LEN(N1637) - FIND("/",N1637))</f>
        <v>rock</v>
      </c>
      <c r="S1637" s="10">
        <f>(((J1637/60)/60)/24) + DATE(1970, 1, 1)</f>
        <v>42502.868761574078</v>
      </c>
      <c r="T1637" s="10">
        <f>(((I1637/60)/60)/24) + DATE(1970, 1, 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IFERROR(E1638/L1638, 0)</f>
        <v>53.5632183908046</v>
      </c>
      <c r="Q1638" t="str">
        <f>LEFT(N1638,FIND("/",N1638) - 1)</f>
        <v>music</v>
      </c>
      <c r="R1638" t="str">
        <f>RIGHT(N1638,LEN(N1638) - FIND("/",N1638))</f>
        <v>rock</v>
      </c>
      <c r="S1638" s="10">
        <f>(((J1638/60)/60)/24) + DATE(1970, 1, 1)</f>
        <v>40663.08666666667</v>
      </c>
      <c r="T1638" s="10">
        <f>(((I1638/60)/60)/24) + DATE(1970, 1, 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IFERROR(E1639/L1639, 0)</f>
        <v>34.6</v>
      </c>
      <c r="Q1639" t="str">
        <f>LEFT(N1639,FIND("/",N1639) - 1)</f>
        <v>music</v>
      </c>
      <c r="R1639" t="str">
        <f>RIGHT(N1639,LEN(N1639) - FIND("/",N1639))</f>
        <v>rock</v>
      </c>
      <c r="S1639" s="10">
        <f>(((J1639/60)/60)/24) + DATE(1970, 1, 1)</f>
        <v>40122.751620370371</v>
      </c>
      <c r="T1639" s="10">
        <f>(((I1639/60)/60)/24) + DATE(1970, 1, 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IFERROR(E1640/L1640, 0)</f>
        <v>38.888888888888886</v>
      </c>
      <c r="Q1640" t="str">
        <f>LEFT(N1640,FIND("/",N1640) - 1)</f>
        <v>music</v>
      </c>
      <c r="R1640" t="str">
        <f>RIGHT(N1640,LEN(N1640) - FIND("/",N1640))</f>
        <v>rock</v>
      </c>
      <c r="S1640" s="10">
        <f>(((J1640/60)/60)/24) + DATE(1970, 1, 1)</f>
        <v>41288.68712962963</v>
      </c>
      <c r="T1640" s="10">
        <f>(((I1640/60)/60)/24) + DATE(1970, 1, 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IFERROR(E1641/L1641, 0)</f>
        <v>94.736842105263165</v>
      </c>
      <c r="Q1641" t="str">
        <f>LEFT(N1641,FIND("/",N1641) - 1)</f>
        <v>music</v>
      </c>
      <c r="R1641" t="str">
        <f>RIGHT(N1641,LEN(N1641) - FIND("/",N1641))</f>
        <v>rock</v>
      </c>
      <c r="S1641" s="10">
        <f>(((J1641/60)/60)/24) + DATE(1970, 1, 1)</f>
        <v>40941.652372685188</v>
      </c>
      <c r="T1641" s="10">
        <f>(((I1641/60)/60)/24) + DATE(1970, 1, 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IFERROR(E1642/L1642, 0)</f>
        <v>39.967058823529413</v>
      </c>
      <c r="Q1642" t="str">
        <f>LEFT(N1642,FIND("/",N1642) - 1)</f>
        <v>music</v>
      </c>
      <c r="R1642" t="str">
        <f>RIGHT(N1642,LEN(N1642) - FIND("/",N1642))</f>
        <v>rock</v>
      </c>
      <c r="S1642" s="10">
        <f>(((J1642/60)/60)/24) + DATE(1970, 1, 1)</f>
        <v>40379.23096064815</v>
      </c>
      <c r="T1642" s="10">
        <f>(((I1642/60)/60)/24) + DATE(1970, 1, 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IFERROR(E1643/L1643, 0)</f>
        <v>97.5</v>
      </c>
      <c r="Q1643" t="str">
        <f>LEFT(N1643,FIND("/",N1643) - 1)</f>
        <v>music</v>
      </c>
      <c r="R1643" t="str">
        <f>RIGHT(N1643,LEN(N1643) - FIND("/",N1643))</f>
        <v>pop</v>
      </c>
      <c r="S1643" s="10">
        <f>(((J1643/60)/60)/24) + DATE(1970, 1, 1)</f>
        <v>41962.596574074079</v>
      </c>
      <c r="T1643" s="10">
        <f>(((I1643/60)/60)/24) + DATE(1970, 1, 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IFERROR(E1644/L1644, 0)</f>
        <v>42.857142857142854</v>
      </c>
      <c r="Q1644" t="str">
        <f>LEFT(N1644,FIND("/",N1644) - 1)</f>
        <v>music</v>
      </c>
      <c r="R1644" t="str">
        <f>RIGHT(N1644,LEN(N1644) - FIND("/",N1644))</f>
        <v>pop</v>
      </c>
      <c r="S1644" s="10">
        <f>(((J1644/60)/60)/24) + DATE(1970, 1, 1)</f>
        <v>40688.024618055555</v>
      </c>
      <c r="T1644" s="10">
        <f>(((I1644/60)/60)/24) + DATE(1970, 1, 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IFERROR(E1645/L1645, 0)</f>
        <v>168.51351351351352</v>
      </c>
      <c r="Q1645" t="str">
        <f>LEFT(N1645,FIND("/",N1645) - 1)</f>
        <v>music</v>
      </c>
      <c r="R1645" t="str">
        <f>RIGHT(N1645,LEN(N1645) - FIND("/",N1645))</f>
        <v>pop</v>
      </c>
      <c r="S1645" s="10">
        <f>(((J1645/60)/60)/24) + DATE(1970, 1, 1)</f>
        <v>41146.824212962965</v>
      </c>
      <c r="T1645" s="10">
        <f>(((I1645/60)/60)/24) + DATE(1970, 1, 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IFERROR(E1646/L1646, 0)</f>
        <v>85.546875</v>
      </c>
      <c r="Q1646" t="str">
        <f>LEFT(N1646,FIND("/",N1646) - 1)</f>
        <v>music</v>
      </c>
      <c r="R1646" t="str">
        <f>RIGHT(N1646,LEN(N1646) - FIND("/",N1646))</f>
        <v>pop</v>
      </c>
      <c r="S1646" s="10">
        <f>(((J1646/60)/60)/24) + DATE(1970, 1, 1)</f>
        <v>41175.05972222222</v>
      </c>
      <c r="T1646" s="10">
        <f>(((I1646/60)/60)/24) + DATE(1970, 1, 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IFERROR(E1647/L1647, 0)</f>
        <v>554</v>
      </c>
      <c r="Q1647" t="str">
        <f>LEFT(N1647,FIND("/",N1647) - 1)</f>
        <v>music</v>
      </c>
      <c r="R1647" t="str">
        <f>RIGHT(N1647,LEN(N1647) - FIND("/",N1647))</f>
        <v>pop</v>
      </c>
      <c r="S1647" s="10">
        <f>(((J1647/60)/60)/24) + DATE(1970, 1, 1)</f>
        <v>41521.617361111108</v>
      </c>
      <c r="T1647" s="10">
        <f>(((I1647/60)/60)/24) + DATE(1970, 1, 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IFERROR(E1648/L1648, 0)</f>
        <v>26.554216867469879</v>
      </c>
      <c r="Q1648" t="str">
        <f>LEFT(N1648,FIND("/",N1648) - 1)</f>
        <v>music</v>
      </c>
      <c r="R1648" t="str">
        <f>RIGHT(N1648,LEN(N1648) - FIND("/",N1648))</f>
        <v>pop</v>
      </c>
      <c r="S1648" s="10">
        <f>(((J1648/60)/60)/24) + DATE(1970, 1, 1)</f>
        <v>41833.450266203705</v>
      </c>
      <c r="T1648" s="10">
        <f>(((I1648/60)/60)/24) + DATE(1970, 1, 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IFERROR(E1649/L1649, 0)</f>
        <v>113.82608695652173</v>
      </c>
      <c r="Q1649" t="str">
        <f>LEFT(N1649,FIND("/",N1649) - 1)</f>
        <v>music</v>
      </c>
      <c r="R1649" t="str">
        <f>RIGHT(N1649,LEN(N1649) - FIND("/",N1649))</f>
        <v>pop</v>
      </c>
      <c r="S1649" s="10">
        <f>(((J1649/60)/60)/24) + DATE(1970, 1, 1)</f>
        <v>41039.409456018519</v>
      </c>
      <c r="T1649" s="10">
        <f>(((I1649/60)/60)/24) + DATE(1970, 1, 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IFERROR(E1650/L1650, 0)</f>
        <v>32.011111111111113</v>
      </c>
      <c r="Q1650" t="str">
        <f>LEFT(N1650,FIND("/",N1650) - 1)</f>
        <v>music</v>
      </c>
      <c r="R1650" t="str">
        <f>RIGHT(N1650,LEN(N1650) - FIND("/",N1650))</f>
        <v>pop</v>
      </c>
      <c r="S1650" s="10">
        <f>(((J1650/60)/60)/24) + DATE(1970, 1, 1)</f>
        <v>40592.704652777778</v>
      </c>
      <c r="T1650" s="10">
        <f>(((I1650/60)/60)/24) + DATE(1970, 1, 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IFERROR(E1651/L1651, 0)</f>
        <v>47.189259259259259</v>
      </c>
      <c r="Q1651" t="str">
        <f>LEFT(N1651,FIND("/",N1651) - 1)</f>
        <v>music</v>
      </c>
      <c r="R1651" t="str">
        <f>RIGHT(N1651,LEN(N1651) - FIND("/",N1651))</f>
        <v>pop</v>
      </c>
      <c r="S1651" s="10">
        <f>(((J1651/60)/60)/24) + DATE(1970, 1, 1)</f>
        <v>41737.684664351851</v>
      </c>
      <c r="T1651" s="10">
        <f>(((I1651/60)/60)/24) + DATE(1970, 1, 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IFERROR(E1652/L1652, 0)</f>
        <v>88.46875</v>
      </c>
      <c r="Q1652" t="str">
        <f>LEFT(N1652,FIND("/",N1652) - 1)</f>
        <v>music</v>
      </c>
      <c r="R1652" t="str">
        <f>RIGHT(N1652,LEN(N1652) - FIND("/",N1652))</f>
        <v>pop</v>
      </c>
      <c r="S1652" s="10">
        <f>(((J1652/60)/60)/24) + DATE(1970, 1, 1)</f>
        <v>41526.435613425929</v>
      </c>
      <c r="T1652" s="10">
        <f>(((I1652/60)/60)/24) + DATE(1970, 1, 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IFERROR(E1653/L1653, 0)</f>
        <v>100.75</v>
      </c>
      <c r="Q1653" t="str">
        <f>LEFT(N1653,FIND("/",N1653) - 1)</f>
        <v>music</v>
      </c>
      <c r="R1653" t="str">
        <f>RIGHT(N1653,LEN(N1653) - FIND("/",N1653))</f>
        <v>pop</v>
      </c>
      <c r="S1653" s="10">
        <f>(((J1653/60)/60)/24) + DATE(1970, 1, 1)</f>
        <v>40625.900694444441</v>
      </c>
      <c r="T1653" s="10">
        <f>(((I1653/60)/60)/24) + DATE(1970, 1, 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IFERROR(E1654/L1654, 0)</f>
        <v>64.714285714285708</v>
      </c>
      <c r="Q1654" t="str">
        <f>LEFT(N1654,FIND("/",N1654) - 1)</f>
        <v>music</v>
      </c>
      <c r="R1654" t="str">
        <f>RIGHT(N1654,LEN(N1654) - FIND("/",N1654))</f>
        <v>pop</v>
      </c>
      <c r="S1654" s="10">
        <f>(((J1654/60)/60)/24) + DATE(1970, 1, 1)</f>
        <v>41572.492974537039</v>
      </c>
      <c r="T1654" s="10">
        <f>(((I1654/60)/60)/24) + DATE(1970, 1, 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IFERROR(E1655/L1655, 0)</f>
        <v>51.854285714285716</v>
      </c>
      <c r="Q1655" t="str">
        <f>LEFT(N1655,FIND("/",N1655) - 1)</f>
        <v>music</v>
      </c>
      <c r="R1655" t="str">
        <f>RIGHT(N1655,LEN(N1655) - FIND("/",N1655))</f>
        <v>pop</v>
      </c>
      <c r="S1655" s="10">
        <f>(((J1655/60)/60)/24) + DATE(1970, 1, 1)</f>
        <v>40626.834444444445</v>
      </c>
      <c r="T1655" s="10">
        <f>(((I1655/60)/60)/24) + DATE(1970, 1, 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IFERROR(E1656/L1656, 0)</f>
        <v>38.794117647058826</v>
      </c>
      <c r="Q1656" t="str">
        <f>LEFT(N1656,FIND("/",N1656) - 1)</f>
        <v>music</v>
      </c>
      <c r="R1656" t="str">
        <f>RIGHT(N1656,LEN(N1656) - FIND("/",N1656))</f>
        <v>pop</v>
      </c>
      <c r="S1656" s="10">
        <f>(((J1656/60)/60)/24) + DATE(1970, 1, 1)</f>
        <v>40987.890740740739</v>
      </c>
      <c r="T1656" s="10">
        <f>(((I1656/60)/60)/24) + DATE(1970, 1, 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IFERROR(E1657/L1657, 0)</f>
        <v>44.645833333333336</v>
      </c>
      <c r="Q1657" t="str">
        <f>LEFT(N1657,FIND("/",N1657) - 1)</f>
        <v>music</v>
      </c>
      <c r="R1657" t="str">
        <f>RIGHT(N1657,LEN(N1657) - FIND("/",N1657))</f>
        <v>pop</v>
      </c>
      <c r="S1657" s="10">
        <f>(((J1657/60)/60)/24) + DATE(1970, 1, 1)</f>
        <v>40974.791898148149</v>
      </c>
      <c r="T1657" s="10">
        <f>(((I1657/60)/60)/24) + DATE(1970, 1, 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IFERROR(E1658/L1658, 0)</f>
        <v>156.77333333333334</v>
      </c>
      <c r="Q1658" t="str">
        <f>LEFT(N1658,FIND("/",N1658) - 1)</f>
        <v>music</v>
      </c>
      <c r="R1658" t="str">
        <f>RIGHT(N1658,LEN(N1658) - FIND("/",N1658))</f>
        <v>pop</v>
      </c>
      <c r="S1658" s="10">
        <f>(((J1658/60)/60)/24) + DATE(1970, 1, 1)</f>
        <v>41226.928842592592</v>
      </c>
      <c r="T1658" s="10">
        <f>(((I1658/60)/60)/24) + DATE(1970, 1, 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IFERROR(E1659/L1659, 0)</f>
        <v>118.70339366515837</v>
      </c>
      <c r="Q1659" t="str">
        <f>LEFT(N1659,FIND("/",N1659) - 1)</f>
        <v>music</v>
      </c>
      <c r="R1659" t="str">
        <f>RIGHT(N1659,LEN(N1659) - FIND("/",N1659))</f>
        <v>pop</v>
      </c>
      <c r="S1659" s="10">
        <f>(((J1659/60)/60)/24) + DATE(1970, 1, 1)</f>
        <v>41023.782037037039</v>
      </c>
      <c r="T1659" s="10">
        <f>(((I1659/60)/60)/24) + DATE(1970, 1, 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IFERROR(E1660/L1660, 0)</f>
        <v>74.149532710280369</v>
      </c>
      <c r="Q1660" t="str">
        <f>LEFT(N1660,FIND("/",N1660) - 1)</f>
        <v>music</v>
      </c>
      <c r="R1660" t="str">
        <f>RIGHT(N1660,LEN(N1660) - FIND("/",N1660))</f>
        <v>pop</v>
      </c>
      <c r="S1660" s="10">
        <f>(((J1660/60)/60)/24) + DATE(1970, 1, 1)</f>
        <v>41223.22184027778</v>
      </c>
      <c r="T1660" s="10">
        <f>(((I1660/60)/60)/24) + DATE(1970, 1, 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IFERROR(E1661/L1661, 0)</f>
        <v>12.533333333333333</v>
      </c>
      <c r="Q1661" t="str">
        <f>LEFT(N1661,FIND("/",N1661) - 1)</f>
        <v>music</v>
      </c>
      <c r="R1661" t="str">
        <f>RIGHT(N1661,LEN(N1661) - FIND("/",N1661))</f>
        <v>pop</v>
      </c>
      <c r="S1661" s="10">
        <f>(((J1661/60)/60)/24) + DATE(1970, 1, 1)</f>
        <v>41596.913437499999</v>
      </c>
      <c r="T1661" s="10">
        <f>(((I1661/60)/60)/24) + DATE(1970, 1, 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IFERROR(E1662/L1662, 0)</f>
        <v>27.861111111111111</v>
      </c>
      <c r="Q1662" t="str">
        <f>LEFT(N1662,FIND("/",N1662) - 1)</f>
        <v>music</v>
      </c>
      <c r="R1662" t="str">
        <f>RIGHT(N1662,LEN(N1662) - FIND("/",N1662))</f>
        <v>pop</v>
      </c>
      <c r="S1662" s="10">
        <f>(((J1662/60)/60)/24) + DATE(1970, 1, 1)</f>
        <v>42459.693865740745</v>
      </c>
      <c r="T1662" s="10">
        <f>(((I1662/60)/60)/24) + DATE(1970, 1, 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IFERROR(E1663/L1663, 0)</f>
        <v>80.178217821782184</v>
      </c>
      <c r="Q1663" t="str">
        <f>LEFT(N1663,FIND("/",N1663) - 1)</f>
        <v>music</v>
      </c>
      <c r="R1663" t="str">
        <f>RIGHT(N1663,LEN(N1663) - FIND("/",N1663))</f>
        <v>pop</v>
      </c>
      <c r="S1663" s="10">
        <f>(((J1663/60)/60)/24) + DATE(1970, 1, 1)</f>
        <v>42343.998043981483</v>
      </c>
      <c r="T1663" s="10">
        <f>(((I1663/60)/60)/24) + DATE(1970, 1, 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IFERROR(E1664/L1664, 0)</f>
        <v>132.43548387096774</v>
      </c>
      <c r="Q1664" t="str">
        <f>LEFT(N1664,FIND("/",N1664) - 1)</f>
        <v>music</v>
      </c>
      <c r="R1664" t="str">
        <f>RIGHT(N1664,LEN(N1664) - FIND("/",N1664))</f>
        <v>pop</v>
      </c>
      <c r="S1664" s="10">
        <f>(((J1664/60)/60)/24) + DATE(1970, 1, 1)</f>
        <v>40848.198333333334</v>
      </c>
      <c r="T1664" s="10">
        <f>(((I1664/60)/60)/24) + DATE(1970, 1, 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IFERROR(E1665/L1665, 0)</f>
        <v>33.75</v>
      </c>
      <c r="Q1665" t="str">
        <f>LEFT(N1665,FIND("/",N1665) - 1)</f>
        <v>music</v>
      </c>
      <c r="R1665" t="str">
        <f>RIGHT(N1665,LEN(N1665) - FIND("/",N1665))</f>
        <v>pop</v>
      </c>
      <c r="S1665" s="10">
        <f>(((J1665/60)/60)/24) + DATE(1970, 1, 1)</f>
        <v>42006.02207175926</v>
      </c>
      <c r="T1665" s="10">
        <f>(((I1665/60)/60)/24) + DATE(1970, 1, 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IFERROR(E1666/L1666, 0)</f>
        <v>34.384494382022467</v>
      </c>
      <c r="Q1666" t="str">
        <f>LEFT(N1666,FIND("/",N1666) - 1)</f>
        <v>music</v>
      </c>
      <c r="R1666" t="str">
        <f>RIGHT(N1666,LEN(N1666) - FIND("/",N1666))</f>
        <v>pop</v>
      </c>
      <c r="S1666" s="10">
        <f>(((J1666/60)/60)/24) + DATE(1970, 1, 1)</f>
        <v>40939.761782407404</v>
      </c>
      <c r="T1666" s="10">
        <f>(((I1666/60)/60)/24) + DATE(1970, 1, 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IFERROR(E1667/L1667, 0)</f>
        <v>44.956989247311824</v>
      </c>
      <c r="Q1667" t="str">
        <f>LEFT(N1667,FIND("/",N1667) - 1)</f>
        <v>music</v>
      </c>
      <c r="R1667" t="str">
        <f>RIGHT(N1667,LEN(N1667) - FIND("/",N1667))</f>
        <v>pop</v>
      </c>
      <c r="S1667" s="10">
        <f>(((J1667/60)/60)/24) + DATE(1970, 1, 1)</f>
        <v>40564.649456018517</v>
      </c>
      <c r="T1667" s="10">
        <f>(((I1667/60)/60)/24) + DATE(1970, 1, 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IFERROR(E1668/L1668, 0)</f>
        <v>41.04081632653061</v>
      </c>
      <c r="Q1668" t="str">
        <f>LEFT(N1668,FIND("/",N1668) - 1)</f>
        <v>music</v>
      </c>
      <c r="R1668" t="str">
        <f>RIGHT(N1668,LEN(N1668) - FIND("/",N1668))</f>
        <v>pop</v>
      </c>
      <c r="S1668" s="10">
        <f>(((J1668/60)/60)/24) + DATE(1970, 1, 1)</f>
        <v>41331.253159722226</v>
      </c>
      <c r="T1668" s="10">
        <f>(((I1668/60)/60)/24) + DATE(1970, 1, 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IFERROR(E1669/L1669, 0)</f>
        <v>52.597560975609753</v>
      </c>
      <c r="Q1669" t="str">
        <f>LEFT(N1669,FIND("/",N1669) - 1)</f>
        <v>music</v>
      </c>
      <c r="R1669" t="str">
        <f>RIGHT(N1669,LEN(N1669) - FIND("/",N1669))</f>
        <v>pop</v>
      </c>
      <c r="S1669" s="10">
        <f>(((J1669/60)/60)/24) + DATE(1970, 1, 1)</f>
        <v>41682.0705787037</v>
      </c>
      <c r="T1669" s="10">
        <f>(((I1669/60)/60)/24) + DATE(1970, 1, 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IFERROR(E1670/L1670, 0)</f>
        <v>70.784482758620683</v>
      </c>
      <c r="Q1670" t="str">
        <f>LEFT(N1670,FIND("/",N1670) - 1)</f>
        <v>music</v>
      </c>
      <c r="R1670" t="str">
        <f>RIGHT(N1670,LEN(N1670) - FIND("/",N1670))</f>
        <v>pop</v>
      </c>
      <c r="S1670" s="10">
        <f>(((J1670/60)/60)/24) + DATE(1970, 1, 1)</f>
        <v>40845.14975694444</v>
      </c>
      <c r="T1670" s="10">
        <f>(((I1670/60)/60)/24) + DATE(1970, 1, 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IFERROR(E1671/L1671, 0)</f>
        <v>53.75</v>
      </c>
      <c r="Q1671" t="str">
        <f>LEFT(N1671,FIND("/",N1671) - 1)</f>
        <v>music</v>
      </c>
      <c r="R1671" t="str">
        <f>RIGHT(N1671,LEN(N1671) - FIND("/",N1671))</f>
        <v>pop</v>
      </c>
      <c r="S1671" s="10">
        <f>(((J1671/60)/60)/24) + DATE(1970, 1, 1)</f>
        <v>42461.885138888887</v>
      </c>
      <c r="T1671" s="10">
        <f>(((I1671/60)/60)/24) + DATE(1970, 1, 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IFERROR(E1672/L1672, 0)</f>
        <v>44.608695652173914</v>
      </c>
      <c r="Q1672" t="str">
        <f>LEFT(N1672,FIND("/",N1672) - 1)</f>
        <v>music</v>
      </c>
      <c r="R1672" t="str">
        <f>RIGHT(N1672,LEN(N1672) - FIND("/",N1672))</f>
        <v>pop</v>
      </c>
      <c r="S1672" s="10">
        <f>(((J1672/60)/60)/24) + DATE(1970, 1, 1)</f>
        <v>40313.930543981485</v>
      </c>
      <c r="T1672" s="10">
        <f>(((I1672/60)/60)/24) + DATE(1970, 1, 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IFERROR(E1673/L1673, 0)</f>
        <v>26.148961038961041</v>
      </c>
      <c r="Q1673" t="str">
        <f>LEFT(N1673,FIND("/",N1673) - 1)</f>
        <v>music</v>
      </c>
      <c r="R1673" t="str">
        <f>RIGHT(N1673,LEN(N1673) - FIND("/",N1673))</f>
        <v>pop</v>
      </c>
      <c r="S1673" s="10">
        <f>(((J1673/60)/60)/24) + DATE(1970, 1, 1)</f>
        <v>42553.54414351852</v>
      </c>
      <c r="T1673" s="10">
        <f>(((I1673/60)/60)/24) + DATE(1970, 1, 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IFERROR(E1674/L1674, 0)</f>
        <v>39.183673469387756</v>
      </c>
      <c r="Q1674" t="str">
        <f>LEFT(N1674,FIND("/",N1674) - 1)</f>
        <v>music</v>
      </c>
      <c r="R1674" t="str">
        <f>RIGHT(N1674,LEN(N1674) - FIND("/",N1674))</f>
        <v>pop</v>
      </c>
      <c r="S1674" s="10">
        <f>(((J1674/60)/60)/24) + DATE(1970, 1, 1)</f>
        <v>41034.656597222223</v>
      </c>
      <c r="T1674" s="10">
        <f>(((I1674/60)/60)/24) + DATE(1970, 1, 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IFERROR(E1675/L1675, 0)</f>
        <v>45.593220338983052</v>
      </c>
      <c r="Q1675" t="str">
        <f>LEFT(N1675,FIND("/",N1675) - 1)</f>
        <v>music</v>
      </c>
      <c r="R1675" t="str">
        <f>RIGHT(N1675,LEN(N1675) - FIND("/",N1675))</f>
        <v>pop</v>
      </c>
      <c r="S1675" s="10">
        <f>(((J1675/60)/60)/24) + DATE(1970, 1, 1)</f>
        <v>42039.878379629634</v>
      </c>
      <c r="T1675" s="10">
        <f>(((I1675/60)/60)/24) + DATE(1970, 1, 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IFERROR(E1676/L1676, 0)</f>
        <v>89.247787610619469</v>
      </c>
      <c r="Q1676" t="str">
        <f>LEFT(N1676,FIND("/",N1676) - 1)</f>
        <v>music</v>
      </c>
      <c r="R1676" t="str">
        <f>RIGHT(N1676,LEN(N1676) - FIND("/",N1676))</f>
        <v>pop</v>
      </c>
      <c r="S1676" s="10">
        <f>(((J1676/60)/60)/24) + DATE(1970, 1, 1)</f>
        <v>42569.605393518519</v>
      </c>
      <c r="T1676" s="10">
        <f>(((I1676/60)/60)/24) + DATE(1970, 1, 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IFERROR(E1677/L1677, 0)</f>
        <v>40.416470588235299</v>
      </c>
      <c r="Q1677" t="str">
        <f>LEFT(N1677,FIND("/",N1677) - 1)</f>
        <v>music</v>
      </c>
      <c r="R1677" t="str">
        <f>RIGHT(N1677,LEN(N1677) - FIND("/",N1677))</f>
        <v>pop</v>
      </c>
      <c r="S1677" s="10">
        <f>(((J1677/60)/60)/24) + DATE(1970, 1, 1)</f>
        <v>40802.733101851853</v>
      </c>
      <c r="T1677" s="10">
        <f>(((I1677/60)/60)/24) + DATE(1970, 1, 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IFERROR(E1678/L1678, 0)</f>
        <v>82.38095238095238</v>
      </c>
      <c r="Q1678" t="str">
        <f>LEFT(N1678,FIND("/",N1678) - 1)</f>
        <v>music</v>
      </c>
      <c r="R1678" t="str">
        <f>RIGHT(N1678,LEN(N1678) - FIND("/",N1678))</f>
        <v>pop</v>
      </c>
      <c r="S1678" s="10">
        <f>(((J1678/60)/60)/24) + DATE(1970, 1, 1)</f>
        <v>40973.72623842593</v>
      </c>
      <c r="T1678" s="10">
        <f>(((I1678/60)/60)/24) + DATE(1970, 1, 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IFERROR(E1679/L1679, 0)</f>
        <v>159.52380952380952</v>
      </c>
      <c r="Q1679" t="str">
        <f>LEFT(N1679,FIND("/",N1679) - 1)</f>
        <v>music</v>
      </c>
      <c r="R1679" t="str">
        <f>RIGHT(N1679,LEN(N1679) - FIND("/",N1679))</f>
        <v>pop</v>
      </c>
      <c r="S1679" s="10">
        <f>(((J1679/60)/60)/24) + DATE(1970, 1, 1)</f>
        <v>42416.407129629632</v>
      </c>
      <c r="T1679" s="10">
        <f>(((I1679/60)/60)/24) + DATE(1970, 1, 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IFERROR(E1680/L1680, 0)</f>
        <v>36.244897959183675</v>
      </c>
      <c r="Q1680" t="str">
        <f>LEFT(N1680,FIND("/",N1680) - 1)</f>
        <v>music</v>
      </c>
      <c r="R1680" t="str">
        <f>RIGHT(N1680,LEN(N1680) - FIND("/",N1680))</f>
        <v>pop</v>
      </c>
      <c r="S1680" s="10">
        <f>(((J1680/60)/60)/24) + DATE(1970, 1, 1)</f>
        <v>41662.854988425926</v>
      </c>
      <c r="T1680" s="10">
        <f>(((I1680/60)/60)/24) + DATE(1970, 1, 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IFERROR(E1681/L1681, 0)</f>
        <v>62.5</v>
      </c>
      <c r="Q1681" t="str">
        <f>LEFT(N1681,FIND("/",N1681) - 1)</f>
        <v>music</v>
      </c>
      <c r="R1681" t="str">
        <f>RIGHT(N1681,LEN(N1681) - FIND("/",N1681))</f>
        <v>pop</v>
      </c>
      <c r="S1681" s="10">
        <f>(((J1681/60)/60)/24) + DATE(1970, 1, 1)</f>
        <v>40723.068807870368</v>
      </c>
      <c r="T1681" s="10">
        <f>(((I1681/60)/60)/24) + DATE(1970, 1, 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IFERROR(E1682/L1682, 0)</f>
        <v>47</v>
      </c>
      <c r="Q1682" t="str">
        <f>LEFT(N1682,FIND("/",N1682) - 1)</f>
        <v>music</v>
      </c>
      <c r="R1682" t="str">
        <f>RIGHT(N1682,LEN(N1682) - FIND("/",N1682))</f>
        <v>pop</v>
      </c>
      <c r="S1682" s="10">
        <f>(((J1682/60)/60)/24) + DATE(1970, 1, 1)</f>
        <v>41802.757719907408</v>
      </c>
      <c r="T1682" s="10">
        <f>(((I1682/60)/60)/24) + DATE(1970, 1, 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IFERROR(E1683/L1683, 0)</f>
        <v>74.575090497737563</v>
      </c>
      <c r="Q1683" t="str">
        <f>LEFT(N1683,FIND("/",N1683) - 1)</f>
        <v>music</v>
      </c>
      <c r="R1683" t="str">
        <f>RIGHT(N1683,LEN(N1683) - FIND("/",N1683))</f>
        <v>faith</v>
      </c>
      <c r="S1683" s="10">
        <f>(((J1683/60)/60)/24) + DATE(1970, 1, 1)</f>
        <v>42774.121342592596</v>
      </c>
      <c r="T1683" s="10">
        <f>(((I1683/60)/60)/24) + DATE(1970, 1, 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>
        <f>IFERROR(E1684/L1684, 0)</f>
        <v>0</v>
      </c>
      <c r="Q1684" t="str">
        <f>LEFT(N1684,FIND("/",N1684) - 1)</f>
        <v>music</v>
      </c>
      <c r="R1684" t="str">
        <f>RIGHT(N1684,LEN(N1684) - FIND("/",N1684))</f>
        <v>faith</v>
      </c>
      <c r="S1684" s="10">
        <f>(((J1684/60)/60)/24) + DATE(1970, 1, 1)</f>
        <v>42779.21365740741</v>
      </c>
      <c r="T1684" s="10">
        <f>(((I1684/60)/60)/24) + DATE(1970, 1, 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IFERROR(E1685/L1685, 0)</f>
        <v>76</v>
      </c>
      <c r="Q1685" t="str">
        <f>LEFT(N1685,FIND("/",N1685) - 1)</f>
        <v>music</v>
      </c>
      <c r="R1685" t="str">
        <f>RIGHT(N1685,LEN(N1685) - FIND("/",N1685))</f>
        <v>faith</v>
      </c>
      <c r="S1685" s="10">
        <f>(((J1685/60)/60)/24) + DATE(1970, 1, 1)</f>
        <v>42808.781689814816</v>
      </c>
      <c r="T1685" s="10">
        <f>(((I1685/60)/60)/24) + DATE(1970, 1, 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IFERROR(E1686/L1686, 0)</f>
        <v>86.43564356435644</v>
      </c>
      <c r="Q1686" t="str">
        <f>LEFT(N1686,FIND("/",N1686) - 1)</f>
        <v>music</v>
      </c>
      <c r="R1686" t="str">
        <f>RIGHT(N1686,LEN(N1686) - FIND("/",N1686))</f>
        <v>faith</v>
      </c>
      <c r="S1686" s="10">
        <f>(((J1686/60)/60)/24) + DATE(1970, 1, 1)</f>
        <v>42783.815289351856</v>
      </c>
      <c r="T1686" s="10">
        <f>(((I1686/60)/60)/24) + DATE(1970, 1, 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IFERROR(E1687/L1687, 0)</f>
        <v>24</v>
      </c>
      <c r="Q1687" t="str">
        <f>LEFT(N1687,FIND("/",N1687) - 1)</f>
        <v>music</v>
      </c>
      <c r="R1687" t="str">
        <f>RIGHT(N1687,LEN(N1687) - FIND("/",N1687))</f>
        <v>faith</v>
      </c>
      <c r="S1687" s="10">
        <f>(((J1687/60)/60)/24) + DATE(1970, 1, 1)</f>
        <v>42788.2502662037</v>
      </c>
      <c r="T1687" s="10">
        <f>(((I1687/60)/60)/24) + DATE(1970, 1, 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IFERROR(E1688/L1688, 0)</f>
        <v>18</v>
      </c>
      <c r="Q1688" t="str">
        <f>LEFT(N1688,FIND("/",N1688) - 1)</f>
        <v>music</v>
      </c>
      <c r="R1688" t="str">
        <f>RIGHT(N1688,LEN(N1688) - FIND("/",N1688))</f>
        <v>faith</v>
      </c>
      <c r="S1688" s="10">
        <f>(((J1688/60)/60)/24) + DATE(1970, 1, 1)</f>
        <v>42792.843969907408</v>
      </c>
      <c r="T1688" s="10">
        <f>(((I1688/60)/60)/24) + DATE(1970, 1, 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IFERROR(E1689/L1689, 0)</f>
        <v>80.128205128205124</v>
      </c>
      <c r="Q1689" t="str">
        <f>LEFT(N1689,FIND("/",N1689) - 1)</f>
        <v>music</v>
      </c>
      <c r="R1689" t="str">
        <f>RIGHT(N1689,LEN(N1689) - FIND("/",N1689))</f>
        <v>faith</v>
      </c>
      <c r="S1689" s="10">
        <f>(((J1689/60)/60)/24) + DATE(1970, 1, 1)</f>
        <v>42802.046817129631</v>
      </c>
      <c r="T1689" s="10">
        <f>(((I1689/60)/60)/24) + DATE(1970, 1, 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IFERROR(E1690/L1690, 0)</f>
        <v>253.14285714285714</v>
      </c>
      <c r="Q1690" t="str">
        <f>LEFT(N1690,FIND("/",N1690) - 1)</f>
        <v>music</v>
      </c>
      <c r="R1690" t="str">
        <f>RIGHT(N1690,LEN(N1690) - FIND("/",N1690))</f>
        <v>faith</v>
      </c>
      <c r="S1690" s="10">
        <f>(((J1690/60)/60)/24) + DATE(1970, 1, 1)</f>
        <v>42804.534652777773</v>
      </c>
      <c r="T1690" s="10">
        <f>(((I1690/60)/60)/24) + DATE(1970, 1, 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IFERROR(E1691/L1691, 0)</f>
        <v>171.42857142857142</v>
      </c>
      <c r="Q1691" t="str">
        <f>LEFT(N1691,FIND("/",N1691) - 1)</f>
        <v>music</v>
      </c>
      <c r="R1691" t="str">
        <f>RIGHT(N1691,LEN(N1691) - FIND("/",N1691))</f>
        <v>faith</v>
      </c>
      <c r="S1691" s="10">
        <f>(((J1691/60)/60)/24) + DATE(1970, 1, 1)</f>
        <v>42780.942476851851</v>
      </c>
      <c r="T1691" s="10">
        <f>(((I1691/60)/60)/24) + DATE(1970, 1, 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IFERROR(E1692/L1692, 0)</f>
        <v>57.727272727272727</v>
      </c>
      <c r="Q1692" t="str">
        <f>LEFT(N1692,FIND("/",N1692) - 1)</f>
        <v>music</v>
      </c>
      <c r="R1692" t="str">
        <f>RIGHT(N1692,LEN(N1692) - FIND("/",N1692))</f>
        <v>faith</v>
      </c>
      <c r="S1692" s="10">
        <f>(((J1692/60)/60)/24) + DATE(1970, 1, 1)</f>
        <v>42801.43104166667</v>
      </c>
      <c r="T1692" s="10">
        <f>(((I1692/60)/60)/24) + DATE(1970, 1, 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IFERROR(E1693/L1693, 0)</f>
        <v>264.26315789473682</v>
      </c>
      <c r="Q1693" t="str">
        <f>LEFT(N1693,FIND("/",N1693) - 1)</f>
        <v>music</v>
      </c>
      <c r="R1693" t="str">
        <f>RIGHT(N1693,LEN(N1693) - FIND("/",N1693))</f>
        <v>faith</v>
      </c>
      <c r="S1693" s="10">
        <f>(((J1693/60)/60)/24) + DATE(1970, 1, 1)</f>
        <v>42795.701481481476</v>
      </c>
      <c r="T1693" s="10">
        <f>(((I1693/60)/60)/24) + DATE(1970, 1, 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IFERROR(E1694/L1694, 0)</f>
        <v>159.33333333333334</v>
      </c>
      <c r="Q1694" t="str">
        <f>LEFT(N1694,FIND("/",N1694) - 1)</f>
        <v>music</v>
      </c>
      <c r="R1694" t="str">
        <f>RIGHT(N1694,LEN(N1694) - FIND("/",N1694))</f>
        <v>faith</v>
      </c>
      <c r="S1694" s="10">
        <f>(((J1694/60)/60)/24) + DATE(1970, 1, 1)</f>
        <v>42788.151238425926</v>
      </c>
      <c r="T1694" s="10">
        <f>(((I1694/60)/60)/24) + DATE(1970, 1, 1)</f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IFERROR(E1695/L1695, 0)</f>
        <v>35</v>
      </c>
      <c r="Q1695" t="str">
        <f>LEFT(N1695,FIND("/",N1695) - 1)</f>
        <v>music</v>
      </c>
      <c r="R1695" t="str">
        <f>RIGHT(N1695,LEN(N1695) - FIND("/",N1695))</f>
        <v>faith</v>
      </c>
      <c r="S1695" s="10">
        <f>(((J1695/60)/60)/24) + DATE(1970, 1, 1)</f>
        <v>42803.920277777783</v>
      </c>
      <c r="T1695" s="10">
        <f>(((I1695/60)/60)/24) + DATE(1970, 1, 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IFERROR(E1696/L1696, 0)</f>
        <v>5</v>
      </c>
      <c r="Q1696" t="str">
        <f>LEFT(N1696,FIND("/",N1696) - 1)</f>
        <v>music</v>
      </c>
      <c r="R1696" t="str">
        <f>RIGHT(N1696,LEN(N1696) - FIND("/",N1696))</f>
        <v>faith</v>
      </c>
      <c r="S1696" s="10">
        <f>(((J1696/60)/60)/24) + DATE(1970, 1, 1)</f>
        <v>42791.669837962967</v>
      </c>
      <c r="T1696" s="10">
        <f>(((I1696/60)/60)/24) + DATE(1970, 1, 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IFERROR(E1697/L1697, 0)</f>
        <v>61.086956521739133</v>
      </c>
      <c r="Q1697" t="str">
        <f>LEFT(N1697,FIND("/",N1697) - 1)</f>
        <v>music</v>
      </c>
      <c r="R1697" t="str">
        <f>RIGHT(N1697,LEN(N1697) - FIND("/",N1697))</f>
        <v>faith</v>
      </c>
      <c r="S1697" s="10">
        <f>(((J1697/60)/60)/24) + DATE(1970, 1, 1)</f>
        <v>42801.031412037039</v>
      </c>
      <c r="T1697" s="10">
        <f>(((I1697/60)/60)/24) + DATE(1970, 1, 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>
        <f>IFERROR(E1698/L1698, 0)</f>
        <v>0</v>
      </c>
      <c r="Q1698" t="str">
        <f>LEFT(N1698,FIND("/",N1698) - 1)</f>
        <v>music</v>
      </c>
      <c r="R1698" t="str">
        <f>RIGHT(N1698,LEN(N1698) - FIND("/",N1698))</f>
        <v>faith</v>
      </c>
      <c r="S1698" s="10">
        <f>(((J1698/60)/60)/24) + DATE(1970, 1, 1)</f>
        <v>42796.069571759261</v>
      </c>
      <c r="T1698" s="10">
        <f>(((I1698/60)/60)/24) + DATE(1970, 1, 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IFERROR(E1699/L1699, 0)</f>
        <v>114.81818181818181</v>
      </c>
      <c r="Q1699" t="str">
        <f>LEFT(N1699,FIND("/",N1699) - 1)</f>
        <v>music</v>
      </c>
      <c r="R1699" t="str">
        <f>RIGHT(N1699,LEN(N1699) - FIND("/",N1699))</f>
        <v>faith</v>
      </c>
      <c r="S1699" s="10">
        <f>(((J1699/60)/60)/24) + DATE(1970, 1, 1)</f>
        <v>42805.032962962956</v>
      </c>
      <c r="T1699" s="10">
        <f>(((I1699/60)/60)/24) + DATE(1970, 1, 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>
        <f>IFERROR(E1700/L1700, 0)</f>
        <v>0</v>
      </c>
      <c r="Q1700" t="str">
        <f>LEFT(N1700,FIND("/",N1700) - 1)</f>
        <v>music</v>
      </c>
      <c r="R1700" t="str">
        <f>RIGHT(N1700,LEN(N1700) - FIND("/",N1700))</f>
        <v>faith</v>
      </c>
      <c r="S1700" s="10">
        <f>(((J1700/60)/60)/24) + DATE(1970, 1, 1)</f>
        <v>42796.207870370374</v>
      </c>
      <c r="T1700" s="10">
        <f>(((I1700/60)/60)/24) + DATE(1970, 1, 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IFERROR(E1701/L1701, 0)</f>
        <v>54</v>
      </c>
      <c r="Q1701" t="str">
        <f>LEFT(N1701,FIND("/",N1701) - 1)</f>
        <v>music</v>
      </c>
      <c r="R1701" t="str">
        <f>RIGHT(N1701,LEN(N1701) - FIND("/",N1701))</f>
        <v>faith</v>
      </c>
      <c r="S1701" s="10">
        <f>(((J1701/60)/60)/24) + DATE(1970, 1, 1)</f>
        <v>42806.863946759258</v>
      </c>
      <c r="T1701" s="10">
        <f>(((I1701/60)/60)/24) + DATE(1970, 1, 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IFERROR(E1702/L1702, 0)</f>
        <v>65.974683544303801</v>
      </c>
      <c r="Q1702" t="str">
        <f>LEFT(N1702,FIND("/",N1702) - 1)</f>
        <v>music</v>
      </c>
      <c r="R1702" t="str">
        <f>RIGHT(N1702,LEN(N1702) - FIND("/",N1702))</f>
        <v>faith</v>
      </c>
      <c r="S1702" s="10">
        <f>(((J1702/60)/60)/24) + DATE(1970, 1, 1)</f>
        <v>42796.071643518517</v>
      </c>
      <c r="T1702" s="10">
        <f>(((I1702/60)/60)/24) + DATE(1970, 1, 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IFERROR(E1703/L1703, 0)</f>
        <v>5</v>
      </c>
      <c r="Q1703" t="str">
        <f>LEFT(N1703,FIND("/",N1703) - 1)</f>
        <v>music</v>
      </c>
      <c r="R1703" t="str">
        <f>RIGHT(N1703,LEN(N1703) - FIND("/",N1703))</f>
        <v>faith</v>
      </c>
      <c r="S1703" s="10">
        <f>(((J1703/60)/60)/24) + DATE(1970, 1, 1)</f>
        <v>41989.664409722223</v>
      </c>
      <c r="T1703" s="10">
        <f>(((I1703/60)/60)/24) + DATE(1970, 1, 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IFERROR(E1704/L1704, 0)</f>
        <v>1</v>
      </c>
      <c r="Q1704" t="str">
        <f>LEFT(N1704,FIND("/",N1704) - 1)</f>
        <v>music</v>
      </c>
      <c r="R1704" t="str">
        <f>RIGHT(N1704,LEN(N1704) - FIND("/",N1704))</f>
        <v>faith</v>
      </c>
      <c r="S1704" s="10">
        <f>(((J1704/60)/60)/24) + DATE(1970, 1, 1)</f>
        <v>42063.869791666672</v>
      </c>
      <c r="T1704" s="10">
        <f>(((I1704/60)/60)/24) + DATE(1970, 1, 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IFERROR(E1705/L1705, 0)</f>
        <v>25.5</v>
      </c>
      <c r="Q1705" t="str">
        <f>LEFT(N1705,FIND("/",N1705) - 1)</f>
        <v>music</v>
      </c>
      <c r="R1705" t="str">
        <f>RIGHT(N1705,LEN(N1705) - FIND("/",N1705))</f>
        <v>faith</v>
      </c>
      <c r="S1705" s="10">
        <f>(((J1705/60)/60)/24) + DATE(1970, 1, 1)</f>
        <v>42187.281678240746</v>
      </c>
      <c r="T1705" s="10">
        <f>(((I1705/60)/60)/24) + DATE(1970, 1, 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IFERROR(E1706/L1706, 0)</f>
        <v>118.36363636363636</v>
      </c>
      <c r="Q1706" t="str">
        <f>LEFT(N1706,FIND("/",N1706) - 1)</f>
        <v>music</v>
      </c>
      <c r="R1706" t="str">
        <f>RIGHT(N1706,LEN(N1706) - FIND("/",N1706))</f>
        <v>faith</v>
      </c>
      <c r="S1706" s="10">
        <f>(((J1706/60)/60)/24) + DATE(1970, 1, 1)</f>
        <v>42021.139733796299</v>
      </c>
      <c r="T1706" s="10">
        <f>(((I1706/60)/60)/24) + DATE(1970, 1, 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>
        <f>IFERROR(E1707/L1707, 0)</f>
        <v>0</v>
      </c>
      <c r="Q1707" t="str">
        <f>LEFT(N1707,FIND("/",N1707) - 1)</f>
        <v>music</v>
      </c>
      <c r="R1707" t="str">
        <f>RIGHT(N1707,LEN(N1707) - FIND("/",N1707))</f>
        <v>faith</v>
      </c>
      <c r="S1707" s="10">
        <f>(((J1707/60)/60)/24) + DATE(1970, 1, 1)</f>
        <v>42245.016736111109</v>
      </c>
      <c r="T1707" s="10">
        <f>(((I1707/60)/60)/24) + DATE(1970, 1, 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>
        <f>IFERROR(E1708/L1708, 0)</f>
        <v>0</v>
      </c>
      <c r="Q1708" t="str">
        <f>LEFT(N1708,FIND("/",N1708) - 1)</f>
        <v>music</v>
      </c>
      <c r="R1708" t="str">
        <f>RIGHT(N1708,LEN(N1708) - FIND("/",N1708))</f>
        <v>faith</v>
      </c>
      <c r="S1708" s="10">
        <f>(((J1708/60)/60)/24) + DATE(1970, 1, 1)</f>
        <v>42179.306388888886</v>
      </c>
      <c r="T1708" s="10">
        <f>(((I1708/60)/60)/24) + DATE(1970, 1, 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IFERROR(E1709/L1709, 0)</f>
        <v>54.111111111111114</v>
      </c>
      <c r="Q1709" t="str">
        <f>LEFT(N1709,FIND("/",N1709) - 1)</f>
        <v>music</v>
      </c>
      <c r="R1709" t="str">
        <f>RIGHT(N1709,LEN(N1709) - FIND("/",N1709))</f>
        <v>faith</v>
      </c>
      <c r="S1709" s="10">
        <f>(((J1709/60)/60)/24) + DATE(1970, 1, 1)</f>
        <v>42427.721006944441</v>
      </c>
      <c r="T1709" s="10">
        <f>(((I1709/60)/60)/24) + DATE(1970, 1, 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>
        <f>IFERROR(E1710/L1710, 0)</f>
        <v>0</v>
      </c>
      <c r="Q1710" t="str">
        <f>LEFT(N1710,FIND("/",N1710) - 1)</f>
        <v>music</v>
      </c>
      <c r="R1710" t="str">
        <f>RIGHT(N1710,LEN(N1710) - FIND("/",N1710))</f>
        <v>faith</v>
      </c>
      <c r="S1710" s="10">
        <f>(((J1710/60)/60)/24) + DATE(1970, 1, 1)</f>
        <v>42451.866967592592</v>
      </c>
      <c r="T1710" s="10">
        <f>(((I1710/60)/60)/24) + DATE(1970, 1, 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IFERROR(E1711/L1711, 0)</f>
        <v>21.25</v>
      </c>
      <c r="Q1711" t="str">
        <f>LEFT(N1711,FIND("/",N1711) - 1)</f>
        <v>music</v>
      </c>
      <c r="R1711" t="str">
        <f>RIGHT(N1711,LEN(N1711) - FIND("/",N1711))</f>
        <v>faith</v>
      </c>
      <c r="S1711" s="10">
        <f>(((J1711/60)/60)/24) + DATE(1970, 1, 1)</f>
        <v>41841.56381944444</v>
      </c>
      <c r="T1711" s="10">
        <f>(((I1711/60)/60)/24) + DATE(1970, 1, 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IFERROR(E1712/L1712, 0)</f>
        <v>34</v>
      </c>
      <c r="Q1712" t="str">
        <f>LEFT(N1712,FIND("/",N1712) - 1)</f>
        <v>music</v>
      </c>
      <c r="R1712" t="str">
        <f>RIGHT(N1712,LEN(N1712) - FIND("/",N1712))</f>
        <v>faith</v>
      </c>
      <c r="S1712" s="10">
        <f>(((J1712/60)/60)/24) + DATE(1970, 1, 1)</f>
        <v>42341.59129629629</v>
      </c>
      <c r="T1712" s="10">
        <f>(((I1712/60)/60)/24) + DATE(1970, 1, 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IFERROR(E1713/L1713, 0)</f>
        <v>525</v>
      </c>
      <c r="Q1713" t="str">
        <f>LEFT(N1713,FIND("/",N1713) - 1)</f>
        <v>music</v>
      </c>
      <c r="R1713" t="str">
        <f>RIGHT(N1713,LEN(N1713) - FIND("/",N1713))</f>
        <v>faith</v>
      </c>
      <c r="S1713" s="10">
        <f>(((J1713/60)/60)/24) + DATE(1970, 1, 1)</f>
        <v>41852.646226851852</v>
      </c>
      <c r="T1713" s="10">
        <f>(((I1713/60)/60)/24) + DATE(1970, 1, 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>
        <f>IFERROR(E1714/L1714, 0)</f>
        <v>0</v>
      </c>
      <c r="Q1714" t="str">
        <f>LEFT(N1714,FIND("/",N1714) - 1)</f>
        <v>music</v>
      </c>
      <c r="R1714" t="str">
        <f>RIGHT(N1714,LEN(N1714) - FIND("/",N1714))</f>
        <v>faith</v>
      </c>
      <c r="S1714" s="10">
        <f>(((J1714/60)/60)/24) + DATE(1970, 1, 1)</f>
        <v>42125.913807870369</v>
      </c>
      <c r="T1714" s="10">
        <f>(((I1714/60)/60)/24) + DATE(1970, 1, 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IFERROR(E1715/L1715, 0)</f>
        <v>50</v>
      </c>
      <c r="Q1715" t="str">
        <f>LEFT(N1715,FIND("/",N1715) - 1)</f>
        <v>music</v>
      </c>
      <c r="R1715" t="str">
        <f>RIGHT(N1715,LEN(N1715) - FIND("/",N1715))</f>
        <v>faith</v>
      </c>
      <c r="S1715" s="10">
        <f>(((J1715/60)/60)/24) + DATE(1970, 1, 1)</f>
        <v>41887.801064814819</v>
      </c>
      <c r="T1715" s="10">
        <f>(((I1715/60)/60)/24) + DATE(1970, 1, 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IFERROR(E1716/L1716, 0)</f>
        <v>115.70588235294117</v>
      </c>
      <c r="Q1716" t="str">
        <f>LEFT(N1716,FIND("/",N1716) - 1)</f>
        <v>music</v>
      </c>
      <c r="R1716" t="str">
        <f>RIGHT(N1716,LEN(N1716) - FIND("/",N1716))</f>
        <v>faith</v>
      </c>
      <c r="S1716" s="10">
        <f>(((J1716/60)/60)/24) + DATE(1970, 1, 1)</f>
        <v>42095.918530092589</v>
      </c>
      <c r="T1716" s="10">
        <f>(((I1716/60)/60)/24) + DATE(1970, 1, 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IFERROR(E1717/L1717, 0)</f>
        <v>5.5</v>
      </c>
      <c r="Q1717" t="str">
        <f>LEFT(N1717,FIND("/",N1717) - 1)</f>
        <v>music</v>
      </c>
      <c r="R1717" t="str">
        <f>RIGHT(N1717,LEN(N1717) - FIND("/",N1717))</f>
        <v>faith</v>
      </c>
      <c r="S1717" s="10">
        <f>(((J1717/60)/60)/24) + DATE(1970, 1, 1)</f>
        <v>42064.217418981483</v>
      </c>
      <c r="T1717" s="10">
        <f>(((I1717/60)/60)/24) + DATE(1970, 1, 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IFERROR(E1718/L1718, 0)</f>
        <v>50</v>
      </c>
      <c r="Q1718" t="str">
        <f>LEFT(N1718,FIND("/",N1718) - 1)</f>
        <v>music</v>
      </c>
      <c r="R1718" t="str">
        <f>RIGHT(N1718,LEN(N1718) - FIND("/",N1718))</f>
        <v>faith</v>
      </c>
      <c r="S1718" s="10">
        <f>(((J1718/60)/60)/24) + DATE(1970, 1, 1)</f>
        <v>42673.577534722222</v>
      </c>
      <c r="T1718" s="10">
        <f>(((I1718/60)/60)/24) + DATE(1970, 1, 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IFERROR(E1719/L1719, 0)</f>
        <v>34.024390243902438</v>
      </c>
      <c r="Q1719" t="str">
        <f>LEFT(N1719,FIND("/",N1719) - 1)</f>
        <v>music</v>
      </c>
      <c r="R1719" t="str">
        <f>RIGHT(N1719,LEN(N1719) - FIND("/",N1719))</f>
        <v>faith</v>
      </c>
      <c r="S1719" s="10">
        <f>(((J1719/60)/60)/24) + DATE(1970, 1, 1)</f>
        <v>42460.98192129629</v>
      </c>
      <c r="T1719" s="10">
        <f>(((I1719/60)/60)/24) + DATE(1970, 1, 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IFERROR(E1720/L1720, 0)</f>
        <v>37.5</v>
      </c>
      <c r="Q1720" t="str">
        <f>LEFT(N1720,FIND("/",N1720) - 1)</f>
        <v>music</v>
      </c>
      <c r="R1720" t="str">
        <f>RIGHT(N1720,LEN(N1720) - FIND("/",N1720))</f>
        <v>faith</v>
      </c>
      <c r="S1720" s="10">
        <f>(((J1720/60)/60)/24) + DATE(1970, 1, 1)</f>
        <v>42460.610520833332</v>
      </c>
      <c r="T1720" s="10">
        <f>(((I1720/60)/60)/24) + DATE(1970, 1, 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IFERROR(E1721/L1721, 0)</f>
        <v>11.666666666666666</v>
      </c>
      <c r="Q1721" t="str">
        <f>LEFT(N1721,FIND("/",N1721) - 1)</f>
        <v>music</v>
      </c>
      <c r="R1721" t="str">
        <f>RIGHT(N1721,LEN(N1721) - FIND("/",N1721))</f>
        <v>faith</v>
      </c>
      <c r="S1721" s="10">
        <f>(((J1721/60)/60)/24) + DATE(1970, 1, 1)</f>
        <v>41869.534618055557</v>
      </c>
      <c r="T1721" s="10">
        <f>(((I1721/60)/60)/24) + DATE(1970, 1, 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IFERROR(E1722/L1722, 0)</f>
        <v>28.125</v>
      </c>
      <c r="Q1722" t="str">
        <f>LEFT(N1722,FIND("/",N1722) - 1)</f>
        <v>music</v>
      </c>
      <c r="R1722" t="str">
        <f>RIGHT(N1722,LEN(N1722) - FIND("/",N1722))</f>
        <v>faith</v>
      </c>
      <c r="S1722" s="10">
        <f>(((J1722/60)/60)/24) + DATE(1970, 1, 1)</f>
        <v>41922.783229166671</v>
      </c>
      <c r="T1722" s="10">
        <f>(((I1722/60)/60)/24) + DATE(1970, 1, 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>
        <f>IFERROR(E1723/L1723, 0)</f>
        <v>0</v>
      </c>
      <c r="Q1723" t="str">
        <f>LEFT(N1723,FIND("/",N1723) - 1)</f>
        <v>music</v>
      </c>
      <c r="R1723" t="str">
        <f>RIGHT(N1723,LEN(N1723) - FIND("/",N1723))</f>
        <v>faith</v>
      </c>
      <c r="S1723" s="10">
        <f>(((J1723/60)/60)/24) + DATE(1970, 1, 1)</f>
        <v>42319.461377314816</v>
      </c>
      <c r="T1723" s="10">
        <f>(((I1723/60)/60)/24) + DATE(1970, 1, 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IFERROR(E1724/L1724, 0)</f>
        <v>1</v>
      </c>
      <c r="Q1724" t="str">
        <f>LEFT(N1724,FIND("/",N1724) - 1)</f>
        <v>music</v>
      </c>
      <c r="R1724" t="str">
        <f>RIGHT(N1724,LEN(N1724) - FIND("/",N1724))</f>
        <v>faith</v>
      </c>
      <c r="S1724" s="10">
        <f>(((J1724/60)/60)/24) + DATE(1970, 1, 1)</f>
        <v>42425.960983796293</v>
      </c>
      <c r="T1724" s="10">
        <f>(((I1724/60)/60)/24) + DATE(1970, 1, 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IFERROR(E1725/L1725, 0)</f>
        <v>216.66666666666666</v>
      </c>
      <c r="Q1725" t="str">
        <f>LEFT(N1725,FIND("/",N1725) - 1)</f>
        <v>music</v>
      </c>
      <c r="R1725" t="str">
        <f>RIGHT(N1725,LEN(N1725) - FIND("/",N1725))</f>
        <v>faith</v>
      </c>
      <c r="S1725" s="10">
        <f>(((J1725/60)/60)/24) + DATE(1970, 1, 1)</f>
        <v>42129.82540509259</v>
      </c>
      <c r="T1725" s="10">
        <f>(((I1725/60)/60)/24) + DATE(1970, 1, 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IFERROR(E1726/L1726, 0)</f>
        <v>8.75</v>
      </c>
      <c r="Q1726" t="str">
        <f>LEFT(N1726,FIND("/",N1726) - 1)</f>
        <v>music</v>
      </c>
      <c r="R1726" t="str">
        <f>RIGHT(N1726,LEN(N1726) - FIND("/",N1726))</f>
        <v>faith</v>
      </c>
      <c r="S1726" s="10">
        <f>(((J1726/60)/60)/24) + DATE(1970, 1, 1)</f>
        <v>41912.932430555556</v>
      </c>
      <c r="T1726" s="10">
        <f>(((I1726/60)/60)/24) + DATE(1970, 1, 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IFERROR(E1727/L1727, 0)</f>
        <v>62.222222222222221</v>
      </c>
      <c r="Q1727" t="str">
        <f>LEFT(N1727,FIND("/",N1727) - 1)</f>
        <v>music</v>
      </c>
      <c r="R1727" t="str">
        <f>RIGHT(N1727,LEN(N1727) - FIND("/",N1727))</f>
        <v>faith</v>
      </c>
      <c r="S1727" s="10">
        <f>(((J1727/60)/60)/24) + DATE(1970, 1, 1)</f>
        <v>41845.968159722222</v>
      </c>
      <c r="T1727" s="10">
        <f>(((I1727/60)/60)/24) + DATE(1970, 1, 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IFERROR(E1728/L1728, 0)</f>
        <v>137.25</v>
      </c>
      <c r="Q1728" t="str">
        <f>LEFT(N1728,FIND("/",N1728) - 1)</f>
        <v>music</v>
      </c>
      <c r="R1728" t="str">
        <f>RIGHT(N1728,LEN(N1728) - FIND("/",N1728))</f>
        <v>faith</v>
      </c>
      <c r="S1728" s="10">
        <f>(((J1728/60)/60)/24) + DATE(1970, 1, 1)</f>
        <v>41788.919722222221</v>
      </c>
      <c r="T1728" s="10">
        <f>(((I1728/60)/60)/24) + DATE(1970, 1, 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IFERROR(E1729/L1729, 0)</f>
        <v>1</v>
      </c>
      <c r="Q1729" t="str">
        <f>LEFT(N1729,FIND("/",N1729) - 1)</f>
        <v>music</v>
      </c>
      <c r="R1729" t="str">
        <f>RIGHT(N1729,LEN(N1729) - FIND("/",N1729))</f>
        <v>faith</v>
      </c>
      <c r="S1729" s="10">
        <f>(((J1729/60)/60)/24) + DATE(1970, 1, 1)</f>
        <v>42044.927974537044</v>
      </c>
      <c r="T1729" s="10">
        <f>(((I1729/60)/60)/24) + DATE(1970, 1, 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IFERROR(E1730/L1730, 0)</f>
        <v>122.14285714285714</v>
      </c>
      <c r="Q1730" t="str">
        <f>LEFT(N1730,FIND("/",N1730) - 1)</f>
        <v>music</v>
      </c>
      <c r="R1730" t="str">
        <f>RIGHT(N1730,LEN(N1730) - FIND("/",N1730))</f>
        <v>faith</v>
      </c>
      <c r="S1730" s="10">
        <f>(((J1730/60)/60)/24) + DATE(1970, 1, 1)</f>
        <v>42268.625856481478</v>
      </c>
      <c r="T1730" s="10">
        <f>(((I1730/60)/60)/24) + DATE(1970, 1, 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>
        <f>IFERROR(E1731/L1731, 0)</f>
        <v>0</v>
      </c>
      <c r="Q1731" t="str">
        <f>LEFT(N1731,FIND("/",N1731) - 1)</f>
        <v>music</v>
      </c>
      <c r="R1731" t="str">
        <f>RIGHT(N1731,LEN(N1731) - FIND("/",N1731))</f>
        <v>faith</v>
      </c>
      <c r="S1731" s="10">
        <f>(((J1731/60)/60)/24) + DATE(1970, 1, 1)</f>
        <v>42471.052152777775</v>
      </c>
      <c r="T1731" s="10">
        <f>(((I1731/60)/60)/24) + DATE(1970, 1, 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>
        <f>IFERROR(E1732/L1732, 0)</f>
        <v>0</v>
      </c>
      <c r="Q1732" t="str">
        <f>LEFT(N1732,FIND("/",N1732) - 1)</f>
        <v>music</v>
      </c>
      <c r="R1732" t="str">
        <f>RIGHT(N1732,LEN(N1732) - FIND("/",N1732))</f>
        <v>faith</v>
      </c>
      <c r="S1732" s="10">
        <f>(((J1732/60)/60)/24) + DATE(1970, 1, 1)</f>
        <v>42272.087766203709</v>
      </c>
      <c r="T1732" s="10">
        <f>(((I1732/60)/60)/24) + DATE(1970, 1, 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>
        <f>IFERROR(E1733/L1733, 0)</f>
        <v>0</v>
      </c>
      <c r="Q1733" t="str">
        <f>LEFT(N1733,FIND("/",N1733) - 1)</f>
        <v>music</v>
      </c>
      <c r="R1733" t="str">
        <f>RIGHT(N1733,LEN(N1733) - FIND("/",N1733))</f>
        <v>faith</v>
      </c>
      <c r="S1733" s="10">
        <f>(((J1733/60)/60)/24) + DATE(1970, 1, 1)</f>
        <v>42152.906851851847</v>
      </c>
      <c r="T1733" s="10">
        <f>(((I1733/60)/60)/24) + DATE(1970, 1, 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>
        <f>IFERROR(E1734/L1734, 0)</f>
        <v>0</v>
      </c>
      <c r="Q1734" t="str">
        <f>LEFT(N1734,FIND("/",N1734) - 1)</f>
        <v>music</v>
      </c>
      <c r="R1734" t="str">
        <f>RIGHT(N1734,LEN(N1734) - FIND("/",N1734))</f>
        <v>faith</v>
      </c>
      <c r="S1734" s="10">
        <f>(((J1734/60)/60)/24) + DATE(1970, 1, 1)</f>
        <v>42325.683807870373</v>
      </c>
      <c r="T1734" s="10">
        <f>(((I1734/60)/60)/24) + DATE(1970, 1, 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>
        <f>IFERROR(E1735/L1735, 0)</f>
        <v>0</v>
      </c>
      <c r="Q1735" t="str">
        <f>LEFT(N1735,FIND("/",N1735) - 1)</f>
        <v>music</v>
      </c>
      <c r="R1735" t="str">
        <f>RIGHT(N1735,LEN(N1735) - FIND("/",N1735))</f>
        <v>faith</v>
      </c>
      <c r="S1735" s="10">
        <f>(((J1735/60)/60)/24) + DATE(1970, 1, 1)</f>
        <v>42614.675625000003</v>
      </c>
      <c r="T1735" s="10">
        <f>(((I1735/60)/60)/24) + DATE(1970, 1, 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IFERROR(E1736/L1736, 0)</f>
        <v>1</v>
      </c>
      <c r="Q1736" t="str">
        <f>LEFT(N1736,FIND("/",N1736) - 1)</f>
        <v>music</v>
      </c>
      <c r="R1736" t="str">
        <f>RIGHT(N1736,LEN(N1736) - FIND("/",N1736))</f>
        <v>faith</v>
      </c>
      <c r="S1736" s="10">
        <f>(((J1736/60)/60)/24) + DATE(1970, 1, 1)</f>
        <v>42102.036527777775</v>
      </c>
      <c r="T1736" s="10">
        <f>(((I1736/60)/60)/24) + DATE(1970, 1, 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IFERROR(E1737/L1737, 0)</f>
        <v>55</v>
      </c>
      <c r="Q1737" t="str">
        <f>LEFT(N1737,FIND("/",N1737) - 1)</f>
        <v>music</v>
      </c>
      <c r="R1737" t="str">
        <f>RIGHT(N1737,LEN(N1737) - FIND("/",N1737))</f>
        <v>faith</v>
      </c>
      <c r="S1737" s="10">
        <f>(((J1737/60)/60)/24) + DATE(1970, 1, 1)</f>
        <v>42559.814178240747</v>
      </c>
      <c r="T1737" s="10">
        <f>(((I1737/60)/60)/24) + DATE(1970, 1, 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IFERROR(E1738/L1738, 0)</f>
        <v>22</v>
      </c>
      <c r="Q1738" t="str">
        <f>LEFT(N1738,FIND("/",N1738) - 1)</f>
        <v>music</v>
      </c>
      <c r="R1738" t="str">
        <f>RIGHT(N1738,LEN(N1738) - FIND("/",N1738))</f>
        <v>faith</v>
      </c>
      <c r="S1738" s="10">
        <f>(((J1738/60)/60)/24) + DATE(1970, 1, 1)</f>
        <v>42286.861493055556</v>
      </c>
      <c r="T1738" s="10">
        <f>(((I1738/60)/60)/24) + DATE(1970, 1, 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IFERROR(E1739/L1739, 0)</f>
        <v>56.666666666666664</v>
      </c>
      <c r="Q1739" t="str">
        <f>LEFT(N1739,FIND("/",N1739) - 1)</f>
        <v>music</v>
      </c>
      <c r="R1739" t="str">
        <f>RIGHT(N1739,LEN(N1739) - FIND("/",N1739))</f>
        <v>faith</v>
      </c>
      <c r="S1739" s="10">
        <f>(((J1739/60)/60)/24) + DATE(1970, 1, 1)</f>
        <v>42175.948981481488</v>
      </c>
      <c r="T1739" s="10">
        <f>(((I1739/60)/60)/24) + DATE(1970, 1, 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IFERROR(E1740/L1740, 0)</f>
        <v>20</v>
      </c>
      <c r="Q1740" t="str">
        <f>LEFT(N1740,FIND("/",N1740) - 1)</f>
        <v>music</v>
      </c>
      <c r="R1740" t="str">
        <f>RIGHT(N1740,LEN(N1740) - FIND("/",N1740))</f>
        <v>faith</v>
      </c>
      <c r="S1740" s="10">
        <f>(((J1740/60)/60)/24) + DATE(1970, 1, 1)</f>
        <v>41884.874328703707</v>
      </c>
      <c r="T1740" s="10">
        <f>(((I1740/60)/60)/24) + DATE(1970, 1, 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IFERROR(E1741/L1741, 0)</f>
        <v>1</v>
      </c>
      <c r="Q1741" t="str">
        <f>LEFT(N1741,FIND("/",N1741) - 1)</f>
        <v>music</v>
      </c>
      <c r="R1741" t="str">
        <f>RIGHT(N1741,LEN(N1741) - FIND("/",N1741))</f>
        <v>faith</v>
      </c>
      <c r="S1741" s="10">
        <f>(((J1741/60)/60)/24) + DATE(1970, 1, 1)</f>
        <v>42435.874212962968</v>
      </c>
      <c r="T1741" s="10">
        <f>(((I1741/60)/60)/24) + DATE(1970, 1, 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>
        <f>IFERROR(E1742/L1742, 0)</f>
        <v>0</v>
      </c>
      <c r="Q1742" t="str">
        <f>LEFT(N1742,FIND("/",N1742) - 1)</f>
        <v>music</v>
      </c>
      <c r="R1742" t="str">
        <f>RIGHT(N1742,LEN(N1742) - FIND("/",N1742))</f>
        <v>faith</v>
      </c>
      <c r="S1742" s="10">
        <f>(((J1742/60)/60)/24) + DATE(1970, 1, 1)</f>
        <v>42171.817384259266</v>
      </c>
      <c r="T1742" s="10">
        <f>(((I1742/60)/60)/24) + DATE(1970, 1, 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IFERROR(E1743/L1743, 0)</f>
        <v>25.576923076923077</v>
      </c>
      <c r="Q1743" t="str">
        <f>LEFT(N1743,FIND("/",N1743) - 1)</f>
        <v>photography</v>
      </c>
      <c r="R1743" t="str">
        <f>RIGHT(N1743,LEN(N1743) - FIND("/",N1743))</f>
        <v>photobooks</v>
      </c>
      <c r="S1743" s="10">
        <f>(((J1743/60)/60)/24) + DATE(1970, 1, 1)</f>
        <v>42120.628136574072</v>
      </c>
      <c r="T1743" s="10">
        <f>(((I1743/60)/60)/24) + DATE(1970, 1, 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IFERROR(E1744/L1744, 0)</f>
        <v>63.970588235294116</v>
      </c>
      <c r="Q1744" t="str">
        <f>LEFT(N1744,FIND("/",N1744) - 1)</f>
        <v>photography</v>
      </c>
      <c r="R1744" t="str">
        <f>RIGHT(N1744,LEN(N1744) - FIND("/",N1744))</f>
        <v>photobooks</v>
      </c>
      <c r="S1744" s="10">
        <f>(((J1744/60)/60)/24) + DATE(1970, 1, 1)</f>
        <v>42710.876967592587</v>
      </c>
      <c r="T1744" s="10">
        <f>(((I1744/60)/60)/24) + DATE(1970, 1, 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IFERROR(E1745/L1745, 0)</f>
        <v>89.925373134328353</v>
      </c>
      <c r="Q1745" t="str">
        <f>LEFT(N1745,FIND("/",N1745) - 1)</f>
        <v>photography</v>
      </c>
      <c r="R1745" t="str">
        <f>RIGHT(N1745,LEN(N1745) - FIND("/",N1745))</f>
        <v>photobooks</v>
      </c>
      <c r="S1745" s="10">
        <f>(((J1745/60)/60)/24) + DATE(1970, 1, 1)</f>
        <v>42586.925636574073</v>
      </c>
      <c r="T1745" s="10">
        <f>(((I1745/60)/60)/24) + DATE(1970, 1, 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IFERROR(E1746/L1746, 0)</f>
        <v>93.071428571428569</v>
      </c>
      <c r="Q1746" t="str">
        <f>LEFT(N1746,FIND("/",N1746) - 1)</f>
        <v>photography</v>
      </c>
      <c r="R1746" t="str">
        <f>RIGHT(N1746,LEN(N1746) - FIND("/",N1746))</f>
        <v>photobooks</v>
      </c>
      <c r="S1746" s="10">
        <f>(((J1746/60)/60)/24) + DATE(1970, 1, 1)</f>
        <v>42026.605057870373</v>
      </c>
      <c r="T1746" s="10">
        <f>(((I1746/60)/60)/24) + DATE(1970, 1, 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IFERROR(E1747/L1747, 0)</f>
        <v>89.674157303370791</v>
      </c>
      <c r="Q1747" t="str">
        <f>LEFT(N1747,FIND("/",N1747) - 1)</f>
        <v>photography</v>
      </c>
      <c r="R1747" t="str">
        <f>RIGHT(N1747,LEN(N1747) - FIND("/",N1747))</f>
        <v>photobooks</v>
      </c>
      <c r="S1747" s="10">
        <f>(((J1747/60)/60)/24) + DATE(1970, 1, 1)</f>
        <v>42690.259699074071</v>
      </c>
      <c r="T1747" s="10">
        <f>(((I1747/60)/60)/24) + DATE(1970, 1, 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IFERROR(E1748/L1748, 0)</f>
        <v>207.61682242990653</v>
      </c>
      <c r="Q1748" t="str">
        <f>LEFT(N1748,FIND("/",N1748) - 1)</f>
        <v>photography</v>
      </c>
      <c r="R1748" t="str">
        <f>RIGHT(N1748,LEN(N1748) - FIND("/",N1748))</f>
        <v>photobooks</v>
      </c>
      <c r="S1748" s="10">
        <f>(((J1748/60)/60)/24) + DATE(1970, 1, 1)</f>
        <v>42668.176701388889</v>
      </c>
      <c r="T1748" s="10">
        <f>(((I1748/60)/60)/24) + DATE(1970, 1, 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IFERROR(E1749/L1749, 0)</f>
        <v>59.408805031446541</v>
      </c>
      <c r="Q1749" t="str">
        <f>LEFT(N1749,FIND("/",N1749) - 1)</f>
        <v>photography</v>
      </c>
      <c r="R1749" t="str">
        <f>RIGHT(N1749,LEN(N1749) - FIND("/",N1749))</f>
        <v>photobooks</v>
      </c>
      <c r="S1749" s="10">
        <f>(((J1749/60)/60)/24) + DATE(1970, 1, 1)</f>
        <v>42292.435532407413</v>
      </c>
      <c r="T1749" s="10">
        <f>(((I1749/60)/60)/24) + DATE(1970, 1, 1)</f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IFERROR(E1750/L1750, 0)</f>
        <v>358.97237569060775</v>
      </c>
      <c r="Q1750" t="str">
        <f>LEFT(N1750,FIND("/",N1750) - 1)</f>
        <v>photography</v>
      </c>
      <c r="R1750" t="str">
        <f>RIGHT(N1750,LEN(N1750) - FIND("/",N1750))</f>
        <v>photobooks</v>
      </c>
      <c r="S1750" s="10">
        <f>(((J1750/60)/60)/24) + DATE(1970, 1, 1)</f>
        <v>42219.950729166667</v>
      </c>
      <c r="T1750" s="10">
        <f>(((I1750/60)/60)/24) + DATE(1970, 1, 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IFERROR(E1751/L1751, 0)</f>
        <v>94.736641221374043</v>
      </c>
      <c r="Q1751" t="str">
        <f>LEFT(N1751,FIND("/",N1751) - 1)</f>
        <v>photography</v>
      </c>
      <c r="R1751" t="str">
        <f>RIGHT(N1751,LEN(N1751) - FIND("/",N1751))</f>
        <v>photobooks</v>
      </c>
      <c r="S1751" s="10">
        <f>(((J1751/60)/60)/24) + DATE(1970, 1, 1)</f>
        <v>42758.975937499999</v>
      </c>
      <c r="T1751" s="10">
        <f>(((I1751/60)/60)/24) + DATE(1970, 1, 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IFERROR(E1752/L1752, 0)</f>
        <v>80.647999999999996</v>
      </c>
      <c r="Q1752" t="str">
        <f>LEFT(N1752,FIND("/",N1752) - 1)</f>
        <v>photography</v>
      </c>
      <c r="R1752" t="str">
        <f>RIGHT(N1752,LEN(N1752) - FIND("/",N1752))</f>
        <v>photobooks</v>
      </c>
      <c r="S1752" s="10">
        <f>(((J1752/60)/60)/24) + DATE(1970, 1, 1)</f>
        <v>42454.836851851855</v>
      </c>
      <c r="T1752" s="10">
        <f>(((I1752/60)/60)/24) + DATE(1970, 1, 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IFERROR(E1753/L1753, 0)</f>
        <v>168.68852459016392</v>
      </c>
      <c r="Q1753" t="str">
        <f>LEFT(N1753,FIND("/",N1753) - 1)</f>
        <v>photography</v>
      </c>
      <c r="R1753" t="str">
        <f>RIGHT(N1753,LEN(N1753) - FIND("/",N1753))</f>
        <v>photobooks</v>
      </c>
      <c r="S1753" s="10">
        <f>(((J1753/60)/60)/24) + DATE(1970, 1, 1)</f>
        <v>42052.7815162037</v>
      </c>
      <c r="T1753" s="10">
        <f>(((I1753/60)/60)/24) + DATE(1970, 1, 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IFERROR(E1754/L1754, 0)</f>
        <v>34.68888888888889</v>
      </c>
      <c r="Q1754" t="str">
        <f>LEFT(N1754,FIND("/",N1754) - 1)</f>
        <v>photography</v>
      </c>
      <c r="R1754" t="str">
        <f>RIGHT(N1754,LEN(N1754) - FIND("/",N1754))</f>
        <v>photobooks</v>
      </c>
      <c r="S1754" s="10">
        <f>(((J1754/60)/60)/24) + DATE(1970, 1, 1)</f>
        <v>42627.253263888888</v>
      </c>
      <c r="T1754" s="10">
        <f>(((I1754/60)/60)/24) + DATE(1970, 1, 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IFERROR(E1755/L1755, 0)</f>
        <v>462.85714285714283</v>
      </c>
      <c r="Q1755" t="str">
        <f>LEFT(N1755,FIND("/",N1755) - 1)</f>
        <v>photography</v>
      </c>
      <c r="R1755" t="str">
        <f>RIGHT(N1755,LEN(N1755) - FIND("/",N1755))</f>
        <v>photobooks</v>
      </c>
      <c r="S1755" s="10">
        <f>(((J1755/60)/60)/24) + DATE(1970, 1, 1)</f>
        <v>42420.74962962963</v>
      </c>
      <c r="T1755" s="10">
        <f>(((I1755/60)/60)/24) + DATE(1970, 1, 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IFERROR(E1756/L1756, 0)</f>
        <v>104.38888888888889</v>
      </c>
      <c r="Q1756" t="str">
        <f>LEFT(N1756,FIND("/",N1756) - 1)</f>
        <v>photography</v>
      </c>
      <c r="R1756" t="str">
        <f>RIGHT(N1756,LEN(N1756) - FIND("/",N1756))</f>
        <v>photobooks</v>
      </c>
      <c r="S1756" s="10">
        <f>(((J1756/60)/60)/24) + DATE(1970, 1, 1)</f>
        <v>42067.876770833333</v>
      </c>
      <c r="T1756" s="10">
        <f>(((I1756/60)/60)/24) + DATE(1970, 1, 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IFERROR(E1757/L1757, 0)</f>
        <v>7.5</v>
      </c>
      <c r="Q1757" t="str">
        <f>LEFT(N1757,FIND("/",N1757) - 1)</f>
        <v>photography</v>
      </c>
      <c r="R1757" t="str">
        <f>RIGHT(N1757,LEN(N1757) - FIND("/",N1757))</f>
        <v>photobooks</v>
      </c>
      <c r="S1757" s="10">
        <f>(((J1757/60)/60)/24) + DATE(1970, 1, 1)</f>
        <v>42252.788900462961</v>
      </c>
      <c r="T1757" s="10">
        <f>(((I1757/60)/60)/24) + DATE(1970, 1, 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IFERROR(E1758/L1758, 0)</f>
        <v>47.13</v>
      </c>
      <c r="Q1758" t="str">
        <f>LEFT(N1758,FIND("/",N1758) - 1)</f>
        <v>photography</v>
      </c>
      <c r="R1758" t="str">
        <f>RIGHT(N1758,LEN(N1758) - FIND("/",N1758))</f>
        <v>photobooks</v>
      </c>
      <c r="S1758" s="10">
        <f>(((J1758/60)/60)/24) + DATE(1970, 1, 1)</f>
        <v>42571.167465277773</v>
      </c>
      <c r="T1758" s="10">
        <f>(((I1758/60)/60)/24) + DATE(1970, 1, 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IFERROR(E1759/L1759, 0)</f>
        <v>414.28571428571428</v>
      </c>
      <c r="Q1759" t="str">
        <f>LEFT(N1759,FIND("/",N1759) - 1)</f>
        <v>photography</v>
      </c>
      <c r="R1759" t="str">
        <f>RIGHT(N1759,LEN(N1759) - FIND("/",N1759))</f>
        <v>photobooks</v>
      </c>
      <c r="S1759" s="10">
        <f>(((J1759/60)/60)/24) + DATE(1970, 1, 1)</f>
        <v>42733.827349537038</v>
      </c>
      <c r="T1759" s="10">
        <f>(((I1759/60)/60)/24) + DATE(1970, 1, 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IFERROR(E1760/L1760, 0)</f>
        <v>42.481481481481481</v>
      </c>
      <c r="Q1760" t="str">
        <f>LEFT(N1760,FIND("/",N1760) - 1)</f>
        <v>photography</v>
      </c>
      <c r="R1760" t="str">
        <f>RIGHT(N1760,LEN(N1760) - FIND("/",N1760))</f>
        <v>photobooks</v>
      </c>
      <c r="S1760" s="10">
        <f>(((J1760/60)/60)/24) + DATE(1970, 1, 1)</f>
        <v>42505.955925925926</v>
      </c>
      <c r="T1760" s="10">
        <f>(((I1760/60)/60)/24) + DATE(1970, 1, 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IFERROR(E1761/L1761, 0)</f>
        <v>108.77551020408163</v>
      </c>
      <c r="Q1761" t="str">
        <f>LEFT(N1761,FIND("/",N1761) - 1)</f>
        <v>photography</v>
      </c>
      <c r="R1761" t="str">
        <f>RIGHT(N1761,LEN(N1761) - FIND("/",N1761))</f>
        <v>photobooks</v>
      </c>
      <c r="S1761" s="10">
        <f>(((J1761/60)/60)/24) + DATE(1970, 1, 1)</f>
        <v>42068.829039351855</v>
      </c>
      <c r="T1761" s="10">
        <f>(((I1761/60)/60)/24) + DATE(1970, 1, 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IFERROR(E1762/L1762, 0)</f>
        <v>81.098039215686271</v>
      </c>
      <c r="Q1762" t="str">
        <f>LEFT(N1762,FIND("/",N1762) - 1)</f>
        <v>photography</v>
      </c>
      <c r="R1762" t="str">
        <f>RIGHT(N1762,LEN(N1762) - FIND("/",N1762))</f>
        <v>photobooks</v>
      </c>
      <c r="S1762" s="10">
        <f>(((J1762/60)/60)/24) + DATE(1970, 1, 1)</f>
        <v>42405.67260416667</v>
      </c>
      <c r="T1762" s="10">
        <f>(((I1762/60)/60)/24) + DATE(1970, 1, 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IFERROR(E1763/L1763, 0)</f>
        <v>51.666666666666664</v>
      </c>
      <c r="Q1763" t="str">
        <f>LEFT(N1763,FIND("/",N1763) - 1)</f>
        <v>photography</v>
      </c>
      <c r="R1763" t="str">
        <f>RIGHT(N1763,LEN(N1763) - FIND("/",N1763))</f>
        <v>photobooks</v>
      </c>
      <c r="S1763" s="10">
        <f>(((J1763/60)/60)/24) + DATE(1970, 1, 1)</f>
        <v>42209.567824074074</v>
      </c>
      <c r="T1763" s="10">
        <f>(((I1763/60)/60)/24) + DATE(1970, 1, 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IFERROR(E1764/L1764, 0)</f>
        <v>35.4</v>
      </c>
      <c r="Q1764" t="str">
        <f>LEFT(N1764,FIND("/",N1764) - 1)</f>
        <v>photography</v>
      </c>
      <c r="R1764" t="str">
        <f>RIGHT(N1764,LEN(N1764) - FIND("/",N1764))</f>
        <v>photobooks</v>
      </c>
      <c r="S1764" s="10">
        <f>(((J1764/60)/60)/24) + DATE(1970, 1, 1)</f>
        <v>42410.982002314813</v>
      </c>
      <c r="T1764" s="10">
        <f>(((I1764/60)/60)/24) + DATE(1970, 1, 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IFERROR(E1765/L1765, 0)</f>
        <v>103.63559322033899</v>
      </c>
      <c r="Q1765" t="str">
        <f>LEFT(N1765,FIND("/",N1765) - 1)</f>
        <v>photography</v>
      </c>
      <c r="R1765" t="str">
        <f>RIGHT(N1765,LEN(N1765) - FIND("/",N1765))</f>
        <v>photobooks</v>
      </c>
      <c r="S1765" s="10">
        <f>(((J1765/60)/60)/24) + DATE(1970, 1, 1)</f>
        <v>42636.868518518517</v>
      </c>
      <c r="T1765" s="10">
        <f>(((I1765/60)/60)/24) + DATE(1970, 1, 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IFERROR(E1766/L1766, 0)</f>
        <v>55.282051282051285</v>
      </c>
      <c r="Q1766" t="str">
        <f>LEFT(N1766,FIND("/",N1766) - 1)</f>
        <v>photography</v>
      </c>
      <c r="R1766" t="str">
        <f>RIGHT(N1766,LEN(N1766) - FIND("/",N1766))</f>
        <v>photobooks</v>
      </c>
      <c r="S1766" s="10">
        <f>(((J1766/60)/60)/24) + DATE(1970, 1, 1)</f>
        <v>41825.485868055555</v>
      </c>
      <c r="T1766" s="10">
        <f>(((I1766/60)/60)/24) + DATE(1970, 1, 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IFERROR(E1767/L1767, 0)</f>
        <v>72.16970873786407</v>
      </c>
      <c r="Q1767" t="str">
        <f>LEFT(N1767,FIND("/",N1767) - 1)</f>
        <v>photography</v>
      </c>
      <c r="R1767" t="str">
        <f>RIGHT(N1767,LEN(N1767) - FIND("/",N1767))</f>
        <v>photobooks</v>
      </c>
      <c r="S1767" s="10">
        <f>(((J1767/60)/60)/24) + DATE(1970, 1, 1)</f>
        <v>41834.980462962965</v>
      </c>
      <c r="T1767" s="10">
        <f>(((I1767/60)/60)/24) + DATE(1970, 1, 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>
        <f>IFERROR(E1768/L1768, 0)</f>
        <v>0</v>
      </c>
      <c r="Q1768" t="str">
        <f>LEFT(N1768,FIND("/",N1768) - 1)</f>
        <v>photography</v>
      </c>
      <c r="R1768" t="str">
        <f>RIGHT(N1768,LEN(N1768) - FIND("/",N1768))</f>
        <v>photobooks</v>
      </c>
      <c r="S1768" s="10">
        <f>(((J1768/60)/60)/24) + DATE(1970, 1, 1)</f>
        <v>41855.859814814816</v>
      </c>
      <c r="T1768" s="10">
        <f>(((I1768/60)/60)/24) + DATE(1970, 1, 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IFERROR(E1769/L1769, 0)</f>
        <v>58.615384615384613</v>
      </c>
      <c r="Q1769" t="str">
        <f>LEFT(N1769,FIND("/",N1769) - 1)</f>
        <v>photography</v>
      </c>
      <c r="R1769" t="str">
        <f>RIGHT(N1769,LEN(N1769) - FIND("/",N1769))</f>
        <v>photobooks</v>
      </c>
      <c r="S1769" s="10">
        <f>(((J1769/60)/60)/24) + DATE(1970, 1, 1)</f>
        <v>41824.658379629633</v>
      </c>
      <c r="T1769" s="10">
        <f>(((I1769/60)/60)/24) + DATE(1970, 1, 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IFERROR(E1770/L1770, 0)</f>
        <v>12.466666666666667</v>
      </c>
      <c r="Q1770" t="str">
        <f>LEFT(N1770,FIND("/",N1770) - 1)</f>
        <v>photography</v>
      </c>
      <c r="R1770" t="str">
        <f>RIGHT(N1770,LEN(N1770) - FIND("/",N1770))</f>
        <v>photobooks</v>
      </c>
      <c r="S1770" s="10">
        <f>(((J1770/60)/60)/24) + DATE(1970, 1, 1)</f>
        <v>41849.560694444444</v>
      </c>
      <c r="T1770" s="10">
        <f>(((I1770/60)/60)/24) + DATE(1970, 1, 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IFERROR(E1771/L1771, 0)</f>
        <v>49.136363636363633</v>
      </c>
      <c r="Q1771" t="str">
        <f>LEFT(N1771,FIND("/",N1771) - 1)</f>
        <v>photography</v>
      </c>
      <c r="R1771" t="str">
        <f>RIGHT(N1771,LEN(N1771) - FIND("/",N1771))</f>
        <v>photobooks</v>
      </c>
      <c r="S1771" s="10">
        <f>(((J1771/60)/60)/24) + DATE(1970, 1, 1)</f>
        <v>41987.818969907406</v>
      </c>
      <c r="T1771" s="10">
        <f>(((I1771/60)/60)/24) + DATE(1970, 1, 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IFERROR(E1772/L1772, 0)</f>
        <v>150.5</v>
      </c>
      <c r="Q1772" t="str">
        <f>LEFT(N1772,FIND("/",N1772) - 1)</f>
        <v>photography</v>
      </c>
      <c r="R1772" t="str">
        <f>RIGHT(N1772,LEN(N1772) - FIND("/",N1772))</f>
        <v>photobooks</v>
      </c>
      <c r="S1772" s="10">
        <f>(((J1772/60)/60)/24) + DATE(1970, 1, 1)</f>
        <v>41891.780023148152</v>
      </c>
      <c r="T1772" s="10">
        <f>(((I1772/60)/60)/24) + DATE(1970, 1, 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IFERROR(E1773/L1773, 0)</f>
        <v>35.799999999999997</v>
      </c>
      <c r="Q1773" t="str">
        <f>LEFT(N1773,FIND("/",N1773) - 1)</f>
        <v>photography</v>
      </c>
      <c r="R1773" t="str">
        <f>RIGHT(N1773,LEN(N1773) - FIND("/",N1773))</f>
        <v>photobooks</v>
      </c>
      <c r="S1773" s="10">
        <f>(((J1773/60)/60)/24) + DATE(1970, 1, 1)</f>
        <v>41905.979629629634</v>
      </c>
      <c r="T1773" s="10">
        <f>(((I1773/60)/60)/24) + DATE(1970, 1, 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IFERROR(E1774/L1774, 0)</f>
        <v>45.157894736842103</v>
      </c>
      <c r="Q1774" t="str">
        <f>LEFT(N1774,FIND("/",N1774) - 1)</f>
        <v>photography</v>
      </c>
      <c r="R1774" t="str">
        <f>RIGHT(N1774,LEN(N1774) - FIND("/",N1774))</f>
        <v>photobooks</v>
      </c>
      <c r="S1774" s="10">
        <f>(((J1774/60)/60)/24) + DATE(1970, 1, 1)</f>
        <v>41766.718009259261</v>
      </c>
      <c r="T1774" s="10">
        <f>(((I1774/60)/60)/24) + DATE(1970, 1, 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IFERROR(E1775/L1775, 0)</f>
        <v>98.78947368421052</v>
      </c>
      <c r="Q1775" t="str">
        <f>LEFT(N1775,FIND("/",N1775) - 1)</f>
        <v>photography</v>
      </c>
      <c r="R1775" t="str">
        <f>RIGHT(N1775,LEN(N1775) - FIND("/",N1775))</f>
        <v>photobooks</v>
      </c>
      <c r="S1775" s="10">
        <f>(((J1775/60)/60)/24) + DATE(1970, 1, 1)</f>
        <v>41978.760393518518</v>
      </c>
      <c r="T1775" s="10">
        <f>(((I1775/60)/60)/24) + DATE(1970, 1, 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IFERROR(E1776/L1776, 0)</f>
        <v>88.307692307692307</v>
      </c>
      <c r="Q1776" t="str">
        <f>LEFT(N1776,FIND("/",N1776) - 1)</f>
        <v>photography</v>
      </c>
      <c r="R1776" t="str">
        <f>RIGHT(N1776,LEN(N1776) - FIND("/",N1776))</f>
        <v>photobooks</v>
      </c>
      <c r="S1776" s="10">
        <f>(((J1776/60)/60)/24) + DATE(1970, 1, 1)</f>
        <v>41930.218657407408</v>
      </c>
      <c r="T1776" s="10">
        <f>(((I1776/60)/60)/24) + DATE(1970, 1, 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IFERROR(E1777/L1777, 0)</f>
        <v>170.62903225806451</v>
      </c>
      <c r="Q1777" t="str">
        <f>LEFT(N1777,FIND("/",N1777) - 1)</f>
        <v>photography</v>
      </c>
      <c r="R1777" t="str">
        <f>RIGHT(N1777,LEN(N1777) - FIND("/",N1777))</f>
        <v>photobooks</v>
      </c>
      <c r="S1777" s="10">
        <f>(((J1777/60)/60)/24) + DATE(1970, 1, 1)</f>
        <v>41891.976388888892</v>
      </c>
      <c r="T1777" s="10">
        <f>(((I1777/60)/60)/24) + DATE(1970, 1, 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IFERROR(E1778/L1778, 0)</f>
        <v>83.75</v>
      </c>
      <c r="Q1778" t="str">
        <f>LEFT(N1778,FIND("/",N1778) - 1)</f>
        <v>photography</v>
      </c>
      <c r="R1778" t="str">
        <f>RIGHT(N1778,LEN(N1778) - FIND("/",N1778))</f>
        <v>photobooks</v>
      </c>
      <c r="S1778" s="10">
        <f>(((J1778/60)/60)/24) + DATE(1970, 1, 1)</f>
        <v>41905.95684027778</v>
      </c>
      <c r="T1778" s="10">
        <f>(((I1778/60)/60)/24) + DATE(1970, 1, 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IFERROR(E1779/L1779, 0)</f>
        <v>65.099999999999994</v>
      </c>
      <c r="Q1779" t="str">
        <f>LEFT(N1779,FIND("/",N1779) - 1)</f>
        <v>photography</v>
      </c>
      <c r="R1779" t="str">
        <f>RIGHT(N1779,LEN(N1779) - FIND("/",N1779))</f>
        <v>photobooks</v>
      </c>
      <c r="S1779" s="10">
        <f>(((J1779/60)/60)/24) + DATE(1970, 1, 1)</f>
        <v>42025.357094907406</v>
      </c>
      <c r="T1779" s="10">
        <f>(((I1779/60)/60)/24) + DATE(1970, 1, 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IFERROR(E1780/L1780, 0)</f>
        <v>66.333333333333329</v>
      </c>
      <c r="Q1780" t="str">
        <f>LEFT(N1780,FIND("/",N1780) - 1)</f>
        <v>photography</v>
      </c>
      <c r="R1780" t="str">
        <f>RIGHT(N1780,LEN(N1780) - FIND("/",N1780))</f>
        <v>photobooks</v>
      </c>
      <c r="S1780" s="10">
        <f>(((J1780/60)/60)/24) + DATE(1970, 1, 1)</f>
        <v>42045.86336805555</v>
      </c>
      <c r="T1780" s="10">
        <f>(((I1780/60)/60)/24) + DATE(1970, 1, 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IFERROR(E1781/L1781, 0)</f>
        <v>104.89473684210526</v>
      </c>
      <c r="Q1781" t="str">
        <f>LEFT(N1781,FIND("/",N1781) - 1)</f>
        <v>photography</v>
      </c>
      <c r="R1781" t="str">
        <f>RIGHT(N1781,LEN(N1781) - FIND("/",N1781))</f>
        <v>photobooks</v>
      </c>
      <c r="S1781" s="10">
        <f>(((J1781/60)/60)/24) + DATE(1970, 1, 1)</f>
        <v>42585.691898148143</v>
      </c>
      <c r="T1781" s="10">
        <f>(((I1781/60)/60)/24) + DATE(1970, 1, 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IFERROR(E1782/L1782, 0)</f>
        <v>78.440789473684205</v>
      </c>
      <c r="Q1782" t="str">
        <f>LEFT(N1782,FIND("/",N1782) - 1)</f>
        <v>photography</v>
      </c>
      <c r="R1782" t="str">
        <f>RIGHT(N1782,LEN(N1782) - FIND("/",N1782))</f>
        <v>photobooks</v>
      </c>
      <c r="S1782" s="10">
        <f>(((J1782/60)/60)/24) + DATE(1970, 1, 1)</f>
        <v>42493.600810185191</v>
      </c>
      <c r="T1782" s="10">
        <f>(((I1782/60)/60)/24) + DATE(1970, 1, 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IFERROR(E1783/L1783, 0)</f>
        <v>59.041666666666664</v>
      </c>
      <c r="Q1783" t="str">
        <f>LEFT(N1783,FIND("/",N1783) - 1)</f>
        <v>photography</v>
      </c>
      <c r="R1783" t="str">
        <f>RIGHT(N1783,LEN(N1783) - FIND("/",N1783))</f>
        <v>photobooks</v>
      </c>
      <c r="S1783" s="10">
        <f>(((J1783/60)/60)/24) + DATE(1970, 1, 1)</f>
        <v>42597.617418981477</v>
      </c>
      <c r="T1783" s="10">
        <f>(((I1783/60)/60)/24) + DATE(1970, 1, 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IFERROR(E1784/L1784, 0)</f>
        <v>71.34210526315789</v>
      </c>
      <c r="Q1784" t="str">
        <f>LEFT(N1784,FIND("/",N1784) - 1)</f>
        <v>photography</v>
      </c>
      <c r="R1784" t="str">
        <f>RIGHT(N1784,LEN(N1784) - FIND("/",N1784))</f>
        <v>photobooks</v>
      </c>
      <c r="S1784" s="10">
        <f>(((J1784/60)/60)/24) + DATE(1970, 1, 1)</f>
        <v>42388.575104166666</v>
      </c>
      <c r="T1784" s="10">
        <f>(((I1784/60)/60)/24) + DATE(1970, 1, 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IFERROR(E1785/L1785, 0)</f>
        <v>51.227027027027027</v>
      </c>
      <c r="Q1785" t="str">
        <f>LEFT(N1785,FIND("/",N1785) - 1)</f>
        <v>photography</v>
      </c>
      <c r="R1785" t="str">
        <f>RIGHT(N1785,LEN(N1785) - FIND("/",N1785))</f>
        <v>photobooks</v>
      </c>
      <c r="S1785" s="10">
        <f>(((J1785/60)/60)/24) + DATE(1970, 1, 1)</f>
        <v>42115.949976851851</v>
      </c>
      <c r="T1785" s="10">
        <f>(((I1785/60)/60)/24) + DATE(1970, 1, 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IFERROR(E1786/L1786, 0)</f>
        <v>60.242424242424242</v>
      </c>
      <c r="Q1786" t="str">
        <f>LEFT(N1786,FIND("/",N1786) - 1)</f>
        <v>photography</v>
      </c>
      <c r="R1786" t="str">
        <f>RIGHT(N1786,LEN(N1786) - FIND("/",N1786))</f>
        <v>photobooks</v>
      </c>
      <c r="S1786" s="10">
        <f>(((J1786/60)/60)/24) + DATE(1970, 1, 1)</f>
        <v>42003.655555555553</v>
      </c>
      <c r="T1786" s="10">
        <f>(((I1786/60)/60)/24) + DATE(1970, 1, 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IFERROR(E1787/L1787, 0)</f>
        <v>44.935185185185183</v>
      </c>
      <c r="Q1787" t="str">
        <f>LEFT(N1787,FIND("/",N1787) - 1)</f>
        <v>photography</v>
      </c>
      <c r="R1787" t="str">
        <f>RIGHT(N1787,LEN(N1787) - FIND("/",N1787))</f>
        <v>photobooks</v>
      </c>
      <c r="S1787" s="10">
        <f>(((J1787/60)/60)/24) + DATE(1970, 1, 1)</f>
        <v>41897.134895833333</v>
      </c>
      <c r="T1787" s="10">
        <f>(((I1787/60)/60)/24) + DATE(1970, 1, 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IFERROR(E1788/L1788, 0)</f>
        <v>31.206896551724139</v>
      </c>
      <c r="Q1788" t="str">
        <f>LEFT(N1788,FIND("/",N1788) - 1)</f>
        <v>photography</v>
      </c>
      <c r="R1788" t="str">
        <f>RIGHT(N1788,LEN(N1788) - FIND("/",N1788))</f>
        <v>photobooks</v>
      </c>
      <c r="S1788" s="10">
        <f>(((J1788/60)/60)/24) + DATE(1970, 1, 1)</f>
        <v>41958.550659722227</v>
      </c>
      <c r="T1788" s="10">
        <f>(((I1788/60)/60)/24) + DATE(1970, 1, 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IFERROR(E1789/L1789, 0)</f>
        <v>63.875</v>
      </c>
      <c r="Q1789" t="str">
        <f>LEFT(N1789,FIND("/",N1789) - 1)</f>
        <v>photography</v>
      </c>
      <c r="R1789" t="str">
        <f>RIGHT(N1789,LEN(N1789) - FIND("/",N1789))</f>
        <v>photobooks</v>
      </c>
      <c r="S1789" s="10">
        <f>(((J1789/60)/60)/24) + DATE(1970, 1, 1)</f>
        <v>42068.65552083333</v>
      </c>
      <c r="T1789" s="10">
        <f>(((I1789/60)/60)/24) + DATE(1970, 1, 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IFERROR(E1790/L1790, 0)</f>
        <v>19</v>
      </c>
      <c r="Q1790" t="str">
        <f>LEFT(N1790,FIND("/",N1790) - 1)</f>
        <v>photography</v>
      </c>
      <c r="R1790" t="str">
        <f>RIGHT(N1790,LEN(N1790) - FIND("/",N1790))</f>
        <v>photobooks</v>
      </c>
      <c r="S1790" s="10">
        <f>(((J1790/60)/60)/24) + DATE(1970, 1, 1)</f>
        <v>41913.94840277778</v>
      </c>
      <c r="T1790" s="10">
        <f>(((I1790/60)/60)/24) + DATE(1970, 1, 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IFERROR(E1791/L1791, 0)</f>
        <v>10</v>
      </c>
      <c r="Q1791" t="str">
        <f>LEFT(N1791,FIND("/",N1791) - 1)</f>
        <v>photography</v>
      </c>
      <c r="R1791" t="str">
        <f>RIGHT(N1791,LEN(N1791) - FIND("/",N1791))</f>
        <v>photobooks</v>
      </c>
      <c r="S1791" s="10">
        <f>(((J1791/60)/60)/24) + DATE(1970, 1, 1)</f>
        <v>41956.250034722223</v>
      </c>
      <c r="T1791" s="10">
        <f>(((I1791/60)/60)/24) + DATE(1970, 1, 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IFERROR(E1792/L1792, 0)</f>
        <v>109.06666666666666</v>
      </c>
      <c r="Q1792" t="str">
        <f>LEFT(N1792,FIND("/",N1792) - 1)</f>
        <v>photography</v>
      </c>
      <c r="R1792" t="str">
        <f>RIGHT(N1792,LEN(N1792) - FIND("/",N1792))</f>
        <v>photobooks</v>
      </c>
      <c r="S1792" s="10">
        <f>(((J1792/60)/60)/24) + DATE(1970, 1, 1)</f>
        <v>42010.674513888895</v>
      </c>
      <c r="T1792" s="10">
        <f>(((I1792/60)/60)/24) + DATE(1970, 1, 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IFERROR(E1793/L1793, 0)</f>
        <v>26.75</v>
      </c>
      <c r="Q1793" t="str">
        <f>LEFT(N1793,FIND("/",N1793) - 1)</f>
        <v>photography</v>
      </c>
      <c r="R1793" t="str">
        <f>RIGHT(N1793,LEN(N1793) - FIND("/",N1793))</f>
        <v>photobooks</v>
      </c>
      <c r="S1793" s="10">
        <f>(((J1793/60)/60)/24) + DATE(1970, 1, 1)</f>
        <v>41973.740335648152</v>
      </c>
      <c r="T1793" s="10">
        <f>(((I1793/60)/60)/24) + DATE(1970, 1, 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IFERROR(E1794/L1794, 0)</f>
        <v>109.93525179856115</v>
      </c>
      <c r="Q1794" t="str">
        <f>LEFT(N1794,FIND("/",N1794) - 1)</f>
        <v>photography</v>
      </c>
      <c r="R1794" t="str">
        <f>RIGHT(N1794,LEN(N1794) - FIND("/",N1794))</f>
        <v>photobooks</v>
      </c>
      <c r="S1794" s="10">
        <f>(((J1794/60)/60)/24) + DATE(1970, 1, 1)</f>
        <v>42189.031041666662</v>
      </c>
      <c r="T1794" s="10">
        <f>(((I1794/60)/60)/24) + DATE(1970, 1, 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IFERROR(E1795/L1795, 0)</f>
        <v>20</v>
      </c>
      <c r="Q1795" t="str">
        <f>LEFT(N1795,FIND("/",N1795) - 1)</f>
        <v>photography</v>
      </c>
      <c r="R1795" t="str">
        <f>RIGHT(N1795,LEN(N1795) - FIND("/",N1795))</f>
        <v>photobooks</v>
      </c>
      <c r="S1795" s="10">
        <f>(((J1795/60)/60)/24) + DATE(1970, 1, 1)</f>
        <v>41940.89166666667</v>
      </c>
      <c r="T1795" s="10">
        <f>(((I1795/60)/60)/24) + DATE(1970, 1, 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IFERROR(E1796/L1796, 0)</f>
        <v>55.388888888888886</v>
      </c>
      <c r="Q1796" t="str">
        <f>LEFT(N1796,FIND("/",N1796) - 1)</f>
        <v>photography</v>
      </c>
      <c r="R1796" t="str">
        <f>RIGHT(N1796,LEN(N1796) - FIND("/",N1796))</f>
        <v>photobooks</v>
      </c>
      <c r="S1796" s="10">
        <f>(((J1796/60)/60)/24) + DATE(1970, 1, 1)</f>
        <v>42011.551180555558</v>
      </c>
      <c r="T1796" s="10">
        <f>(((I1796/60)/60)/24) + DATE(1970, 1, 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IFERROR(E1797/L1797, 0)</f>
        <v>133.90123456790124</v>
      </c>
      <c r="Q1797" t="str">
        <f>LEFT(N1797,FIND("/",N1797) - 1)</f>
        <v>photography</v>
      </c>
      <c r="R1797" t="str">
        <f>RIGHT(N1797,LEN(N1797) - FIND("/",N1797))</f>
        <v>photobooks</v>
      </c>
      <c r="S1797" s="10">
        <f>(((J1797/60)/60)/24) + DATE(1970, 1, 1)</f>
        <v>42628.288668981477</v>
      </c>
      <c r="T1797" s="10">
        <f>(((I1797/60)/60)/24) + DATE(1970, 1, 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IFERROR(E1798/L1798, 0)</f>
        <v>48.720930232558139</v>
      </c>
      <c r="Q1798" t="str">
        <f>LEFT(N1798,FIND("/",N1798) - 1)</f>
        <v>photography</v>
      </c>
      <c r="R1798" t="str">
        <f>RIGHT(N1798,LEN(N1798) - FIND("/",N1798))</f>
        <v>photobooks</v>
      </c>
      <c r="S1798" s="10">
        <f>(((J1798/60)/60)/24) + DATE(1970, 1, 1)</f>
        <v>42515.439421296294</v>
      </c>
      <c r="T1798" s="10">
        <f>(((I1798/60)/60)/24) + DATE(1970, 1, 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IFERROR(E1799/L1799, 0)</f>
        <v>48.25</v>
      </c>
      <c r="Q1799" t="str">
        <f>LEFT(N1799,FIND("/",N1799) - 1)</f>
        <v>photography</v>
      </c>
      <c r="R1799" t="str">
        <f>RIGHT(N1799,LEN(N1799) - FIND("/",N1799))</f>
        <v>photobooks</v>
      </c>
      <c r="S1799" s="10">
        <f>(((J1799/60)/60)/24) + DATE(1970, 1, 1)</f>
        <v>42689.56931712963</v>
      </c>
      <c r="T1799" s="10">
        <f>(((I1799/60)/60)/24) + DATE(1970, 1, 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IFERROR(E1800/L1800, 0)</f>
        <v>58.972972972972975</v>
      </c>
      <c r="Q1800" t="str">
        <f>LEFT(N1800,FIND("/",N1800) - 1)</f>
        <v>photography</v>
      </c>
      <c r="R1800" t="str">
        <f>RIGHT(N1800,LEN(N1800) - FIND("/",N1800))</f>
        <v>photobooks</v>
      </c>
      <c r="S1800" s="10">
        <f>(((J1800/60)/60)/24) + DATE(1970, 1, 1)</f>
        <v>42344.32677083333</v>
      </c>
      <c r="T1800" s="10">
        <f>(((I1800/60)/60)/24) + DATE(1970, 1, 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IFERROR(E1801/L1801, 0)</f>
        <v>11.638333333333334</v>
      </c>
      <c r="Q1801" t="str">
        <f>LEFT(N1801,FIND("/",N1801) - 1)</f>
        <v>photography</v>
      </c>
      <c r="R1801" t="str">
        <f>RIGHT(N1801,LEN(N1801) - FIND("/",N1801))</f>
        <v>photobooks</v>
      </c>
      <c r="S1801" s="10">
        <f>(((J1801/60)/60)/24) + DATE(1970, 1, 1)</f>
        <v>41934.842685185184</v>
      </c>
      <c r="T1801" s="10">
        <f>(((I1801/60)/60)/24) + DATE(1970, 1, 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IFERROR(E1802/L1802, 0)</f>
        <v>83.716814159292042</v>
      </c>
      <c r="Q1802" t="str">
        <f>LEFT(N1802,FIND("/",N1802) - 1)</f>
        <v>photography</v>
      </c>
      <c r="R1802" t="str">
        <f>RIGHT(N1802,LEN(N1802) - FIND("/",N1802))</f>
        <v>photobooks</v>
      </c>
      <c r="S1802" s="10">
        <f>(((J1802/60)/60)/24) + DATE(1970, 1, 1)</f>
        <v>42623.606134259258</v>
      </c>
      <c r="T1802" s="10">
        <f>(((I1802/60)/60)/24) + DATE(1970, 1, 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IFERROR(E1803/L1803, 0)</f>
        <v>63.648648648648646</v>
      </c>
      <c r="Q1803" t="str">
        <f>LEFT(N1803,FIND("/",N1803) - 1)</f>
        <v>photography</v>
      </c>
      <c r="R1803" t="str">
        <f>RIGHT(N1803,LEN(N1803) - FIND("/",N1803))</f>
        <v>photobooks</v>
      </c>
      <c r="S1803" s="10">
        <f>(((J1803/60)/60)/24) + DATE(1970, 1, 1)</f>
        <v>42321.660509259258</v>
      </c>
      <c r="T1803" s="10">
        <f>(((I1803/60)/60)/24) + DATE(1970, 1, 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IFERROR(E1804/L1804, 0)</f>
        <v>94.277777777777771</v>
      </c>
      <c r="Q1804" t="str">
        <f>LEFT(N1804,FIND("/",N1804) - 1)</f>
        <v>photography</v>
      </c>
      <c r="R1804" t="str">
        <f>RIGHT(N1804,LEN(N1804) - FIND("/",N1804))</f>
        <v>photobooks</v>
      </c>
      <c r="S1804" s="10">
        <f>(((J1804/60)/60)/24) + DATE(1970, 1, 1)</f>
        <v>42159.47256944445</v>
      </c>
      <c r="T1804" s="10">
        <f>(((I1804/60)/60)/24) + DATE(1970, 1, 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IFERROR(E1805/L1805, 0)</f>
        <v>71.86666666666666</v>
      </c>
      <c r="Q1805" t="str">
        <f>LEFT(N1805,FIND("/",N1805) - 1)</f>
        <v>photography</v>
      </c>
      <c r="R1805" t="str">
        <f>RIGHT(N1805,LEN(N1805) - FIND("/",N1805))</f>
        <v>photobooks</v>
      </c>
      <c r="S1805" s="10">
        <f>(((J1805/60)/60)/24) + DATE(1970, 1, 1)</f>
        <v>42018.071550925932</v>
      </c>
      <c r="T1805" s="10">
        <f>(((I1805/60)/60)/24) + DATE(1970, 1, 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IFERROR(E1806/L1806, 0)</f>
        <v>104.84615384615384</v>
      </c>
      <c r="Q1806" t="str">
        <f>LEFT(N1806,FIND("/",N1806) - 1)</f>
        <v>photography</v>
      </c>
      <c r="R1806" t="str">
        <f>RIGHT(N1806,LEN(N1806) - FIND("/",N1806))</f>
        <v>photobooks</v>
      </c>
      <c r="S1806" s="10">
        <f>(((J1806/60)/60)/24) + DATE(1970, 1, 1)</f>
        <v>42282.678287037037</v>
      </c>
      <c r="T1806" s="10">
        <f>(((I1806/60)/60)/24) + DATE(1970, 1, 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IFERROR(E1807/L1807, 0)</f>
        <v>67.139344262295083</v>
      </c>
      <c r="Q1807" t="str">
        <f>LEFT(N1807,FIND("/",N1807) - 1)</f>
        <v>photography</v>
      </c>
      <c r="R1807" t="str">
        <f>RIGHT(N1807,LEN(N1807) - FIND("/",N1807))</f>
        <v>photobooks</v>
      </c>
      <c r="S1807" s="10">
        <f>(((J1807/60)/60)/24) + DATE(1970, 1, 1)</f>
        <v>42247.803912037038</v>
      </c>
      <c r="T1807" s="10">
        <f>(((I1807/60)/60)/24) + DATE(1970, 1, 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IFERROR(E1808/L1808, 0)</f>
        <v>73.875</v>
      </c>
      <c r="Q1808" t="str">
        <f>LEFT(N1808,FIND("/",N1808) - 1)</f>
        <v>photography</v>
      </c>
      <c r="R1808" t="str">
        <f>RIGHT(N1808,LEN(N1808) - FIND("/",N1808))</f>
        <v>photobooks</v>
      </c>
      <c r="S1808" s="10">
        <f>(((J1808/60)/60)/24) + DATE(1970, 1, 1)</f>
        <v>41877.638298611113</v>
      </c>
      <c r="T1808" s="10">
        <f>(((I1808/60)/60)/24) + DATE(1970, 1, 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IFERROR(E1809/L1809, 0)</f>
        <v>69.125</v>
      </c>
      <c r="Q1809" t="str">
        <f>LEFT(N1809,FIND("/",N1809) - 1)</f>
        <v>photography</v>
      </c>
      <c r="R1809" t="str">
        <f>RIGHT(N1809,LEN(N1809) - FIND("/",N1809))</f>
        <v>photobooks</v>
      </c>
      <c r="S1809" s="10">
        <f>(((J1809/60)/60)/24) + DATE(1970, 1, 1)</f>
        <v>41880.068437499998</v>
      </c>
      <c r="T1809" s="10">
        <f>(((I1809/60)/60)/24) + DATE(1970, 1, 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IFERROR(E1810/L1810, 0)</f>
        <v>120.77083333333333</v>
      </c>
      <c r="Q1810" t="str">
        <f>LEFT(N1810,FIND("/",N1810) - 1)</f>
        <v>photography</v>
      </c>
      <c r="R1810" t="str">
        <f>RIGHT(N1810,LEN(N1810) - FIND("/",N1810))</f>
        <v>photobooks</v>
      </c>
      <c r="S1810" s="10">
        <f>(((J1810/60)/60)/24) + DATE(1970, 1, 1)</f>
        <v>42742.680902777778</v>
      </c>
      <c r="T1810" s="10">
        <f>(((I1810/60)/60)/24) + DATE(1970, 1, 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IFERROR(E1811/L1811, 0)</f>
        <v>42.222222222222221</v>
      </c>
      <c r="Q1811" t="str">
        <f>LEFT(N1811,FIND("/",N1811) - 1)</f>
        <v>photography</v>
      </c>
      <c r="R1811" t="str">
        <f>RIGHT(N1811,LEN(N1811) - FIND("/",N1811))</f>
        <v>photobooks</v>
      </c>
      <c r="S1811" s="10">
        <f>(((J1811/60)/60)/24) + DATE(1970, 1, 1)</f>
        <v>42029.907858796301</v>
      </c>
      <c r="T1811" s="10">
        <f>(((I1811/60)/60)/24) + DATE(1970, 1, 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IFERROR(E1812/L1812, 0)</f>
        <v>7.5</v>
      </c>
      <c r="Q1812" t="str">
        <f>LEFT(N1812,FIND("/",N1812) - 1)</f>
        <v>photography</v>
      </c>
      <c r="R1812" t="str">
        <f>RIGHT(N1812,LEN(N1812) - FIND("/",N1812))</f>
        <v>photobooks</v>
      </c>
      <c r="S1812" s="10">
        <f>(((J1812/60)/60)/24) + DATE(1970, 1, 1)</f>
        <v>41860.91002314815</v>
      </c>
      <c r="T1812" s="10">
        <f>(((I1812/60)/60)/24) + DATE(1970, 1, 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IFERROR(E1813/L1813, 0)</f>
        <v>1.5384615384615385</v>
      </c>
      <c r="Q1813" t="str">
        <f>LEFT(N1813,FIND("/",N1813) - 1)</f>
        <v>photography</v>
      </c>
      <c r="R1813" t="str">
        <f>RIGHT(N1813,LEN(N1813) - FIND("/",N1813))</f>
        <v>photobooks</v>
      </c>
      <c r="S1813" s="10">
        <f>(((J1813/60)/60)/24) + DATE(1970, 1, 1)</f>
        <v>41876.433680555558</v>
      </c>
      <c r="T1813" s="10">
        <f>(((I1813/60)/60)/24) + DATE(1970, 1, 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IFERROR(E1814/L1814, 0)</f>
        <v>37.608695652173914</v>
      </c>
      <c r="Q1814" t="str">
        <f>LEFT(N1814,FIND("/",N1814) - 1)</f>
        <v>photography</v>
      </c>
      <c r="R1814" t="str">
        <f>RIGHT(N1814,LEN(N1814) - FIND("/",N1814))</f>
        <v>photobooks</v>
      </c>
      <c r="S1814" s="10">
        <f>(((J1814/60)/60)/24) + DATE(1970, 1, 1)</f>
        <v>42524.318703703699</v>
      </c>
      <c r="T1814" s="10">
        <f>(((I1814/60)/60)/24) + DATE(1970, 1, 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>
        <f>IFERROR(E1815/L1815, 0)</f>
        <v>0</v>
      </c>
      <c r="Q1815" t="str">
        <f>LEFT(N1815,FIND("/",N1815) - 1)</f>
        <v>photography</v>
      </c>
      <c r="R1815" t="str">
        <f>RIGHT(N1815,LEN(N1815) - FIND("/",N1815))</f>
        <v>photobooks</v>
      </c>
      <c r="S1815" s="10">
        <f>(((J1815/60)/60)/24) + DATE(1970, 1, 1)</f>
        <v>41829.889027777775</v>
      </c>
      <c r="T1815" s="10">
        <f>(((I1815/60)/60)/24) + DATE(1970, 1, 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IFERROR(E1816/L1816, 0)</f>
        <v>42.157142857142858</v>
      </c>
      <c r="Q1816" t="str">
        <f>LEFT(N1816,FIND("/",N1816) - 1)</f>
        <v>photography</v>
      </c>
      <c r="R1816" t="str">
        <f>RIGHT(N1816,LEN(N1816) - FIND("/",N1816))</f>
        <v>photobooks</v>
      </c>
      <c r="S1816" s="10">
        <f>(((J1816/60)/60)/24) + DATE(1970, 1, 1)</f>
        <v>42033.314074074078</v>
      </c>
      <c r="T1816" s="10">
        <f>(((I1816/60)/60)/24) + DATE(1970, 1, 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>
        <f>IFERROR(E1817/L1817, 0)</f>
        <v>0</v>
      </c>
      <c r="Q1817" t="str">
        <f>LEFT(N1817,FIND("/",N1817) - 1)</f>
        <v>photography</v>
      </c>
      <c r="R1817" t="str">
        <f>RIGHT(N1817,LEN(N1817) - FIND("/",N1817))</f>
        <v>photobooks</v>
      </c>
      <c r="S1817" s="10">
        <f>(((J1817/60)/60)/24) + DATE(1970, 1, 1)</f>
        <v>42172.906678240746</v>
      </c>
      <c r="T1817" s="10">
        <f>(((I1817/60)/60)/24) + DATE(1970, 1, 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IFERROR(E1818/L1818, 0)</f>
        <v>84.833333333333329</v>
      </c>
      <c r="Q1818" t="str">
        <f>LEFT(N1818,FIND("/",N1818) - 1)</f>
        <v>photography</v>
      </c>
      <c r="R1818" t="str">
        <f>RIGHT(N1818,LEN(N1818) - FIND("/",N1818))</f>
        <v>photobooks</v>
      </c>
      <c r="S1818" s="10">
        <f>(((J1818/60)/60)/24) + DATE(1970, 1, 1)</f>
        <v>42548.876192129625</v>
      </c>
      <c r="T1818" s="10">
        <f>(((I1818/60)/60)/24) + DATE(1970, 1, 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IFERROR(E1819/L1819, 0)</f>
        <v>94.19</v>
      </c>
      <c r="Q1819" t="str">
        <f>LEFT(N1819,FIND("/",N1819) - 1)</f>
        <v>photography</v>
      </c>
      <c r="R1819" t="str">
        <f>RIGHT(N1819,LEN(N1819) - FIND("/",N1819))</f>
        <v>photobooks</v>
      </c>
      <c r="S1819" s="10">
        <f>(((J1819/60)/60)/24) + DATE(1970, 1, 1)</f>
        <v>42705.662118055552</v>
      </c>
      <c r="T1819" s="10">
        <f>(((I1819/60)/60)/24) + DATE(1970, 1, 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>
        <f>IFERROR(E1820/L1820, 0)</f>
        <v>0</v>
      </c>
      <c r="Q1820" t="str">
        <f>LEFT(N1820,FIND("/",N1820) - 1)</f>
        <v>photography</v>
      </c>
      <c r="R1820" t="str">
        <f>RIGHT(N1820,LEN(N1820) - FIND("/",N1820))</f>
        <v>photobooks</v>
      </c>
      <c r="S1820" s="10">
        <f>(((J1820/60)/60)/24) + DATE(1970, 1, 1)</f>
        <v>42067.234375</v>
      </c>
      <c r="T1820" s="10">
        <f>(((I1820/60)/60)/24) + DATE(1970, 1, 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IFERROR(E1821/L1821, 0)</f>
        <v>6.25</v>
      </c>
      <c r="Q1821" t="str">
        <f>LEFT(N1821,FIND("/",N1821) - 1)</f>
        <v>photography</v>
      </c>
      <c r="R1821" t="str">
        <f>RIGHT(N1821,LEN(N1821) - FIND("/",N1821))</f>
        <v>photobooks</v>
      </c>
      <c r="S1821" s="10">
        <f>(((J1821/60)/60)/24) + DATE(1970, 1, 1)</f>
        <v>41820.752268518518</v>
      </c>
      <c r="T1821" s="10">
        <f>(((I1821/60)/60)/24) + DATE(1970, 1, 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IFERROR(E1822/L1822, 0)</f>
        <v>213.375</v>
      </c>
      <c r="Q1822" t="str">
        <f>LEFT(N1822,FIND("/",N1822) - 1)</f>
        <v>photography</v>
      </c>
      <c r="R1822" t="str">
        <f>RIGHT(N1822,LEN(N1822) - FIND("/",N1822))</f>
        <v>photobooks</v>
      </c>
      <c r="S1822" s="10">
        <f>(((J1822/60)/60)/24) + DATE(1970, 1, 1)</f>
        <v>42065.084375000006</v>
      </c>
      <c r="T1822" s="10">
        <f>(((I1822/60)/60)/24) + DATE(1970, 1, 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IFERROR(E1823/L1823, 0)</f>
        <v>59.162280701754383</v>
      </c>
      <c r="Q1823" t="str">
        <f>LEFT(N1823,FIND("/",N1823) - 1)</f>
        <v>music</v>
      </c>
      <c r="R1823" t="str">
        <f>RIGHT(N1823,LEN(N1823) - FIND("/",N1823))</f>
        <v>rock</v>
      </c>
      <c r="S1823" s="10">
        <f>(((J1823/60)/60)/24) + DATE(1970, 1, 1)</f>
        <v>40926.319062499999</v>
      </c>
      <c r="T1823" s="10">
        <f>(((I1823/60)/60)/24) + DATE(1970, 1, 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IFERROR(E1824/L1824, 0)</f>
        <v>27.272727272727273</v>
      </c>
      <c r="Q1824" t="str">
        <f>LEFT(N1824,FIND("/",N1824) - 1)</f>
        <v>music</v>
      </c>
      <c r="R1824" t="str">
        <f>RIGHT(N1824,LEN(N1824) - FIND("/",N1824))</f>
        <v>rock</v>
      </c>
      <c r="S1824" s="10">
        <f>(((J1824/60)/60)/24) + DATE(1970, 1, 1)</f>
        <v>41634.797013888885</v>
      </c>
      <c r="T1824" s="10">
        <f>(((I1824/60)/60)/24) + DATE(1970, 1, 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IFERROR(E1825/L1825, 0)</f>
        <v>24.575757575757574</v>
      </c>
      <c r="Q1825" t="str">
        <f>LEFT(N1825,FIND("/",N1825) - 1)</f>
        <v>music</v>
      </c>
      <c r="R1825" t="str">
        <f>RIGHT(N1825,LEN(N1825) - FIND("/",N1825))</f>
        <v>rock</v>
      </c>
      <c r="S1825" s="10">
        <f>(((J1825/60)/60)/24) + DATE(1970, 1, 1)</f>
        <v>41176.684907407405</v>
      </c>
      <c r="T1825" s="10">
        <f>(((I1825/60)/60)/24) + DATE(1970, 1, 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IFERROR(E1826/L1826, 0)</f>
        <v>75.05</v>
      </c>
      <c r="Q1826" t="str">
        <f>LEFT(N1826,FIND("/",N1826) - 1)</f>
        <v>music</v>
      </c>
      <c r="R1826" t="str">
        <f>RIGHT(N1826,LEN(N1826) - FIND("/",N1826))</f>
        <v>rock</v>
      </c>
      <c r="S1826" s="10">
        <f>(((J1826/60)/60)/24) + DATE(1970, 1, 1)</f>
        <v>41626.916284722225</v>
      </c>
      <c r="T1826" s="10">
        <f>(((I1826/60)/60)/24) + DATE(1970, 1, 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IFERROR(E1827/L1827, 0)</f>
        <v>42.02</v>
      </c>
      <c r="Q1827" t="str">
        <f>LEFT(N1827,FIND("/",N1827) - 1)</f>
        <v>music</v>
      </c>
      <c r="R1827" t="str">
        <f>RIGHT(N1827,LEN(N1827) - FIND("/",N1827))</f>
        <v>rock</v>
      </c>
      <c r="S1827" s="10">
        <f>(((J1827/60)/60)/24) + DATE(1970, 1, 1)</f>
        <v>41443.83452546296</v>
      </c>
      <c r="T1827" s="10">
        <f>(((I1827/60)/60)/24) + DATE(1970, 1, 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IFERROR(E1828/L1828, 0)</f>
        <v>53.157894736842103</v>
      </c>
      <c r="Q1828" t="str">
        <f>LEFT(N1828,FIND("/",N1828) - 1)</f>
        <v>music</v>
      </c>
      <c r="R1828" t="str">
        <f>RIGHT(N1828,LEN(N1828) - FIND("/",N1828))</f>
        <v>rock</v>
      </c>
      <c r="S1828" s="10">
        <f>(((J1828/60)/60)/24) + DATE(1970, 1, 1)</f>
        <v>41657.923807870371</v>
      </c>
      <c r="T1828" s="10">
        <f>(((I1828/60)/60)/24) + DATE(1970, 1, 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IFERROR(E1829/L1829, 0)</f>
        <v>83.885416666666671</v>
      </c>
      <c r="Q1829" t="str">
        <f>LEFT(N1829,FIND("/",N1829) - 1)</f>
        <v>music</v>
      </c>
      <c r="R1829" t="str">
        <f>RIGHT(N1829,LEN(N1829) - FIND("/",N1829))</f>
        <v>rock</v>
      </c>
      <c r="S1829" s="10">
        <f>(((J1829/60)/60)/24) + DATE(1970, 1, 1)</f>
        <v>40555.325937499998</v>
      </c>
      <c r="T1829" s="10">
        <f>(((I1829/60)/60)/24) + DATE(1970, 1, 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IFERROR(E1830/L1830, 0)</f>
        <v>417.33333333333331</v>
      </c>
      <c r="Q1830" t="str">
        <f>LEFT(N1830,FIND("/",N1830) - 1)</f>
        <v>music</v>
      </c>
      <c r="R1830" t="str">
        <f>RIGHT(N1830,LEN(N1830) - FIND("/",N1830))</f>
        <v>rock</v>
      </c>
      <c r="S1830" s="10">
        <f>(((J1830/60)/60)/24) + DATE(1970, 1, 1)</f>
        <v>41736.899652777778</v>
      </c>
      <c r="T1830" s="10">
        <f>(((I1830/60)/60)/24) + DATE(1970, 1, 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IFERROR(E1831/L1831, 0)</f>
        <v>75.765151515151516</v>
      </c>
      <c r="Q1831" t="str">
        <f>LEFT(N1831,FIND("/",N1831) - 1)</f>
        <v>music</v>
      </c>
      <c r="R1831" t="str">
        <f>RIGHT(N1831,LEN(N1831) - FIND("/",N1831))</f>
        <v>rock</v>
      </c>
      <c r="S1831" s="10">
        <f>(((J1831/60)/60)/24) + DATE(1970, 1, 1)</f>
        <v>40516.087627314817</v>
      </c>
      <c r="T1831" s="10">
        <f>(((I1831/60)/60)/24) + DATE(1970, 1, 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IFERROR(E1832/L1832, 0)</f>
        <v>67.389380530973455</v>
      </c>
      <c r="Q1832" t="str">
        <f>LEFT(N1832,FIND("/",N1832) - 1)</f>
        <v>music</v>
      </c>
      <c r="R1832" t="str">
        <f>RIGHT(N1832,LEN(N1832) - FIND("/",N1832))</f>
        <v>rock</v>
      </c>
      <c r="S1832" s="10">
        <f>(((J1832/60)/60)/24) + DATE(1970, 1, 1)</f>
        <v>41664.684108796297</v>
      </c>
      <c r="T1832" s="10">
        <f>(((I1832/60)/60)/24) + DATE(1970, 1, 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IFERROR(E1833/L1833, 0)</f>
        <v>73.571428571428569</v>
      </c>
      <c r="Q1833" t="str">
        <f>LEFT(N1833,FIND("/",N1833) - 1)</f>
        <v>music</v>
      </c>
      <c r="R1833" t="str">
        <f>RIGHT(N1833,LEN(N1833) - FIND("/",N1833))</f>
        <v>rock</v>
      </c>
      <c r="S1833" s="10">
        <f>(((J1833/60)/60)/24) + DATE(1970, 1, 1)</f>
        <v>41026.996099537035</v>
      </c>
      <c r="T1833" s="10">
        <f>(((I1833/60)/60)/24) + DATE(1970, 1, 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IFERROR(E1834/L1834, 0)</f>
        <v>25</v>
      </c>
      <c r="Q1834" t="str">
        <f>LEFT(N1834,FIND("/",N1834) - 1)</f>
        <v>music</v>
      </c>
      <c r="R1834" t="str">
        <f>RIGHT(N1834,LEN(N1834) - FIND("/",N1834))</f>
        <v>rock</v>
      </c>
      <c r="S1834" s="10">
        <f>(((J1834/60)/60)/24) + DATE(1970, 1, 1)</f>
        <v>40576.539664351854</v>
      </c>
      <c r="T1834" s="10">
        <f>(((I1834/60)/60)/24) + DATE(1970, 1, 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IFERROR(E1835/L1835, 0)</f>
        <v>42</v>
      </c>
      <c r="Q1835" t="str">
        <f>LEFT(N1835,FIND("/",N1835) - 1)</f>
        <v>music</v>
      </c>
      <c r="R1835" t="str">
        <f>RIGHT(N1835,LEN(N1835) - FIND("/",N1835))</f>
        <v>rock</v>
      </c>
      <c r="S1835" s="10">
        <f>(((J1835/60)/60)/24) + DATE(1970, 1, 1)</f>
        <v>41303.044016203705</v>
      </c>
      <c r="T1835" s="10">
        <f>(((I1835/60)/60)/24) + DATE(1970, 1, 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IFERROR(E1836/L1836, 0)</f>
        <v>131.16666666666666</v>
      </c>
      <c r="Q1836" t="str">
        <f>LEFT(N1836,FIND("/",N1836) - 1)</f>
        <v>music</v>
      </c>
      <c r="R1836" t="str">
        <f>RIGHT(N1836,LEN(N1836) - FIND("/",N1836))</f>
        <v>rock</v>
      </c>
      <c r="S1836" s="10">
        <f>(((J1836/60)/60)/24) + DATE(1970, 1, 1)</f>
        <v>41988.964062500003</v>
      </c>
      <c r="T1836" s="10">
        <f>(((I1836/60)/60)/24) + DATE(1970, 1, 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IFERROR(E1837/L1837, 0)</f>
        <v>47.272727272727273</v>
      </c>
      <c r="Q1837" t="str">
        <f>LEFT(N1837,FIND("/",N1837) - 1)</f>
        <v>music</v>
      </c>
      <c r="R1837" t="str">
        <f>RIGHT(N1837,LEN(N1837) - FIND("/",N1837))</f>
        <v>rock</v>
      </c>
      <c r="S1837" s="10">
        <f>(((J1837/60)/60)/24) + DATE(1970, 1, 1)</f>
        <v>42430.702210648145</v>
      </c>
      <c r="T1837" s="10">
        <f>(((I1837/60)/60)/24) + DATE(1970, 1, 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IFERROR(E1838/L1838, 0)</f>
        <v>182.12727272727273</v>
      </c>
      <c r="Q1838" t="str">
        <f>LEFT(N1838,FIND("/",N1838) - 1)</f>
        <v>music</v>
      </c>
      <c r="R1838" t="str">
        <f>RIGHT(N1838,LEN(N1838) - FIND("/",N1838))</f>
        <v>rock</v>
      </c>
      <c r="S1838" s="10">
        <f>(((J1838/60)/60)/24) + DATE(1970, 1, 1)</f>
        <v>41305.809363425928</v>
      </c>
      <c r="T1838" s="10">
        <f>(((I1838/60)/60)/24) + DATE(1970, 1, 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IFERROR(E1839/L1839, 0)</f>
        <v>61.366666666666667</v>
      </c>
      <c r="Q1839" t="str">
        <f>LEFT(N1839,FIND("/",N1839) - 1)</f>
        <v>music</v>
      </c>
      <c r="R1839" t="str">
        <f>RIGHT(N1839,LEN(N1839) - FIND("/",N1839))</f>
        <v>rock</v>
      </c>
      <c r="S1839" s="10">
        <f>(((J1839/60)/60)/24) + DATE(1970, 1, 1)</f>
        <v>40926.047858796301</v>
      </c>
      <c r="T1839" s="10">
        <f>(((I1839/60)/60)/24) + DATE(1970, 1, 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IFERROR(E1840/L1840, 0)</f>
        <v>35.767499999999998</v>
      </c>
      <c r="Q1840" t="str">
        <f>LEFT(N1840,FIND("/",N1840) - 1)</f>
        <v>music</v>
      </c>
      <c r="R1840" t="str">
        <f>RIGHT(N1840,LEN(N1840) - FIND("/",N1840))</f>
        <v>rock</v>
      </c>
      <c r="S1840" s="10">
        <f>(((J1840/60)/60)/24) + DATE(1970, 1, 1)</f>
        <v>40788.786539351851</v>
      </c>
      <c r="T1840" s="10">
        <f>(((I1840/60)/60)/24) + DATE(1970, 1, 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IFERROR(E1841/L1841, 0)</f>
        <v>45.62222222222222</v>
      </c>
      <c r="Q1841" t="str">
        <f>LEFT(N1841,FIND("/",N1841) - 1)</f>
        <v>music</v>
      </c>
      <c r="R1841" t="str">
        <f>RIGHT(N1841,LEN(N1841) - FIND("/",N1841))</f>
        <v>rock</v>
      </c>
      <c r="S1841" s="10">
        <f>(((J1841/60)/60)/24) + DATE(1970, 1, 1)</f>
        <v>42614.722013888888</v>
      </c>
      <c r="T1841" s="10">
        <f>(((I1841/60)/60)/24) + DATE(1970, 1, 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IFERROR(E1842/L1842, 0)</f>
        <v>75.384615384615387</v>
      </c>
      <c r="Q1842" t="str">
        <f>LEFT(N1842,FIND("/",N1842) - 1)</f>
        <v>music</v>
      </c>
      <c r="R1842" t="str">
        <f>RIGHT(N1842,LEN(N1842) - FIND("/",N1842))</f>
        <v>rock</v>
      </c>
      <c r="S1842" s="10">
        <f>(((J1842/60)/60)/24) + DATE(1970, 1, 1)</f>
        <v>41382.096180555556</v>
      </c>
      <c r="T1842" s="10">
        <f>(((I1842/60)/60)/24) + DATE(1970, 1, 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IFERROR(E1843/L1843, 0)</f>
        <v>50.875</v>
      </c>
      <c r="Q1843" t="str">
        <f>LEFT(N1843,FIND("/",N1843) - 1)</f>
        <v>music</v>
      </c>
      <c r="R1843" t="str">
        <f>RIGHT(N1843,LEN(N1843) - FIND("/",N1843))</f>
        <v>rock</v>
      </c>
      <c r="S1843" s="10">
        <f>(((J1843/60)/60)/24) + DATE(1970, 1, 1)</f>
        <v>41745.84542824074</v>
      </c>
      <c r="T1843" s="10">
        <f>(((I1843/60)/60)/24) + DATE(1970, 1, 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IFERROR(E1844/L1844, 0)</f>
        <v>119.28571428571429</v>
      </c>
      <c r="Q1844" t="str">
        <f>LEFT(N1844,FIND("/",N1844) - 1)</f>
        <v>music</v>
      </c>
      <c r="R1844" t="str">
        <f>RIGHT(N1844,LEN(N1844) - FIND("/",N1844))</f>
        <v>rock</v>
      </c>
      <c r="S1844" s="10">
        <f>(((J1844/60)/60)/24) + DATE(1970, 1, 1)</f>
        <v>42031.631724537037</v>
      </c>
      <c r="T1844" s="10">
        <f>(((I1844/60)/60)/24) + DATE(1970, 1, 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IFERROR(E1845/L1845, 0)</f>
        <v>92.541865671641801</v>
      </c>
      <c r="Q1845" t="str">
        <f>LEFT(N1845,FIND("/",N1845) - 1)</f>
        <v>music</v>
      </c>
      <c r="R1845" t="str">
        <f>RIGHT(N1845,LEN(N1845) - FIND("/",N1845))</f>
        <v>rock</v>
      </c>
      <c r="S1845" s="10">
        <f>(((J1845/60)/60)/24) + DATE(1970, 1, 1)</f>
        <v>40564.994837962964</v>
      </c>
      <c r="T1845" s="10">
        <f>(((I1845/60)/60)/24) + DATE(1970, 1, 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IFERROR(E1846/L1846, 0)</f>
        <v>76.05</v>
      </c>
      <c r="Q1846" t="str">
        <f>LEFT(N1846,FIND("/",N1846) - 1)</f>
        <v>music</v>
      </c>
      <c r="R1846" t="str">
        <f>RIGHT(N1846,LEN(N1846) - FIND("/",N1846))</f>
        <v>rock</v>
      </c>
      <c r="S1846" s="10">
        <f>(((J1846/60)/60)/24) + DATE(1970, 1, 1)</f>
        <v>40666.973541666666</v>
      </c>
      <c r="T1846" s="10">
        <f>(((I1846/60)/60)/24) + DATE(1970, 1, 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IFERROR(E1847/L1847, 0)</f>
        <v>52.631578947368418</v>
      </c>
      <c r="Q1847" t="str">
        <f>LEFT(N1847,FIND("/",N1847) - 1)</f>
        <v>music</v>
      </c>
      <c r="R1847" t="str">
        <f>RIGHT(N1847,LEN(N1847) - FIND("/",N1847))</f>
        <v>rock</v>
      </c>
      <c r="S1847" s="10">
        <f>(((J1847/60)/60)/24) + DATE(1970, 1, 1)</f>
        <v>42523.333310185189</v>
      </c>
      <c r="T1847" s="10">
        <f>(((I1847/60)/60)/24) + DATE(1970, 1, 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IFERROR(E1848/L1848, 0)</f>
        <v>98.990430622009569</v>
      </c>
      <c r="Q1848" t="str">
        <f>LEFT(N1848,FIND("/",N1848) - 1)</f>
        <v>music</v>
      </c>
      <c r="R1848" t="str">
        <f>RIGHT(N1848,LEN(N1848) - FIND("/",N1848))</f>
        <v>rock</v>
      </c>
      <c r="S1848" s="10">
        <f>(((J1848/60)/60)/24) + DATE(1970, 1, 1)</f>
        <v>41228.650196759263</v>
      </c>
      <c r="T1848" s="10">
        <f>(((I1848/60)/60)/24) + DATE(1970, 1, 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IFERROR(E1849/L1849, 0)</f>
        <v>79.526315789473685</v>
      </c>
      <c r="Q1849" t="str">
        <f>LEFT(N1849,FIND("/",N1849) - 1)</f>
        <v>music</v>
      </c>
      <c r="R1849" t="str">
        <f>RIGHT(N1849,LEN(N1849) - FIND("/",N1849))</f>
        <v>rock</v>
      </c>
      <c r="S1849" s="10">
        <f>(((J1849/60)/60)/24) + DATE(1970, 1, 1)</f>
        <v>42094.236481481479</v>
      </c>
      <c r="T1849" s="10">
        <f>(((I1849/60)/60)/24) + DATE(1970, 1, 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IFERROR(E1850/L1850, 0)</f>
        <v>134.20833333333334</v>
      </c>
      <c r="Q1850" t="str">
        <f>LEFT(N1850,FIND("/",N1850) - 1)</f>
        <v>music</v>
      </c>
      <c r="R1850" t="str">
        <f>RIGHT(N1850,LEN(N1850) - FIND("/",N1850))</f>
        <v>rock</v>
      </c>
      <c r="S1850" s="10">
        <f>(((J1850/60)/60)/24) + DATE(1970, 1, 1)</f>
        <v>40691.788055555553</v>
      </c>
      <c r="T1850" s="10">
        <f>(((I1850/60)/60)/24) + DATE(1970, 1, 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IFERROR(E1851/L1851, 0)</f>
        <v>37.625</v>
      </c>
      <c r="Q1851" t="str">
        <f>LEFT(N1851,FIND("/",N1851) - 1)</f>
        <v>music</v>
      </c>
      <c r="R1851" t="str">
        <f>RIGHT(N1851,LEN(N1851) - FIND("/",N1851))</f>
        <v>rock</v>
      </c>
      <c r="S1851" s="10">
        <f>(((J1851/60)/60)/24) + DATE(1970, 1, 1)</f>
        <v>41169.845590277779</v>
      </c>
      <c r="T1851" s="10">
        <f>(((I1851/60)/60)/24) + DATE(1970, 1, 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IFERROR(E1852/L1852, 0)</f>
        <v>51.044692737430168</v>
      </c>
      <c r="Q1852" t="str">
        <f>LEFT(N1852,FIND("/",N1852) - 1)</f>
        <v>music</v>
      </c>
      <c r="R1852" t="str">
        <f>RIGHT(N1852,LEN(N1852) - FIND("/",N1852))</f>
        <v>rock</v>
      </c>
      <c r="S1852" s="10">
        <f>(((J1852/60)/60)/24) + DATE(1970, 1, 1)</f>
        <v>41800.959490740745</v>
      </c>
      <c r="T1852" s="10">
        <f>(((I1852/60)/60)/24) + DATE(1970, 1, 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IFERROR(E1853/L1853, 0)</f>
        <v>50.03846153846154</v>
      </c>
      <c r="Q1853" t="str">
        <f>LEFT(N1853,FIND("/",N1853) - 1)</f>
        <v>music</v>
      </c>
      <c r="R1853" t="str">
        <f>RIGHT(N1853,LEN(N1853) - FIND("/",N1853))</f>
        <v>rock</v>
      </c>
      <c r="S1853" s="10">
        <f>(((J1853/60)/60)/24) + DATE(1970, 1, 1)</f>
        <v>41827.906689814816</v>
      </c>
      <c r="T1853" s="10">
        <f>(((I1853/60)/60)/24) + DATE(1970, 1, 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IFERROR(E1854/L1854, 0)</f>
        <v>133.93129770992365</v>
      </c>
      <c r="Q1854" t="str">
        <f>LEFT(N1854,FIND("/",N1854) - 1)</f>
        <v>music</v>
      </c>
      <c r="R1854" t="str">
        <f>RIGHT(N1854,LEN(N1854) - FIND("/",N1854))</f>
        <v>rock</v>
      </c>
      <c r="S1854" s="10">
        <f>(((J1854/60)/60)/24) + DATE(1970, 1, 1)</f>
        <v>42081.77143518519</v>
      </c>
      <c r="T1854" s="10">
        <f>(((I1854/60)/60)/24) + DATE(1970, 1, 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IFERROR(E1855/L1855, 0)</f>
        <v>58.214285714285715</v>
      </c>
      <c r="Q1855" t="str">
        <f>LEFT(N1855,FIND("/",N1855) - 1)</f>
        <v>music</v>
      </c>
      <c r="R1855" t="str">
        <f>RIGHT(N1855,LEN(N1855) - FIND("/",N1855))</f>
        <v>rock</v>
      </c>
      <c r="S1855" s="10">
        <f>(((J1855/60)/60)/24) + DATE(1970, 1, 1)</f>
        <v>41177.060381944444</v>
      </c>
      <c r="T1855" s="10">
        <f>(((I1855/60)/60)/24) + DATE(1970, 1, 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IFERROR(E1856/L1856, 0)</f>
        <v>88.037643678160919</v>
      </c>
      <c r="Q1856" t="str">
        <f>LEFT(N1856,FIND("/",N1856) - 1)</f>
        <v>music</v>
      </c>
      <c r="R1856" t="str">
        <f>RIGHT(N1856,LEN(N1856) - FIND("/",N1856))</f>
        <v>rock</v>
      </c>
      <c r="S1856" s="10">
        <f>(((J1856/60)/60)/24) + DATE(1970, 1, 1)</f>
        <v>41388.021261574075</v>
      </c>
      <c r="T1856" s="10">
        <f>(((I1856/60)/60)/24) + DATE(1970, 1, 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IFERROR(E1857/L1857, 0)</f>
        <v>70.576753926701571</v>
      </c>
      <c r="Q1857" t="str">
        <f>LEFT(N1857,FIND("/",N1857) - 1)</f>
        <v>music</v>
      </c>
      <c r="R1857" t="str">
        <f>RIGHT(N1857,LEN(N1857) - FIND("/",N1857))</f>
        <v>rock</v>
      </c>
      <c r="S1857" s="10">
        <f>(((J1857/60)/60)/24) + DATE(1970, 1, 1)</f>
        <v>41600.538657407407</v>
      </c>
      <c r="T1857" s="10">
        <f>(((I1857/60)/60)/24) + DATE(1970, 1, 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IFERROR(E1858/L1858, 0)</f>
        <v>53.289473684210527</v>
      </c>
      <c r="Q1858" t="str">
        <f>LEFT(N1858,FIND("/",N1858) - 1)</f>
        <v>music</v>
      </c>
      <c r="R1858" t="str">
        <f>RIGHT(N1858,LEN(N1858) - FIND("/",N1858))</f>
        <v>rock</v>
      </c>
      <c r="S1858" s="10">
        <f>(((J1858/60)/60)/24) + DATE(1970, 1, 1)</f>
        <v>41817.854999999996</v>
      </c>
      <c r="T1858" s="10">
        <f>(((I1858/60)/60)/24) + DATE(1970, 1, 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IFERROR(E1859/L1859, 0)</f>
        <v>136.36363636363637</v>
      </c>
      <c r="Q1859" t="str">
        <f>LEFT(N1859,FIND("/",N1859) - 1)</f>
        <v>music</v>
      </c>
      <c r="R1859" t="str">
        <f>RIGHT(N1859,LEN(N1859) - FIND("/",N1859))</f>
        <v>rock</v>
      </c>
      <c r="S1859" s="10">
        <f>(((J1859/60)/60)/24) + DATE(1970, 1, 1)</f>
        <v>41864.76866898148</v>
      </c>
      <c r="T1859" s="10">
        <f>(((I1859/60)/60)/24) + DATE(1970, 1, 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IFERROR(E1860/L1860, 0)</f>
        <v>40.547315436241611</v>
      </c>
      <c r="Q1860" t="str">
        <f>LEFT(N1860,FIND("/",N1860) - 1)</f>
        <v>music</v>
      </c>
      <c r="R1860" t="str">
        <f>RIGHT(N1860,LEN(N1860) - FIND("/",N1860))</f>
        <v>rock</v>
      </c>
      <c r="S1860" s="10">
        <f>(((J1860/60)/60)/24) + DATE(1970, 1, 1)</f>
        <v>40833.200474537036</v>
      </c>
      <c r="T1860" s="10">
        <f>(((I1860/60)/60)/24) + DATE(1970, 1, 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IFERROR(E1861/L1861, 0)</f>
        <v>70.625</v>
      </c>
      <c r="Q1861" t="str">
        <f>LEFT(N1861,FIND("/",N1861) - 1)</f>
        <v>music</v>
      </c>
      <c r="R1861" t="str">
        <f>RIGHT(N1861,LEN(N1861) - FIND("/",N1861))</f>
        <v>rock</v>
      </c>
      <c r="S1861" s="10">
        <f>(((J1861/60)/60)/24) + DATE(1970, 1, 1)</f>
        <v>40778.770011574074</v>
      </c>
      <c r="T1861" s="10">
        <f>(((I1861/60)/60)/24) + DATE(1970, 1, 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IFERROR(E1862/L1862, 0)</f>
        <v>52.684210526315788</v>
      </c>
      <c r="Q1862" t="str">
        <f>LEFT(N1862,FIND("/",N1862) - 1)</f>
        <v>music</v>
      </c>
      <c r="R1862" t="str">
        <f>RIGHT(N1862,LEN(N1862) - FIND("/",N1862))</f>
        <v>rock</v>
      </c>
      <c r="S1862" s="10">
        <f>(((J1862/60)/60)/24) + DATE(1970, 1, 1)</f>
        <v>41655.709305555552</v>
      </c>
      <c r="T1862" s="10">
        <f>(((I1862/60)/60)/24) + DATE(1970, 1, 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>
        <f>IFERROR(E1863/L1863, 0)</f>
        <v>0</v>
      </c>
      <c r="Q1863" t="str">
        <f>LEFT(N1863,FIND("/",N1863) - 1)</f>
        <v>games</v>
      </c>
      <c r="R1863" t="str">
        <f>RIGHT(N1863,LEN(N1863) - FIND("/",N1863))</f>
        <v>mobile games</v>
      </c>
      <c r="S1863" s="10">
        <f>(((J1863/60)/60)/24) + DATE(1970, 1, 1)</f>
        <v>42000.300243055557</v>
      </c>
      <c r="T1863" s="10">
        <f>(((I1863/60)/60)/24) + DATE(1970, 1, 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IFERROR(E1864/L1864, 0)</f>
        <v>90.9375</v>
      </c>
      <c r="Q1864" t="str">
        <f>LEFT(N1864,FIND("/",N1864) - 1)</f>
        <v>games</v>
      </c>
      <c r="R1864" t="str">
        <f>RIGHT(N1864,LEN(N1864) - FIND("/",N1864))</f>
        <v>mobile games</v>
      </c>
      <c r="S1864" s="10">
        <f>(((J1864/60)/60)/24) + DATE(1970, 1, 1)</f>
        <v>42755.492754629624</v>
      </c>
      <c r="T1864" s="10">
        <f>(((I1864/60)/60)/24) + DATE(1970, 1, 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IFERROR(E1865/L1865, 0)</f>
        <v>5</v>
      </c>
      <c r="Q1865" t="str">
        <f>LEFT(N1865,FIND("/",N1865) - 1)</f>
        <v>games</v>
      </c>
      <c r="R1865" t="str">
        <f>RIGHT(N1865,LEN(N1865) - FIND("/",N1865))</f>
        <v>mobile games</v>
      </c>
      <c r="S1865" s="10">
        <f>(((J1865/60)/60)/24) + DATE(1970, 1, 1)</f>
        <v>41772.797280092593</v>
      </c>
      <c r="T1865" s="10">
        <f>(((I1865/60)/60)/24) + DATE(1970, 1, 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IFERROR(E1866/L1866, 0)</f>
        <v>58.083333333333336</v>
      </c>
      <c r="Q1866" t="str">
        <f>LEFT(N1866,FIND("/",N1866) - 1)</f>
        <v>games</v>
      </c>
      <c r="R1866" t="str">
        <f>RIGHT(N1866,LEN(N1866) - FIND("/",N1866))</f>
        <v>mobile games</v>
      </c>
      <c r="S1866" s="10">
        <f>(((J1866/60)/60)/24) + DATE(1970, 1, 1)</f>
        <v>41733.716435185182</v>
      </c>
      <c r="T1866" s="10">
        <f>(((I1866/60)/60)/24) + DATE(1970, 1, 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IFERROR(E1867/L1867, 0)</f>
        <v>2</v>
      </c>
      <c r="Q1867" t="str">
        <f>LEFT(N1867,FIND("/",N1867) - 1)</f>
        <v>games</v>
      </c>
      <c r="R1867" t="str">
        <f>RIGHT(N1867,LEN(N1867) - FIND("/",N1867))</f>
        <v>mobile games</v>
      </c>
      <c r="S1867" s="10">
        <f>(((J1867/60)/60)/24) + DATE(1970, 1, 1)</f>
        <v>42645.367442129631</v>
      </c>
      <c r="T1867" s="10">
        <f>(((I1867/60)/60)/24) + DATE(1970, 1, 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IFERROR(E1868/L1868, 0)</f>
        <v>62.5</v>
      </c>
      <c r="Q1868" t="str">
        <f>LEFT(N1868,FIND("/",N1868) - 1)</f>
        <v>games</v>
      </c>
      <c r="R1868" t="str">
        <f>RIGHT(N1868,LEN(N1868) - FIND("/",N1868))</f>
        <v>mobile games</v>
      </c>
      <c r="S1868" s="10">
        <f>(((J1868/60)/60)/24) + DATE(1970, 1, 1)</f>
        <v>42742.246493055558</v>
      </c>
      <c r="T1868" s="10">
        <f>(((I1868/60)/60)/24) + DATE(1970, 1, 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IFERROR(E1869/L1869, 0)</f>
        <v>10</v>
      </c>
      <c r="Q1869" t="str">
        <f>LEFT(N1869,FIND("/",N1869) - 1)</f>
        <v>games</v>
      </c>
      <c r="R1869" t="str">
        <f>RIGHT(N1869,LEN(N1869) - FIND("/",N1869))</f>
        <v>mobile games</v>
      </c>
      <c r="S1869" s="10">
        <f>(((J1869/60)/60)/24) + DATE(1970, 1, 1)</f>
        <v>42649.924907407403</v>
      </c>
      <c r="T1869" s="10">
        <f>(((I1869/60)/60)/24) + DATE(1970, 1, 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IFERROR(E1870/L1870, 0)</f>
        <v>71.588235294117652</v>
      </c>
      <c r="Q1870" t="str">
        <f>LEFT(N1870,FIND("/",N1870) - 1)</f>
        <v>games</v>
      </c>
      <c r="R1870" t="str">
        <f>RIGHT(N1870,LEN(N1870) - FIND("/",N1870))</f>
        <v>mobile games</v>
      </c>
      <c r="S1870" s="10">
        <f>(((J1870/60)/60)/24) + DATE(1970, 1, 1)</f>
        <v>42328.779224537036</v>
      </c>
      <c r="T1870" s="10">
        <f>(((I1870/60)/60)/24) + DATE(1970, 1, 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>
        <f>IFERROR(E1871/L1871, 0)</f>
        <v>0</v>
      </c>
      <c r="Q1871" t="str">
        <f>LEFT(N1871,FIND("/",N1871) - 1)</f>
        <v>games</v>
      </c>
      <c r="R1871" t="str">
        <f>RIGHT(N1871,LEN(N1871) - FIND("/",N1871))</f>
        <v>mobile games</v>
      </c>
      <c r="S1871" s="10">
        <f>(((J1871/60)/60)/24) + DATE(1970, 1, 1)</f>
        <v>42709.002881944441</v>
      </c>
      <c r="T1871" s="10">
        <f>(((I1871/60)/60)/24) + DATE(1970, 1, 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IFERROR(E1872/L1872, 0)</f>
        <v>32.81818181818182</v>
      </c>
      <c r="Q1872" t="str">
        <f>LEFT(N1872,FIND("/",N1872) - 1)</f>
        <v>games</v>
      </c>
      <c r="R1872" t="str">
        <f>RIGHT(N1872,LEN(N1872) - FIND("/",N1872))</f>
        <v>mobile games</v>
      </c>
      <c r="S1872" s="10">
        <f>(((J1872/60)/60)/24) + DATE(1970, 1, 1)</f>
        <v>42371.355729166666</v>
      </c>
      <c r="T1872" s="10">
        <f>(((I1872/60)/60)/24) + DATE(1970, 1, 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IFERROR(E1873/L1873, 0)</f>
        <v>49.11578947368421</v>
      </c>
      <c r="Q1873" t="str">
        <f>LEFT(N1873,FIND("/",N1873) - 1)</f>
        <v>games</v>
      </c>
      <c r="R1873" t="str">
        <f>RIGHT(N1873,LEN(N1873) - FIND("/",N1873))</f>
        <v>mobile games</v>
      </c>
      <c r="S1873" s="10">
        <f>(((J1873/60)/60)/24) + DATE(1970, 1, 1)</f>
        <v>41923.783576388887</v>
      </c>
      <c r="T1873" s="10">
        <f>(((I1873/60)/60)/24) + DATE(1970, 1, 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IFERROR(E1874/L1874, 0)</f>
        <v>16.307692307692307</v>
      </c>
      <c r="Q1874" t="str">
        <f>LEFT(N1874,FIND("/",N1874) - 1)</f>
        <v>games</v>
      </c>
      <c r="R1874" t="str">
        <f>RIGHT(N1874,LEN(N1874) - FIND("/",N1874))</f>
        <v>mobile games</v>
      </c>
      <c r="S1874" s="10">
        <f>(((J1874/60)/60)/24) + DATE(1970, 1, 1)</f>
        <v>42155.129652777774</v>
      </c>
      <c r="T1874" s="10">
        <f>(((I1874/60)/60)/24) + DATE(1970, 1, 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IFERROR(E1875/L1875, 0)</f>
        <v>18</v>
      </c>
      <c r="Q1875" t="str">
        <f>LEFT(N1875,FIND("/",N1875) - 1)</f>
        <v>games</v>
      </c>
      <c r="R1875" t="str">
        <f>RIGHT(N1875,LEN(N1875) - FIND("/",N1875))</f>
        <v>mobile games</v>
      </c>
      <c r="S1875" s="10">
        <f>(((J1875/60)/60)/24) + DATE(1970, 1, 1)</f>
        <v>42164.615856481483</v>
      </c>
      <c r="T1875" s="10">
        <f>(((I1875/60)/60)/24) + DATE(1970, 1, 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IFERROR(E1876/L1876, 0)</f>
        <v>13</v>
      </c>
      <c r="Q1876" t="str">
        <f>LEFT(N1876,FIND("/",N1876) - 1)</f>
        <v>games</v>
      </c>
      <c r="R1876" t="str">
        <f>RIGHT(N1876,LEN(N1876) - FIND("/",N1876))</f>
        <v>mobile games</v>
      </c>
      <c r="S1876" s="10">
        <f>(((J1876/60)/60)/24) + DATE(1970, 1, 1)</f>
        <v>42529.969131944439</v>
      </c>
      <c r="T1876" s="10">
        <f>(((I1876/60)/60)/24) + DATE(1970, 1, 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IFERROR(E1877/L1877, 0)</f>
        <v>17</v>
      </c>
      <c r="Q1877" t="str">
        <f>LEFT(N1877,FIND("/",N1877) - 1)</f>
        <v>games</v>
      </c>
      <c r="R1877" t="str">
        <f>RIGHT(N1877,LEN(N1877) - FIND("/",N1877))</f>
        <v>mobile games</v>
      </c>
      <c r="S1877" s="10">
        <f>(((J1877/60)/60)/24) + DATE(1970, 1, 1)</f>
        <v>42528.899398148147</v>
      </c>
      <c r="T1877" s="10">
        <f>(((I1877/60)/60)/24) + DATE(1970, 1, 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>
        <f>IFERROR(E1878/L1878, 0)</f>
        <v>0</v>
      </c>
      <c r="Q1878" t="str">
        <f>LEFT(N1878,FIND("/",N1878) - 1)</f>
        <v>games</v>
      </c>
      <c r="R1878" t="str">
        <f>RIGHT(N1878,LEN(N1878) - FIND("/",N1878))</f>
        <v>mobile games</v>
      </c>
      <c r="S1878" s="10">
        <f>(((J1878/60)/60)/24) + DATE(1970, 1, 1)</f>
        <v>41776.284780092588</v>
      </c>
      <c r="T1878" s="10">
        <f>(((I1878/60)/60)/24) + DATE(1970, 1, 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>
        <f>IFERROR(E1879/L1879, 0)</f>
        <v>0</v>
      </c>
      <c r="Q1879" t="str">
        <f>LEFT(N1879,FIND("/",N1879) - 1)</f>
        <v>games</v>
      </c>
      <c r="R1879" t="str">
        <f>RIGHT(N1879,LEN(N1879) - FIND("/",N1879))</f>
        <v>mobile games</v>
      </c>
      <c r="S1879" s="10">
        <f>(((J1879/60)/60)/24) + DATE(1970, 1, 1)</f>
        <v>42035.029224537036</v>
      </c>
      <c r="T1879" s="10">
        <f>(((I1879/60)/60)/24) + DATE(1970, 1, 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>
        <f>IFERROR(E1880/L1880, 0)</f>
        <v>0</v>
      </c>
      <c r="Q1880" t="str">
        <f>LEFT(N1880,FIND("/",N1880) - 1)</f>
        <v>games</v>
      </c>
      <c r="R1880" t="str">
        <f>RIGHT(N1880,LEN(N1880) - FIND("/",N1880))</f>
        <v>mobile games</v>
      </c>
      <c r="S1880" s="10">
        <f>(((J1880/60)/60)/24) + DATE(1970, 1, 1)</f>
        <v>41773.008738425924</v>
      </c>
      <c r="T1880" s="10">
        <f>(((I1880/60)/60)/24) + DATE(1970, 1, 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IFERROR(E1881/L1881, 0)</f>
        <v>3</v>
      </c>
      <c r="Q1881" t="str">
        <f>LEFT(N1881,FIND("/",N1881) - 1)</f>
        <v>games</v>
      </c>
      <c r="R1881" t="str">
        <f>RIGHT(N1881,LEN(N1881) - FIND("/",N1881))</f>
        <v>mobile games</v>
      </c>
      <c r="S1881" s="10">
        <f>(((J1881/60)/60)/24) + DATE(1970, 1, 1)</f>
        <v>42413.649641203709</v>
      </c>
      <c r="T1881" s="10">
        <f>(((I1881/60)/60)/24) + DATE(1970, 1, 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IFERROR(E1882/L1882, 0)</f>
        <v>41.833333333333336</v>
      </c>
      <c r="Q1882" t="str">
        <f>LEFT(N1882,FIND("/",N1882) - 1)</f>
        <v>games</v>
      </c>
      <c r="R1882" t="str">
        <f>RIGHT(N1882,LEN(N1882) - FIND("/",N1882))</f>
        <v>mobile games</v>
      </c>
      <c r="S1882" s="10">
        <f>(((J1882/60)/60)/24) + DATE(1970, 1, 1)</f>
        <v>42430.566898148143</v>
      </c>
      <c r="T1882" s="10">
        <f>(((I1882/60)/60)/24) + DATE(1970, 1, 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IFERROR(E1883/L1883, 0)</f>
        <v>49.338428571428572</v>
      </c>
      <c r="Q1883" t="str">
        <f>LEFT(N1883,FIND("/",N1883) - 1)</f>
        <v>music</v>
      </c>
      <c r="R1883" t="str">
        <f>RIGHT(N1883,LEN(N1883) - FIND("/",N1883))</f>
        <v>indie rock</v>
      </c>
      <c r="S1883" s="10">
        <f>(((J1883/60)/60)/24) + DATE(1970, 1, 1)</f>
        <v>42043.152650462958</v>
      </c>
      <c r="T1883" s="10">
        <f>(((I1883/60)/60)/24) + DATE(1970, 1, 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IFERROR(E1884/L1884, 0)</f>
        <v>41.728395061728392</v>
      </c>
      <c r="Q1884" t="str">
        <f>LEFT(N1884,FIND("/",N1884) - 1)</f>
        <v>music</v>
      </c>
      <c r="R1884" t="str">
        <f>RIGHT(N1884,LEN(N1884) - FIND("/",N1884))</f>
        <v>indie rock</v>
      </c>
      <c r="S1884" s="10">
        <f>(((J1884/60)/60)/24) + DATE(1970, 1, 1)</f>
        <v>41067.949212962965</v>
      </c>
      <c r="T1884" s="10">
        <f>(((I1884/60)/60)/24) + DATE(1970, 1, 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IFERROR(E1885/L1885, 0)</f>
        <v>32.71875</v>
      </c>
      <c r="Q1885" t="str">
        <f>LEFT(N1885,FIND("/",N1885) - 1)</f>
        <v>music</v>
      </c>
      <c r="R1885" t="str">
        <f>RIGHT(N1885,LEN(N1885) - FIND("/",N1885))</f>
        <v>indie rock</v>
      </c>
      <c r="S1885" s="10">
        <f>(((J1885/60)/60)/24) + DATE(1970, 1, 1)</f>
        <v>40977.948009259257</v>
      </c>
      <c r="T1885" s="10">
        <f>(((I1885/60)/60)/24) + DATE(1970, 1, 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IFERROR(E1886/L1886, 0)</f>
        <v>51.96153846153846</v>
      </c>
      <c r="Q1886" t="str">
        <f>LEFT(N1886,FIND("/",N1886) - 1)</f>
        <v>music</v>
      </c>
      <c r="R1886" t="str">
        <f>RIGHT(N1886,LEN(N1886) - FIND("/",N1886))</f>
        <v>indie rock</v>
      </c>
      <c r="S1886" s="10">
        <f>(((J1886/60)/60)/24) + DATE(1970, 1, 1)</f>
        <v>41205.198321759257</v>
      </c>
      <c r="T1886" s="10">
        <f>(((I1886/60)/60)/24) + DATE(1970, 1, 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IFERROR(E1887/L1887, 0)</f>
        <v>50.685714285714283</v>
      </c>
      <c r="Q1887" t="str">
        <f>LEFT(N1887,FIND("/",N1887) - 1)</f>
        <v>music</v>
      </c>
      <c r="R1887" t="str">
        <f>RIGHT(N1887,LEN(N1887) - FIND("/",N1887))</f>
        <v>indie rock</v>
      </c>
      <c r="S1887" s="10">
        <f>(((J1887/60)/60)/24) + DATE(1970, 1, 1)</f>
        <v>41099.093865740739</v>
      </c>
      <c r="T1887" s="10">
        <f>(((I1887/60)/60)/24) + DATE(1970, 1, 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IFERROR(E1888/L1888, 0)</f>
        <v>42.241379310344826</v>
      </c>
      <c r="Q1888" t="str">
        <f>LEFT(N1888,FIND("/",N1888) - 1)</f>
        <v>music</v>
      </c>
      <c r="R1888" t="str">
        <f>RIGHT(N1888,LEN(N1888) - FIND("/",N1888))</f>
        <v>indie rock</v>
      </c>
      <c r="S1888" s="10">
        <f>(((J1888/60)/60)/24) + DATE(1970, 1, 1)</f>
        <v>41925.906689814816</v>
      </c>
      <c r="T1888" s="10">
        <f>(((I1888/60)/60)/24) + DATE(1970, 1, 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IFERROR(E1889/L1889, 0)</f>
        <v>416.875</v>
      </c>
      <c r="Q1889" t="str">
        <f>LEFT(N1889,FIND("/",N1889) - 1)</f>
        <v>music</v>
      </c>
      <c r="R1889" t="str">
        <f>RIGHT(N1889,LEN(N1889) - FIND("/",N1889))</f>
        <v>indie rock</v>
      </c>
      <c r="S1889" s="10">
        <f>(((J1889/60)/60)/24) + DATE(1970, 1, 1)</f>
        <v>42323.800138888888</v>
      </c>
      <c r="T1889" s="10">
        <f>(((I1889/60)/60)/24) + DATE(1970, 1, 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IFERROR(E1890/L1890, 0)</f>
        <v>46.651685393258425</v>
      </c>
      <c r="Q1890" t="str">
        <f>LEFT(N1890,FIND("/",N1890) - 1)</f>
        <v>music</v>
      </c>
      <c r="R1890" t="str">
        <f>RIGHT(N1890,LEN(N1890) - FIND("/",N1890))</f>
        <v>indie rock</v>
      </c>
      <c r="S1890" s="10">
        <f>(((J1890/60)/60)/24) + DATE(1970, 1, 1)</f>
        <v>40299.239953703705</v>
      </c>
      <c r="T1890" s="10">
        <f>(((I1890/60)/60)/24) + DATE(1970, 1, 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IFERROR(E1891/L1891, 0)</f>
        <v>48.454545454545453</v>
      </c>
      <c r="Q1891" t="str">
        <f>LEFT(N1891,FIND("/",N1891) - 1)</f>
        <v>music</v>
      </c>
      <c r="R1891" t="str">
        <f>RIGHT(N1891,LEN(N1891) - FIND("/",N1891))</f>
        <v>indie rock</v>
      </c>
      <c r="S1891" s="10">
        <f>(((J1891/60)/60)/24) + DATE(1970, 1, 1)</f>
        <v>41299.793356481481</v>
      </c>
      <c r="T1891" s="10">
        <f>(((I1891/60)/60)/24) + DATE(1970, 1, 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IFERROR(E1892/L1892, 0)</f>
        <v>70.5289837398374</v>
      </c>
      <c r="Q1892" t="str">
        <f>LEFT(N1892,FIND("/",N1892) - 1)</f>
        <v>music</v>
      </c>
      <c r="R1892" t="str">
        <f>RIGHT(N1892,LEN(N1892) - FIND("/",N1892))</f>
        <v>indie rock</v>
      </c>
      <c r="S1892" s="10">
        <f>(((J1892/60)/60)/24) + DATE(1970, 1, 1)</f>
        <v>41228.786203703705</v>
      </c>
      <c r="T1892" s="10">
        <f>(((I1892/60)/60)/24) + DATE(1970, 1, 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IFERROR(E1893/L1893, 0)</f>
        <v>87.958333333333329</v>
      </c>
      <c r="Q1893" t="str">
        <f>LEFT(N1893,FIND("/",N1893) - 1)</f>
        <v>music</v>
      </c>
      <c r="R1893" t="str">
        <f>RIGHT(N1893,LEN(N1893) - FIND("/",N1893))</f>
        <v>indie rock</v>
      </c>
      <c r="S1893" s="10">
        <f>(((J1893/60)/60)/24) + DATE(1970, 1, 1)</f>
        <v>40335.798078703701</v>
      </c>
      <c r="T1893" s="10">
        <f>(((I1893/60)/60)/24) + DATE(1970, 1, 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IFERROR(E1894/L1894, 0)</f>
        <v>26.26923076923077</v>
      </c>
      <c r="Q1894" t="str">
        <f>LEFT(N1894,FIND("/",N1894) - 1)</f>
        <v>music</v>
      </c>
      <c r="R1894" t="str">
        <f>RIGHT(N1894,LEN(N1894) - FIND("/",N1894))</f>
        <v>indie rock</v>
      </c>
      <c r="S1894" s="10">
        <f>(((J1894/60)/60)/24) + DATE(1970, 1, 1)</f>
        <v>40671.637511574074</v>
      </c>
      <c r="T1894" s="10">
        <f>(((I1894/60)/60)/24) + DATE(1970, 1, 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IFERROR(E1895/L1895, 0)</f>
        <v>57.777777777777779</v>
      </c>
      <c r="Q1895" t="str">
        <f>LEFT(N1895,FIND("/",N1895) - 1)</f>
        <v>music</v>
      </c>
      <c r="R1895" t="str">
        <f>RIGHT(N1895,LEN(N1895) - FIND("/",N1895))</f>
        <v>indie rock</v>
      </c>
      <c r="S1895" s="10">
        <f>(((J1895/60)/60)/24) + DATE(1970, 1, 1)</f>
        <v>40632.94195601852</v>
      </c>
      <c r="T1895" s="10">
        <f>(((I1895/60)/60)/24) + DATE(1970, 1, 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IFERROR(E1896/L1896, 0)</f>
        <v>57.25</v>
      </c>
      <c r="Q1896" t="str">
        <f>LEFT(N1896,FIND("/",N1896) - 1)</f>
        <v>music</v>
      </c>
      <c r="R1896" t="str">
        <f>RIGHT(N1896,LEN(N1896) - FIND("/",N1896))</f>
        <v>indie rock</v>
      </c>
      <c r="S1896" s="10">
        <f>(((J1896/60)/60)/24) + DATE(1970, 1, 1)</f>
        <v>40920.904895833337</v>
      </c>
      <c r="T1896" s="10">
        <f>(((I1896/60)/60)/24) + DATE(1970, 1, 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IFERROR(E1897/L1897, 0)</f>
        <v>196.34042553191489</v>
      </c>
      <c r="Q1897" t="str">
        <f>LEFT(N1897,FIND("/",N1897) - 1)</f>
        <v>music</v>
      </c>
      <c r="R1897" t="str">
        <f>RIGHT(N1897,LEN(N1897) - FIND("/",N1897))</f>
        <v>indie rock</v>
      </c>
      <c r="S1897" s="10">
        <f>(((J1897/60)/60)/24) + DATE(1970, 1, 1)</f>
        <v>42267.746782407412</v>
      </c>
      <c r="T1897" s="10">
        <f>(((I1897/60)/60)/24) + DATE(1970, 1, 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IFERROR(E1898/L1898, 0)</f>
        <v>43</v>
      </c>
      <c r="Q1898" t="str">
        <f>LEFT(N1898,FIND("/",N1898) - 1)</f>
        <v>music</v>
      </c>
      <c r="R1898" t="str">
        <f>RIGHT(N1898,LEN(N1898) - FIND("/",N1898))</f>
        <v>indie rock</v>
      </c>
      <c r="S1898" s="10">
        <f>(((J1898/60)/60)/24) + DATE(1970, 1, 1)</f>
        <v>40981.710243055553</v>
      </c>
      <c r="T1898" s="10">
        <f>(((I1898/60)/60)/24) + DATE(1970, 1, 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IFERROR(E1899/L1899, 0)</f>
        <v>35.551912568306008</v>
      </c>
      <c r="Q1899" t="str">
        <f>LEFT(N1899,FIND("/",N1899) - 1)</f>
        <v>music</v>
      </c>
      <c r="R1899" t="str">
        <f>RIGHT(N1899,LEN(N1899) - FIND("/",N1899))</f>
        <v>indie rock</v>
      </c>
      <c r="S1899" s="10">
        <f>(((J1899/60)/60)/24) + DATE(1970, 1, 1)</f>
        <v>41680.583402777782</v>
      </c>
      <c r="T1899" s="10">
        <f>(((I1899/60)/60)/24) + DATE(1970, 1, 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IFERROR(E1900/L1900, 0)</f>
        <v>68.80952380952381</v>
      </c>
      <c r="Q1900" t="str">
        <f>LEFT(N1900,FIND("/",N1900) - 1)</f>
        <v>music</v>
      </c>
      <c r="R1900" t="str">
        <f>RIGHT(N1900,LEN(N1900) - FIND("/",N1900))</f>
        <v>indie rock</v>
      </c>
      <c r="S1900" s="10">
        <f>(((J1900/60)/60)/24) + DATE(1970, 1, 1)</f>
        <v>42366.192974537036</v>
      </c>
      <c r="T1900" s="10">
        <f>(((I1900/60)/60)/24) + DATE(1970, 1, 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IFERROR(E1901/L1901, 0)</f>
        <v>28.571428571428573</v>
      </c>
      <c r="Q1901" t="str">
        <f>LEFT(N1901,FIND("/",N1901) - 1)</f>
        <v>music</v>
      </c>
      <c r="R1901" t="str">
        <f>RIGHT(N1901,LEN(N1901) - FIND("/",N1901))</f>
        <v>indie rock</v>
      </c>
      <c r="S1901" s="10">
        <f>(((J1901/60)/60)/24) + DATE(1970, 1, 1)</f>
        <v>42058.941736111112</v>
      </c>
      <c r="T1901" s="10">
        <f>(((I1901/60)/60)/24) + DATE(1970, 1, 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IFERROR(E1902/L1902, 0)</f>
        <v>50.631666666666668</v>
      </c>
      <c r="Q1902" t="str">
        <f>LEFT(N1902,FIND("/",N1902) - 1)</f>
        <v>music</v>
      </c>
      <c r="R1902" t="str">
        <f>RIGHT(N1902,LEN(N1902) - FIND("/",N1902))</f>
        <v>indie rock</v>
      </c>
      <c r="S1902" s="10">
        <f>(((J1902/60)/60)/24) + DATE(1970, 1, 1)</f>
        <v>41160.871886574074</v>
      </c>
      <c r="T1902" s="10">
        <f>(((I1902/60)/60)/24) + DATE(1970, 1, 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IFERROR(E1903/L1903, 0)</f>
        <v>106.8</v>
      </c>
      <c r="Q1903" t="str">
        <f>LEFT(N1903,FIND("/",N1903) - 1)</f>
        <v>technology</v>
      </c>
      <c r="R1903" t="str">
        <f>RIGHT(N1903,LEN(N1903) - FIND("/",N1903))</f>
        <v>gadgets</v>
      </c>
      <c r="S1903" s="10">
        <f>(((J1903/60)/60)/24) + DATE(1970, 1, 1)</f>
        <v>42116.54315972222</v>
      </c>
      <c r="T1903" s="10">
        <f>(((I1903/60)/60)/24) + DATE(1970, 1, 1)</f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IFERROR(E1904/L1904, 0)</f>
        <v>4</v>
      </c>
      <c r="Q1904" t="str">
        <f>LEFT(N1904,FIND("/",N1904) - 1)</f>
        <v>technology</v>
      </c>
      <c r="R1904" t="str">
        <f>RIGHT(N1904,LEN(N1904) - FIND("/",N1904))</f>
        <v>gadgets</v>
      </c>
      <c r="S1904" s="10">
        <f>(((J1904/60)/60)/24) + DATE(1970, 1, 1)</f>
        <v>42037.789895833332</v>
      </c>
      <c r="T1904" s="10">
        <f>(((I1904/60)/60)/24) + DATE(1970, 1, 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IFERROR(E1905/L1905, 0)</f>
        <v>34.097560975609753</v>
      </c>
      <c r="Q1905" t="str">
        <f>LEFT(N1905,FIND("/",N1905) - 1)</f>
        <v>technology</v>
      </c>
      <c r="R1905" t="str">
        <f>RIGHT(N1905,LEN(N1905) - FIND("/",N1905))</f>
        <v>gadgets</v>
      </c>
      <c r="S1905" s="10">
        <f>(((J1905/60)/60)/24) + DATE(1970, 1, 1)</f>
        <v>42702.770729166667</v>
      </c>
      <c r="T1905" s="10">
        <f>(((I1905/60)/60)/24) + DATE(1970, 1, 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IFERROR(E1906/L1906, 0)</f>
        <v>25</v>
      </c>
      <c r="Q1906" t="str">
        <f>LEFT(N1906,FIND("/",N1906) - 1)</f>
        <v>technology</v>
      </c>
      <c r="R1906" t="str">
        <f>RIGHT(N1906,LEN(N1906) - FIND("/",N1906))</f>
        <v>gadgets</v>
      </c>
      <c r="S1906" s="10">
        <f>(((J1906/60)/60)/24) + DATE(1970, 1, 1)</f>
        <v>42326.685428240744</v>
      </c>
      <c r="T1906" s="10">
        <f>(((I1906/60)/60)/24) + DATE(1970, 1, 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IFERROR(E1907/L1907, 0)</f>
        <v>10.5</v>
      </c>
      <c r="Q1907" t="str">
        <f>LEFT(N1907,FIND("/",N1907) - 1)</f>
        <v>technology</v>
      </c>
      <c r="R1907" t="str">
        <f>RIGHT(N1907,LEN(N1907) - FIND("/",N1907))</f>
        <v>gadgets</v>
      </c>
      <c r="S1907" s="10">
        <f>(((J1907/60)/60)/24) + DATE(1970, 1, 1)</f>
        <v>41859.925856481481</v>
      </c>
      <c r="T1907" s="10">
        <f>(((I1907/60)/60)/24) + DATE(1970, 1, 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IFERROR(E1908/L1908, 0)</f>
        <v>215.95959595959596</v>
      </c>
      <c r="Q1908" t="str">
        <f>LEFT(N1908,FIND("/",N1908) - 1)</f>
        <v>technology</v>
      </c>
      <c r="R1908" t="str">
        <f>RIGHT(N1908,LEN(N1908) - FIND("/",N1908))</f>
        <v>gadgets</v>
      </c>
      <c r="S1908" s="10">
        <f>(((J1908/60)/60)/24) + DATE(1970, 1, 1)</f>
        <v>42514.671099537038</v>
      </c>
      <c r="T1908" s="10">
        <f>(((I1908/60)/60)/24) + DATE(1970, 1, 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IFERROR(E1909/L1909, 0)</f>
        <v>21.25</v>
      </c>
      <c r="Q1909" t="str">
        <f>LEFT(N1909,FIND("/",N1909) - 1)</f>
        <v>technology</v>
      </c>
      <c r="R1909" t="str">
        <f>RIGHT(N1909,LEN(N1909) - FIND("/",N1909))</f>
        <v>gadgets</v>
      </c>
      <c r="S1909" s="10">
        <f>(((J1909/60)/60)/24) + DATE(1970, 1, 1)</f>
        <v>41767.587094907409</v>
      </c>
      <c r="T1909" s="10">
        <f>(((I1909/60)/60)/24) + DATE(1970, 1, 1)</f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IFERROR(E1910/L1910, 0)</f>
        <v>108.25</v>
      </c>
      <c r="Q1910" t="str">
        <f>LEFT(N1910,FIND("/",N1910) - 1)</f>
        <v>technology</v>
      </c>
      <c r="R1910" t="str">
        <f>RIGHT(N1910,LEN(N1910) - FIND("/",N1910))</f>
        <v>gadgets</v>
      </c>
      <c r="S1910" s="10">
        <f>(((J1910/60)/60)/24) + DATE(1970, 1, 1)</f>
        <v>42703.917824074073</v>
      </c>
      <c r="T1910" s="10">
        <f>(((I1910/60)/60)/24) + DATE(1970, 1, 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IFERROR(E1911/L1911, 0)</f>
        <v>129.97368421052633</v>
      </c>
      <c r="Q1911" t="str">
        <f>LEFT(N1911,FIND("/",N1911) - 1)</f>
        <v>technology</v>
      </c>
      <c r="R1911" t="str">
        <f>RIGHT(N1911,LEN(N1911) - FIND("/",N1911))</f>
        <v>gadgets</v>
      </c>
      <c r="S1911" s="10">
        <f>(((J1911/60)/60)/24) + DATE(1970, 1, 1)</f>
        <v>41905.429155092592</v>
      </c>
      <c r="T1911" s="10">
        <f>(((I1911/60)/60)/24) + DATE(1970, 1, 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IFERROR(E1912/L1912, 0)</f>
        <v>117.49473684210527</v>
      </c>
      <c r="Q1912" t="str">
        <f>LEFT(N1912,FIND("/",N1912) - 1)</f>
        <v>technology</v>
      </c>
      <c r="R1912" t="str">
        <f>RIGHT(N1912,LEN(N1912) - FIND("/",N1912))</f>
        <v>gadgets</v>
      </c>
      <c r="S1912" s="10">
        <f>(((J1912/60)/60)/24) + DATE(1970, 1, 1)</f>
        <v>42264.963159722218</v>
      </c>
      <c r="T1912" s="10">
        <f>(((I1912/60)/60)/24) + DATE(1970, 1, 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IFERROR(E1913/L1913, 0)</f>
        <v>10</v>
      </c>
      <c r="Q1913" t="str">
        <f>LEFT(N1913,FIND("/",N1913) - 1)</f>
        <v>technology</v>
      </c>
      <c r="R1913" t="str">
        <f>RIGHT(N1913,LEN(N1913) - FIND("/",N1913))</f>
        <v>gadgets</v>
      </c>
      <c r="S1913" s="10">
        <f>(((J1913/60)/60)/24) + DATE(1970, 1, 1)</f>
        <v>41830.033958333333</v>
      </c>
      <c r="T1913" s="10">
        <f>(((I1913/60)/60)/24) + DATE(1970, 1, 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IFERROR(E1914/L1914, 0)</f>
        <v>70.595238095238102</v>
      </c>
      <c r="Q1914" t="str">
        <f>LEFT(N1914,FIND("/",N1914) - 1)</f>
        <v>technology</v>
      </c>
      <c r="R1914" t="str">
        <f>RIGHT(N1914,LEN(N1914) - FIND("/",N1914))</f>
        <v>gadgets</v>
      </c>
      <c r="S1914" s="10">
        <f>(((J1914/60)/60)/24) + DATE(1970, 1, 1)</f>
        <v>42129.226388888885</v>
      </c>
      <c r="T1914" s="10">
        <f>(((I1914/60)/60)/24) + DATE(1970, 1, 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IFERROR(E1915/L1915, 0)</f>
        <v>24.5</v>
      </c>
      <c r="Q1915" t="str">
        <f>LEFT(N1915,FIND("/",N1915) - 1)</f>
        <v>technology</v>
      </c>
      <c r="R1915" t="str">
        <f>RIGHT(N1915,LEN(N1915) - FIND("/",N1915))</f>
        <v>gadgets</v>
      </c>
      <c r="S1915" s="10">
        <f>(((J1915/60)/60)/24) + DATE(1970, 1, 1)</f>
        <v>41890.511319444442</v>
      </c>
      <c r="T1915" s="10">
        <f>(((I1915/60)/60)/24) + DATE(1970, 1, 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IFERROR(E1916/L1916, 0)</f>
        <v>30</v>
      </c>
      <c r="Q1916" t="str">
        <f>LEFT(N1916,FIND("/",N1916) - 1)</f>
        <v>technology</v>
      </c>
      <c r="R1916" t="str">
        <f>RIGHT(N1916,LEN(N1916) - FIND("/",N1916))</f>
        <v>gadgets</v>
      </c>
      <c r="S1916" s="10">
        <f>(((J1916/60)/60)/24) + DATE(1970, 1, 1)</f>
        <v>41929.174456018518</v>
      </c>
      <c r="T1916" s="10">
        <f>(((I1916/60)/60)/24) + DATE(1970, 1, 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IFERROR(E1917/L1917, 0)</f>
        <v>2</v>
      </c>
      <c r="Q1917" t="str">
        <f>LEFT(N1917,FIND("/",N1917) - 1)</f>
        <v>technology</v>
      </c>
      <c r="R1917" t="str">
        <f>RIGHT(N1917,LEN(N1917) - FIND("/",N1917))</f>
        <v>gadgets</v>
      </c>
      <c r="S1917" s="10">
        <f>(((J1917/60)/60)/24) + DATE(1970, 1, 1)</f>
        <v>41864.04886574074</v>
      </c>
      <c r="T1917" s="10">
        <f>(((I1917/60)/60)/24) + DATE(1970, 1, 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IFERROR(E1918/L1918, 0)</f>
        <v>17</v>
      </c>
      <c r="Q1918" t="str">
        <f>LEFT(N1918,FIND("/",N1918) - 1)</f>
        <v>technology</v>
      </c>
      <c r="R1918" t="str">
        <f>RIGHT(N1918,LEN(N1918) - FIND("/",N1918))</f>
        <v>gadgets</v>
      </c>
      <c r="S1918" s="10">
        <f>(((J1918/60)/60)/24) + DATE(1970, 1, 1)</f>
        <v>42656.717303240745</v>
      </c>
      <c r="T1918" s="10">
        <f>(((I1918/60)/60)/24) + DATE(1970, 1, 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IFERROR(E1919/L1919, 0)</f>
        <v>2928.9285714285716</v>
      </c>
      <c r="Q1919" t="str">
        <f>LEFT(N1919,FIND("/",N1919) - 1)</f>
        <v>technology</v>
      </c>
      <c r="R1919" t="str">
        <f>RIGHT(N1919,LEN(N1919) - FIND("/",N1919))</f>
        <v>gadgets</v>
      </c>
      <c r="S1919" s="10">
        <f>(((J1919/60)/60)/24) + DATE(1970, 1, 1)</f>
        <v>42746.270057870366</v>
      </c>
      <c r="T1919" s="10">
        <f>(((I1919/60)/60)/24) + DATE(1970, 1, 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IFERROR(E1920/L1920, 0)</f>
        <v>28.888888888888889</v>
      </c>
      <c r="Q1920" t="str">
        <f>LEFT(N1920,FIND("/",N1920) - 1)</f>
        <v>technology</v>
      </c>
      <c r="R1920" t="str">
        <f>RIGHT(N1920,LEN(N1920) - FIND("/",N1920))</f>
        <v>gadgets</v>
      </c>
      <c r="S1920" s="10">
        <f>(((J1920/60)/60)/24) + DATE(1970, 1, 1)</f>
        <v>41828.789942129632</v>
      </c>
      <c r="T1920" s="10">
        <f>(((I1920/60)/60)/24) + DATE(1970, 1, 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IFERROR(E1921/L1921, 0)</f>
        <v>29.625</v>
      </c>
      <c r="Q1921" t="str">
        <f>LEFT(N1921,FIND("/",N1921) - 1)</f>
        <v>technology</v>
      </c>
      <c r="R1921" t="str">
        <f>RIGHT(N1921,LEN(N1921) - FIND("/",N1921))</f>
        <v>gadgets</v>
      </c>
      <c r="S1921" s="10">
        <f>(((J1921/60)/60)/24) + DATE(1970, 1, 1)</f>
        <v>42113.875567129624</v>
      </c>
      <c r="T1921" s="10">
        <f>(((I1921/60)/60)/24) + DATE(1970, 1, 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IFERROR(E1922/L1922, 0)</f>
        <v>40.980952380952381</v>
      </c>
      <c r="Q1922" t="str">
        <f>LEFT(N1922,FIND("/",N1922) - 1)</f>
        <v>technology</v>
      </c>
      <c r="R1922" t="str">
        <f>RIGHT(N1922,LEN(N1922) - FIND("/",N1922))</f>
        <v>gadgets</v>
      </c>
      <c r="S1922" s="10">
        <f>(((J1922/60)/60)/24) + DATE(1970, 1, 1)</f>
        <v>42270.875706018516</v>
      </c>
      <c r="T1922" s="10">
        <f>(((I1922/60)/60)/24) + DATE(1970, 1, 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IFERROR(E1923/L1923, 0)</f>
        <v>54</v>
      </c>
      <c r="Q1923" t="str">
        <f>LEFT(N1923,FIND("/",N1923) - 1)</f>
        <v>music</v>
      </c>
      <c r="R1923" t="str">
        <f>RIGHT(N1923,LEN(N1923) - FIND("/",N1923))</f>
        <v>indie rock</v>
      </c>
      <c r="S1923" s="10">
        <f>(((J1923/60)/60)/24) + DATE(1970, 1, 1)</f>
        <v>41074.221562500003</v>
      </c>
      <c r="T1923" s="10">
        <f>(((I1923/60)/60)/24) + DATE(1970, 1, 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IFERROR(E1924/L1924, 0)</f>
        <v>36.109375</v>
      </c>
      <c r="Q1924" t="str">
        <f>LEFT(N1924,FIND("/",N1924) - 1)</f>
        <v>music</v>
      </c>
      <c r="R1924" t="str">
        <f>RIGHT(N1924,LEN(N1924) - FIND("/",N1924))</f>
        <v>indie rock</v>
      </c>
      <c r="S1924" s="10">
        <f>(((J1924/60)/60)/24) + DATE(1970, 1, 1)</f>
        <v>41590.255868055552</v>
      </c>
      <c r="T1924" s="10">
        <f>(((I1924/60)/60)/24) + DATE(1970, 1, 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IFERROR(E1925/L1925, 0)</f>
        <v>23.153846153846153</v>
      </c>
      <c r="Q1925" t="str">
        <f>LEFT(N1925,FIND("/",N1925) - 1)</f>
        <v>music</v>
      </c>
      <c r="R1925" t="str">
        <f>RIGHT(N1925,LEN(N1925) - FIND("/",N1925))</f>
        <v>indie rock</v>
      </c>
      <c r="S1925" s="10">
        <f>(((J1925/60)/60)/24) + DATE(1970, 1, 1)</f>
        <v>40772.848749999997</v>
      </c>
      <c r="T1925" s="10">
        <f>(((I1925/60)/60)/24) + DATE(1970, 1, 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IFERROR(E1926/L1926, 0)</f>
        <v>104</v>
      </c>
      <c r="Q1926" t="str">
        <f>LEFT(N1926,FIND("/",N1926) - 1)</f>
        <v>music</v>
      </c>
      <c r="R1926" t="str">
        <f>RIGHT(N1926,LEN(N1926) - FIND("/",N1926))</f>
        <v>indie rock</v>
      </c>
      <c r="S1926" s="10">
        <f>(((J1926/60)/60)/24) + DATE(1970, 1, 1)</f>
        <v>41626.761053240742</v>
      </c>
      <c r="T1926" s="10">
        <f>(((I1926/60)/60)/24) + DATE(1970, 1, 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IFERROR(E1927/L1927, 0)</f>
        <v>31.826923076923077</v>
      </c>
      <c r="Q1927" t="str">
        <f>LEFT(N1927,FIND("/",N1927) - 1)</f>
        <v>music</v>
      </c>
      <c r="R1927" t="str">
        <f>RIGHT(N1927,LEN(N1927) - FIND("/",N1927))</f>
        <v>indie rock</v>
      </c>
      <c r="S1927" s="10">
        <f>(((J1927/60)/60)/24) + DATE(1970, 1, 1)</f>
        <v>41535.90148148148</v>
      </c>
      <c r="T1927" s="10">
        <f>(((I1927/60)/60)/24) + DATE(1970, 1, 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IFERROR(E1928/L1928, 0)</f>
        <v>27.3896261682243</v>
      </c>
      <c r="Q1928" t="str">
        <f>LEFT(N1928,FIND("/",N1928) - 1)</f>
        <v>music</v>
      </c>
      <c r="R1928" t="str">
        <f>RIGHT(N1928,LEN(N1928) - FIND("/",N1928))</f>
        <v>indie rock</v>
      </c>
      <c r="S1928" s="10">
        <f>(((J1928/60)/60)/24) + DATE(1970, 1, 1)</f>
        <v>40456.954351851848</v>
      </c>
      <c r="T1928" s="10">
        <f>(((I1928/60)/60)/24) + DATE(1970, 1, 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IFERROR(E1929/L1929, 0)</f>
        <v>56.363636363636367</v>
      </c>
      <c r="Q1929" t="str">
        <f>LEFT(N1929,FIND("/",N1929) - 1)</f>
        <v>music</v>
      </c>
      <c r="R1929" t="str">
        <f>RIGHT(N1929,LEN(N1929) - FIND("/",N1929))</f>
        <v>indie rock</v>
      </c>
      <c r="S1929" s="10">
        <f>(((J1929/60)/60)/24) + DATE(1970, 1, 1)</f>
        <v>40960.861562500002</v>
      </c>
      <c r="T1929" s="10">
        <f>(((I1929/60)/60)/24) + DATE(1970, 1, 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IFERROR(E1930/L1930, 0)</f>
        <v>77.352941176470594</v>
      </c>
      <c r="Q1930" t="str">
        <f>LEFT(N1930,FIND("/",N1930) - 1)</f>
        <v>music</v>
      </c>
      <c r="R1930" t="str">
        <f>RIGHT(N1930,LEN(N1930) - FIND("/",N1930))</f>
        <v>indie rock</v>
      </c>
      <c r="S1930" s="10">
        <f>(((J1930/60)/60)/24) + DATE(1970, 1, 1)</f>
        <v>41371.648078703707</v>
      </c>
      <c r="T1930" s="10">
        <f>(((I1930/60)/60)/24) + DATE(1970, 1, 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IFERROR(E1931/L1931, 0)</f>
        <v>42.8</v>
      </c>
      <c r="Q1931" t="str">
        <f>LEFT(N1931,FIND("/",N1931) - 1)</f>
        <v>music</v>
      </c>
      <c r="R1931" t="str">
        <f>RIGHT(N1931,LEN(N1931) - FIND("/",N1931))</f>
        <v>indie rock</v>
      </c>
      <c r="S1931" s="10">
        <f>(((J1931/60)/60)/24) + DATE(1970, 1, 1)</f>
        <v>40687.021597222221</v>
      </c>
      <c r="T1931" s="10">
        <f>(((I1931/60)/60)/24) + DATE(1970, 1, 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IFERROR(E1932/L1932, 0)</f>
        <v>48.846153846153847</v>
      </c>
      <c r="Q1932" t="str">
        <f>LEFT(N1932,FIND("/",N1932) - 1)</f>
        <v>music</v>
      </c>
      <c r="R1932" t="str">
        <f>RIGHT(N1932,LEN(N1932) - FIND("/",N1932))</f>
        <v>indie rock</v>
      </c>
      <c r="S1932" s="10">
        <f>(((J1932/60)/60)/24) + DATE(1970, 1, 1)</f>
        <v>41402.558819444443</v>
      </c>
      <c r="T1932" s="10">
        <f>(((I1932/60)/60)/24) + DATE(1970, 1, 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IFERROR(E1933/L1933, 0)</f>
        <v>48.240400000000001</v>
      </c>
      <c r="Q1933" t="str">
        <f>LEFT(N1933,FIND("/",N1933) - 1)</f>
        <v>music</v>
      </c>
      <c r="R1933" t="str">
        <f>RIGHT(N1933,LEN(N1933) - FIND("/",N1933))</f>
        <v>indie rock</v>
      </c>
      <c r="S1933" s="10">
        <f>(((J1933/60)/60)/24) + DATE(1970, 1, 1)</f>
        <v>41037.892465277779</v>
      </c>
      <c r="T1933" s="10">
        <f>(((I1933/60)/60)/24) + DATE(1970, 1, 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IFERROR(E1934/L1934, 0)</f>
        <v>70.212500000000006</v>
      </c>
      <c r="Q1934" t="str">
        <f>LEFT(N1934,FIND("/",N1934) - 1)</f>
        <v>music</v>
      </c>
      <c r="R1934" t="str">
        <f>RIGHT(N1934,LEN(N1934) - FIND("/",N1934))</f>
        <v>indie rock</v>
      </c>
      <c r="S1934" s="10">
        <f>(((J1934/60)/60)/24) + DATE(1970, 1, 1)</f>
        <v>40911.809872685182</v>
      </c>
      <c r="T1934" s="10">
        <f>(((I1934/60)/60)/24) + DATE(1970, 1, 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IFERROR(E1935/L1935, 0)</f>
        <v>94.054545454545448</v>
      </c>
      <c r="Q1935" t="str">
        <f>LEFT(N1935,FIND("/",N1935) - 1)</f>
        <v>music</v>
      </c>
      <c r="R1935" t="str">
        <f>RIGHT(N1935,LEN(N1935) - FIND("/",N1935))</f>
        <v>indie rock</v>
      </c>
      <c r="S1935" s="10">
        <f>(((J1935/60)/60)/24) + DATE(1970, 1, 1)</f>
        <v>41879.130868055552</v>
      </c>
      <c r="T1935" s="10">
        <f>(((I1935/60)/60)/24) + DATE(1970, 1, 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IFERROR(E1936/L1936, 0)</f>
        <v>80.272727272727266</v>
      </c>
      <c r="Q1936" t="str">
        <f>LEFT(N1936,FIND("/",N1936) - 1)</f>
        <v>music</v>
      </c>
      <c r="R1936" t="str">
        <f>RIGHT(N1936,LEN(N1936) - FIND("/",N1936))</f>
        <v>indie rock</v>
      </c>
      <c r="S1936" s="10">
        <f>(((J1936/60)/60)/24) + DATE(1970, 1, 1)</f>
        <v>40865.867141203707</v>
      </c>
      <c r="T1936" s="10">
        <f>(((I1936/60)/60)/24) + DATE(1970, 1, 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IFERROR(E1937/L1937, 0)</f>
        <v>54.2</v>
      </c>
      <c r="Q1937" t="str">
        <f>LEFT(N1937,FIND("/",N1937) - 1)</f>
        <v>music</v>
      </c>
      <c r="R1937" t="str">
        <f>RIGHT(N1937,LEN(N1937) - FIND("/",N1937))</f>
        <v>indie rock</v>
      </c>
      <c r="S1937" s="10">
        <f>(((J1937/60)/60)/24) + DATE(1970, 1, 1)</f>
        <v>41773.932534722226</v>
      </c>
      <c r="T1937" s="10">
        <f>(((I1937/60)/60)/24) + DATE(1970, 1, 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IFERROR(E1938/L1938, 0)</f>
        <v>60.26903448275862</v>
      </c>
      <c r="Q1938" t="str">
        <f>LEFT(N1938,FIND("/",N1938) - 1)</f>
        <v>music</v>
      </c>
      <c r="R1938" t="str">
        <f>RIGHT(N1938,LEN(N1938) - FIND("/",N1938))</f>
        <v>indie rock</v>
      </c>
      <c r="S1938" s="10">
        <f>(((J1938/60)/60)/24) + DATE(1970, 1, 1)</f>
        <v>40852.889699074076</v>
      </c>
      <c r="T1938" s="10">
        <f>(((I1938/60)/60)/24) + DATE(1970, 1, 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IFERROR(E1939/L1939, 0)</f>
        <v>38.740344827586206</v>
      </c>
      <c r="Q1939" t="str">
        <f>LEFT(N1939,FIND("/",N1939) - 1)</f>
        <v>music</v>
      </c>
      <c r="R1939" t="str">
        <f>RIGHT(N1939,LEN(N1939) - FIND("/",N1939))</f>
        <v>indie rock</v>
      </c>
      <c r="S1939" s="10">
        <f>(((J1939/60)/60)/24) + DATE(1970, 1, 1)</f>
        <v>41059.118993055556</v>
      </c>
      <c r="T1939" s="10">
        <f>(((I1939/60)/60)/24) + DATE(1970, 1, 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IFERROR(E1940/L1940, 0)</f>
        <v>152.54385964912279</v>
      </c>
      <c r="Q1940" t="str">
        <f>LEFT(N1940,FIND("/",N1940) - 1)</f>
        <v>music</v>
      </c>
      <c r="R1940" t="str">
        <f>RIGHT(N1940,LEN(N1940) - FIND("/",N1940))</f>
        <v>indie rock</v>
      </c>
      <c r="S1940" s="10">
        <f>(((J1940/60)/60)/24) + DATE(1970, 1, 1)</f>
        <v>41426.259618055556</v>
      </c>
      <c r="T1940" s="10">
        <f>(((I1940/60)/60)/24) + DATE(1970, 1, 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IFERROR(E1941/L1941, 0)</f>
        <v>115.3125</v>
      </c>
      <c r="Q1941" t="str">
        <f>LEFT(N1941,FIND("/",N1941) - 1)</f>
        <v>music</v>
      </c>
      <c r="R1941" t="str">
        <f>RIGHT(N1941,LEN(N1941) - FIND("/",N1941))</f>
        <v>indie rock</v>
      </c>
      <c r="S1941" s="10">
        <f>(((J1941/60)/60)/24) + DATE(1970, 1, 1)</f>
        <v>41313.985046296293</v>
      </c>
      <c r="T1941" s="10">
        <f>(((I1941/60)/60)/24) + DATE(1970, 1, 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IFERROR(E1942/L1942, 0)</f>
        <v>35.838709677419352</v>
      </c>
      <c r="Q1942" t="str">
        <f>LEFT(N1942,FIND("/",N1942) - 1)</f>
        <v>music</v>
      </c>
      <c r="R1942" t="str">
        <f>RIGHT(N1942,LEN(N1942) - FIND("/",N1942))</f>
        <v>indie rock</v>
      </c>
      <c r="S1942" s="10">
        <f>(((J1942/60)/60)/24) + DATE(1970, 1, 1)</f>
        <v>40670.507326388892</v>
      </c>
      <c r="T1942" s="10">
        <f>(((I1942/60)/60)/24) + DATE(1970, 1, 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IFERROR(E1943/L1943, 0)</f>
        <v>64.570118779438872</v>
      </c>
      <c r="Q1943" t="str">
        <f>LEFT(N1943,FIND("/",N1943) - 1)</f>
        <v>technology</v>
      </c>
      <c r="R1943" t="str">
        <f>RIGHT(N1943,LEN(N1943) - FIND("/",N1943))</f>
        <v>hardware</v>
      </c>
      <c r="S1943" s="10">
        <f>(((J1943/60)/60)/24) + DATE(1970, 1, 1)</f>
        <v>41744.290868055556</v>
      </c>
      <c r="T1943" s="10">
        <f>(((I1943/60)/60)/24) + DATE(1970, 1, 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IFERROR(E1944/L1944, 0)</f>
        <v>87.436000000000007</v>
      </c>
      <c r="Q1944" t="str">
        <f>LEFT(N1944,FIND("/",N1944) - 1)</f>
        <v>technology</v>
      </c>
      <c r="R1944" t="str">
        <f>RIGHT(N1944,LEN(N1944) - FIND("/",N1944))</f>
        <v>hardware</v>
      </c>
      <c r="S1944" s="10">
        <f>(((J1944/60)/60)/24) + DATE(1970, 1, 1)</f>
        <v>40638.828009259261</v>
      </c>
      <c r="T1944" s="10">
        <f>(((I1944/60)/60)/24) + DATE(1970, 1, 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IFERROR(E1945/L1945, 0)</f>
        <v>68.815577078288939</v>
      </c>
      <c r="Q1945" t="str">
        <f>LEFT(N1945,FIND("/",N1945) - 1)</f>
        <v>technology</v>
      </c>
      <c r="R1945" t="str">
        <f>RIGHT(N1945,LEN(N1945) - FIND("/",N1945))</f>
        <v>hardware</v>
      </c>
      <c r="S1945" s="10">
        <f>(((J1945/60)/60)/24) + DATE(1970, 1, 1)</f>
        <v>42548.269861111112</v>
      </c>
      <c r="T1945" s="10">
        <f>(((I1945/60)/60)/24) + DATE(1970, 1, 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IFERROR(E1946/L1946, 0)</f>
        <v>176.200223588597</v>
      </c>
      <c r="Q1946" t="str">
        <f>LEFT(N1946,FIND("/",N1946) - 1)</f>
        <v>technology</v>
      </c>
      <c r="R1946" t="str">
        <f>RIGHT(N1946,LEN(N1946) - FIND("/",N1946))</f>
        <v>hardware</v>
      </c>
      <c r="S1946" s="10">
        <f>(((J1946/60)/60)/24) + DATE(1970, 1, 1)</f>
        <v>41730.584374999999</v>
      </c>
      <c r="T1946" s="10">
        <f>(((I1946/60)/60)/24) + DATE(1970, 1, 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IFERROR(E1947/L1947, 0)</f>
        <v>511.79117647058825</v>
      </c>
      <c r="Q1947" t="str">
        <f>LEFT(N1947,FIND("/",N1947) - 1)</f>
        <v>technology</v>
      </c>
      <c r="R1947" t="str">
        <f>RIGHT(N1947,LEN(N1947) - FIND("/",N1947))</f>
        <v>hardware</v>
      </c>
      <c r="S1947" s="10">
        <f>(((J1947/60)/60)/24) + DATE(1970, 1, 1)</f>
        <v>42157.251828703709</v>
      </c>
      <c r="T1947" s="10">
        <f>(((I1947/60)/60)/24) + DATE(1970, 1, 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IFERROR(E1948/L1948, 0)</f>
        <v>160.44285714285715</v>
      </c>
      <c r="Q1948" t="str">
        <f>LEFT(N1948,FIND("/",N1948) - 1)</f>
        <v>technology</v>
      </c>
      <c r="R1948" t="str">
        <f>RIGHT(N1948,LEN(N1948) - FIND("/",N1948))</f>
        <v>hardware</v>
      </c>
      <c r="S1948" s="10">
        <f>(((J1948/60)/60)/24) + DATE(1970, 1, 1)</f>
        <v>41689.150011574071</v>
      </c>
      <c r="T1948" s="10">
        <f>(((I1948/60)/60)/24) + DATE(1970, 1, 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IFERROR(E1949/L1949, 0)</f>
        <v>35.003043478260871</v>
      </c>
      <c r="Q1949" t="str">
        <f>LEFT(N1949,FIND("/",N1949) - 1)</f>
        <v>technology</v>
      </c>
      <c r="R1949" t="str">
        <f>RIGHT(N1949,LEN(N1949) - FIND("/",N1949))</f>
        <v>hardware</v>
      </c>
      <c r="S1949" s="10">
        <f>(((J1949/60)/60)/24) + DATE(1970, 1, 1)</f>
        <v>40102.918055555558</v>
      </c>
      <c r="T1949" s="10">
        <f>(((I1949/60)/60)/24) + DATE(1970, 1, 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IFERROR(E1950/L1950, 0)</f>
        <v>188.50671378091872</v>
      </c>
      <c r="Q1950" t="str">
        <f>LEFT(N1950,FIND("/",N1950) - 1)</f>
        <v>technology</v>
      </c>
      <c r="R1950" t="str">
        <f>RIGHT(N1950,LEN(N1950) - FIND("/",N1950))</f>
        <v>hardware</v>
      </c>
      <c r="S1950" s="10">
        <f>(((J1950/60)/60)/24) + DATE(1970, 1, 1)</f>
        <v>42473.604270833333</v>
      </c>
      <c r="T1950" s="10">
        <f>(((I1950/60)/60)/24) + DATE(1970, 1, 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IFERROR(E1951/L1951, 0)</f>
        <v>56.204984093319197</v>
      </c>
      <c r="Q1951" t="str">
        <f>LEFT(N1951,FIND("/",N1951) - 1)</f>
        <v>technology</v>
      </c>
      <c r="R1951" t="str">
        <f>RIGHT(N1951,LEN(N1951) - FIND("/",N1951))</f>
        <v>hardware</v>
      </c>
      <c r="S1951" s="10">
        <f>(((J1951/60)/60)/24) + DATE(1970, 1, 1)</f>
        <v>41800.423043981478</v>
      </c>
      <c r="T1951" s="10">
        <f>(((I1951/60)/60)/24) + DATE(1970, 1, 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IFERROR(E1952/L1952, 0)</f>
        <v>51.3054157782516</v>
      </c>
      <c r="Q1952" t="str">
        <f>LEFT(N1952,FIND("/",N1952) - 1)</f>
        <v>technology</v>
      </c>
      <c r="R1952" t="str">
        <f>RIGHT(N1952,LEN(N1952) - FIND("/",N1952))</f>
        <v>hardware</v>
      </c>
      <c r="S1952" s="10">
        <f>(((J1952/60)/60)/24) + DATE(1970, 1, 1)</f>
        <v>40624.181400462963</v>
      </c>
      <c r="T1952" s="10">
        <f>(((I1952/60)/60)/24) + DATE(1970, 1, 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IFERROR(E1953/L1953, 0)</f>
        <v>127.36450839328538</v>
      </c>
      <c r="Q1953" t="str">
        <f>LEFT(N1953,FIND("/",N1953) - 1)</f>
        <v>technology</v>
      </c>
      <c r="R1953" t="str">
        <f>RIGHT(N1953,LEN(N1953) - FIND("/",N1953))</f>
        <v>hardware</v>
      </c>
      <c r="S1953" s="10">
        <f>(((J1953/60)/60)/24) + DATE(1970, 1, 1)</f>
        <v>42651.420567129629</v>
      </c>
      <c r="T1953" s="10">
        <f>(((I1953/60)/60)/24) + DATE(1970, 1, 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IFERROR(E1954/L1954, 0)</f>
        <v>101.85532258064516</v>
      </c>
      <c r="Q1954" t="str">
        <f>LEFT(N1954,FIND("/",N1954) - 1)</f>
        <v>technology</v>
      </c>
      <c r="R1954" t="str">
        <f>RIGHT(N1954,LEN(N1954) - FIND("/",N1954))</f>
        <v>hardware</v>
      </c>
      <c r="S1954" s="10">
        <f>(((J1954/60)/60)/24) + DATE(1970, 1, 1)</f>
        <v>41526.60665509259</v>
      </c>
      <c r="T1954" s="10">
        <f>(((I1954/60)/60)/24) + DATE(1970, 1, 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IFERROR(E1955/L1955, 0)</f>
        <v>230.55782312925169</v>
      </c>
      <c r="Q1955" t="str">
        <f>LEFT(N1955,FIND("/",N1955) - 1)</f>
        <v>technology</v>
      </c>
      <c r="R1955" t="str">
        <f>RIGHT(N1955,LEN(N1955) - FIND("/",N1955))</f>
        <v>hardware</v>
      </c>
      <c r="S1955" s="10">
        <f>(((J1955/60)/60)/24) + DATE(1970, 1, 1)</f>
        <v>40941.199826388889</v>
      </c>
      <c r="T1955" s="10">
        <f>(((I1955/60)/60)/24) + DATE(1970, 1, 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IFERROR(E1956/L1956, 0)</f>
        <v>842.10602409638557</v>
      </c>
      <c r="Q1956" t="str">
        <f>LEFT(N1956,FIND("/",N1956) - 1)</f>
        <v>technology</v>
      </c>
      <c r="R1956" t="str">
        <f>RIGHT(N1956,LEN(N1956) - FIND("/",N1956))</f>
        <v>hardware</v>
      </c>
      <c r="S1956" s="10">
        <f>(((J1956/60)/60)/24) + DATE(1970, 1, 1)</f>
        <v>42394.580740740741</v>
      </c>
      <c r="T1956" s="10">
        <f>(((I1956/60)/60)/24) + DATE(1970, 1, 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IFERROR(E1957/L1957, 0)</f>
        <v>577.27593103448271</v>
      </c>
      <c r="Q1957" t="str">
        <f>LEFT(N1957,FIND("/",N1957) - 1)</f>
        <v>technology</v>
      </c>
      <c r="R1957" t="str">
        <f>RIGHT(N1957,LEN(N1957) - FIND("/",N1957))</f>
        <v>hardware</v>
      </c>
      <c r="S1957" s="10">
        <f>(((J1957/60)/60)/24) + DATE(1970, 1, 1)</f>
        <v>41020.271770833337</v>
      </c>
      <c r="T1957" s="10">
        <f>(((I1957/60)/60)/24) + DATE(1970, 1, 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IFERROR(E1958/L1958, 0)</f>
        <v>483.34246575342468</v>
      </c>
      <c r="Q1958" t="str">
        <f>LEFT(N1958,FIND("/",N1958) - 1)</f>
        <v>technology</v>
      </c>
      <c r="R1958" t="str">
        <f>RIGHT(N1958,LEN(N1958) - FIND("/",N1958))</f>
        <v>hardware</v>
      </c>
      <c r="S1958" s="10">
        <f>(((J1958/60)/60)/24) + DATE(1970, 1, 1)</f>
        <v>42067.923668981486</v>
      </c>
      <c r="T1958" s="10">
        <f>(((I1958/60)/60)/24) + DATE(1970, 1, 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IFERROR(E1959/L1959, 0)</f>
        <v>76.138500000000008</v>
      </c>
      <c r="Q1959" t="str">
        <f>LEFT(N1959,FIND("/",N1959) - 1)</f>
        <v>technology</v>
      </c>
      <c r="R1959" t="str">
        <f>RIGHT(N1959,LEN(N1959) - FIND("/",N1959))</f>
        <v>hardware</v>
      </c>
      <c r="S1959" s="10">
        <f>(((J1959/60)/60)/24) + DATE(1970, 1, 1)</f>
        <v>41179.098530092589</v>
      </c>
      <c r="T1959" s="10">
        <f>(((I1959/60)/60)/24) + DATE(1970, 1, 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IFERROR(E1960/L1960, 0)</f>
        <v>74.107684365781708</v>
      </c>
      <c r="Q1960" t="str">
        <f>LEFT(N1960,FIND("/",N1960) - 1)</f>
        <v>technology</v>
      </c>
      <c r="R1960" t="str">
        <f>RIGHT(N1960,LEN(N1960) - FIND("/",N1960))</f>
        <v>hardware</v>
      </c>
      <c r="S1960" s="10">
        <f>(((J1960/60)/60)/24) + DATE(1970, 1, 1)</f>
        <v>41326.987974537034</v>
      </c>
      <c r="T1960" s="10">
        <f>(((I1960/60)/60)/24) + DATE(1970, 1, 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IFERROR(E1961/L1961, 0)</f>
        <v>36.965660377358489</v>
      </c>
      <c r="Q1961" t="str">
        <f>LEFT(N1961,FIND("/",N1961) - 1)</f>
        <v>technology</v>
      </c>
      <c r="R1961" t="str">
        <f>RIGHT(N1961,LEN(N1961) - FIND("/",N1961))</f>
        <v>hardware</v>
      </c>
      <c r="S1961" s="10">
        <f>(((J1961/60)/60)/24) + DATE(1970, 1, 1)</f>
        <v>41871.845601851855</v>
      </c>
      <c r="T1961" s="10">
        <f>(((I1961/60)/60)/24) + DATE(1970, 1, 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IFERROR(E1962/L1962, 0)</f>
        <v>2500.969696969697</v>
      </c>
      <c r="Q1962" t="str">
        <f>LEFT(N1962,FIND("/",N1962) - 1)</f>
        <v>technology</v>
      </c>
      <c r="R1962" t="str">
        <f>RIGHT(N1962,LEN(N1962) - FIND("/",N1962))</f>
        <v>hardware</v>
      </c>
      <c r="S1962" s="10">
        <f>(((J1962/60)/60)/24) + DATE(1970, 1, 1)</f>
        <v>41964.362743055557</v>
      </c>
      <c r="T1962" s="10">
        <f>(((I1962/60)/60)/24) + DATE(1970, 1, 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IFERROR(E1963/L1963, 0)</f>
        <v>67.690214329454989</v>
      </c>
      <c r="Q1963" t="str">
        <f>LEFT(N1963,FIND("/",N1963) - 1)</f>
        <v>technology</v>
      </c>
      <c r="R1963" t="str">
        <f>RIGHT(N1963,LEN(N1963) - FIND("/",N1963))</f>
        <v>hardware</v>
      </c>
      <c r="S1963" s="10">
        <f>(((J1963/60)/60)/24) + DATE(1970, 1, 1)</f>
        <v>41148.194641203707</v>
      </c>
      <c r="T1963" s="10">
        <f>(((I1963/60)/60)/24) + DATE(1970, 1, 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IFERROR(E1964/L1964, 0)</f>
        <v>63.04738562091503</v>
      </c>
      <c r="Q1964" t="str">
        <f>LEFT(N1964,FIND("/",N1964) - 1)</f>
        <v>technology</v>
      </c>
      <c r="R1964" t="str">
        <f>RIGHT(N1964,LEN(N1964) - FIND("/",N1964))</f>
        <v>hardware</v>
      </c>
      <c r="S1964" s="10">
        <f>(((J1964/60)/60)/24) + DATE(1970, 1, 1)</f>
        <v>41742.780509259261</v>
      </c>
      <c r="T1964" s="10">
        <f>(((I1964/60)/60)/24) + DATE(1970, 1, 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IFERROR(E1965/L1965, 0)</f>
        <v>117.6</v>
      </c>
      <c r="Q1965" t="str">
        <f>LEFT(N1965,FIND("/",N1965) - 1)</f>
        <v>technology</v>
      </c>
      <c r="R1965" t="str">
        <f>RIGHT(N1965,LEN(N1965) - FIND("/",N1965))</f>
        <v>hardware</v>
      </c>
      <c r="S1965" s="10">
        <f>(((J1965/60)/60)/24) + DATE(1970, 1, 1)</f>
        <v>41863.429791666669</v>
      </c>
      <c r="T1965" s="10">
        <f>(((I1965/60)/60)/24) + DATE(1970, 1, 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IFERROR(E1966/L1966, 0)</f>
        <v>180.75185011709601</v>
      </c>
      <c r="Q1966" t="str">
        <f>LEFT(N1966,FIND("/",N1966) - 1)</f>
        <v>technology</v>
      </c>
      <c r="R1966" t="str">
        <f>RIGHT(N1966,LEN(N1966) - FIND("/",N1966))</f>
        <v>hardware</v>
      </c>
      <c r="S1966" s="10">
        <f>(((J1966/60)/60)/24) + DATE(1970, 1, 1)</f>
        <v>42452.272824074069</v>
      </c>
      <c r="T1966" s="10">
        <f>(((I1966/60)/60)/24) + DATE(1970, 1, 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IFERROR(E1967/L1967, 0)</f>
        <v>127.32038834951456</v>
      </c>
      <c r="Q1967" t="str">
        <f>LEFT(N1967,FIND("/",N1967) - 1)</f>
        <v>technology</v>
      </c>
      <c r="R1967" t="str">
        <f>RIGHT(N1967,LEN(N1967) - FIND("/",N1967))</f>
        <v>hardware</v>
      </c>
      <c r="S1967" s="10">
        <f>(((J1967/60)/60)/24) + DATE(1970, 1, 1)</f>
        <v>40898.089236111111</v>
      </c>
      <c r="T1967" s="10">
        <f>(((I1967/60)/60)/24) + DATE(1970, 1, 1)</f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IFERROR(E1968/L1968, 0)</f>
        <v>136.6444745538665</v>
      </c>
      <c r="Q1968" t="str">
        <f>LEFT(N1968,FIND("/",N1968) - 1)</f>
        <v>technology</v>
      </c>
      <c r="R1968" t="str">
        <f>RIGHT(N1968,LEN(N1968) - FIND("/",N1968))</f>
        <v>hardware</v>
      </c>
      <c r="S1968" s="10">
        <f>(((J1968/60)/60)/24) + DATE(1970, 1, 1)</f>
        <v>41835.540486111109</v>
      </c>
      <c r="T1968" s="10">
        <f>(((I1968/60)/60)/24) + DATE(1970, 1, 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IFERROR(E1969/L1969, 0)</f>
        <v>182.78024691358024</v>
      </c>
      <c r="Q1969" t="str">
        <f>LEFT(N1969,FIND("/",N1969) - 1)</f>
        <v>technology</v>
      </c>
      <c r="R1969" t="str">
        <f>RIGHT(N1969,LEN(N1969) - FIND("/",N1969))</f>
        <v>hardware</v>
      </c>
      <c r="S1969" s="10">
        <f>(((J1969/60)/60)/24) + DATE(1970, 1, 1)</f>
        <v>41730.663530092592</v>
      </c>
      <c r="T1969" s="10">
        <f>(((I1969/60)/60)/24) + DATE(1970, 1, 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IFERROR(E1970/L1970, 0)</f>
        <v>279.37843137254902</v>
      </c>
      <c r="Q1970" t="str">
        <f>LEFT(N1970,FIND("/",N1970) - 1)</f>
        <v>technology</v>
      </c>
      <c r="R1970" t="str">
        <f>RIGHT(N1970,LEN(N1970) - FIND("/",N1970))</f>
        <v>hardware</v>
      </c>
      <c r="S1970" s="10">
        <f>(((J1970/60)/60)/24) + DATE(1970, 1, 1)</f>
        <v>42676.586979166663</v>
      </c>
      <c r="T1970" s="10">
        <f>(((I1970/60)/60)/24) + DATE(1970, 1, 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IFERROR(E1971/L1971, 0)</f>
        <v>61.375728669846318</v>
      </c>
      <c r="Q1971" t="str">
        <f>LEFT(N1971,FIND("/",N1971) - 1)</f>
        <v>technology</v>
      </c>
      <c r="R1971" t="str">
        <f>RIGHT(N1971,LEN(N1971) - FIND("/",N1971))</f>
        <v>hardware</v>
      </c>
      <c r="S1971" s="10">
        <f>(((J1971/60)/60)/24) + DATE(1970, 1, 1)</f>
        <v>42557.792453703703</v>
      </c>
      <c r="T1971" s="10">
        <f>(((I1971/60)/60)/24) + DATE(1970, 1, 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IFERROR(E1972/L1972, 0)</f>
        <v>80.727532097004286</v>
      </c>
      <c r="Q1972" t="str">
        <f>LEFT(N1972,FIND("/",N1972) - 1)</f>
        <v>technology</v>
      </c>
      <c r="R1972" t="str">
        <f>RIGHT(N1972,LEN(N1972) - FIND("/",N1972))</f>
        <v>hardware</v>
      </c>
      <c r="S1972" s="10">
        <f>(((J1972/60)/60)/24) + DATE(1970, 1, 1)</f>
        <v>41324.193298611113</v>
      </c>
      <c r="T1972" s="10">
        <f>(((I1972/60)/60)/24) + DATE(1970, 1, 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IFERROR(E1973/L1973, 0)</f>
        <v>272.35590732591254</v>
      </c>
      <c r="Q1973" t="str">
        <f>LEFT(N1973,FIND("/",N1973) - 1)</f>
        <v>technology</v>
      </c>
      <c r="R1973" t="str">
        <f>RIGHT(N1973,LEN(N1973) - FIND("/",N1973))</f>
        <v>hardware</v>
      </c>
      <c r="S1973" s="10">
        <f>(((J1973/60)/60)/24) + DATE(1970, 1, 1)</f>
        <v>41561.500706018516</v>
      </c>
      <c r="T1973" s="10">
        <f>(((I1973/60)/60)/24) + DATE(1970, 1, 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IFERROR(E1974/L1974, 0)</f>
        <v>70.848739495798313</v>
      </c>
      <c r="Q1974" t="str">
        <f>LEFT(N1974,FIND("/",N1974) - 1)</f>
        <v>technology</v>
      </c>
      <c r="R1974" t="str">
        <f>RIGHT(N1974,LEN(N1974) - FIND("/",N1974))</f>
        <v>hardware</v>
      </c>
      <c r="S1974" s="10">
        <f>(((J1974/60)/60)/24) + DATE(1970, 1, 1)</f>
        <v>41201.012083333335</v>
      </c>
      <c r="T1974" s="10">
        <f>(((I1974/60)/60)/24) + DATE(1970, 1, 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IFERROR(E1975/L1975, 0)</f>
        <v>247.94003412969283</v>
      </c>
      <c r="Q1975" t="str">
        <f>LEFT(N1975,FIND("/",N1975) - 1)</f>
        <v>technology</v>
      </c>
      <c r="R1975" t="str">
        <f>RIGHT(N1975,LEN(N1975) - FIND("/",N1975))</f>
        <v>hardware</v>
      </c>
      <c r="S1975" s="10">
        <f>(((J1975/60)/60)/24) + DATE(1970, 1, 1)</f>
        <v>42549.722962962958</v>
      </c>
      <c r="T1975" s="10">
        <f>(((I1975/60)/60)/24) + DATE(1970, 1, 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IFERROR(E1976/L1976, 0)</f>
        <v>186.81393034825871</v>
      </c>
      <c r="Q1976" t="str">
        <f>LEFT(N1976,FIND("/",N1976) - 1)</f>
        <v>technology</v>
      </c>
      <c r="R1976" t="str">
        <f>RIGHT(N1976,LEN(N1976) - FIND("/",N1976))</f>
        <v>hardware</v>
      </c>
      <c r="S1976" s="10">
        <f>(((J1976/60)/60)/24) + DATE(1970, 1, 1)</f>
        <v>41445.334131944444</v>
      </c>
      <c r="T1976" s="10">
        <f>(((I1976/60)/60)/24) + DATE(1970, 1, 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IFERROR(E1977/L1977, 0)</f>
        <v>131.98948616600788</v>
      </c>
      <c r="Q1977" t="str">
        <f>LEFT(N1977,FIND("/",N1977) - 1)</f>
        <v>technology</v>
      </c>
      <c r="R1977" t="str">
        <f>RIGHT(N1977,LEN(N1977) - FIND("/",N1977))</f>
        <v>hardware</v>
      </c>
      <c r="S1977" s="10">
        <f>(((J1977/60)/60)/24) + DATE(1970, 1, 1)</f>
        <v>41313.755219907405</v>
      </c>
      <c r="T1977" s="10">
        <f>(((I1977/60)/60)/24) + DATE(1970, 1, 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IFERROR(E1978/L1978, 0)</f>
        <v>29.310782241014799</v>
      </c>
      <c r="Q1978" t="str">
        <f>LEFT(N1978,FIND("/",N1978) - 1)</f>
        <v>technology</v>
      </c>
      <c r="R1978" t="str">
        <f>RIGHT(N1978,LEN(N1978) - FIND("/",N1978))</f>
        <v>hardware</v>
      </c>
      <c r="S1978" s="10">
        <f>(((J1978/60)/60)/24) + DATE(1970, 1, 1)</f>
        <v>41438.899594907409</v>
      </c>
      <c r="T1978" s="10">
        <f>(((I1978/60)/60)/24) + DATE(1970, 1, 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IFERROR(E1979/L1979, 0)</f>
        <v>245.02436053593178</v>
      </c>
      <c r="Q1979" t="str">
        <f>LEFT(N1979,FIND("/",N1979) - 1)</f>
        <v>technology</v>
      </c>
      <c r="R1979" t="str">
        <f>RIGHT(N1979,LEN(N1979) - FIND("/",N1979))</f>
        <v>hardware</v>
      </c>
      <c r="S1979" s="10">
        <f>(((J1979/60)/60)/24) + DATE(1970, 1, 1)</f>
        <v>42311.216898148152</v>
      </c>
      <c r="T1979" s="10">
        <f>(((I1979/60)/60)/24) + DATE(1970, 1, 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IFERROR(E1980/L1980, 0)</f>
        <v>1323.2540463917526</v>
      </c>
      <c r="Q1980" t="str">
        <f>LEFT(N1980,FIND("/",N1980) - 1)</f>
        <v>technology</v>
      </c>
      <c r="R1980" t="str">
        <f>RIGHT(N1980,LEN(N1980) - FIND("/",N1980))</f>
        <v>hardware</v>
      </c>
      <c r="S1980" s="10">
        <f>(((J1980/60)/60)/24) + DATE(1970, 1, 1)</f>
        <v>41039.225601851853</v>
      </c>
      <c r="T1980" s="10">
        <f>(((I1980/60)/60)/24) + DATE(1970, 1, 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IFERROR(E1981/L1981, 0)</f>
        <v>282.65966789667897</v>
      </c>
      <c r="Q1981" t="str">
        <f>LEFT(N1981,FIND("/",N1981) - 1)</f>
        <v>technology</v>
      </c>
      <c r="R1981" t="str">
        <f>RIGHT(N1981,LEN(N1981) - FIND("/",N1981))</f>
        <v>hardware</v>
      </c>
      <c r="S1981" s="10">
        <f>(((J1981/60)/60)/24) + DATE(1970, 1, 1)</f>
        <v>42290.460023148145</v>
      </c>
      <c r="T1981" s="10">
        <f>(((I1981/60)/60)/24) + DATE(1970, 1, 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IFERROR(E1982/L1982, 0)</f>
        <v>91.214401028277635</v>
      </c>
      <c r="Q1982" t="str">
        <f>LEFT(N1982,FIND("/",N1982) - 1)</f>
        <v>technology</v>
      </c>
      <c r="R1982" t="str">
        <f>RIGHT(N1982,LEN(N1982) - FIND("/",N1982))</f>
        <v>hardware</v>
      </c>
      <c r="S1982" s="10">
        <f>(((J1982/60)/60)/24) + DATE(1970, 1, 1)</f>
        <v>42423.542384259257</v>
      </c>
      <c r="T1982" s="10">
        <f>(((I1982/60)/60)/24) + DATE(1970, 1, 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IFERROR(E1983/L1983, 0)</f>
        <v>31.75</v>
      </c>
      <c r="Q1983" t="str">
        <f>LEFT(N1983,FIND("/",N1983) - 1)</f>
        <v>photography</v>
      </c>
      <c r="R1983" t="str">
        <f>RIGHT(N1983,LEN(N1983) - FIND("/",N1983))</f>
        <v>people</v>
      </c>
      <c r="S1983" s="10">
        <f>(((J1983/60)/60)/24) + DATE(1970, 1, 1)</f>
        <v>41799.725289351853</v>
      </c>
      <c r="T1983" s="10">
        <f>(((I1983/60)/60)/24) + DATE(1970, 1, 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>
        <f>IFERROR(E1984/L1984, 0)</f>
        <v>0</v>
      </c>
      <c r="Q1984" t="str">
        <f>LEFT(N1984,FIND("/",N1984) - 1)</f>
        <v>photography</v>
      </c>
      <c r="R1984" t="str">
        <f>RIGHT(N1984,LEN(N1984) - FIND("/",N1984))</f>
        <v>people</v>
      </c>
      <c r="S1984" s="10">
        <f>(((J1984/60)/60)/24) + DATE(1970, 1, 1)</f>
        <v>42678.586655092593</v>
      </c>
      <c r="T1984" s="10">
        <f>(((I1984/60)/60)/24) + DATE(1970, 1, 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IFERROR(E1985/L1985, 0)</f>
        <v>88.6875</v>
      </c>
      <c r="Q1985" t="str">
        <f>LEFT(N1985,FIND("/",N1985) - 1)</f>
        <v>photography</v>
      </c>
      <c r="R1985" t="str">
        <f>RIGHT(N1985,LEN(N1985) - FIND("/",N1985))</f>
        <v>people</v>
      </c>
      <c r="S1985" s="10">
        <f>(((J1985/60)/60)/24) + DATE(1970, 1, 1)</f>
        <v>42593.011782407411</v>
      </c>
      <c r="T1985" s="10">
        <f>(((I1985/60)/60)/24) + DATE(1970, 1, 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IFERROR(E1986/L1986, 0)</f>
        <v>453.14285714285717</v>
      </c>
      <c r="Q1986" t="str">
        <f>LEFT(N1986,FIND("/",N1986) - 1)</f>
        <v>photography</v>
      </c>
      <c r="R1986" t="str">
        <f>RIGHT(N1986,LEN(N1986) - FIND("/",N1986))</f>
        <v>people</v>
      </c>
      <c r="S1986" s="10">
        <f>(((J1986/60)/60)/24) + DATE(1970, 1, 1)</f>
        <v>41913.790289351848</v>
      </c>
      <c r="T1986" s="10">
        <f>(((I1986/60)/60)/24) + DATE(1970, 1, 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IFERROR(E1987/L1987, 0)</f>
        <v>12.75</v>
      </c>
      <c r="Q1987" t="str">
        <f>LEFT(N1987,FIND("/",N1987) - 1)</f>
        <v>photography</v>
      </c>
      <c r="R1987" t="str">
        <f>RIGHT(N1987,LEN(N1987) - FIND("/",N1987))</f>
        <v>people</v>
      </c>
      <c r="S1987" s="10">
        <f>(((J1987/60)/60)/24) + DATE(1970, 1, 1)</f>
        <v>42555.698738425926</v>
      </c>
      <c r="T1987" s="10">
        <f>(((I1987/60)/60)/24) + DATE(1970, 1, 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IFERROR(E1988/L1988, 0)</f>
        <v>1</v>
      </c>
      <c r="Q1988" t="str">
        <f>LEFT(N1988,FIND("/",N1988) - 1)</f>
        <v>photography</v>
      </c>
      <c r="R1988" t="str">
        <f>RIGHT(N1988,LEN(N1988) - FIND("/",N1988))</f>
        <v>people</v>
      </c>
      <c r="S1988" s="10">
        <f>(((J1988/60)/60)/24) + DATE(1970, 1, 1)</f>
        <v>42413.433831018512</v>
      </c>
      <c r="T1988" s="10">
        <f>(((I1988/60)/60)/24) + DATE(1970, 1, 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IFERROR(E1989/L1989, 0)</f>
        <v>83.428571428571431</v>
      </c>
      <c r="Q1989" t="str">
        <f>LEFT(N1989,FIND("/",N1989) - 1)</f>
        <v>photography</v>
      </c>
      <c r="R1989" t="str">
        <f>RIGHT(N1989,LEN(N1989) - FIND("/",N1989))</f>
        <v>people</v>
      </c>
      <c r="S1989" s="10">
        <f>(((J1989/60)/60)/24) + DATE(1970, 1, 1)</f>
        <v>42034.639768518522</v>
      </c>
      <c r="T1989" s="10">
        <f>(((I1989/60)/60)/24) + DATE(1970, 1, 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IFERROR(E1990/L1990, 0)</f>
        <v>25</v>
      </c>
      <c r="Q1990" t="str">
        <f>LEFT(N1990,FIND("/",N1990) - 1)</f>
        <v>photography</v>
      </c>
      <c r="R1990" t="str">
        <f>RIGHT(N1990,LEN(N1990) - FIND("/",N1990))</f>
        <v>people</v>
      </c>
      <c r="S1990" s="10">
        <f>(((J1990/60)/60)/24) + DATE(1970, 1, 1)</f>
        <v>42206.763217592597</v>
      </c>
      <c r="T1990" s="10">
        <f>(((I1990/60)/60)/24) + DATE(1970, 1, 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IFERROR(E1991/L1991, 0)</f>
        <v>50</v>
      </c>
      <c r="Q1991" t="str">
        <f>LEFT(N1991,FIND("/",N1991) - 1)</f>
        <v>photography</v>
      </c>
      <c r="R1991" t="str">
        <f>RIGHT(N1991,LEN(N1991) - FIND("/",N1991))</f>
        <v>people</v>
      </c>
      <c r="S1991" s="10">
        <f>(((J1991/60)/60)/24) + DATE(1970, 1, 1)</f>
        <v>42685.680648148147</v>
      </c>
      <c r="T1991" s="10">
        <f>(((I1991/60)/60)/24) + DATE(1970, 1, 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IFERROR(E1992/L1992, 0)</f>
        <v>101.8</v>
      </c>
      <c r="Q1992" t="str">
        <f>LEFT(N1992,FIND("/",N1992) - 1)</f>
        <v>photography</v>
      </c>
      <c r="R1992" t="str">
        <f>RIGHT(N1992,LEN(N1992) - FIND("/",N1992))</f>
        <v>people</v>
      </c>
      <c r="S1992" s="10">
        <f>(((J1992/60)/60)/24) + DATE(1970, 1, 1)</f>
        <v>42398.195972222224</v>
      </c>
      <c r="T1992" s="10">
        <f>(((I1992/60)/60)/24) + DATE(1970, 1, 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IFERROR(E1993/L1993, 0)</f>
        <v>46.666666666666664</v>
      </c>
      <c r="Q1993" t="str">
        <f>LEFT(N1993,FIND("/",N1993) - 1)</f>
        <v>photography</v>
      </c>
      <c r="R1993" t="str">
        <f>RIGHT(N1993,LEN(N1993) - FIND("/",N1993))</f>
        <v>people</v>
      </c>
      <c r="S1993" s="10">
        <f>(((J1993/60)/60)/24) + DATE(1970, 1, 1)</f>
        <v>42167.89335648148</v>
      </c>
      <c r="T1993" s="10">
        <f>(((I1993/60)/60)/24) + DATE(1970, 1, 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IFERROR(E1994/L1994, 0)</f>
        <v>1</v>
      </c>
      <c r="Q1994" t="str">
        <f>LEFT(N1994,FIND("/",N1994) - 1)</f>
        <v>photography</v>
      </c>
      <c r="R1994" t="str">
        <f>RIGHT(N1994,LEN(N1994) - FIND("/",N1994))</f>
        <v>people</v>
      </c>
      <c r="S1994" s="10">
        <f>(((J1994/60)/60)/24) + DATE(1970, 1, 1)</f>
        <v>42023.143414351856</v>
      </c>
      <c r="T1994" s="10">
        <f>(((I1994/60)/60)/24) + DATE(1970, 1, 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>
        <f>IFERROR(E1995/L1995, 0)</f>
        <v>0</v>
      </c>
      <c r="Q1995" t="str">
        <f>LEFT(N1995,FIND("/",N1995) - 1)</f>
        <v>photography</v>
      </c>
      <c r="R1995" t="str">
        <f>RIGHT(N1995,LEN(N1995) - FIND("/",N1995))</f>
        <v>people</v>
      </c>
      <c r="S1995" s="10">
        <f>(((J1995/60)/60)/24) + DATE(1970, 1, 1)</f>
        <v>42329.58839120371</v>
      </c>
      <c r="T1995" s="10">
        <f>(((I1995/60)/60)/24) + DATE(1970, 1, 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>
        <f>IFERROR(E1996/L1996, 0)</f>
        <v>0</v>
      </c>
      <c r="Q1996" t="str">
        <f>LEFT(N1996,FIND("/",N1996) - 1)</f>
        <v>photography</v>
      </c>
      <c r="R1996" t="str">
        <f>RIGHT(N1996,LEN(N1996) - FIND("/",N1996))</f>
        <v>people</v>
      </c>
      <c r="S1996" s="10">
        <f>(((J1996/60)/60)/24) + DATE(1970, 1, 1)</f>
        <v>42651.006273148145</v>
      </c>
      <c r="T1996" s="10">
        <f>(((I1996/60)/60)/24) + DATE(1970, 1, 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IFERROR(E1997/L1997, 0)</f>
        <v>26</v>
      </c>
      <c r="Q1997" t="str">
        <f>LEFT(N1997,FIND("/",N1997) - 1)</f>
        <v>photography</v>
      </c>
      <c r="R1997" t="str">
        <f>RIGHT(N1997,LEN(N1997) - FIND("/",N1997))</f>
        <v>people</v>
      </c>
      <c r="S1997" s="10">
        <f>(((J1997/60)/60)/24) + DATE(1970, 1, 1)</f>
        <v>42181.902037037042</v>
      </c>
      <c r="T1997" s="10">
        <f>(((I1997/60)/60)/24) + DATE(1970, 1, 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>
        <f>IFERROR(E1998/L1998, 0)</f>
        <v>0</v>
      </c>
      <c r="Q1998" t="str">
        <f>LEFT(N1998,FIND("/",N1998) - 1)</f>
        <v>photography</v>
      </c>
      <c r="R1998" t="str">
        <f>RIGHT(N1998,LEN(N1998) - FIND("/",N1998))</f>
        <v>people</v>
      </c>
      <c r="S1998" s="10">
        <f>(((J1998/60)/60)/24) + DATE(1970, 1, 1)</f>
        <v>41800.819571759261</v>
      </c>
      <c r="T1998" s="10">
        <f>(((I1998/60)/60)/24) + DATE(1970, 1, 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>
        <f>IFERROR(E1999/L1999, 0)</f>
        <v>0</v>
      </c>
      <c r="Q1999" t="str">
        <f>LEFT(N1999,FIND("/",N1999) - 1)</f>
        <v>photography</v>
      </c>
      <c r="R1999" t="str">
        <f>RIGHT(N1999,LEN(N1999) - FIND("/",N1999))</f>
        <v>people</v>
      </c>
      <c r="S1999" s="10">
        <f>(((J1999/60)/60)/24) + DATE(1970, 1, 1)</f>
        <v>41847.930694444447</v>
      </c>
      <c r="T1999" s="10">
        <f>(((I1999/60)/60)/24) + DATE(1970, 1, 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IFERROR(E2000/L2000, 0)</f>
        <v>218.33333333333334</v>
      </c>
      <c r="Q2000" t="str">
        <f>LEFT(N2000,FIND("/",N2000) - 1)</f>
        <v>photography</v>
      </c>
      <c r="R2000" t="str">
        <f>RIGHT(N2000,LEN(N2000) - FIND("/",N2000))</f>
        <v>people</v>
      </c>
      <c r="S2000" s="10">
        <f>(((J2000/60)/60)/24) + DATE(1970, 1, 1)</f>
        <v>41807.118495370371</v>
      </c>
      <c r="T2000" s="10">
        <f>(((I2000/60)/60)/24) + DATE(1970, 1, 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IFERROR(E2001/L2001, 0)</f>
        <v>33.714285714285715</v>
      </c>
      <c r="Q2001" t="str">
        <f>LEFT(N2001,FIND("/",N2001) - 1)</f>
        <v>photography</v>
      </c>
      <c r="R2001" t="str">
        <f>RIGHT(N2001,LEN(N2001) - FIND("/",N2001))</f>
        <v>people</v>
      </c>
      <c r="S2001" s="10">
        <f>(((J2001/60)/60)/24) + DATE(1970, 1, 1)</f>
        <v>41926.482731481483</v>
      </c>
      <c r="T2001" s="10">
        <f>(((I2001/60)/60)/24) + DATE(1970, 1, 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IFERROR(E2002/L2002, 0)</f>
        <v>25</v>
      </c>
      <c r="Q2002" t="str">
        <f>LEFT(N2002,FIND("/",N2002) - 1)</f>
        <v>photography</v>
      </c>
      <c r="R2002" t="str">
        <f>RIGHT(N2002,LEN(N2002) - FIND("/",N2002))</f>
        <v>people</v>
      </c>
      <c r="S2002" s="10">
        <f>(((J2002/60)/60)/24) + DATE(1970, 1, 1)</f>
        <v>42345.951539351852</v>
      </c>
      <c r="T2002" s="10">
        <f>(((I2002/60)/60)/24) + DATE(1970, 1, 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IFERROR(E2003/L2003, 0)</f>
        <v>128.38790470372632</v>
      </c>
      <c r="Q2003" t="str">
        <f>LEFT(N2003,FIND("/",N2003) - 1)</f>
        <v>technology</v>
      </c>
      <c r="R2003" t="str">
        <f>RIGHT(N2003,LEN(N2003) - FIND("/",N2003))</f>
        <v>hardware</v>
      </c>
      <c r="S2003" s="10">
        <f>(((J2003/60)/60)/24) + DATE(1970, 1, 1)</f>
        <v>42136.209675925929</v>
      </c>
      <c r="T2003" s="10">
        <f>(((I2003/60)/60)/24) + DATE(1970, 1, 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IFERROR(E2004/L2004, 0)</f>
        <v>78.834261818181815</v>
      </c>
      <c r="Q2004" t="str">
        <f>LEFT(N2004,FIND("/",N2004) - 1)</f>
        <v>technology</v>
      </c>
      <c r="R2004" t="str">
        <f>RIGHT(N2004,LEN(N2004) - FIND("/",N2004))</f>
        <v>hardware</v>
      </c>
      <c r="S2004" s="10">
        <f>(((J2004/60)/60)/24) + DATE(1970, 1, 1)</f>
        <v>42728.71230324074</v>
      </c>
      <c r="T2004" s="10">
        <f>(((I2004/60)/60)/24) + DATE(1970, 1, 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IFERROR(E2005/L2005, 0)</f>
        <v>91.764705882352942</v>
      </c>
      <c r="Q2005" t="str">
        <f>LEFT(N2005,FIND("/",N2005) - 1)</f>
        <v>technology</v>
      </c>
      <c r="R2005" t="str">
        <f>RIGHT(N2005,LEN(N2005) - FIND("/",N2005))</f>
        <v>hardware</v>
      </c>
      <c r="S2005" s="10">
        <f>(((J2005/60)/60)/24) + DATE(1970, 1, 1)</f>
        <v>40347.125601851854</v>
      </c>
      <c r="T2005" s="10">
        <f>(((I2005/60)/60)/24) + DATE(1970, 1, 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IFERROR(E2006/L2006, 0)</f>
        <v>331.10237288135596</v>
      </c>
      <c r="Q2006" t="str">
        <f>LEFT(N2006,FIND("/",N2006) - 1)</f>
        <v>technology</v>
      </c>
      <c r="R2006" t="str">
        <f>RIGHT(N2006,LEN(N2006) - FIND("/",N2006))</f>
        <v>hardware</v>
      </c>
      <c r="S2006" s="10">
        <f>(((J2006/60)/60)/24) + DATE(1970, 1, 1)</f>
        <v>41800.604895833334</v>
      </c>
      <c r="T2006" s="10">
        <f>(((I2006/60)/60)/24) + DATE(1970, 1, 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IFERROR(E2007/L2007, 0)</f>
        <v>194.26193717277485</v>
      </c>
      <c r="Q2007" t="str">
        <f>LEFT(N2007,FIND("/",N2007) - 1)</f>
        <v>technology</v>
      </c>
      <c r="R2007" t="str">
        <f>RIGHT(N2007,LEN(N2007) - FIND("/",N2007))</f>
        <v>hardware</v>
      </c>
      <c r="S2007" s="10">
        <f>(((J2007/60)/60)/24) + DATE(1970, 1, 1)</f>
        <v>41535.812708333331</v>
      </c>
      <c r="T2007" s="10">
        <f>(((I2007/60)/60)/24) + DATE(1970, 1, 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IFERROR(E2008/L2008, 0)</f>
        <v>408.97689768976898</v>
      </c>
      <c r="Q2008" t="str">
        <f>LEFT(N2008,FIND("/",N2008) - 1)</f>
        <v>technology</v>
      </c>
      <c r="R2008" t="str">
        <f>RIGHT(N2008,LEN(N2008) - FIND("/",N2008))</f>
        <v>hardware</v>
      </c>
      <c r="S2008" s="10">
        <f>(((J2008/60)/60)/24) + DATE(1970, 1, 1)</f>
        <v>41941.500520833331</v>
      </c>
      <c r="T2008" s="10">
        <f>(((I2008/60)/60)/24) + DATE(1970, 1, 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IFERROR(E2009/L2009, 0)</f>
        <v>84.459270072992695</v>
      </c>
      <c r="Q2009" t="str">
        <f>LEFT(N2009,FIND("/",N2009) - 1)</f>
        <v>technology</v>
      </c>
      <c r="R2009" t="str">
        <f>RIGHT(N2009,LEN(N2009) - FIND("/",N2009))</f>
        <v>hardware</v>
      </c>
      <c r="S2009" s="10">
        <f>(((J2009/60)/60)/24) + DATE(1970, 1, 1)</f>
        <v>40347.837800925925</v>
      </c>
      <c r="T2009" s="10">
        <f>(((I2009/60)/60)/24) + DATE(1970, 1, 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IFERROR(E2010/L2010, 0)</f>
        <v>44.853658536585364</v>
      </c>
      <c r="Q2010" t="str">
        <f>LEFT(N2010,FIND("/",N2010) - 1)</f>
        <v>technology</v>
      </c>
      <c r="R2010" t="str">
        <f>RIGHT(N2010,LEN(N2010) - FIND("/",N2010))</f>
        <v>hardware</v>
      </c>
      <c r="S2010" s="10">
        <f>(((J2010/60)/60)/24) + DATE(1970, 1, 1)</f>
        <v>40761.604421296295</v>
      </c>
      <c r="T2010" s="10">
        <f>(((I2010/60)/60)/24) + DATE(1970, 1, 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IFERROR(E2011/L2011, 0)</f>
        <v>383.3643216080402</v>
      </c>
      <c r="Q2011" t="str">
        <f>LEFT(N2011,FIND("/",N2011) - 1)</f>
        <v>technology</v>
      </c>
      <c r="R2011" t="str">
        <f>RIGHT(N2011,LEN(N2011) - FIND("/",N2011))</f>
        <v>hardware</v>
      </c>
      <c r="S2011" s="10">
        <f>(((J2011/60)/60)/24) + DATE(1970, 1, 1)</f>
        <v>42661.323414351849</v>
      </c>
      <c r="T2011" s="10">
        <f>(((I2011/60)/60)/24) + DATE(1970, 1, 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IFERROR(E2012/L2012, 0)</f>
        <v>55.276856649395505</v>
      </c>
      <c r="Q2012" t="str">
        <f>LEFT(N2012,FIND("/",N2012) - 1)</f>
        <v>technology</v>
      </c>
      <c r="R2012" t="str">
        <f>RIGHT(N2012,LEN(N2012) - FIND("/",N2012))</f>
        <v>hardware</v>
      </c>
      <c r="S2012" s="10">
        <f>(((J2012/60)/60)/24) + DATE(1970, 1, 1)</f>
        <v>42570.996423611112</v>
      </c>
      <c r="T2012" s="10">
        <f>(((I2012/60)/60)/24) + DATE(1970, 1, 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IFERROR(E2013/L2013, 0)</f>
        <v>422.02059732234807</v>
      </c>
      <c r="Q2013" t="str">
        <f>LEFT(N2013,FIND("/",N2013) - 1)</f>
        <v>technology</v>
      </c>
      <c r="R2013" t="str">
        <f>RIGHT(N2013,LEN(N2013) - FIND("/",N2013))</f>
        <v>hardware</v>
      </c>
      <c r="S2013" s="10">
        <f>(((J2013/60)/60)/24) + DATE(1970, 1, 1)</f>
        <v>42347.358483796299</v>
      </c>
      <c r="T2013" s="10">
        <f>(((I2013/60)/60)/24) + DATE(1970, 1, 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IFERROR(E2014/L2014, 0)</f>
        <v>64.180327868852459</v>
      </c>
      <c r="Q2014" t="str">
        <f>LEFT(N2014,FIND("/",N2014) - 1)</f>
        <v>technology</v>
      </c>
      <c r="R2014" t="str">
        <f>RIGHT(N2014,LEN(N2014) - FIND("/",N2014))</f>
        <v>hardware</v>
      </c>
      <c r="S2014" s="10">
        <f>(((J2014/60)/60)/24) + DATE(1970, 1, 1)</f>
        <v>42010.822233796294</v>
      </c>
      <c r="T2014" s="10">
        <f>(((I2014/60)/60)/24) + DATE(1970, 1, 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IFERROR(E2015/L2015, 0)</f>
        <v>173.57781674704077</v>
      </c>
      <c r="Q2015" t="str">
        <f>LEFT(N2015,FIND("/",N2015) - 1)</f>
        <v>technology</v>
      </c>
      <c r="R2015" t="str">
        <f>RIGHT(N2015,LEN(N2015) - FIND("/",N2015))</f>
        <v>hardware</v>
      </c>
      <c r="S2015" s="10">
        <f>(((J2015/60)/60)/24) + DATE(1970, 1, 1)</f>
        <v>42499.960810185185</v>
      </c>
      <c r="T2015" s="10">
        <f>(((I2015/60)/60)/24) + DATE(1970, 1, 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IFERROR(E2016/L2016, 0)</f>
        <v>88.601680840609291</v>
      </c>
      <c r="Q2016" t="str">
        <f>LEFT(N2016,FIND("/",N2016) - 1)</f>
        <v>technology</v>
      </c>
      <c r="R2016" t="str">
        <f>RIGHT(N2016,LEN(N2016) - FIND("/",N2016))</f>
        <v>hardware</v>
      </c>
      <c r="S2016" s="10">
        <f>(((J2016/60)/60)/24) + DATE(1970, 1, 1)</f>
        <v>41324.214571759258</v>
      </c>
      <c r="T2016" s="10">
        <f>(((I2016/60)/60)/24) + DATE(1970, 1, 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IFERROR(E2017/L2017, 0)</f>
        <v>50.222283950617282</v>
      </c>
      <c r="Q2017" t="str">
        <f>LEFT(N2017,FIND("/",N2017) - 1)</f>
        <v>technology</v>
      </c>
      <c r="R2017" t="str">
        <f>RIGHT(N2017,LEN(N2017) - FIND("/",N2017))</f>
        <v>hardware</v>
      </c>
      <c r="S2017" s="10">
        <f>(((J2017/60)/60)/24) + DATE(1970, 1, 1)</f>
        <v>40765.876886574071</v>
      </c>
      <c r="T2017" s="10">
        <f>(((I2017/60)/60)/24) + DATE(1970, 1, 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IFERROR(E2018/L2018, 0)</f>
        <v>192.38876826722338</v>
      </c>
      <c r="Q2018" t="str">
        <f>LEFT(N2018,FIND("/",N2018) - 1)</f>
        <v>technology</v>
      </c>
      <c r="R2018" t="str">
        <f>RIGHT(N2018,LEN(N2018) - FIND("/",N2018))</f>
        <v>hardware</v>
      </c>
      <c r="S2018" s="10">
        <f>(((J2018/60)/60)/24) + DATE(1970, 1, 1)</f>
        <v>41312.88077546296</v>
      </c>
      <c r="T2018" s="10">
        <f>(((I2018/60)/60)/24) + DATE(1970, 1, 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IFERROR(E2019/L2019, 0)</f>
        <v>73.416901408450698</v>
      </c>
      <c r="Q2019" t="str">
        <f>LEFT(N2019,FIND("/",N2019) - 1)</f>
        <v>technology</v>
      </c>
      <c r="R2019" t="str">
        <f>RIGHT(N2019,LEN(N2019) - FIND("/",N2019))</f>
        <v>hardware</v>
      </c>
      <c r="S2019" s="10">
        <f>(((J2019/60)/60)/24) + DATE(1970, 1, 1)</f>
        <v>40961.057349537034</v>
      </c>
      <c r="T2019" s="10">
        <f>(((I2019/60)/60)/24) + DATE(1970, 1, 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IFERROR(E2020/L2020, 0)</f>
        <v>147.68495555555555</v>
      </c>
      <c r="Q2020" t="str">
        <f>LEFT(N2020,FIND("/",N2020) - 1)</f>
        <v>technology</v>
      </c>
      <c r="R2020" t="str">
        <f>RIGHT(N2020,LEN(N2020) - FIND("/",N2020))</f>
        <v>hardware</v>
      </c>
      <c r="S2020" s="10">
        <f>(((J2020/60)/60)/24) + DATE(1970, 1, 1)</f>
        <v>42199.365844907406</v>
      </c>
      <c r="T2020" s="10">
        <f>(((I2020/60)/60)/24) + DATE(1970, 1, 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IFERROR(E2021/L2021, 0)</f>
        <v>108.96848314606741</v>
      </c>
      <c r="Q2021" t="str">
        <f>LEFT(N2021,FIND("/",N2021) - 1)</f>
        <v>technology</v>
      </c>
      <c r="R2021" t="str">
        <f>RIGHT(N2021,LEN(N2021) - FIND("/",N2021))</f>
        <v>hardware</v>
      </c>
      <c r="S2021" s="10">
        <f>(((J2021/60)/60)/24) + DATE(1970, 1, 1)</f>
        <v>42605.70857638889</v>
      </c>
      <c r="T2021" s="10">
        <f>(((I2021/60)/60)/24) + DATE(1970, 1, 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IFERROR(E2022/L2022, 0)</f>
        <v>23.647540983606557</v>
      </c>
      <c r="Q2022" t="str">
        <f>LEFT(N2022,FIND("/",N2022) - 1)</f>
        <v>technology</v>
      </c>
      <c r="R2022" t="str">
        <f>RIGHT(N2022,LEN(N2022) - FIND("/",N2022))</f>
        <v>hardware</v>
      </c>
      <c r="S2022" s="10">
        <f>(((J2022/60)/60)/24) + DATE(1970, 1, 1)</f>
        <v>41737.097499999996</v>
      </c>
      <c r="T2022" s="10">
        <f>(((I2022/60)/60)/24) + DATE(1970, 1, 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IFERROR(E2023/L2023, 0)</f>
        <v>147.94736842105263</v>
      </c>
      <c r="Q2023" t="str">
        <f>LEFT(N2023,FIND("/",N2023) - 1)</f>
        <v>technology</v>
      </c>
      <c r="R2023" t="str">
        <f>RIGHT(N2023,LEN(N2023) - FIND("/",N2023))</f>
        <v>hardware</v>
      </c>
      <c r="S2023" s="10">
        <f>(((J2023/60)/60)/24) + DATE(1970, 1, 1)</f>
        <v>41861.070567129631</v>
      </c>
      <c r="T2023" s="10">
        <f>(((I2023/60)/60)/24) + DATE(1970, 1, 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IFERROR(E2024/L2024, 0)</f>
        <v>385.03692307692307</v>
      </c>
      <c r="Q2024" t="str">
        <f>LEFT(N2024,FIND("/",N2024) - 1)</f>
        <v>technology</v>
      </c>
      <c r="R2024" t="str">
        <f>RIGHT(N2024,LEN(N2024) - FIND("/",N2024))</f>
        <v>hardware</v>
      </c>
      <c r="S2024" s="10">
        <f>(((J2024/60)/60)/24) + DATE(1970, 1, 1)</f>
        <v>42502.569120370375</v>
      </c>
      <c r="T2024" s="10">
        <f>(((I2024/60)/60)/24) + DATE(1970, 1, 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IFERROR(E2025/L2025, 0)</f>
        <v>457.39093484419266</v>
      </c>
      <c r="Q2025" t="str">
        <f>LEFT(N2025,FIND("/",N2025) - 1)</f>
        <v>technology</v>
      </c>
      <c r="R2025" t="str">
        <f>RIGHT(N2025,LEN(N2025) - FIND("/",N2025))</f>
        <v>hardware</v>
      </c>
      <c r="S2025" s="10">
        <f>(((J2025/60)/60)/24) + DATE(1970, 1, 1)</f>
        <v>42136.420752314814</v>
      </c>
      <c r="T2025" s="10">
        <f>(((I2025/60)/60)/24) + DATE(1970, 1, 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IFERROR(E2026/L2026, 0)</f>
        <v>222.99047619047619</v>
      </c>
      <c r="Q2026" t="str">
        <f>LEFT(N2026,FIND("/",N2026) - 1)</f>
        <v>technology</v>
      </c>
      <c r="R2026" t="str">
        <f>RIGHT(N2026,LEN(N2026) - FIND("/",N2026))</f>
        <v>hardware</v>
      </c>
      <c r="S2026" s="10">
        <f>(((J2026/60)/60)/24) + DATE(1970, 1, 1)</f>
        <v>41099.966944444444</v>
      </c>
      <c r="T2026" s="10">
        <f>(((I2026/60)/60)/24) + DATE(1970, 1, 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IFERROR(E2027/L2027, 0)</f>
        <v>220.74074074074073</v>
      </c>
      <c r="Q2027" t="str">
        <f>LEFT(N2027,FIND("/",N2027) - 1)</f>
        <v>technology</v>
      </c>
      <c r="R2027" t="str">
        <f>RIGHT(N2027,LEN(N2027) - FIND("/",N2027))</f>
        <v>hardware</v>
      </c>
      <c r="S2027" s="10">
        <f>(((J2027/60)/60)/24) + DATE(1970, 1, 1)</f>
        <v>42136.184560185182</v>
      </c>
      <c r="T2027" s="10">
        <f>(((I2027/60)/60)/24) + DATE(1970, 1, 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IFERROR(E2028/L2028, 0)</f>
        <v>73.503898678414089</v>
      </c>
      <c r="Q2028" t="str">
        <f>LEFT(N2028,FIND("/",N2028) - 1)</f>
        <v>technology</v>
      </c>
      <c r="R2028" t="str">
        <f>RIGHT(N2028,LEN(N2028) - FIND("/",N2028))</f>
        <v>hardware</v>
      </c>
      <c r="S2028" s="10">
        <f>(((J2028/60)/60)/24) + DATE(1970, 1, 1)</f>
        <v>41704.735937500001</v>
      </c>
      <c r="T2028" s="10">
        <f>(((I2028/60)/60)/24) + DATE(1970, 1, 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IFERROR(E2029/L2029, 0)</f>
        <v>223.09647495361781</v>
      </c>
      <c r="Q2029" t="str">
        <f>LEFT(N2029,FIND("/",N2029) - 1)</f>
        <v>technology</v>
      </c>
      <c r="R2029" t="str">
        <f>RIGHT(N2029,LEN(N2029) - FIND("/",N2029))</f>
        <v>hardware</v>
      </c>
      <c r="S2029" s="10">
        <f>(((J2029/60)/60)/24) + DATE(1970, 1, 1)</f>
        <v>42048.813877314817</v>
      </c>
      <c r="T2029" s="10">
        <f>(((I2029/60)/60)/24) + DATE(1970, 1, 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IFERROR(E2030/L2030, 0)</f>
        <v>47.911392405063289</v>
      </c>
      <c r="Q2030" t="str">
        <f>LEFT(N2030,FIND("/",N2030) - 1)</f>
        <v>technology</v>
      </c>
      <c r="R2030" t="str">
        <f>RIGHT(N2030,LEN(N2030) - FIND("/",N2030))</f>
        <v>hardware</v>
      </c>
      <c r="S2030" s="10">
        <f>(((J2030/60)/60)/24) + DATE(1970, 1, 1)</f>
        <v>40215.919050925928</v>
      </c>
      <c r="T2030" s="10">
        <f>(((I2030/60)/60)/24) + DATE(1970, 1, 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IFERROR(E2031/L2031, 0)</f>
        <v>96.063829787234042</v>
      </c>
      <c r="Q2031" t="str">
        <f>LEFT(N2031,FIND("/",N2031) - 1)</f>
        <v>technology</v>
      </c>
      <c r="R2031" t="str">
        <f>RIGHT(N2031,LEN(N2031) - FIND("/",N2031))</f>
        <v>hardware</v>
      </c>
      <c r="S2031" s="10">
        <f>(((J2031/60)/60)/24) + DATE(1970, 1, 1)</f>
        <v>41848.021770833337</v>
      </c>
      <c r="T2031" s="10">
        <f>(((I2031/60)/60)/24) + DATE(1970, 1, 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IFERROR(E2032/L2032, 0)</f>
        <v>118.6144</v>
      </c>
      <c r="Q2032" t="str">
        <f>LEFT(N2032,FIND("/",N2032) - 1)</f>
        <v>technology</v>
      </c>
      <c r="R2032" t="str">
        <f>RIGHT(N2032,LEN(N2032) - FIND("/",N2032))</f>
        <v>hardware</v>
      </c>
      <c r="S2032" s="10">
        <f>(((J2032/60)/60)/24) + DATE(1970, 1, 1)</f>
        <v>41212.996481481481</v>
      </c>
      <c r="T2032" s="10">
        <f>(((I2032/60)/60)/24) + DATE(1970, 1, 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IFERROR(E2033/L2033, 0)</f>
        <v>118.45472440944881</v>
      </c>
      <c r="Q2033" t="str">
        <f>LEFT(N2033,FIND("/",N2033) - 1)</f>
        <v>technology</v>
      </c>
      <c r="R2033" t="str">
        <f>RIGHT(N2033,LEN(N2033) - FIND("/",N2033))</f>
        <v>hardware</v>
      </c>
      <c r="S2033" s="10">
        <f>(((J2033/60)/60)/24) + DATE(1970, 1, 1)</f>
        <v>41975.329317129625</v>
      </c>
      <c r="T2033" s="10">
        <f>(((I2033/60)/60)/24) + DATE(1970, 1, 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IFERROR(E2034/L2034, 0)</f>
        <v>143.21468926553672</v>
      </c>
      <c r="Q2034" t="str">
        <f>LEFT(N2034,FIND("/",N2034) - 1)</f>
        <v>technology</v>
      </c>
      <c r="R2034" t="str">
        <f>RIGHT(N2034,LEN(N2034) - FIND("/",N2034))</f>
        <v>hardware</v>
      </c>
      <c r="S2034" s="10">
        <f>(((J2034/60)/60)/24) + DATE(1970, 1, 1)</f>
        <v>42689.565671296295</v>
      </c>
      <c r="T2034" s="10">
        <f>(((I2034/60)/60)/24) + DATE(1970, 1, 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IFERROR(E2035/L2035, 0)</f>
        <v>282.71518987341773</v>
      </c>
      <c r="Q2035" t="str">
        <f>LEFT(N2035,FIND("/",N2035) - 1)</f>
        <v>technology</v>
      </c>
      <c r="R2035" t="str">
        <f>RIGHT(N2035,LEN(N2035) - FIND("/",N2035))</f>
        <v>hardware</v>
      </c>
      <c r="S2035" s="10">
        <f>(((J2035/60)/60)/24) + DATE(1970, 1, 1)</f>
        <v>41725.082384259258</v>
      </c>
      <c r="T2035" s="10">
        <f>(((I2035/60)/60)/24) + DATE(1970, 1, 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IFERROR(E2036/L2036, 0)</f>
        <v>593.93620078740162</v>
      </c>
      <c r="Q2036" t="str">
        <f>LEFT(N2036,FIND("/",N2036) - 1)</f>
        <v>technology</v>
      </c>
      <c r="R2036" t="str">
        <f>RIGHT(N2036,LEN(N2036) - FIND("/",N2036))</f>
        <v>hardware</v>
      </c>
      <c r="S2036" s="10">
        <f>(((J2036/60)/60)/24) + DATE(1970, 1, 1)</f>
        <v>42076.130011574074</v>
      </c>
      <c r="T2036" s="10">
        <f>(((I2036/60)/60)/24) + DATE(1970, 1, 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IFERROR(E2037/L2037, 0)</f>
        <v>262.15704968944101</v>
      </c>
      <c r="Q2037" t="str">
        <f>LEFT(N2037,FIND("/",N2037) - 1)</f>
        <v>technology</v>
      </c>
      <c r="R2037" t="str">
        <f>RIGHT(N2037,LEN(N2037) - FIND("/",N2037))</f>
        <v>hardware</v>
      </c>
      <c r="S2037" s="10">
        <f>(((J2037/60)/60)/24) + DATE(1970, 1, 1)</f>
        <v>42311.625081018516</v>
      </c>
      <c r="T2037" s="10">
        <f>(((I2037/60)/60)/24) + DATE(1970, 1, 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IFERROR(E2038/L2038, 0)</f>
        <v>46.580778301886795</v>
      </c>
      <c r="Q2038" t="str">
        <f>LEFT(N2038,FIND("/",N2038) - 1)</f>
        <v>technology</v>
      </c>
      <c r="R2038" t="str">
        <f>RIGHT(N2038,LEN(N2038) - FIND("/",N2038))</f>
        <v>hardware</v>
      </c>
      <c r="S2038" s="10">
        <f>(((J2038/60)/60)/24) + DATE(1970, 1, 1)</f>
        <v>41738.864803240744</v>
      </c>
      <c r="T2038" s="10">
        <f>(((I2038/60)/60)/24) + DATE(1970, 1, 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IFERROR(E2039/L2039, 0)</f>
        <v>70.041118881118877</v>
      </c>
      <c r="Q2039" t="str">
        <f>LEFT(N2039,FIND("/",N2039) - 1)</f>
        <v>technology</v>
      </c>
      <c r="R2039" t="str">
        <f>RIGHT(N2039,LEN(N2039) - FIND("/",N2039))</f>
        <v>hardware</v>
      </c>
      <c r="S2039" s="10">
        <f>(((J2039/60)/60)/24) + DATE(1970, 1, 1)</f>
        <v>41578.210104166668</v>
      </c>
      <c r="T2039" s="10">
        <f>(((I2039/60)/60)/24) + DATE(1970, 1, 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IFERROR(E2040/L2040, 0)</f>
        <v>164.90686274509804</v>
      </c>
      <c r="Q2040" t="str">
        <f>LEFT(N2040,FIND("/",N2040) - 1)</f>
        <v>technology</v>
      </c>
      <c r="R2040" t="str">
        <f>RIGHT(N2040,LEN(N2040) - FIND("/",N2040))</f>
        <v>hardware</v>
      </c>
      <c r="S2040" s="10">
        <f>(((J2040/60)/60)/24) + DATE(1970, 1, 1)</f>
        <v>41424.27107638889</v>
      </c>
      <c r="T2040" s="10">
        <f>(((I2040/60)/60)/24) + DATE(1970, 1, 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IFERROR(E2041/L2041, 0)</f>
        <v>449.26385224274406</v>
      </c>
      <c r="Q2041" t="str">
        <f>LEFT(N2041,FIND("/",N2041) - 1)</f>
        <v>technology</v>
      </c>
      <c r="R2041" t="str">
        <f>RIGHT(N2041,LEN(N2041) - FIND("/",N2041))</f>
        <v>hardware</v>
      </c>
      <c r="S2041" s="10">
        <f>(((J2041/60)/60)/24) + DATE(1970, 1, 1)</f>
        <v>42675.438946759255</v>
      </c>
      <c r="T2041" s="10">
        <f>(((I2041/60)/60)/24) + DATE(1970, 1, 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IFERROR(E2042/L2042, 0)</f>
        <v>27.472841328413285</v>
      </c>
      <c r="Q2042" t="str">
        <f>LEFT(N2042,FIND("/",N2042) - 1)</f>
        <v>technology</v>
      </c>
      <c r="R2042" t="str">
        <f>RIGHT(N2042,LEN(N2042) - FIND("/",N2042))</f>
        <v>hardware</v>
      </c>
      <c r="S2042" s="10">
        <f>(((J2042/60)/60)/24) + DATE(1970, 1, 1)</f>
        <v>41578.927118055559</v>
      </c>
      <c r="T2042" s="10">
        <f>(((I2042/60)/60)/24) + DATE(1970, 1, 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IFERROR(E2043/L2043, 0)</f>
        <v>143.97499999999999</v>
      </c>
      <c r="Q2043" t="str">
        <f>LEFT(N2043,FIND("/",N2043) - 1)</f>
        <v>technology</v>
      </c>
      <c r="R2043" t="str">
        <f>RIGHT(N2043,LEN(N2043) - FIND("/",N2043))</f>
        <v>hardware</v>
      </c>
      <c r="S2043" s="10">
        <f>(((J2043/60)/60)/24) + DATE(1970, 1, 1)</f>
        <v>42654.525775462964</v>
      </c>
      <c r="T2043" s="10">
        <f>(((I2043/60)/60)/24) + DATE(1970, 1, 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IFERROR(E2044/L2044, 0)</f>
        <v>88.23571428571428</v>
      </c>
      <c r="Q2044" t="str">
        <f>LEFT(N2044,FIND("/",N2044) - 1)</f>
        <v>technology</v>
      </c>
      <c r="R2044" t="str">
        <f>RIGHT(N2044,LEN(N2044) - FIND("/",N2044))</f>
        <v>hardware</v>
      </c>
      <c r="S2044" s="10">
        <f>(((J2044/60)/60)/24) + DATE(1970, 1, 1)</f>
        <v>42331.708032407405</v>
      </c>
      <c r="T2044" s="10">
        <f>(((I2044/60)/60)/24) + DATE(1970, 1, 1)</f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IFERROR(E2045/L2045, 0)</f>
        <v>36.326424870466319</v>
      </c>
      <c r="Q2045" t="str">
        <f>LEFT(N2045,FIND("/",N2045) - 1)</f>
        <v>technology</v>
      </c>
      <c r="R2045" t="str">
        <f>RIGHT(N2045,LEN(N2045) - FIND("/",N2045))</f>
        <v>hardware</v>
      </c>
      <c r="S2045" s="10">
        <f>(((J2045/60)/60)/24) + DATE(1970, 1, 1)</f>
        <v>42661.176817129628</v>
      </c>
      <c r="T2045" s="10">
        <f>(((I2045/60)/60)/24) + DATE(1970, 1, 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IFERROR(E2046/L2046, 0)</f>
        <v>90.177777777777777</v>
      </c>
      <c r="Q2046" t="str">
        <f>LEFT(N2046,FIND("/",N2046) - 1)</f>
        <v>technology</v>
      </c>
      <c r="R2046" t="str">
        <f>RIGHT(N2046,LEN(N2046) - FIND("/",N2046))</f>
        <v>hardware</v>
      </c>
      <c r="S2046" s="10">
        <f>(((J2046/60)/60)/24) + DATE(1970, 1, 1)</f>
        <v>42138.684189814812</v>
      </c>
      <c r="T2046" s="10">
        <f>(((I2046/60)/60)/24) + DATE(1970, 1, 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IFERROR(E2047/L2047, 0)</f>
        <v>152.62361216730039</v>
      </c>
      <c r="Q2047" t="str">
        <f>LEFT(N2047,FIND("/",N2047) - 1)</f>
        <v>technology</v>
      </c>
      <c r="R2047" t="str">
        <f>RIGHT(N2047,LEN(N2047) - FIND("/",N2047))</f>
        <v>hardware</v>
      </c>
      <c r="S2047" s="10">
        <f>(((J2047/60)/60)/24) + DATE(1970, 1, 1)</f>
        <v>41069.088506944441</v>
      </c>
      <c r="T2047" s="10">
        <f>(((I2047/60)/60)/24) + DATE(1970, 1, 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IFERROR(E2048/L2048, 0)</f>
        <v>55.806451612903224</v>
      </c>
      <c r="Q2048" t="str">
        <f>LEFT(N2048,FIND("/",N2048) - 1)</f>
        <v>technology</v>
      </c>
      <c r="R2048" t="str">
        <f>RIGHT(N2048,LEN(N2048) - FIND("/",N2048))</f>
        <v>hardware</v>
      </c>
      <c r="S2048" s="10">
        <f>(((J2048/60)/60)/24) + DATE(1970, 1, 1)</f>
        <v>41387.171805555554</v>
      </c>
      <c r="T2048" s="10">
        <f>(((I2048/60)/60)/24) + DATE(1970, 1, 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IFERROR(E2049/L2049, 0)</f>
        <v>227.85327313769753</v>
      </c>
      <c r="Q2049" t="str">
        <f>LEFT(N2049,FIND("/",N2049) - 1)</f>
        <v>technology</v>
      </c>
      <c r="R2049" t="str">
        <f>RIGHT(N2049,LEN(N2049) - FIND("/",N2049))</f>
        <v>hardware</v>
      </c>
      <c r="S2049" s="10">
        <f>(((J2049/60)/60)/24) + DATE(1970, 1, 1)</f>
        <v>42081.903587962966</v>
      </c>
      <c r="T2049" s="10">
        <f>(((I2049/60)/60)/24) + DATE(1970, 1, 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IFERROR(E2050/L2050, 0)</f>
        <v>91.82989803350327</v>
      </c>
      <c r="Q2050" t="str">
        <f>LEFT(N2050,FIND("/",N2050) - 1)</f>
        <v>technology</v>
      </c>
      <c r="R2050" t="str">
        <f>RIGHT(N2050,LEN(N2050) - FIND("/",N2050))</f>
        <v>hardware</v>
      </c>
      <c r="S2050" s="10">
        <f>(((J2050/60)/60)/24) + DATE(1970, 1, 1)</f>
        <v>41387.651516203703</v>
      </c>
      <c r="T2050" s="10">
        <f>(((I2050/60)/60)/24) + DATE(1970, 1, 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IFERROR(E2051/L2051, 0)</f>
        <v>80.991037735849048</v>
      </c>
      <c r="Q2051" t="str">
        <f>LEFT(N2051,FIND("/",N2051) - 1)</f>
        <v>technology</v>
      </c>
      <c r="R2051" t="str">
        <f>RIGHT(N2051,LEN(N2051) - FIND("/",N2051))</f>
        <v>hardware</v>
      </c>
      <c r="S2051" s="10">
        <f>(((J2051/60)/60)/24) + DATE(1970, 1, 1)</f>
        <v>41575.527349537035</v>
      </c>
      <c r="T2051" s="10">
        <f>(((I2051/60)/60)/24) + DATE(1970, 1, 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IFERROR(E2052/L2052, 0)</f>
        <v>278.39411764705881</v>
      </c>
      <c r="Q2052" t="str">
        <f>LEFT(N2052,FIND("/",N2052) - 1)</f>
        <v>technology</v>
      </c>
      <c r="R2052" t="str">
        <f>RIGHT(N2052,LEN(N2052) - FIND("/",N2052))</f>
        <v>hardware</v>
      </c>
      <c r="S2052" s="10">
        <f>(((J2052/60)/60)/24) + DATE(1970, 1, 1)</f>
        <v>42115.071504629625</v>
      </c>
      <c r="T2052" s="10">
        <f>(((I2052/60)/60)/24) + DATE(1970, 1, 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IFERROR(E2053/L2053, 0)</f>
        <v>43.095041322314053</v>
      </c>
      <c r="Q2053" t="str">
        <f>LEFT(N2053,FIND("/",N2053) - 1)</f>
        <v>technology</v>
      </c>
      <c r="R2053" t="str">
        <f>RIGHT(N2053,LEN(N2053) - FIND("/",N2053))</f>
        <v>hardware</v>
      </c>
      <c r="S2053" s="10">
        <f>(((J2053/60)/60)/24) + DATE(1970, 1, 1)</f>
        <v>41604.022418981483</v>
      </c>
      <c r="T2053" s="10">
        <f>(((I2053/60)/60)/24) + DATE(1970, 1, 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IFERROR(E2054/L2054, 0)</f>
        <v>326.29205175600737</v>
      </c>
      <c r="Q2054" t="str">
        <f>LEFT(N2054,FIND("/",N2054) - 1)</f>
        <v>technology</v>
      </c>
      <c r="R2054" t="str">
        <f>RIGHT(N2054,LEN(N2054) - FIND("/",N2054))</f>
        <v>hardware</v>
      </c>
      <c r="S2054" s="10">
        <f>(((J2054/60)/60)/24) + DATE(1970, 1, 1)</f>
        <v>42375.08394675926</v>
      </c>
      <c r="T2054" s="10">
        <f>(((I2054/60)/60)/24) + DATE(1970, 1, 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IFERROR(E2055/L2055, 0)</f>
        <v>41.743801652892564</v>
      </c>
      <c r="Q2055" t="str">
        <f>LEFT(N2055,FIND("/",N2055) - 1)</f>
        <v>technology</v>
      </c>
      <c r="R2055" t="str">
        <f>RIGHT(N2055,LEN(N2055) - FIND("/",N2055))</f>
        <v>hardware</v>
      </c>
      <c r="S2055" s="10">
        <f>(((J2055/60)/60)/24) + DATE(1970, 1, 1)</f>
        <v>42303.617488425924</v>
      </c>
      <c r="T2055" s="10">
        <f>(((I2055/60)/60)/24) + DATE(1970, 1, 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IFERROR(E2056/L2056, 0)</f>
        <v>64.020933977455712</v>
      </c>
      <c r="Q2056" t="str">
        <f>LEFT(N2056,FIND("/",N2056) - 1)</f>
        <v>technology</v>
      </c>
      <c r="R2056" t="str">
        <f>RIGHT(N2056,LEN(N2056) - FIND("/",N2056))</f>
        <v>hardware</v>
      </c>
      <c r="S2056" s="10">
        <f>(((J2056/60)/60)/24) + DATE(1970, 1, 1)</f>
        <v>41731.520949074074</v>
      </c>
      <c r="T2056" s="10">
        <f>(((I2056/60)/60)/24) + DATE(1970, 1, 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IFERROR(E2057/L2057, 0)</f>
        <v>99.455445544554451</v>
      </c>
      <c r="Q2057" t="str">
        <f>LEFT(N2057,FIND("/",N2057) - 1)</f>
        <v>technology</v>
      </c>
      <c r="R2057" t="str">
        <f>RIGHT(N2057,LEN(N2057) - FIND("/",N2057))</f>
        <v>hardware</v>
      </c>
      <c r="S2057" s="10">
        <f>(((J2057/60)/60)/24) + DATE(1970, 1, 1)</f>
        <v>41946.674108796295</v>
      </c>
      <c r="T2057" s="10">
        <f>(((I2057/60)/60)/24) + DATE(1970, 1, 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IFERROR(E2058/L2058, 0)</f>
        <v>138.49458483754512</v>
      </c>
      <c r="Q2058" t="str">
        <f>LEFT(N2058,FIND("/",N2058) - 1)</f>
        <v>technology</v>
      </c>
      <c r="R2058" t="str">
        <f>RIGHT(N2058,LEN(N2058) - FIND("/",N2058))</f>
        <v>hardware</v>
      </c>
      <c r="S2058" s="10">
        <f>(((J2058/60)/60)/24) + DATE(1970, 1, 1)</f>
        <v>41351.76090277778</v>
      </c>
      <c r="T2058" s="10">
        <f>(((I2058/60)/60)/24) + DATE(1970, 1, 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IFERROR(E2059/L2059, 0)</f>
        <v>45.547792792792798</v>
      </c>
      <c r="Q2059" t="str">
        <f>LEFT(N2059,FIND("/",N2059) - 1)</f>
        <v>technology</v>
      </c>
      <c r="R2059" t="str">
        <f>RIGHT(N2059,LEN(N2059) - FIND("/",N2059))</f>
        <v>hardware</v>
      </c>
      <c r="S2059" s="10">
        <f>(((J2059/60)/60)/24) + DATE(1970, 1, 1)</f>
        <v>42396.494583333333</v>
      </c>
      <c r="T2059" s="10">
        <f>(((I2059/60)/60)/24) + DATE(1970, 1, 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IFERROR(E2060/L2060, 0)</f>
        <v>10.507317073170732</v>
      </c>
      <c r="Q2060" t="str">
        <f>LEFT(N2060,FIND("/",N2060) - 1)</f>
        <v>technology</v>
      </c>
      <c r="R2060" t="str">
        <f>RIGHT(N2060,LEN(N2060) - FIND("/",N2060))</f>
        <v>hardware</v>
      </c>
      <c r="S2060" s="10">
        <f>(((J2060/60)/60)/24) + DATE(1970, 1, 1)</f>
        <v>42026.370717592596</v>
      </c>
      <c r="T2060" s="10">
        <f>(((I2060/60)/60)/24) + DATE(1970, 1, 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IFERROR(E2061/L2061, 0)</f>
        <v>114.76533333333333</v>
      </c>
      <c r="Q2061" t="str">
        <f>LEFT(N2061,FIND("/",N2061) - 1)</f>
        <v>technology</v>
      </c>
      <c r="R2061" t="str">
        <f>RIGHT(N2061,LEN(N2061) - FIND("/",N2061))</f>
        <v>hardware</v>
      </c>
      <c r="S2061" s="10">
        <f>(((J2061/60)/60)/24) + DATE(1970, 1, 1)</f>
        <v>42361.602476851855</v>
      </c>
      <c r="T2061" s="10">
        <f>(((I2061/60)/60)/24) + DATE(1970, 1, 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IFERROR(E2062/L2062, 0)</f>
        <v>35.997067448680355</v>
      </c>
      <c r="Q2062" t="str">
        <f>LEFT(N2062,FIND("/",N2062) - 1)</f>
        <v>technology</v>
      </c>
      <c r="R2062" t="str">
        <f>RIGHT(N2062,LEN(N2062) - FIND("/",N2062))</f>
        <v>hardware</v>
      </c>
      <c r="S2062" s="10">
        <f>(((J2062/60)/60)/24) + DATE(1970, 1, 1)</f>
        <v>41783.642939814818</v>
      </c>
      <c r="T2062" s="10">
        <f>(((I2062/60)/60)/24) + DATE(1970, 1, 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IFERROR(E2063/L2063, 0)</f>
        <v>154.17142857142858</v>
      </c>
      <c r="Q2063" t="str">
        <f>LEFT(N2063,FIND("/",N2063) - 1)</f>
        <v>technology</v>
      </c>
      <c r="R2063" t="str">
        <f>RIGHT(N2063,LEN(N2063) - FIND("/",N2063))</f>
        <v>hardware</v>
      </c>
      <c r="S2063" s="10">
        <f>(((J2063/60)/60)/24) + DATE(1970, 1, 1)</f>
        <v>42705.764513888891</v>
      </c>
      <c r="T2063" s="10">
        <f>(((I2063/60)/60)/24) + DATE(1970, 1, 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IFERROR(E2064/L2064, 0)</f>
        <v>566.38916256157631</v>
      </c>
      <c r="Q2064" t="str">
        <f>LEFT(N2064,FIND("/",N2064) - 1)</f>
        <v>technology</v>
      </c>
      <c r="R2064" t="str">
        <f>RIGHT(N2064,LEN(N2064) - FIND("/",N2064))</f>
        <v>hardware</v>
      </c>
      <c r="S2064" s="10">
        <f>(((J2064/60)/60)/24) + DATE(1970, 1, 1)</f>
        <v>42423.3830787037</v>
      </c>
      <c r="T2064" s="10">
        <f>(((I2064/60)/60)/24) + DATE(1970, 1, 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IFERROR(E2065/L2065, 0)</f>
        <v>120.85714285714286</v>
      </c>
      <c r="Q2065" t="str">
        <f>LEFT(N2065,FIND("/",N2065) - 1)</f>
        <v>technology</v>
      </c>
      <c r="R2065" t="str">
        <f>RIGHT(N2065,LEN(N2065) - FIND("/",N2065))</f>
        <v>hardware</v>
      </c>
      <c r="S2065" s="10">
        <f>(((J2065/60)/60)/24) + DATE(1970, 1, 1)</f>
        <v>42472.73265046296</v>
      </c>
      <c r="T2065" s="10">
        <f>(((I2065/60)/60)/24) + DATE(1970, 1, 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IFERROR(E2066/L2066, 0)</f>
        <v>86.163845492085343</v>
      </c>
      <c r="Q2066" t="str">
        <f>LEFT(N2066,FIND("/",N2066) - 1)</f>
        <v>technology</v>
      </c>
      <c r="R2066" t="str">
        <f>RIGHT(N2066,LEN(N2066) - FIND("/",N2066))</f>
        <v>hardware</v>
      </c>
      <c r="S2066" s="10">
        <f>(((J2066/60)/60)/24) + DATE(1970, 1, 1)</f>
        <v>41389.364849537036</v>
      </c>
      <c r="T2066" s="10">
        <f>(((I2066/60)/60)/24) + DATE(1970, 1, 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IFERROR(E2067/L2067, 0)</f>
        <v>51.212114395886893</v>
      </c>
      <c r="Q2067" t="str">
        <f>LEFT(N2067,FIND("/",N2067) - 1)</f>
        <v>technology</v>
      </c>
      <c r="R2067" t="str">
        <f>RIGHT(N2067,LEN(N2067) - FIND("/",N2067))</f>
        <v>hardware</v>
      </c>
      <c r="S2067" s="10">
        <f>(((J2067/60)/60)/24) + DATE(1970, 1, 1)</f>
        <v>41603.333668981482</v>
      </c>
      <c r="T2067" s="10">
        <f>(((I2067/60)/60)/24) + DATE(1970, 1, 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IFERROR(E2068/L2068, 0)</f>
        <v>67.261538461538464</v>
      </c>
      <c r="Q2068" t="str">
        <f>LEFT(N2068,FIND("/",N2068) - 1)</f>
        <v>technology</v>
      </c>
      <c r="R2068" t="str">
        <f>RIGHT(N2068,LEN(N2068) - FIND("/",N2068))</f>
        <v>hardware</v>
      </c>
      <c r="S2068" s="10">
        <f>(((J2068/60)/60)/24) + DATE(1970, 1, 1)</f>
        <v>41844.771793981483</v>
      </c>
      <c r="T2068" s="10">
        <f>(((I2068/60)/60)/24) + DATE(1970, 1, 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IFERROR(E2069/L2069, 0)</f>
        <v>62.8</v>
      </c>
      <c r="Q2069" t="str">
        <f>LEFT(N2069,FIND("/",N2069) - 1)</f>
        <v>technology</v>
      </c>
      <c r="R2069" t="str">
        <f>RIGHT(N2069,LEN(N2069) - FIND("/",N2069))</f>
        <v>hardware</v>
      </c>
      <c r="S2069" s="10">
        <f>(((J2069/60)/60)/24) + DATE(1970, 1, 1)</f>
        <v>42115.853888888887</v>
      </c>
      <c r="T2069" s="10">
        <f>(((I2069/60)/60)/24) + DATE(1970, 1, 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IFERROR(E2070/L2070, 0)</f>
        <v>346.13118421052633</v>
      </c>
      <c r="Q2070" t="str">
        <f>LEFT(N2070,FIND("/",N2070) - 1)</f>
        <v>technology</v>
      </c>
      <c r="R2070" t="str">
        <f>RIGHT(N2070,LEN(N2070) - FIND("/",N2070))</f>
        <v>hardware</v>
      </c>
      <c r="S2070" s="10">
        <f>(((J2070/60)/60)/24) + DATE(1970, 1, 1)</f>
        <v>42633.841608796298</v>
      </c>
      <c r="T2070" s="10">
        <f>(((I2070/60)/60)/24) + DATE(1970, 1, 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IFERROR(E2071/L2071, 0)</f>
        <v>244.11912547528519</v>
      </c>
      <c r="Q2071" t="str">
        <f>LEFT(N2071,FIND("/",N2071) - 1)</f>
        <v>technology</v>
      </c>
      <c r="R2071" t="str">
        <f>RIGHT(N2071,LEN(N2071) - FIND("/",N2071))</f>
        <v>hardware</v>
      </c>
      <c r="S2071" s="10">
        <f>(((J2071/60)/60)/24) + DATE(1970, 1, 1)</f>
        <v>42340.972118055557</v>
      </c>
      <c r="T2071" s="10">
        <f>(((I2071/60)/60)/24) + DATE(1970, 1, 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IFERROR(E2072/L2072, 0)</f>
        <v>259.25424836601309</v>
      </c>
      <c r="Q2072" t="str">
        <f>LEFT(N2072,FIND("/",N2072) - 1)</f>
        <v>technology</v>
      </c>
      <c r="R2072" t="str">
        <f>RIGHT(N2072,LEN(N2072) - FIND("/",N2072))</f>
        <v>hardware</v>
      </c>
      <c r="S2072" s="10">
        <f>(((J2072/60)/60)/24) + DATE(1970, 1, 1)</f>
        <v>42519.6565162037</v>
      </c>
      <c r="T2072" s="10">
        <f>(((I2072/60)/60)/24) + DATE(1970, 1, 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IFERROR(E2073/L2073, 0)</f>
        <v>201.96402877697841</v>
      </c>
      <c r="Q2073" t="str">
        <f>LEFT(N2073,FIND("/",N2073) - 1)</f>
        <v>technology</v>
      </c>
      <c r="R2073" t="str">
        <f>RIGHT(N2073,LEN(N2073) - FIND("/",N2073))</f>
        <v>hardware</v>
      </c>
      <c r="S2073" s="10">
        <f>(((J2073/60)/60)/24) + DATE(1970, 1, 1)</f>
        <v>42600.278749999998</v>
      </c>
      <c r="T2073" s="10">
        <f>(((I2073/60)/60)/24) + DATE(1970, 1, 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IFERROR(E2074/L2074, 0)</f>
        <v>226.20857142857142</v>
      </c>
      <c r="Q2074" t="str">
        <f>LEFT(N2074,FIND("/",N2074) - 1)</f>
        <v>technology</v>
      </c>
      <c r="R2074" t="str">
        <f>RIGHT(N2074,LEN(N2074) - FIND("/",N2074))</f>
        <v>hardware</v>
      </c>
      <c r="S2074" s="10">
        <f>(((J2074/60)/60)/24) + DATE(1970, 1, 1)</f>
        <v>42467.581388888888</v>
      </c>
      <c r="T2074" s="10">
        <f>(((I2074/60)/60)/24) + DATE(1970, 1, 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IFERROR(E2075/L2075, 0)</f>
        <v>324.69</v>
      </c>
      <c r="Q2075" t="str">
        <f>LEFT(N2075,FIND("/",N2075) - 1)</f>
        <v>technology</v>
      </c>
      <c r="R2075" t="str">
        <f>RIGHT(N2075,LEN(N2075) - FIND("/",N2075))</f>
        <v>hardware</v>
      </c>
      <c r="S2075" s="10">
        <f>(((J2075/60)/60)/24) + DATE(1970, 1, 1)</f>
        <v>42087.668032407411</v>
      </c>
      <c r="T2075" s="10">
        <f>(((I2075/60)/60)/24) + DATE(1970, 1, 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IFERROR(E2076/L2076, 0)</f>
        <v>205</v>
      </c>
      <c r="Q2076" t="str">
        <f>LEFT(N2076,FIND("/",N2076) - 1)</f>
        <v>technology</v>
      </c>
      <c r="R2076" t="str">
        <f>RIGHT(N2076,LEN(N2076) - FIND("/",N2076))</f>
        <v>hardware</v>
      </c>
      <c r="S2076" s="10">
        <f>(((J2076/60)/60)/24) + DATE(1970, 1, 1)</f>
        <v>42466.826180555552</v>
      </c>
      <c r="T2076" s="10">
        <f>(((I2076/60)/60)/24) + DATE(1970, 1, 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IFERROR(E2077/L2077, 0)</f>
        <v>20.465926829268295</v>
      </c>
      <c r="Q2077" t="str">
        <f>LEFT(N2077,FIND("/",N2077) - 1)</f>
        <v>technology</v>
      </c>
      <c r="R2077" t="str">
        <f>RIGHT(N2077,LEN(N2077) - FIND("/",N2077))</f>
        <v>hardware</v>
      </c>
      <c r="S2077" s="10">
        <f>(((J2077/60)/60)/24) + DATE(1970, 1, 1)</f>
        <v>41450.681574074071</v>
      </c>
      <c r="T2077" s="10">
        <f>(((I2077/60)/60)/24) + DATE(1970, 1, 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IFERROR(E2078/L2078, 0)</f>
        <v>116.35303146309367</v>
      </c>
      <c r="Q2078" t="str">
        <f>LEFT(N2078,FIND("/",N2078) - 1)</f>
        <v>technology</v>
      </c>
      <c r="R2078" t="str">
        <f>RIGHT(N2078,LEN(N2078) - FIND("/",N2078))</f>
        <v>hardware</v>
      </c>
      <c r="S2078" s="10">
        <f>(((J2078/60)/60)/24) + DATE(1970, 1, 1)</f>
        <v>41803.880659722221</v>
      </c>
      <c r="T2078" s="10">
        <f>(((I2078/60)/60)/24) + DATE(1970, 1, 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IFERROR(E2079/L2079, 0)</f>
        <v>307.20212765957444</v>
      </c>
      <c r="Q2079" t="str">
        <f>LEFT(N2079,FIND("/",N2079) - 1)</f>
        <v>technology</v>
      </c>
      <c r="R2079" t="str">
        <f>RIGHT(N2079,LEN(N2079) - FIND("/",N2079))</f>
        <v>hardware</v>
      </c>
      <c r="S2079" s="10">
        <f>(((J2079/60)/60)/24) + DATE(1970, 1, 1)</f>
        <v>42103.042546296296</v>
      </c>
      <c r="T2079" s="10">
        <f>(((I2079/60)/60)/24) + DATE(1970, 1, 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IFERROR(E2080/L2080, 0)</f>
        <v>546.6875</v>
      </c>
      <c r="Q2080" t="str">
        <f>LEFT(N2080,FIND("/",N2080) - 1)</f>
        <v>technology</v>
      </c>
      <c r="R2080" t="str">
        <f>RIGHT(N2080,LEN(N2080) - FIND("/",N2080))</f>
        <v>hardware</v>
      </c>
      <c r="S2080" s="10">
        <f>(((J2080/60)/60)/24) + DATE(1970, 1, 1)</f>
        <v>42692.771493055552</v>
      </c>
      <c r="T2080" s="10">
        <f>(((I2080/60)/60)/24) + DATE(1970, 1, 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IFERROR(E2081/L2081, 0)</f>
        <v>47.474464579901152</v>
      </c>
      <c r="Q2081" t="str">
        <f>LEFT(N2081,FIND("/",N2081) - 1)</f>
        <v>technology</v>
      </c>
      <c r="R2081" t="str">
        <f>RIGHT(N2081,LEN(N2081) - FIND("/",N2081))</f>
        <v>hardware</v>
      </c>
      <c r="S2081" s="10">
        <f>(((J2081/60)/60)/24) + DATE(1970, 1, 1)</f>
        <v>42150.71056712963</v>
      </c>
      <c r="T2081" s="10">
        <f>(((I2081/60)/60)/24) + DATE(1970, 1, 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IFERROR(E2082/L2082, 0)</f>
        <v>101.56</v>
      </c>
      <c r="Q2082" t="str">
        <f>LEFT(N2082,FIND("/",N2082) - 1)</f>
        <v>technology</v>
      </c>
      <c r="R2082" t="str">
        <f>RIGHT(N2082,LEN(N2082) - FIND("/",N2082))</f>
        <v>hardware</v>
      </c>
      <c r="S2082" s="10">
        <f>(((J2082/60)/60)/24) + DATE(1970, 1, 1)</f>
        <v>42289.957175925927</v>
      </c>
      <c r="T2082" s="10">
        <f>(((I2082/60)/60)/24) + DATE(1970, 1, 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IFERROR(E2083/L2083, 0)</f>
        <v>72.909090909090907</v>
      </c>
      <c r="Q2083" t="str">
        <f>LEFT(N2083,FIND("/",N2083) - 1)</f>
        <v>music</v>
      </c>
      <c r="R2083" t="str">
        <f>RIGHT(N2083,LEN(N2083) - FIND("/",N2083))</f>
        <v>indie rock</v>
      </c>
      <c r="S2083" s="10">
        <f>(((J2083/60)/60)/24) + DATE(1970, 1, 1)</f>
        <v>41004.156886574077</v>
      </c>
      <c r="T2083" s="10">
        <f>(((I2083/60)/60)/24) + DATE(1970, 1, 1)</f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IFERROR(E2084/L2084, 0)</f>
        <v>43.710526315789473</v>
      </c>
      <c r="Q2084" t="str">
        <f>LEFT(N2084,FIND("/",N2084) - 1)</f>
        <v>music</v>
      </c>
      <c r="R2084" t="str">
        <f>RIGHT(N2084,LEN(N2084) - FIND("/",N2084))</f>
        <v>indie rock</v>
      </c>
      <c r="S2084" s="10">
        <f>(((J2084/60)/60)/24) + DATE(1970, 1, 1)</f>
        <v>40811.120324074072</v>
      </c>
      <c r="T2084" s="10">
        <f>(((I2084/60)/60)/24) + DATE(1970, 1, 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IFERROR(E2085/L2085, 0)</f>
        <v>34</v>
      </c>
      <c r="Q2085" t="str">
        <f>LEFT(N2085,FIND("/",N2085) - 1)</f>
        <v>music</v>
      </c>
      <c r="R2085" t="str">
        <f>RIGHT(N2085,LEN(N2085) - FIND("/",N2085))</f>
        <v>indie rock</v>
      </c>
      <c r="S2085" s="10">
        <f>(((J2085/60)/60)/24) + DATE(1970, 1, 1)</f>
        <v>41034.72216435185</v>
      </c>
      <c r="T2085" s="10">
        <f>(((I2085/60)/60)/24) + DATE(1970, 1, 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IFERROR(E2086/L2086, 0)</f>
        <v>70.652173913043484</v>
      </c>
      <c r="Q2086" t="str">
        <f>LEFT(N2086,FIND("/",N2086) - 1)</f>
        <v>music</v>
      </c>
      <c r="R2086" t="str">
        <f>RIGHT(N2086,LEN(N2086) - FIND("/",N2086))</f>
        <v>indie rock</v>
      </c>
      <c r="S2086" s="10">
        <f>(((J2086/60)/60)/24) + DATE(1970, 1, 1)</f>
        <v>41731.833124999997</v>
      </c>
      <c r="T2086" s="10">
        <f>(((I2086/60)/60)/24) + DATE(1970, 1, 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IFERROR(E2087/L2087, 0)</f>
        <v>89.301204819277103</v>
      </c>
      <c r="Q2087" t="str">
        <f>LEFT(N2087,FIND("/",N2087) - 1)</f>
        <v>music</v>
      </c>
      <c r="R2087" t="str">
        <f>RIGHT(N2087,LEN(N2087) - FIND("/",N2087))</f>
        <v>indie rock</v>
      </c>
      <c r="S2087" s="10">
        <f>(((J2087/60)/60)/24) + DATE(1970, 1, 1)</f>
        <v>41075.835497685184</v>
      </c>
      <c r="T2087" s="10">
        <f>(((I2087/60)/60)/24) + DATE(1970, 1, 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IFERROR(E2088/L2088, 0)</f>
        <v>115.08571428571429</v>
      </c>
      <c r="Q2088" t="str">
        <f>LEFT(N2088,FIND("/",N2088) - 1)</f>
        <v>music</v>
      </c>
      <c r="R2088" t="str">
        <f>RIGHT(N2088,LEN(N2088) - FIND("/",N2088))</f>
        <v>indie rock</v>
      </c>
      <c r="S2088" s="10">
        <f>(((J2088/60)/60)/24) + DATE(1970, 1, 1)</f>
        <v>40860.67050925926</v>
      </c>
      <c r="T2088" s="10">
        <f>(((I2088/60)/60)/24) + DATE(1970, 1, 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IFERROR(E2089/L2089, 0)</f>
        <v>62.12</v>
      </c>
      <c r="Q2089" t="str">
        <f>LEFT(N2089,FIND("/",N2089) - 1)</f>
        <v>music</v>
      </c>
      <c r="R2089" t="str">
        <f>RIGHT(N2089,LEN(N2089) - FIND("/",N2089))</f>
        <v>indie rock</v>
      </c>
      <c r="S2089" s="10">
        <f>(((J2089/60)/60)/24) + DATE(1970, 1, 1)</f>
        <v>40764.204375000001</v>
      </c>
      <c r="T2089" s="10">
        <f>(((I2089/60)/60)/24) + DATE(1970, 1, 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IFERROR(E2090/L2090, 0)</f>
        <v>46.204266666666669</v>
      </c>
      <c r="Q2090" t="str">
        <f>LEFT(N2090,FIND("/",N2090) - 1)</f>
        <v>music</v>
      </c>
      <c r="R2090" t="str">
        <f>RIGHT(N2090,LEN(N2090) - FIND("/",N2090))</f>
        <v>indie rock</v>
      </c>
      <c r="S2090" s="10">
        <f>(((J2090/60)/60)/24) + DATE(1970, 1, 1)</f>
        <v>40395.714722222219</v>
      </c>
      <c r="T2090" s="10">
        <f>(((I2090/60)/60)/24) + DATE(1970, 1, 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IFERROR(E2091/L2091, 0)</f>
        <v>48.54854838709678</v>
      </c>
      <c r="Q2091" t="str">
        <f>LEFT(N2091,FIND("/",N2091) - 1)</f>
        <v>music</v>
      </c>
      <c r="R2091" t="str">
        <f>RIGHT(N2091,LEN(N2091) - FIND("/",N2091))</f>
        <v>indie rock</v>
      </c>
      <c r="S2091" s="10">
        <f>(((J2091/60)/60)/24) + DATE(1970, 1, 1)</f>
        <v>41453.076319444444</v>
      </c>
      <c r="T2091" s="10">
        <f>(((I2091/60)/60)/24) + DATE(1970, 1, 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IFERROR(E2092/L2092, 0)</f>
        <v>57.520187499999999</v>
      </c>
      <c r="Q2092" t="str">
        <f>LEFT(N2092,FIND("/",N2092) - 1)</f>
        <v>music</v>
      </c>
      <c r="R2092" t="str">
        <f>RIGHT(N2092,LEN(N2092) - FIND("/",N2092))</f>
        <v>indie rock</v>
      </c>
      <c r="S2092" s="10">
        <f>(((J2092/60)/60)/24) + DATE(1970, 1, 1)</f>
        <v>41299.381423611114</v>
      </c>
      <c r="T2092" s="10">
        <f>(((I2092/60)/60)/24) + DATE(1970, 1, 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IFERROR(E2093/L2093, 0)</f>
        <v>88.147154471544724</v>
      </c>
      <c r="Q2093" t="str">
        <f>LEFT(N2093,FIND("/",N2093) - 1)</f>
        <v>music</v>
      </c>
      <c r="R2093" t="str">
        <f>RIGHT(N2093,LEN(N2093) - FIND("/",N2093))</f>
        <v>indie rock</v>
      </c>
      <c r="S2093" s="10">
        <f>(((J2093/60)/60)/24) + DATE(1970, 1, 1)</f>
        <v>40555.322662037033</v>
      </c>
      <c r="T2093" s="10">
        <f>(((I2093/60)/60)/24) + DATE(1970, 1, 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IFERROR(E2094/L2094, 0)</f>
        <v>110.49090909090908</v>
      </c>
      <c r="Q2094" t="str">
        <f>LEFT(N2094,FIND("/",N2094) - 1)</f>
        <v>music</v>
      </c>
      <c r="R2094" t="str">
        <f>RIGHT(N2094,LEN(N2094) - FIND("/",N2094))</f>
        <v>indie rock</v>
      </c>
      <c r="S2094" s="10">
        <f>(((J2094/60)/60)/24) + DATE(1970, 1, 1)</f>
        <v>40763.707546296297</v>
      </c>
      <c r="T2094" s="10">
        <f>(((I2094/60)/60)/24) + DATE(1970, 1, 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IFERROR(E2095/L2095, 0)</f>
        <v>66.826086956521735</v>
      </c>
      <c r="Q2095" t="str">
        <f>LEFT(N2095,FIND("/",N2095) - 1)</f>
        <v>music</v>
      </c>
      <c r="R2095" t="str">
        <f>RIGHT(N2095,LEN(N2095) - FIND("/",N2095))</f>
        <v>indie rock</v>
      </c>
      <c r="S2095" s="10">
        <f>(((J2095/60)/60)/24) + DATE(1970, 1, 1)</f>
        <v>41205.854537037041</v>
      </c>
      <c r="T2095" s="10">
        <f>(((I2095/60)/60)/24) + DATE(1970, 1, 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IFERROR(E2096/L2096, 0)</f>
        <v>58.597222222222221</v>
      </c>
      <c r="Q2096" t="str">
        <f>LEFT(N2096,FIND("/",N2096) - 1)</f>
        <v>music</v>
      </c>
      <c r="R2096" t="str">
        <f>RIGHT(N2096,LEN(N2096) - FIND("/",N2096))</f>
        <v>indie rock</v>
      </c>
      <c r="S2096" s="10">
        <f>(((J2096/60)/60)/24) + DATE(1970, 1, 1)</f>
        <v>40939.02002314815</v>
      </c>
      <c r="T2096" s="10">
        <f>(((I2096/60)/60)/24) + DATE(1970, 1, 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IFERROR(E2097/L2097, 0)</f>
        <v>113.63636363636364</v>
      </c>
      <c r="Q2097" t="str">
        <f>LEFT(N2097,FIND("/",N2097) - 1)</f>
        <v>music</v>
      </c>
      <c r="R2097" t="str">
        <f>RIGHT(N2097,LEN(N2097) - FIND("/",N2097))</f>
        <v>indie rock</v>
      </c>
      <c r="S2097" s="10">
        <f>(((J2097/60)/60)/24) + DATE(1970, 1, 1)</f>
        <v>40758.733483796292</v>
      </c>
      <c r="T2097" s="10">
        <f>(((I2097/60)/60)/24) + DATE(1970, 1, 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IFERROR(E2098/L2098, 0)</f>
        <v>43.571428571428569</v>
      </c>
      <c r="Q2098" t="str">
        <f>LEFT(N2098,FIND("/",N2098) - 1)</f>
        <v>music</v>
      </c>
      <c r="R2098" t="str">
        <f>RIGHT(N2098,LEN(N2098) - FIND("/",N2098))</f>
        <v>indie rock</v>
      </c>
      <c r="S2098" s="10">
        <f>(((J2098/60)/60)/24) + DATE(1970, 1, 1)</f>
        <v>41192.758506944447</v>
      </c>
      <c r="T2098" s="10">
        <f>(((I2098/60)/60)/24) + DATE(1970, 1, 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IFERROR(E2099/L2099, 0)</f>
        <v>78.94736842105263</v>
      </c>
      <c r="Q2099" t="str">
        <f>LEFT(N2099,FIND("/",N2099) - 1)</f>
        <v>music</v>
      </c>
      <c r="R2099" t="str">
        <f>RIGHT(N2099,LEN(N2099) - FIND("/",N2099))</f>
        <v>indie rock</v>
      </c>
      <c r="S2099" s="10">
        <f>(((J2099/60)/60)/24) + DATE(1970, 1, 1)</f>
        <v>40818.58489583333</v>
      </c>
      <c r="T2099" s="10">
        <f>(((I2099/60)/60)/24) + DATE(1970, 1, 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IFERROR(E2100/L2100, 0)</f>
        <v>188.125</v>
      </c>
      <c r="Q2100" t="str">
        <f>LEFT(N2100,FIND("/",N2100) - 1)</f>
        <v>music</v>
      </c>
      <c r="R2100" t="str">
        <f>RIGHT(N2100,LEN(N2100) - FIND("/",N2100))</f>
        <v>indie rock</v>
      </c>
      <c r="S2100" s="10">
        <f>(((J2100/60)/60)/24) + DATE(1970, 1, 1)</f>
        <v>40946.11383101852</v>
      </c>
      <c r="T2100" s="10">
        <f>(((I2100/60)/60)/24) + DATE(1970, 1, 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IFERROR(E2101/L2101, 0)</f>
        <v>63.031746031746032</v>
      </c>
      <c r="Q2101" t="str">
        <f>LEFT(N2101,FIND("/",N2101) - 1)</f>
        <v>music</v>
      </c>
      <c r="R2101" t="str">
        <f>RIGHT(N2101,LEN(N2101) - FIND("/",N2101))</f>
        <v>indie rock</v>
      </c>
      <c r="S2101" s="10">
        <f>(((J2101/60)/60)/24) + DATE(1970, 1, 1)</f>
        <v>42173.746342592596</v>
      </c>
      <c r="T2101" s="10">
        <f>(((I2101/60)/60)/24) + DATE(1970, 1, 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IFERROR(E2102/L2102, 0)</f>
        <v>30.37037037037037</v>
      </c>
      <c r="Q2102" t="str">
        <f>LEFT(N2102,FIND("/",N2102) - 1)</f>
        <v>music</v>
      </c>
      <c r="R2102" t="str">
        <f>RIGHT(N2102,LEN(N2102) - FIND("/",N2102))</f>
        <v>indie rock</v>
      </c>
      <c r="S2102" s="10">
        <f>(((J2102/60)/60)/24) + DATE(1970, 1, 1)</f>
        <v>41074.834965277776</v>
      </c>
      <c r="T2102" s="10">
        <f>(((I2102/60)/60)/24) + DATE(1970, 1, 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IFERROR(E2103/L2103, 0)</f>
        <v>51.477272727272727</v>
      </c>
      <c r="Q2103" t="str">
        <f>LEFT(N2103,FIND("/",N2103) - 1)</f>
        <v>music</v>
      </c>
      <c r="R2103" t="str">
        <f>RIGHT(N2103,LEN(N2103) - FIND("/",N2103))</f>
        <v>indie rock</v>
      </c>
      <c r="S2103" s="10">
        <f>(((J2103/60)/60)/24) + DATE(1970, 1, 1)</f>
        <v>40892.149467592593</v>
      </c>
      <c r="T2103" s="10">
        <f>(((I2103/60)/60)/24) + DATE(1970, 1, 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IFERROR(E2104/L2104, 0)</f>
        <v>35.789473684210527</v>
      </c>
      <c r="Q2104" t="str">
        <f>LEFT(N2104,FIND("/",N2104) - 1)</f>
        <v>music</v>
      </c>
      <c r="R2104" t="str">
        <f>RIGHT(N2104,LEN(N2104) - FIND("/",N2104))</f>
        <v>indie rock</v>
      </c>
      <c r="S2104" s="10">
        <f>(((J2104/60)/60)/24) + DATE(1970, 1, 1)</f>
        <v>40638.868611111109</v>
      </c>
      <c r="T2104" s="10">
        <f>(((I2104/60)/60)/24) + DATE(1970, 1, 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IFERROR(E2105/L2105, 0)</f>
        <v>98.817391304347822</v>
      </c>
      <c r="Q2105" t="str">
        <f>LEFT(N2105,FIND("/",N2105) - 1)</f>
        <v>music</v>
      </c>
      <c r="R2105" t="str">
        <f>RIGHT(N2105,LEN(N2105) - FIND("/",N2105))</f>
        <v>indie rock</v>
      </c>
      <c r="S2105" s="10">
        <f>(((J2105/60)/60)/24) + DATE(1970, 1, 1)</f>
        <v>41192.754942129628</v>
      </c>
      <c r="T2105" s="10">
        <f>(((I2105/60)/60)/24) + DATE(1970, 1, 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IFERROR(E2106/L2106, 0)</f>
        <v>28</v>
      </c>
      <c r="Q2106" t="str">
        <f>LEFT(N2106,FIND("/",N2106) - 1)</f>
        <v>music</v>
      </c>
      <c r="R2106" t="str">
        <f>RIGHT(N2106,LEN(N2106) - FIND("/",N2106))</f>
        <v>indie rock</v>
      </c>
      <c r="S2106" s="10">
        <f>(((J2106/60)/60)/24) + DATE(1970, 1, 1)</f>
        <v>41394.074467592596</v>
      </c>
      <c r="T2106" s="10">
        <f>(((I2106/60)/60)/24) + DATE(1970, 1, 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IFERROR(E2107/L2107, 0)</f>
        <v>51.313131313131315</v>
      </c>
      <c r="Q2107" t="str">
        <f>LEFT(N2107,FIND("/",N2107) - 1)</f>
        <v>music</v>
      </c>
      <c r="R2107" t="str">
        <f>RIGHT(N2107,LEN(N2107) - FIND("/",N2107))</f>
        <v>indie rock</v>
      </c>
      <c r="S2107" s="10">
        <f>(((J2107/60)/60)/24) + DATE(1970, 1, 1)</f>
        <v>41951.788807870369</v>
      </c>
      <c r="T2107" s="10">
        <f>(((I2107/60)/60)/24) + DATE(1970, 1, 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IFERROR(E2108/L2108, 0)</f>
        <v>53.522727272727273</v>
      </c>
      <c r="Q2108" t="str">
        <f>LEFT(N2108,FIND("/",N2108) - 1)</f>
        <v>music</v>
      </c>
      <c r="R2108" t="str">
        <f>RIGHT(N2108,LEN(N2108) - FIND("/",N2108))</f>
        <v>indie rock</v>
      </c>
      <c r="S2108" s="10">
        <f>(((J2108/60)/60)/24) + DATE(1970, 1, 1)</f>
        <v>41270.21497685185</v>
      </c>
      <c r="T2108" s="10">
        <f>(((I2108/60)/60)/24) + DATE(1970, 1, 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IFERROR(E2109/L2109, 0)</f>
        <v>37.149310344827583</v>
      </c>
      <c r="Q2109" t="str">
        <f>LEFT(N2109,FIND("/",N2109) - 1)</f>
        <v>music</v>
      </c>
      <c r="R2109" t="str">
        <f>RIGHT(N2109,LEN(N2109) - FIND("/",N2109))</f>
        <v>indie rock</v>
      </c>
      <c r="S2109" s="10">
        <f>(((J2109/60)/60)/24) + DATE(1970, 1, 1)</f>
        <v>41934.71056712963</v>
      </c>
      <c r="T2109" s="10">
        <f>(((I2109/60)/60)/24) + DATE(1970, 1, 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IFERROR(E2110/L2110, 0)</f>
        <v>89.895287958115176</v>
      </c>
      <c r="Q2110" t="str">
        <f>LEFT(N2110,FIND("/",N2110) - 1)</f>
        <v>music</v>
      </c>
      <c r="R2110" t="str">
        <f>RIGHT(N2110,LEN(N2110) - FIND("/",N2110))</f>
        <v>indie rock</v>
      </c>
      <c r="S2110" s="10">
        <f>(((J2110/60)/60)/24) + DATE(1970, 1, 1)</f>
        <v>41135.175694444442</v>
      </c>
      <c r="T2110" s="10">
        <f>(((I2110/60)/60)/24) + DATE(1970, 1, 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IFERROR(E2111/L2111, 0)</f>
        <v>106.52500000000001</v>
      </c>
      <c r="Q2111" t="str">
        <f>LEFT(N2111,FIND("/",N2111) - 1)</f>
        <v>music</v>
      </c>
      <c r="R2111" t="str">
        <f>RIGHT(N2111,LEN(N2111) - FIND("/",N2111))</f>
        <v>indie rock</v>
      </c>
      <c r="S2111" s="10">
        <f>(((J2111/60)/60)/24) + DATE(1970, 1, 1)</f>
        <v>42160.708530092597</v>
      </c>
      <c r="T2111" s="10">
        <f>(((I2111/60)/60)/24) + DATE(1970, 1, 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IFERROR(E2112/L2112, 0)</f>
        <v>52.815789473684212</v>
      </c>
      <c r="Q2112" t="str">
        <f>LEFT(N2112,FIND("/",N2112) - 1)</f>
        <v>music</v>
      </c>
      <c r="R2112" t="str">
        <f>RIGHT(N2112,LEN(N2112) - FIND("/",N2112))</f>
        <v>indie rock</v>
      </c>
      <c r="S2112" s="10">
        <f>(((J2112/60)/60)/24) + DATE(1970, 1, 1)</f>
        <v>41759.670937499999</v>
      </c>
      <c r="T2112" s="10">
        <f>(((I2112/60)/60)/24) + DATE(1970, 1, 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IFERROR(E2113/L2113, 0)</f>
        <v>54.615384615384613</v>
      </c>
      <c r="Q2113" t="str">
        <f>LEFT(N2113,FIND("/",N2113) - 1)</f>
        <v>music</v>
      </c>
      <c r="R2113" t="str">
        <f>RIGHT(N2113,LEN(N2113) - FIND("/",N2113))</f>
        <v>indie rock</v>
      </c>
      <c r="S2113" s="10">
        <f>(((J2113/60)/60)/24) + DATE(1970, 1, 1)</f>
        <v>40703.197048611109</v>
      </c>
      <c r="T2113" s="10">
        <f>(((I2113/60)/60)/24) + DATE(1970, 1, 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IFERROR(E2114/L2114, 0)</f>
        <v>27.272727272727273</v>
      </c>
      <c r="Q2114" t="str">
        <f>LEFT(N2114,FIND("/",N2114) - 1)</f>
        <v>music</v>
      </c>
      <c r="R2114" t="str">
        <f>RIGHT(N2114,LEN(N2114) - FIND("/",N2114))</f>
        <v>indie rock</v>
      </c>
      <c r="S2114" s="10">
        <f>(((J2114/60)/60)/24) + DATE(1970, 1, 1)</f>
        <v>41365.928159722222</v>
      </c>
      <c r="T2114" s="10">
        <f>(((I2114/60)/60)/24) + DATE(1970, 1, 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IFERROR(E2115/L2115, 0)</f>
        <v>68.598130841121488</v>
      </c>
      <c r="Q2115" t="str">
        <f>LEFT(N2115,FIND("/",N2115) - 1)</f>
        <v>music</v>
      </c>
      <c r="R2115" t="str">
        <f>RIGHT(N2115,LEN(N2115) - FIND("/",N2115))</f>
        <v>indie rock</v>
      </c>
      <c r="S2115" s="10">
        <f>(((J2115/60)/60)/24) + DATE(1970, 1, 1)</f>
        <v>41870.86546296296</v>
      </c>
      <c r="T2115" s="10">
        <f>(((I2115/60)/60)/24) + DATE(1970, 1, 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IFERROR(E2116/L2116, 0)</f>
        <v>35.612244897959187</v>
      </c>
      <c r="Q2116" t="str">
        <f>LEFT(N2116,FIND("/",N2116) - 1)</f>
        <v>music</v>
      </c>
      <c r="R2116" t="str">
        <f>RIGHT(N2116,LEN(N2116) - FIND("/",N2116))</f>
        <v>indie rock</v>
      </c>
      <c r="S2116" s="10">
        <f>(((J2116/60)/60)/24) + DATE(1970, 1, 1)</f>
        <v>40458.815625000003</v>
      </c>
      <c r="T2116" s="10">
        <f>(((I2116/60)/60)/24) + DATE(1970, 1, 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IFERROR(E2117/L2117, 0)</f>
        <v>94.027777777777771</v>
      </c>
      <c r="Q2117" t="str">
        <f>LEFT(N2117,FIND("/",N2117) - 1)</f>
        <v>music</v>
      </c>
      <c r="R2117" t="str">
        <f>RIGHT(N2117,LEN(N2117) - FIND("/",N2117))</f>
        <v>indie rock</v>
      </c>
      <c r="S2117" s="10">
        <f>(((J2117/60)/60)/24) + DATE(1970, 1, 1)</f>
        <v>40564.081030092595</v>
      </c>
      <c r="T2117" s="10">
        <f>(((I2117/60)/60)/24) + DATE(1970, 1, 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IFERROR(E2118/L2118, 0)</f>
        <v>526.45652173913038</v>
      </c>
      <c r="Q2118" t="str">
        <f>LEFT(N2118,FIND("/",N2118) - 1)</f>
        <v>music</v>
      </c>
      <c r="R2118" t="str">
        <f>RIGHT(N2118,LEN(N2118) - FIND("/",N2118))</f>
        <v>indie rock</v>
      </c>
      <c r="S2118" s="10">
        <f>(((J2118/60)/60)/24) + DATE(1970, 1, 1)</f>
        <v>41136.777812500004</v>
      </c>
      <c r="T2118" s="10">
        <f>(((I2118/60)/60)/24) + DATE(1970, 1, 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IFERROR(E2119/L2119, 0)</f>
        <v>50.657142857142858</v>
      </c>
      <c r="Q2119" t="str">
        <f>LEFT(N2119,FIND("/",N2119) - 1)</f>
        <v>music</v>
      </c>
      <c r="R2119" t="str">
        <f>RIGHT(N2119,LEN(N2119) - FIND("/",N2119))</f>
        <v>indie rock</v>
      </c>
      <c r="S2119" s="10">
        <f>(((J2119/60)/60)/24) + DATE(1970, 1, 1)</f>
        <v>42290.059594907405</v>
      </c>
      <c r="T2119" s="10">
        <f>(((I2119/60)/60)/24) + DATE(1970, 1, 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IFERROR(E2120/L2120, 0)</f>
        <v>79.182941176470578</v>
      </c>
      <c r="Q2120" t="str">
        <f>LEFT(N2120,FIND("/",N2120) - 1)</f>
        <v>music</v>
      </c>
      <c r="R2120" t="str">
        <f>RIGHT(N2120,LEN(N2120) - FIND("/",N2120))</f>
        <v>indie rock</v>
      </c>
      <c r="S2120" s="10">
        <f>(((J2120/60)/60)/24) + DATE(1970, 1, 1)</f>
        <v>40718.839537037034</v>
      </c>
      <c r="T2120" s="10">
        <f>(((I2120/60)/60)/24) + DATE(1970, 1, 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IFERROR(E2121/L2121, 0)</f>
        <v>91.590909090909093</v>
      </c>
      <c r="Q2121" t="str">
        <f>LEFT(N2121,FIND("/",N2121) - 1)</f>
        <v>music</v>
      </c>
      <c r="R2121" t="str">
        <f>RIGHT(N2121,LEN(N2121) - FIND("/",N2121))</f>
        <v>indie rock</v>
      </c>
      <c r="S2121" s="10">
        <f>(((J2121/60)/60)/24) + DATE(1970, 1, 1)</f>
        <v>41107.130150462966</v>
      </c>
      <c r="T2121" s="10">
        <f>(((I2121/60)/60)/24) + DATE(1970, 1, 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IFERROR(E2122/L2122, 0)</f>
        <v>116.96275362318841</v>
      </c>
      <c r="Q2122" t="str">
        <f>LEFT(N2122,FIND("/",N2122) - 1)</f>
        <v>music</v>
      </c>
      <c r="R2122" t="str">
        <f>RIGHT(N2122,LEN(N2122) - FIND("/",N2122))</f>
        <v>indie rock</v>
      </c>
      <c r="S2122" s="10">
        <f>(((J2122/60)/60)/24) + DATE(1970, 1, 1)</f>
        <v>41591.964537037034</v>
      </c>
      <c r="T2122" s="10">
        <f>(((I2122/60)/60)/24) + DATE(1970, 1, 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IFERROR(E2123/L2123, 0)</f>
        <v>28.4</v>
      </c>
      <c r="Q2123" t="str">
        <f>LEFT(N2123,FIND("/",N2123) - 1)</f>
        <v>games</v>
      </c>
      <c r="R2123" t="str">
        <f>RIGHT(N2123,LEN(N2123) - FIND("/",N2123))</f>
        <v>video games</v>
      </c>
      <c r="S2123" s="10">
        <f>(((J2123/60)/60)/24) + DATE(1970, 1, 1)</f>
        <v>42716.7424537037</v>
      </c>
      <c r="T2123" s="10">
        <f>(((I2123/60)/60)/24) + DATE(1970, 1, 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IFERROR(E2124/L2124, 0)</f>
        <v>103.33333333333333</v>
      </c>
      <c r="Q2124" t="str">
        <f>LEFT(N2124,FIND("/",N2124) - 1)</f>
        <v>games</v>
      </c>
      <c r="R2124" t="str">
        <f>RIGHT(N2124,LEN(N2124) - FIND("/",N2124))</f>
        <v>video games</v>
      </c>
      <c r="S2124" s="10">
        <f>(((J2124/60)/60)/24) + DATE(1970, 1, 1)</f>
        <v>42712.300567129627</v>
      </c>
      <c r="T2124" s="10">
        <f>(((I2124/60)/60)/24) + DATE(1970, 1, 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IFERROR(E2125/L2125, 0)</f>
        <v>10</v>
      </c>
      <c r="Q2125" t="str">
        <f>LEFT(N2125,FIND("/",N2125) - 1)</f>
        <v>games</v>
      </c>
      <c r="R2125" t="str">
        <f>RIGHT(N2125,LEN(N2125) - FIND("/",N2125))</f>
        <v>video games</v>
      </c>
      <c r="S2125" s="10">
        <f>(((J2125/60)/60)/24) + DATE(1970, 1, 1)</f>
        <v>40198.424849537041</v>
      </c>
      <c r="T2125" s="10">
        <f>(((I2125/60)/60)/24) + DATE(1970, 1, 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IFERROR(E2126/L2126, 0)</f>
        <v>23</v>
      </c>
      <c r="Q2126" t="str">
        <f>LEFT(N2126,FIND("/",N2126) - 1)</f>
        <v>games</v>
      </c>
      <c r="R2126" t="str">
        <f>RIGHT(N2126,LEN(N2126) - FIND("/",N2126))</f>
        <v>video games</v>
      </c>
      <c r="S2126" s="10">
        <f>(((J2126/60)/60)/24) + DATE(1970, 1, 1)</f>
        <v>40464.028182870366</v>
      </c>
      <c r="T2126" s="10">
        <f>(((I2126/60)/60)/24) + DATE(1970, 1, 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IFERROR(E2127/L2127, 0)</f>
        <v>31.555555555555557</v>
      </c>
      <c r="Q2127" t="str">
        <f>LEFT(N2127,FIND("/",N2127) - 1)</f>
        <v>games</v>
      </c>
      <c r="R2127" t="str">
        <f>RIGHT(N2127,LEN(N2127) - FIND("/",N2127))</f>
        <v>video games</v>
      </c>
      <c r="S2127" s="10">
        <f>(((J2127/60)/60)/24) + DATE(1970, 1, 1)</f>
        <v>42191.023530092592</v>
      </c>
      <c r="T2127" s="10">
        <f>(((I2127/60)/60)/24) + DATE(1970, 1, 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IFERROR(E2128/L2128, 0)</f>
        <v>5</v>
      </c>
      <c r="Q2128" t="str">
        <f>LEFT(N2128,FIND("/",N2128) - 1)</f>
        <v>games</v>
      </c>
      <c r="R2128" t="str">
        <f>RIGHT(N2128,LEN(N2128) - FIND("/",N2128))</f>
        <v>video games</v>
      </c>
      <c r="S2128" s="10">
        <f>(((J2128/60)/60)/24) + DATE(1970, 1, 1)</f>
        <v>41951.973229166666</v>
      </c>
      <c r="T2128" s="10">
        <f>(((I2128/60)/60)/24) + DATE(1970, 1, 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IFERROR(E2129/L2129, 0)</f>
        <v>34.220338983050844</v>
      </c>
      <c r="Q2129" t="str">
        <f>LEFT(N2129,FIND("/",N2129) - 1)</f>
        <v>games</v>
      </c>
      <c r="R2129" t="str">
        <f>RIGHT(N2129,LEN(N2129) - FIND("/",N2129))</f>
        <v>video games</v>
      </c>
      <c r="S2129" s="10">
        <f>(((J2129/60)/60)/24) + DATE(1970, 1, 1)</f>
        <v>42045.50535879629</v>
      </c>
      <c r="T2129" s="10">
        <f>(((I2129/60)/60)/24) + DATE(1970, 1, 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IFERROR(E2130/L2130, 0)</f>
        <v>25</v>
      </c>
      <c r="Q2130" t="str">
        <f>LEFT(N2130,FIND("/",N2130) - 1)</f>
        <v>games</v>
      </c>
      <c r="R2130" t="str">
        <f>RIGHT(N2130,LEN(N2130) - FIND("/",N2130))</f>
        <v>video games</v>
      </c>
      <c r="S2130" s="10">
        <f>(((J2130/60)/60)/24) + DATE(1970, 1, 1)</f>
        <v>41843.772789351853</v>
      </c>
      <c r="T2130" s="10">
        <f>(((I2130/60)/60)/24) + DATE(1970, 1, 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IFERROR(E2131/L2131, 0)</f>
        <v>19.666666666666668</v>
      </c>
      <c r="Q2131" t="str">
        <f>LEFT(N2131,FIND("/",N2131) - 1)</f>
        <v>games</v>
      </c>
      <c r="R2131" t="str">
        <f>RIGHT(N2131,LEN(N2131) - FIND("/",N2131))</f>
        <v>video games</v>
      </c>
      <c r="S2131" s="10">
        <f>(((J2131/60)/60)/24) + DATE(1970, 1, 1)</f>
        <v>42409.024305555555</v>
      </c>
      <c r="T2131" s="10">
        <f>(((I2131/60)/60)/24) + DATE(1970, 1, 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IFERROR(E2132/L2132, 0)</f>
        <v>21.25</v>
      </c>
      <c r="Q2132" t="str">
        <f>LEFT(N2132,FIND("/",N2132) - 1)</f>
        <v>games</v>
      </c>
      <c r="R2132" t="str">
        <f>RIGHT(N2132,LEN(N2132) - FIND("/",N2132))</f>
        <v>video games</v>
      </c>
      <c r="S2132" s="10">
        <f>(((J2132/60)/60)/24) + DATE(1970, 1, 1)</f>
        <v>41832.086377314816</v>
      </c>
      <c r="T2132" s="10">
        <f>(((I2132/60)/60)/24) + DATE(1970, 1, 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IFERROR(E2133/L2133, 0)</f>
        <v>8.3333333333333339</v>
      </c>
      <c r="Q2133" t="str">
        <f>LEFT(N2133,FIND("/",N2133) - 1)</f>
        <v>games</v>
      </c>
      <c r="R2133" t="str">
        <f>RIGHT(N2133,LEN(N2133) - FIND("/",N2133))</f>
        <v>video games</v>
      </c>
      <c r="S2133" s="10">
        <f>(((J2133/60)/60)/24) + DATE(1970, 1, 1)</f>
        <v>42167.207071759258</v>
      </c>
      <c r="T2133" s="10">
        <f>(((I2133/60)/60)/24) + DATE(1970, 1, 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IFERROR(E2134/L2134, 0)</f>
        <v>21.34333333333333</v>
      </c>
      <c r="Q2134" t="str">
        <f>LEFT(N2134,FIND("/",N2134) - 1)</f>
        <v>games</v>
      </c>
      <c r="R2134" t="str">
        <f>RIGHT(N2134,LEN(N2134) - FIND("/",N2134))</f>
        <v>video games</v>
      </c>
      <c r="S2134" s="10">
        <f>(((J2134/60)/60)/24) + DATE(1970, 1, 1)</f>
        <v>41643.487175925926</v>
      </c>
      <c r="T2134" s="10">
        <f>(((I2134/60)/60)/24) + DATE(1970, 1, 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IFERROR(E2135/L2135, 0)</f>
        <v>5.333333333333333</v>
      </c>
      <c r="Q2135" t="str">
        <f>LEFT(N2135,FIND("/",N2135) - 1)</f>
        <v>games</v>
      </c>
      <c r="R2135" t="str">
        <f>RIGHT(N2135,LEN(N2135) - FIND("/",N2135))</f>
        <v>video games</v>
      </c>
      <c r="S2135" s="10">
        <f>(((J2135/60)/60)/24) + DATE(1970, 1, 1)</f>
        <v>40619.097210648149</v>
      </c>
      <c r="T2135" s="10">
        <f>(((I2135/60)/60)/24) + DATE(1970, 1, 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IFERROR(E2136/L2136, 0)</f>
        <v>34.666666666666664</v>
      </c>
      <c r="Q2136" t="str">
        <f>LEFT(N2136,FIND("/",N2136) - 1)</f>
        <v>games</v>
      </c>
      <c r="R2136" t="str">
        <f>RIGHT(N2136,LEN(N2136) - FIND("/",N2136))</f>
        <v>video games</v>
      </c>
      <c r="S2136" s="10">
        <f>(((J2136/60)/60)/24) + DATE(1970, 1, 1)</f>
        <v>41361.886469907404</v>
      </c>
      <c r="T2136" s="10">
        <f>(((I2136/60)/60)/24) + DATE(1970, 1, 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IFERROR(E2137/L2137, 0)</f>
        <v>21.727272727272727</v>
      </c>
      <c r="Q2137" t="str">
        <f>LEFT(N2137,FIND("/",N2137) - 1)</f>
        <v>games</v>
      </c>
      <c r="R2137" t="str">
        <f>RIGHT(N2137,LEN(N2137) - FIND("/",N2137))</f>
        <v>video games</v>
      </c>
      <c r="S2137" s="10">
        <f>(((J2137/60)/60)/24) + DATE(1970, 1, 1)</f>
        <v>41156.963344907403</v>
      </c>
      <c r="T2137" s="10">
        <f>(((I2137/60)/60)/24) + DATE(1970, 1, 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IFERROR(E2138/L2138, 0)</f>
        <v>11.922499999999999</v>
      </c>
      <c r="Q2138" t="str">
        <f>LEFT(N2138,FIND("/",N2138) - 1)</f>
        <v>games</v>
      </c>
      <c r="R2138" t="str">
        <f>RIGHT(N2138,LEN(N2138) - FIND("/",N2138))</f>
        <v>video games</v>
      </c>
      <c r="S2138" s="10">
        <f>(((J2138/60)/60)/24) + DATE(1970, 1, 1)</f>
        <v>41536.509097222224</v>
      </c>
      <c r="T2138" s="10">
        <f>(((I2138/60)/60)/24) + DATE(1970, 1, 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IFERROR(E2139/L2139, 0)</f>
        <v>26.59737827715356</v>
      </c>
      <c r="Q2139" t="str">
        <f>LEFT(N2139,FIND("/",N2139) - 1)</f>
        <v>games</v>
      </c>
      <c r="R2139" t="str">
        <f>RIGHT(N2139,LEN(N2139) - FIND("/",N2139))</f>
        <v>video games</v>
      </c>
      <c r="S2139" s="10">
        <f>(((J2139/60)/60)/24) + DATE(1970, 1, 1)</f>
        <v>41948.771168981482</v>
      </c>
      <c r="T2139" s="10">
        <f>(((I2139/60)/60)/24) + DATE(1970, 1, 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IFERROR(E2140/L2140, 0)</f>
        <v>10.666666666666666</v>
      </c>
      <c r="Q2140" t="str">
        <f>LEFT(N2140,FIND("/",N2140) - 1)</f>
        <v>games</v>
      </c>
      <c r="R2140" t="str">
        <f>RIGHT(N2140,LEN(N2140) - FIND("/",N2140))</f>
        <v>video games</v>
      </c>
      <c r="S2140" s="10">
        <f>(((J2140/60)/60)/24) + DATE(1970, 1, 1)</f>
        <v>41557.013182870374</v>
      </c>
      <c r="T2140" s="10">
        <f>(((I2140/60)/60)/24) + DATE(1970, 1, 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IFERROR(E2141/L2141, 0)</f>
        <v>29.035714285714285</v>
      </c>
      <c r="Q2141" t="str">
        <f>LEFT(N2141,FIND("/",N2141) - 1)</f>
        <v>games</v>
      </c>
      <c r="R2141" t="str">
        <f>RIGHT(N2141,LEN(N2141) - FIND("/",N2141))</f>
        <v>video games</v>
      </c>
      <c r="S2141" s="10">
        <f>(((J2141/60)/60)/24) + DATE(1970, 1, 1)</f>
        <v>42647.750092592592</v>
      </c>
      <c r="T2141" s="10">
        <f>(((I2141/60)/60)/24) + DATE(1970, 1, 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IFERROR(E2142/L2142, 0)</f>
        <v>50.909090909090907</v>
      </c>
      <c r="Q2142" t="str">
        <f>LEFT(N2142,FIND("/",N2142) - 1)</f>
        <v>games</v>
      </c>
      <c r="R2142" t="str">
        <f>RIGHT(N2142,LEN(N2142) - FIND("/",N2142))</f>
        <v>video games</v>
      </c>
      <c r="S2142" s="10">
        <f>(((J2142/60)/60)/24) + DATE(1970, 1, 1)</f>
        <v>41255.833611111113</v>
      </c>
      <c r="T2142" s="10">
        <f>(((I2142/60)/60)/24) + DATE(1970, 1, 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>
        <f>IFERROR(E2143/L2143, 0)</f>
        <v>0</v>
      </c>
      <c r="Q2143" t="str">
        <f>LEFT(N2143,FIND("/",N2143) - 1)</f>
        <v>games</v>
      </c>
      <c r="R2143" t="str">
        <f>RIGHT(N2143,LEN(N2143) - FIND("/",N2143))</f>
        <v>video games</v>
      </c>
      <c r="S2143" s="10">
        <f>(((J2143/60)/60)/24) + DATE(1970, 1, 1)</f>
        <v>41927.235636574071</v>
      </c>
      <c r="T2143" s="10">
        <f>(((I2143/60)/60)/24) + DATE(1970, 1, 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IFERROR(E2144/L2144, 0)</f>
        <v>50.083333333333336</v>
      </c>
      <c r="Q2144" t="str">
        <f>LEFT(N2144,FIND("/",N2144) - 1)</f>
        <v>games</v>
      </c>
      <c r="R2144" t="str">
        <f>RIGHT(N2144,LEN(N2144) - FIND("/",N2144))</f>
        <v>video games</v>
      </c>
      <c r="S2144" s="10">
        <f>(((J2144/60)/60)/24) + DATE(1970, 1, 1)</f>
        <v>42340.701504629629</v>
      </c>
      <c r="T2144" s="10">
        <f>(((I2144/60)/60)/24) + DATE(1970, 1, 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IFERROR(E2145/L2145, 0)</f>
        <v>45</v>
      </c>
      <c r="Q2145" t="str">
        <f>LEFT(N2145,FIND("/",N2145) - 1)</f>
        <v>games</v>
      </c>
      <c r="R2145" t="str">
        <f>RIGHT(N2145,LEN(N2145) - FIND("/",N2145))</f>
        <v>video games</v>
      </c>
      <c r="S2145" s="10">
        <f>(((J2145/60)/60)/24) + DATE(1970, 1, 1)</f>
        <v>40332.886712962965</v>
      </c>
      <c r="T2145" s="10">
        <f>(((I2145/60)/60)/24) + DATE(1970, 1, 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IFERROR(E2146/L2146, 0)</f>
        <v>25.291666666666668</v>
      </c>
      <c r="Q2146" t="str">
        <f>LEFT(N2146,FIND("/",N2146) - 1)</f>
        <v>games</v>
      </c>
      <c r="R2146" t="str">
        <f>RIGHT(N2146,LEN(N2146) - FIND("/",N2146))</f>
        <v>video games</v>
      </c>
      <c r="S2146" s="10">
        <f>(((J2146/60)/60)/24) + DATE(1970, 1, 1)</f>
        <v>41499.546759259261</v>
      </c>
      <c r="T2146" s="10">
        <f>(((I2146/60)/60)/24) + DATE(1970, 1, 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IFERROR(E2147/L2147, 0)</f>
        <v>51.292134831460672</v>
      </c>
      <c r="Q2147" t="str">
        <f>LEFT(N2147,FIND("/",N2147) - 1)</f>
        <v>games</v>
      </c>
      <c r="R2147" t="str">
        <f>RIGHT(N2147,LEN(N2147) - FIND("/",N2147))</f>
        <v>video games</v>
      </c>
      <c r="S2147" s="10">
        <f>(((J2147/60)/60)/24) + DATE(1970, 1, 1)</f>
        <v>41575.237430555557</v>
      </c>
      <c r="T2147" s="10">
        <f>(((I2147/60)/60)/24) + DATE(1970, 1, 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IFERROR(E2148/L2148, 0)</f>
        <v>1</v>
      </c>
      <c r="Q2148" t="str">
        <f>LEFT(N2148,FIND("/",N2148) - 1)</f>
        <v>games</v>
      </c>
      <c r="R2148" t="str">
        <f>RIGHT(N2148,LEN(N2148) - FIND("/",N2148))</f>
        <v>video games</v>
      </c>
      <c r="S2148" s="10">
        <f>(((J2148/60)/60)/24) + DATE(1970, 1, 1)</f>
        <v>42397.679513888885</v>
      </c>
      <c r="T2148" s="10">
        <f>(((I2148/60)/60)/24) + DATE(1970, 1, 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IFERROR(E2149/L2149, 0)</f>
        <v>49.381818181818183</v>
      </c>
      <c r="Q2149" t="str">
        <f>LEFT(N2149,FIND("/",N2149) - 1)</f>
        <v>games</v>
      </c>
      <c r="R2149" t="str">
        <f>RIGHT(N2149,LEN(N2149) - FIND("/",N2149))</f>
        <v>video games</v>
      </c>
      <c r="S2149" s="10">
        <f>(((J2149/60)/60)/24) + DATE(1970, 1, 1)</f>
        <v>41927.295694444445</v>
      </c>
      <c r="T2149" s="10">
        <f>(((I2149/60)/60)/24) + DATE(1970, 1, 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IFERROR(E2150/L2150, 0)</f>
        <v>1</v>
      </c>
      <c r="Q2150" t="str">
        <f>LEFT(N2150,FIND("/",N2150) - 1)</f>
        <v>games</v>
      </c>
      <c r="R2150" t="str">
        <f>RIGHT(N2150,LEN(N2150) - FIND("/",N2150))</f>
        <v>video games</v>
      </c>
      <c r="S2150" s="10">
        <f>(((J2150/60)/60)/24) + DATE(1970, 1, 1)</f>
        <v>42066.733587962968</v>
      </c>
      <c r="T2150" s="10">
        <f>(((I2150/60)/60)/24) + DATE(1970, 1, 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>
        <f>IFERROR(E2151/L2151, 0)</f>
        <v>0</v>
      </c>
      <c r="Q2151" t="str">
        <f>LEFT(N2151,FIND("/",N2151) - 1)</f>
        <v>games</v>
      </c>
      <c r="R2151" t="str">
        <f>RIGHT(N2151,LEN(N2151) - FIND("/",N2151))</f>
        <v>video games</v>
      </c>
      <c r="S2151" s="10">
        <f>(((J2151/60)/60)/24) + DATE(1970, 1, 1)</f>
        <v>40355.024953703702</v>
      </c>
      <c r="T2151" s="10">
        <f>(((I2151/60)/60)/24) + DATE(1970, 1, 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IFERROR(E2152/L2152, 0)</f>
        <v>101.25</v>
      </c>
      <c r="Q2152" t="str">
        <f>LEFT(N2152,FIND("/",N2152) - 1)</f>
        <v>games</v>
      </c>
      <c r="R2152" t="str">
        <f>RIGHT(N2152,LEN(N2152) - FIND("/",N2152))</f>
        <v>video games</v>
      </c>
      <c r="S2152" s="10">
        <f>(((J2152/60)/60)/24) + DATE(1970, 1, 1)</f>
        <v>42534.284710648149</v>
      </c>
      <c r="T2152" s="10">
        <f>(((I2152/60)/60)/24) + DATE(1970, 1, 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IFERROR(E2153/L2153, 0)</f>
        <v>19.666666666666668</v>
      </c>
      <c r="Q2153" t="str">
        <f>LEFT(N2153,FIND("/",N2153) - 1)</f>
        <v>games</v>
      </c>
      <c r="R2153" t="str">
        <f>RIGHT(N2153,LEN(N2153) - FIND("/",N2153))</f>
        <v>video games</v>
      </c>
      <c r="S2153" s="10">
        <f>(((J2153/60)/60)/24) + DATE(1970, 1, 1)</f>
        <v>42520.847384259265</v>
      </c>
      <c r="T2153" s="10">
        <f>(((I2153/60)/60)/24) + DATE(1970, 1, 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IFERROR(E2154/L2154, 0)</f>
        <v>12.5</v>
      </c>
      <c r="Q2154" t="str">
        <f>LEFT(N2154,FIND("/",N2154) - 1)</f>
        <v>games</v>
      </c>
      <c r="R2154" t="str">
        <f>RIGHT(N2154,LEN(N2154) - FIND("/",N2154))</f>
        <v>video games</v>
      </c>
      <c r="S2154" s="10">
        <f>(((J2154/60)/60)/24) + DATE(1970, 1, 1)</f>
        <v>41683.832280092596</v>
      </c>
      <c r="T2154" s="10">
        <f>(((I2154/60)/60)/24) + DATE(1970, 1, 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IFERROR(E2155/L2155, 0)</f>
        <v>8.5</v>
      </c>
      <c r="Q2155" t="str">
        <f>LEFT(N2155,FIND("/",N2155) - 1)</f>
        <v>games</v>
      </c>
      <c r="R2155" t="str">
        <f>RIGHT(N2155,LEN(N2155) - FIND("/",N2155))</f>
        <v>video games</v>
      </c>
      <c r="S2155" s="10">
        <f>(((J2155/60)/60)/24) + DATE(1970, 1, 1)</f>
        <v>41974.911087962959</v>
      </c>
      <c r="T2155" s="10">
        <f>(((I2155/60)/60)/24) + DATE(1970, 1, 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IFERROR(E2156/L2156, 0)</f>
        <v>1</v>
      </c>
      <c r="Q2156" t="str">
        <f>LEFT(N2156,FIND("/",N2156) - 1)</f>
        <v>games</v>
      </c>
      <c r="R2156" t="str">
        <f>RIGHT(N2156,LEN(N2156) - FIND("/",N2156))</f>
        <v>video games</v>
      </c>
      <c r="S2156" s="10">
        <f>(((J2156/60)/60)/24) + DATE(1970, 1, 1)</f>
        <v>41647.632256944446</v>
      </c>
      <c r="T2156" s="10">
        <f>(((I2156/60)/60)/24) + DATE(1970, 1, 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IFERROR(E2157/L2157, 0)</f>
        <v>23</v>
      </c>
      <c r="Q2157" t="str">
        <f>LEFT(N2157,FIND("/",N2157) - 1)</f>
        <v>games</v>
      </c>
      <c r="R2157" t="str">
        <f>RIGHT(N2157,LEN(N2157) - FIND("/",N2157))</f>
        <v>video games</v>
      </c>
      <c r="S2157" s="10">
        <f>(((J2157/60)/60)/24) + DATE(1970, 1, 1)</f>
        <v>42430.747511574074</v>
      </c>
      <c r="T2157" s="10">
        <f>(((I2157/60)/60)/24) + DATE(1970, 1, 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IFERROR(E2158/L2158, 0)</f>
        <v>17.987951807228917</v>
      </c>
      <c r="Q2158" t="str">
        <f>LEFT(N2158,FIND("/",N2158) - 1)</f>
        <v>games</v>
      </c>
      <c r="R2158" t="str">
        <f>RIGHT(N2158,LEN(N2158) - FIND("/",N2158))</f>
        <v>video games</v>
      </c>
      <c r="S2158" s="10">
        <f>(((J2158/60)/60)/24) + DATE(1970, 1, 1)</f>
        <v>41488.85423611111</v>
      </c>
      <c r="T2158" s="10">
        <f>(((I2158/60)/60)/24) + DATE(1970, 1, 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IFERROR(E2159/L2159, 0)</f>
        <v>370.94736842105266</v>
      </c>
      <c r="Q2159" t="str">
        <f>LEFT(N2159,FIND("/",N2159) - 1)</f>
        <v>games</v>
      </c>
      <c r="R2159" t="str">
        <f>RIGHT(N2159,LEN(N2159) - FIND("/",N2159))</f>
        <v>video games</v>
      </c>
      <c r="S2159" s="10">
        <f>(((J2159/60)/60)/24) + DATE(1970, 1, 1)</f>
        <v>42694.98128472222</v>
      </c>
      <c r="T2159" s="10">
        <f>(((I2159/60)/60)/24) + DATE(1970, 1, 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IFERROR(E2160/L2160, 0)</f>
        <v>63.569485530546629</v>
      </c>
      <c r="Q2160" t="str">
        <f>LEFT(N2160,FIND("/",N2160) - 1)</f>
        <v>games</v>
      </c>
      <c r="R2160" t="str">
        <f>RIGHT(N2160,LEN(N2160) - FIND("/",N2160))</f>
        <v>video games</v>
      </c>
      <c r="S2160" s="10">
        <f>(((J2160/60)/60)/24) + DATE(1970, 1, 1)</f>
        <v>41264.853865740741</v>
      </c>
      <c r="T2160" s="10">
        <f>(((I2160/60)/60)/24) + DATE(1970, 1, 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IFERROR(E2161/L2161, 0)</f>
        <v>13</v>
      </c>
      <c r="Q2161" t="str">
        <f>LEFT(N2161,FIND("/",N2161) - 1)</f>
        <v>games</v>
      </c>
      <c r="R2161" t="str">
        <f>RIGHT(N2161,LEN(N2161) - FIND("/",N2161))</f>
        <v>video games</v>
      </c>
      <c r="S2161" s="10">
        <f>(((J2161/60)/60)/24) + DATE(1970, 1, 1)</f>
        <v>40710.731180555551</v>
      </c>
      <c r="T2161" s="10">
        <f>(((I2161/60)/60)/24) + DATE(1970, 1, 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IFERROR(E2162/L2162, 0)</f>
        <v>5.3125</v>
      </c>
      <c r="Q2162" t="str">
        <f>LEFT(N2162,FIND("/",N2162) - 1)</f>
        <v>games</v>
      </c>
      <c r="R2162" t="str">
        <f>RIGHT(N2162,LEN(N2162) - FIND("/",N2162))</f>
        <v>video games</v>
      </c>
      <c r="S2162" s="10">
        <f>(((J2162/60)/60)/24) + DATE(1970, 1, 1)</f>
        <v>41018.711863425924</v>
      </c>
      <c r="T2162" s="10">
        <f>(((I2162/60)/60)/24) + DATE(1970, 1, 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IFERROR(E2163/L2163, 0)</f>
        <v>35.615384615384613</v>
      </c>
      <c r="Q2163" t="str">
        <f>LEFT(N2163,FIND("/",N2163) - 1)</f>
        <v>music</v>
      </c>
      <c r="R2163" t="str">
        <f>RIGHT(N2163,LEN(N2163) - FIND("/",N2163))</f>
        <v>rock</v>
      </c>
      <c r="S2163" s="10">
        <f>(((J2163/60)/60)/24) + DATE(1970, 1, 1)</f>
        <v>42240.852534722217</v>
      </c>
      <c r="T2163" s="10">
        <f>(((I2163/60)/60)/24) + DATE(1970, 1, 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IFERROR(E2164/L2164, 0)</f>
        <v>87.103448275862064</v>
      </c>
      <c r="Q2164" t="str">
        <f>LEFT(N2164,FIND("/",N2164) - 1)</f>
        <v>music</v>
      </c>
      <c r="R2164" t="str">
        <f>RIGHT(N2164,LEN(N2164) - FIND("/",N2164))</f>
        <v>rock</v>
      </c>
      <c r="S2164" s="10">
        <f>(((J2164/60)/60)/24) + DATE(1970, 1, 1)</f>
        <v>41813.766099537039</v>
      </c>
      <c r="T2164" s="10">
        <f>(((I2164/60)/60)/24) + DATE(1970, 1, 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IFERROR(E2165/L2165, 0)</f>
        <v>75.11363636363636</v>
      </c>
      <c r="Q2165" t="str">
        <f>LEFT(N2165,FIND("/",N2165) - 1)</f>
        <v>music</v>
      </c>
      <c r="R2165" t="str">
        <f>RIGHT(N2165,LEN(N2165) - FIND("/",N2165))</f>
        <v>rock</v>
      </c>
      <c r="S2165" s="10">
        <f>(((J2165/60)/60)/24) + DATE(1970, 1, 1)</f>
        <v>42111.899537037039</v>
      </c>
      <c r="T2165" s="10">
        <f>(((I2165/60)/60)/24) + DATE(1970, 1, 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IFERROR(E2166/L2166, 0)</f>
        <v>68.01204819277109</v>
      </c>
      <c r="Q2166" t="str">
        <f>LEFT(N2166,FIND("/",N2166) - 1)</f>
        <v>music</v>
      </c>
      <c r="R2166" t="str">
        <f>RIGHT(N2166,LEN(N2166) - FIND("/",N2166))</f>
        <v>rock</v>
      </c>
      <c r="S2166" s="10">
        <f>(((J2166/60)/60)/24) + DATE(1970, 1, 1)</f>
        <v>42515.71775462963</v>
      </c>
      <c r="T2166" s="10">
        <f>(((I2166/60)/60)/24) + DATE(1970, 1, 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IFERROR(E2167/L2167, 0)</f>
        <v>29.623931623931625</v>
      </c>
      <c r="Q2167" t="str">
        <f>LEFT(N2167,FIND("/",N2167) - 1)</f>
        <v>music</v>
      </c>
      <c r="R2167" t="str">
        <f>RIGHT(N2167,LEN(N2167) - FIND("/",N2167))</f>
        <v>rock</v>
      </c>
      <c r="S2167" s="10">
        <f>(((J2167/60)/60)/24) + DATE(1970, 1, 1)</f>
        <v>42438.667071759264</v>
      </c>
      <c r="T2167" s="10">
        <f>(((I2167/60)/60)/24) + DATE(1970, 1, 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IFERROR(E2168/L2168, 0)</f>
        <v>91.625</v>
      </c>
      <c r="Q2168" t="str">
        <f>LEFT(N2168,FIND("/",N2168) - 1)</f>
        <v>music</v>
      </c>
      <c r="R2168" t="str">
        <f>RIGHT(N2168,LEN(N2168) - FIND("/",N2168))</f>
        <v>rock</v>
      </c>
      <c r="S2168" s="10">
        <f>(((J2168/60)/60)/24) + DATE(1970, 1, 1)</f>
        <v>41933.838171296295</v>
      </c>
      <c r="T2168" s="10">
        <f>(((I2168/60)/60)/24) + DATE(1970, 1, 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IFERROR(E2169/L2169, 0)</f>
        <v>22.5</v>
      </c>
      <c r="Q2169" t="str">
        <f>LEFT(N2169,FIND("/",N2169) - 1)</f>
        <v>music</v>
      </c>
      <c r="R2169" t="str">
        <f>RIGHT(N2169,LEN(N2169) - FIND("/",N2169))</f>
        <v>rock</v>
      </c>
      <c r="S2169" s="10">
        <f>(((J2169/60)/60)/24) + DATE(1970, 1, 1)</f>
        <v>41153.066400462965</v>
      </c>
      <c r="T2169" s="10">
        <f>(((I2169/60)/60)/24) + DATE(1970, 1, 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IFERROR(E2170/L2170, 0)</f>
        <v>64.366735294117646</v>
      </c>
      <c r="Q2170" t="str">
        <f>LEFT(N2170,FIND("/",N2170) - 1)</f>
        <v>music</v>
      </c>
      <c r="R2170" t="str">
        <f>RIGHT(N2170,LEN(N2170) - FIND("/",N2170))</f>
        <v>rock</v>
      </c>
      <c r="S2170" s="10">
        <f>(((J2170/60)/60)/24) + DATE(1970, 1, 1)</f>
        <v>42745.600243055553</v>
      </c>
      <c r="T2170" s="10">
        <f>(((I2170/60)/60)/24) + DATE(1970, 1, 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IFERROR(E2171/L2171, 0)</f>
        <v>21.857142857142858</v>
      </c>
      <c r="Q2171" t="str">
        <f>LEFT(N2171,FIND("/",N2171) - 1)</f>
        <v>music</v>
      </c>
      <c r="R2171" t="str">
        <f>RIGHT(N2171,LEN(N2171) - FIND("/",N2171))</f>
        <v>rock</v>
      </c>
      <c r="S2171" s="10">
        <f>(((J2171/60)/60)/24) + DATE(1970, 1, 1)</f>
        <v>42793.700821759259</v>
      </c>
      <c r="T2171" s="10">
        <f>(((I2171/60)/60)/24) + DATE(1970, 1, 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IFERROR(E2172/L2172, 0)</f>
        <v>33.315789473684212</v>
      </c>
      <c r="Q2172" t="str">
        <f>LEFT(N2172,FIND("/",N2172) - 1)</f>
        <v>music</v>
      </c>
      <c r="R2172" t="str">
        <f>RIGHT(N2172,LEN(N2172) - FIND("/",N2172))</f>
        <v>rock</v>
      </c>
      <c r="S2172" s="10">
        <f>(((J2172/60)/60)/24) + DATE(1970, 1, 1)</f>
        <v>42198.750254629631</v>
      </c>
      <c r="T2172" s="10">
        <f>(((I2172/60)/60)/24) + DATE(1970, 1, 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IFERROR(E2173/L2173, 0)</f>
        <v>90.276595744680847</v>
      </c>
      <c r="Q2173" t="str">
        <f>LEFT(N2173,FIND("/",N2173) - 1)</f>
        <v>music</v>
      </c>
      <c r="R2173" t="str">
        <f>RIGHT(N2173,LEN(N2173) - FIND("/",N2173))</f>
        <v>rock</v>
      </c>
      <c r="S2173" s="10">
        <f>(((J2173/60)/60)/24) + DATE(1970, 1, 1)</f>
        <v>42141.95711805555</v>
      </c>
      <c r="T2173" s="10">
        <f>(((I2173/60)/60)/24) + DATE(1970, 1, 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IFERROR(E2174/L2174, 0)</f>
        <v>76.92307692307692</v>
      </c>
      <c r="Q2174" t="str">
        <f>LEFT(N2174,FIND("/",N2174) - 1)</f>
        <v>music</v>
      </c>
      <c r="R2174" t="str">
        <f>RIGHT(N2174,LEN(N2174) - FIND("/",N2174))</f>
        <v>rock</v>
      </c>
      <c r="S2174" s="10">
        <f>(((J2174/60)/60)/24) + DATE(1970, 1, 1)</f>
        <v>42082.580092592587</v>
      </c>
      <c r="T2174" s="10">
        <f>(((I2174/60)/60)/24) + DATE(1970, 1, 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IFERROR(E2175/L2175, 0)</f>
        <v>59.233333333333334</v>
      </c>
      <c r="Q2175" t="str">
        <f>LEFT(N2175,FIND("/",N2175) - 1)</f>
        <v>music</v>
      </c>
      <c r="R2175" t="str">
        <f>RIGHT(N2175,LEN(N2175) - FIND("/",N2175))</f>
        <v>rock</v>
      </c>
      <c r="S2175" s="10">
        <f>(((J2175/60)/60)/24) + DATE(1970, 1, 1)</f>
        <v>41495.692627314813</v>
      </c>
      <c r="T2175" s="10">
        <f>(((I2175/60)/60)/24) + DATE(1970, 1, 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IFERROR(E2176/L2176, 0)</f>
        <v>65.38095238095238</v>
      </c>
      <c r="Q2176" t="str">
        <f>LEFT(N2176,FIND("/",N2176) - 1)</f>
        <v>music</v>
      </c>
      <c r="R2176" t="str">
        <f>RIGHT(N2176,LEN(N2176) - FIND("/",N2176))</f>
        <v>rock</v>
      </c>
      <c r="S2176" s="10">
        <f>(((J2176/60)/60)/24) + DATE(1970, 1, 1)</f>
        <v>42465.542905092589</v>
      </c>
      <c r="T2176" s="10">
        <f>(((I2176/60)/60)/24) + DATE(1970, 1, 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IFERROR(E2177/L2177, 0)</f>
        <v>67.307692307692307</v>
      </c>
      <c r="Q2177" t="str">
        <f>LEFT(N2177,FIND("/",N2177) - 1)</f>
        <v>music</v>
      </c>
      <c r="R2177" t="str">
        <f>RIGHT(N2177,LEN(N2177) - FIND("/",N2177))</f>
        <v>rock</v>
      </c>
      <c r="S2177" s="10">
        <f>(((J2177/60)/60)/24) + DATE(1970, 1, 1)</f>
        <v>42565.009097222224</v>
      </c>
      <c r="T2177" s="10">
        <f>(((I2177/60)/60)/24) + DATE(1970, 1, 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IFERROR(E2178/L2178, 0)</f>
        <v>88.74647887323944</v>
      </c>
      <c r="Q2178" t="str">
        <f>LEFT(N2178,FIND("/",N2178) - 1)</f>
        <v>music</v>
      </c>
      <c r="R2178" t="str">
        <f>RIGHT(N2178,LEN(N2178) - FIND("/",N2178))</f>
        <v>rock</v>
      </c>
      <c r="S2178" s="10">
        <f>(((J2178/60)/60)/24) + DATE(1970, 1, 1)</f>
        <v>42096.633206018523</v>
      </c>
      <c r="T2178" s="10">
        <f>(((I2178/60)/60)/24) + DATE(1970, 1, 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IFERROR(E2179/L2179, 0)</f>
        <v>65.868421052631575</v>
      </c>
      <c r="Q2179" t="str">
        <f>LEFT(N2179,FIND("/",N2179) - 1)</f>
        <v>music</v>
      </c>
      <c r="R2179" t="str">
        <f>RIGHT(N2179,LEN(N2179) - FIND("/",N2179))</f>
        <v>rock</v>
      </c>
      <c r="S2179" s="10">
        <f>(((J2179/60)/60)/24) + DATE(1970, 1, 1)</f>
        <v>42502.250775462962</v>
      </c>
      <c r="T2179" s="10">
        <f>(((I2179/60)/60)/24) + DATE(1970, 1, 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IFERROR(E2180/L2180, 0)</f>
        <v>40.349243306169967</v>
      </c>
      <c r="Q2180" t="str">
        <f>LEFT(N2180,FIND("/",N2180) - 1)</f>
        <v>music</v>
      </c>
      <c r="R2180" t="str">
        <f>RIGHT(N2180,LEN(N2180) - FIND("/",N2180))</f>
        <v>rock</v>
      </c>
      <c r="S2180" s="10">
        <f>(((J2180/60)/60)/24) + DATE(1970, 1, 1)</f>
        <v>42723.63653935185</v>
      </c>
      <c r="T2180" s="10">
        <f>(((I2180/60)/60)/24) + DATE(1970, 1, 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IFERROR(E2181/L2181, 0)</f>
        <v>76.857142857142861</v>
      </c>
      <c r="Q2181" t="str">
        <f>LEFT(N2181,FIND("/",N2181) - 1)</f>
        <v>music</v>
      </c>
      <c r="R2181" t="str">
        <f>RIGHT(N2181,LEN(N2181) - FIND("/",N2181))</f>
        <v>rock</v>
      </c>
      <c r="S2181" s="10">
        <f>(((J2181/60)/60)/24) + DATE(1970, 1, 1)</f>
        <v>42075.171203703707</v>
      </c>
      <c r="T2181" s="10">
        <f>(((I2181/60)/60)/24) + DATE(1970, 1, 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IFERROR(E2182/L2182, 0)</f>
        <v>68.707820512820518</v>
      </c>
      <c r="Q2182" t="str">
        <f>LEFT(N2182,FIND("/",N2182) - 1)</f>
        <v>music</v>
      </c>
      <c r="R2182" t="str">
        <f>RIGHT(N2182,LEN(N2182) - FIND("/",N2182))</f>
        <v>rock</v>
      </c>
      <c r="S2182" s="10">
        <f>(((J2182/60)/60)/24) + DATE(1970, 1, 1)</f>
        <v>42279.669768518521</v>
      </c>
      <c r="T2182" s="10">
        <f>(((I2182/60)/60)/24) + DATE(1970, 1, 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IFERROR(E2183/L2183, 0)</f>
        <v>57.773584905660378</v>
      </c>
      <c r="Q2183" t="str">
        <f>LEFT(N2183,FIND("/",N2183) - 1)</f>
        <v>games</v>
      </c>
      <c r="R2183" t="str">
        <f>RIGHT(N2183,LEN(N2183) - FIND("/",N2183))</f>
        <v>tabletop games</v>
      </c>
      <c r="S2183" s="10">
        <f>(((J2183/60)/60)/24) + DATE(1970, 1, 1)</f>
        <v>42773.005243055552</v>
      </c>
      <c r="T2183" s="10">
        <f>(((I2183/60)/60)/24) + DATE(1970, 1, 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IFERROR(E2184/L2184, 0)</f>
        <v>44.171348314606739</v>
      </c>
      <c r="Q2184" t="str">
        <f>LEFT(N2184,FIND("/",N2184) - 1)</f>
        <v>games</v>
      </c>
      <c r="R2184" t="str">
        <f>RIGHT(N2184,LEN(N2184) - FIND("/",N2184))</f>
        <v>tabletop games</v>
      </c>
      <c r="S2184" s="10">
        <f>(((J2184/60)/60)/24) + DATE(1970, 1, 1)</f>
        <v>41879.900752314818</v>
      </c>
      <c r="T2184" s="10">
        <f>(((I2184/60)/60)/24) + DATE(1970, 1, 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IFERROR(E2185/L2185, 0)</f>
        <v>31.566308243727597</v>
      </c>
      <c r="Q2185" t="str">
        <f>LEFT(N2185,FIND("/",N2185) - 1)</f>
        <v>games</v>
      </c>
      <c r="R2185" t="str">
        <f>RIGHT(N2185,LEN(N2185) - FIND("/",N2185))</f>
        <v>tabletop games</v>
      </c>
      <c r="S2185" s="10">
        <f>(((J2185/60)/60)/24) + DATE(1970, 1, 1)</f>
        <v>42745.365474537044</v>
      </c>
      <c r="T2185" s="10">
        <f>(((I2185/60)/60)/24) + DATE(1970, 1, 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IFERROR(E2186/L2186, 0)</f>
        <v>107.04511278195488</v>
      </c>
      <c r="Q2186" t="str">
        <f>LEFT(N2186,FIND("/",N2186) - 1)</f>
        <v>games</v>
      </c>
      <c r="R2186" t="str">
        <f>RIGHT(N2186,LEN(N2186) - FIND("/",N2186))</f>
        <v>tabletop games</v>
      </c>
      <c r="S2186" s="10">
        <f>(((J2186/60)/60)/24) + DATE(1970, 1, 1)</f>
        <v>42380.690289351856</v>
      </c>
      <c r="T2186" s="10">
        <f>(((I2186/60)/60)/24) + DATE(1970, 1, 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IFERROR(E2187/L2187, 0)</f>
        <v>149.03451043338683</v>
      </c>
      <c r="Q2187" t="str">
        <f>LEFT(N2187,FIND("/",N2187) - 1)</f>
        <v>games</v>
      </c>
      <c r="R2187" t="str">
        <f>RIGHT(N2187,LEN(N2187) - FIND("/",N2187))</f>
        <v>tabletop games</v>
      </c>
      <c r="S2187" s="10">
        <f>(((J2187/60)/60)/24) + DATE(1970, 1, 1)</f>
        <v>41319.349988425929</v>
      </c>
      <c r="T2187" s="10">
        <f>(((I2187/60)/60)/24) + DATE(1970, 1, 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IFERROR(E2188/L2188, 0)</f>
        <v>55.956632653061227</v>
      </c>
      <c r="Q2188" t="str">
        <f>LEFT(N2188,FIND("/",N2188) - 1)</f>
        <v>games</v>
      </c>
      <c r="R2188" t="str">
        <f>RIGHT(N2188,LEN(N2188) - FIND("/",N2188))</f>
        <v>tabletop games</v>
      </c>
      <c r="S2188" s="10">
        <f>(((J2188/60)/60)/24) + DATE(1970, 1, 1)</f>
        <v>42583.615081018521</v>
      </c>
      <c r="T2188" s="10">
        <f>(((I2188/60)/60)/24) + DATE(1970, 1, 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IFERROR(E2189/L2189, 0)</f>
        <v>56.970381807973048</v>
      </c>
      <c r="Q2189" t="str">
        <f>LEFT(N2189,FIND("/",N2189) - 1)</f>
        <v>games</v>
      </c>
      <c r="R2189" t="str">
        <f>RIGHT(N2189,LEN(N2189) - FIND("/",N2189))</f>
        <v>tabletop games</v>
      </c>
      <c r="S2189" s="10">
        <f>(((J2189/60)/60)/24) + DATE(1970, 1, 1)</f>
        <v>42068.209097222221</v>
      </c>
      <c r="T2189" s="10">
        <f>(((I2189/60)/60)/24) + DATE(1970, 1, 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IFERROR(E2190/L2190, 0)</f>
        <v>44.056420233463037</v>
      </c>
      <c r="Q2190" t="str">
        <f>LEFT(N2190,FIND("/",N2190) - 1)</f>
        <v>games</v>
      </c>
      <c r="R2190" t="str">
        <f>RIGHT(N2190,LEN(N2190) - FIND("/",N2190))</f>
        <v>tabletop games</v>
      </c>
      <c r="S2190" s="10">
        <f>(((J2190/60)/60)/24) + DATE(1970, 1, 1)</f>
        <v>42633.586122685185</v>
      </c>
      <c r="T2190" s="10">
        <f>(((I2190/60)/60)/24) + DATE(1970, 1, 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IFERROR(E2191/L2191, 0)</f>
        <v>68.625</v>
      </c>
      <c r="Q2191" t="str">
        <f>LEFT(N2191,FIND("/",N2191) - 1)</f>
        <v>games</v>
      </c>
      <c r="R2191" t="str">
        <f>RIGHT(N2191,LEN(N2191) - FIND("/",N2191))</f>
        <v>tabletop games</v>
      </c>
      <c r="S2191" s="10">
        <f>(((J2191/60)/60)/24) + DATE(1970, 1, 1)</f>
        <v>42467.788194444445</v>
      </c>
      <c r="T2191" s="10">
        <f>(((I2191/60)/60)/24) + DATE(1970, 1, 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IFERROR(E2192/L2192, 0)</f>
        <v>65.318435754189949</v>
      </c>
      <c r="Q2192" t="str">
        <f>LEFT(N2192,FIND("/",N2192) - 1)</f>
        <v>games</v>
      </c>
      <c r="R2192" t="str">
        <f>RIGHT(N2192,LEN(N2192) - FIND("/",N2192))</f>
        <v>tabletop games</v>
      </c>
      <c r="S2192" s="10">
        <f>(((J2192/60)/60)/24) + DATE(1970, 1, 1)</f>
        <v>42417.625046296293</v>
      </c>
      <c r="T2192" s="10">
        <f>(((I2192/60)/60)/24) + DATE(1970, 1, 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IFERROR(E2193/L2193, 0)</f>
        <v>35.92</v>
      </c>
      <c r="Q2193" t="str">
        <f>LEFT(N2193,FIND("/",N2193) - 1)</f>
        <v>games</v>
      </c>
      <c r="R2193" t="str">
        <f>RIGHT(N2193,LEN(N2193) - FIND("/",N2193))</f>
        <v>tabletop games</v>
      </c>
      <c r="S2193" s="10">
        <f>(((J2193/60)/60)/24) + DATE(1970, 1, 1)</f>
        <v>42768.833645833336</v>
      </c>
      <c r="T2193" s="10">
        <f>(((I2193/60)/60)/24) + DATE(1970, 1, 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IFERROR(E2194/L2194, 0)</f>
        <v>40.070667078443485</v>
      </c>
      <c r="Q2194" t="str">
        <f>LEFT(N2194,FIND("/",N2194) - 1)</f>
        <v>games</v>
      </c>
      <c r="R2194" t="str">
        <f>RIGHT(N2194,LEN(N2194) - FIND("/",N2194))</f>
        <v>tabletop games</v>
      </c>
      <c r="S2194" s="10">
        <f>(((J2194/60)/60)/24) + DATE(1970, 1, 1)</f>
        <v>42691.8512037037</v>
      </c>
      <c r="T2194" s="10">
        <f>(((I2194/60)/60)/24) + DATE(1970, 1, 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IFERROR(E2195/L2195, 0)</f>
        <v>75.647714604236342</v>
      </c>
      <c r="Q2195" t="str">
        <f>LEFT(N2195,FIND("/",N2195) - 1)</f>
        <v>games</v>
      </c>
      <c r="R2195" t="str">
        <f>RIGHT(N2195,LEN(N2195) - FIND("/",N2195))</f>
        <v>tabletop games</v>
      </c>
      <c r="S2195" s="10">
        <f>(((J2195/60)/60)/24) + DATE(1970, 1, 1)</f>
        <v>42664.405925925923</v>
      </c>
      <c r="T2195" s="10">
        <f>(((I2195/60)/60)/24) + DATE(1970, 1, 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IFERROR(E2196/L2196, 0)</f>
        <v>61.203872437357631</v>
      </c>
      <c r="Q2196" t="str">
        <f>LEFT(N2196,FIND("/",N2196) - 1)</f>
        <v>games</v>
      </c>
      <c r="R2196" t="str">
        <f>RIGHT(N2196,LEN(N2196) - FIND("/",N2196))</f>
        <v>tabletop games</v>
      </c>
      <c r="S2196" s="10">
        <f>(((J2196/60)/60)/24) + DATE(1970, 1, 1)</f>
        <v>42425.757986111115</v>
      </c>
      <c r="T2196" s="10">
        <f>(((I2196/60)/60)/24) + DATE(1970, 1, 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IFERROR(E2197/L2197, 0)</f>
        <v>48.130434782608695</v>
      </c>
      <c r="Q2197" t="str">
        <f>LEFT(N2197,FIND("/",N2197) - 1)</f>
        <v>games</v>
      </c>
      <c r="R2197" t="str">
        <f>RIGHT(N2197,LEN(N2197) - FIND("/",N2197))</f>
        <v>tabletop games</v>
      </c>
      <c r="S2197" s="10">
        <f>(((J2197/60)/60)/24) + DATE(1970, 1, 1)</f>
        <v>42197.771990740745</v>
      </c>
      <c r="T2197" s="10">
        <f>(((I2197/60)/60)/24) + DATE(1970, 1, 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IFERROR(E2198/L2198, 0)</f>
        <v>68.106837606837601</v>
      </c>
      <c r="Q2198" t="str">
        <f>LEFT(N2198,FIND("/",N2198) - 1)</f>
        <v>games</v>
      </c>
      <c r="R2198" t="str">
        <f>RIGHT(N2198,LEN(N2198) - FIND("/",N2198))</f>
        <v>tabletop games</v>
      </c>
      <c r="S2198" s="10">
        <f>(((J2198/60)/60)/24) + DATE(1970, 1, 1)</f>
        <v>42675.487291666665</v>
      </c>
      <c r="T2198" s="10">
        <f>(((I2198/60)/60)/24) + DATE(1970, 1, 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IFERROR(E2199/L2199, 0)</f>
        <v>65.891300230946882</v>
      </c>
      <c r="Q2199" t="str">
        <f>LEFT(N2199,FIND("/",N2199) - 1)</f>
        <v>games</v>
      </c>
      <c r="R2199" t="str">
        <f>RIGHT(N2199,LEN(N2199) - FIND("/",N2199))</f>
        <v>tabletop games</v>
      </c>
      <c r="S2199" s="10">
        <f>(((J2199/60)/60)/24) + DATE(1970, 1, 1)</f>
        <v>42033.584016203706</v>
      </c>
      <c r="T2199" s="10">
        <f>(((I2199/60)/60)/24) + DATE(1970, 1, 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IFERROR(E2200/L2200, 0)</f>
        <v>81.654377880184327</v>
      </c>
      <c r="Q2200" t="str">
        <f>LEFT(N2200,FIND("/",N2200) - 1)</f>
        <v>games</v>
      </c>
      <c r="R2200" t="str">
        <f>RIGHT(N2200,LEN(N2200) - FIND("/",N2200))</f>
        <v>tabletop games</v>
      </c>
      <c r="S2200" s="10">
        <f>(((J2200/60)/60)/24) + DATE(1970, 1, 1)</f>
        <v>42292.513888888891</v>
      </c>
      <c r="T2200" s="10">
        <f>(((I2200/60)/60)/24) + DATE(1970, 1, 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IFERROR(E2201/L2201, 0)</f>
        <v>52.701195219123505</v>
      </c>
      <c r="Q2201" t="str">
        <f>LEFT(N2201,FIND("/",N2201) - 1)</f>
        <v>games</v>
      </c>
      <c r="R2201" t="str">
        <f>RIGHT(N2201,LEN(N2201) - FIND("/",N2201))</f>
        <v>tabletop games</v>
      </c>
      <c r="S2201" s="10">
        <f>(((J2201/60)/60)/24) + DATE(1970, 1, 1)</f>
        <v>42262.416643518518</v>
      </c>
      <c r="T2201" s="10">
        <f>(((I2201/60)/60)/24) + DATE(1970, 1, 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IFERROR(E2202/L2202, 0)</f>
        <v>41.228136882129277</v>
      </c>
      <c r="Q2202" t="str">
        <f>LEFT(N2202,FIND("/",N2202) - 1)</f>
        <v>games</v>
      </c>
      <c r="R2202" t="str">
        <f>RIGHT(N2202,LEN(N2202) - FIND("/",N2202))</f>
        <v>tabletop games</v>
      </c>
      <c r="S2202" s="10">
        <f>(((J2202/60)/60)/24) + DATE(1970, 1, 1)</f>
        <v>42163.625787037032</v>
      </c>
      <c r="T2202" s="10">
        <f>(((I2202/60)/60)/24) + DATE(1970, 1, 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IFERROR(E2203/L2203, 0)</f>
        <v>15.035357142857142</v>
      </c>
      <c r="Q2203" t="str">
        <f>LEFT(N2203,FIND("/",N2203) - 1)</f>
        <v>music</v>
      </c>
      <c r="R2203" t="str">
        <f>RIGHT(N2203,LEN(N2203) - FIND("/",N2203))</f>
        <v>electronic music</v>
      </c>
      <c r="S2203" s="10">
        <f>(((J2203/60)/60)/24) + DATE(1970, 1, 1)</f>
        <v>41276.846817129634</v>
      </c>
      <c r="T2203" s="10">
        <f>(((I2203/60)/60)/24) + DATE(1970, 1, 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IFERROR(E2204/L2204, 0)</f>
        <v>39.066920943134534</v>
      </c>
      <c r="Q2204" t="str">
        <f>LEFT(N2204,FIND("/",N2204) - 1)</f>
        <v>music</v>
      </c>
      <c r="R2204" t="str">
        <f>RIGHT(N2204,LEN(N2204) - FIND("/",N2204))</f>
        <v>electronic music</v>
      </c>
      <c r="S2204" s="10">
        <f>(((J2204/60)/60)/24) + DATE(1970, 1, 1)</f>
        <v>41184.849166666667</v>
      </c>
      <c r="T2204" s="10">
        <f>(((I2204/60)/60)/24) + DATE(1970, 1, 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IFERROR(E2205/L2205, 0)</f>
        <v>43.82</v>
      </c>
      <c r="Q2205" t="str">
        <f>LEFT(N2205,FIND("/",N2205) - 1)</f>
        <v>music</v>
      </c>
      <c r="R2205" t="str">
        <f>RIGHT(N2205,LEN(N2205) - FIND("/",N2205))</f>
        <v>electronic music</v>
      </c>
      <c r="S2205" s="10">
        <f>(((J2205/60)/60)/24) + DATE(1970, 1, 1)</f>
        <v>42241.85974537037</v>
      </c>
      <c r="T2205" s="10">
        <f>(((I2205/60)/60)/24) + DATE(1970, 1, 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IFERROR(E2206/L2206, 0)</f>
        <v>27.301369863013697</v>
      </c>
      <c r="Q2206" t="str">
        <f>LEFT(N2206,FIND("/",N2206) - 1)</f>
        <v>music</v>
      </c>
      <c r="R2206" t="str">
        <f>RIGHT(N2206,LEN(N2206) - FIND("/",N2206))</f>
        <v>electronic music</v>
      </c>
      <c r="S2206" s="10">
        <f>(((J2206/60)/60)/24) + DATE(1970, 1, 1)</f>
        <v>41312.311562499999</v>
      </c>
      <c r="T2206" s="10">
        <f>(((I2206/60)/60)/24) + DATE(1970, 1, 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IFERROR(E2207/L2207, 0)</f>
        <v>42.222222222222221</v>
      </c>
      <c r="Q2207" t="str">
        <f>LEFT(N2207,FIND("/",N2207) - 1)</f>
        <v>music</v>
      </c>
      <c r="R2207" t="str">
        <f>RIGHT(N2207,LEN(N2207) - FIND("/",N2207))</f>
        <v>electronic music</v>
      </c>
      <c r="S2207" s="10">
        <f>(((J2207/60)/60)/24) + DATE(1970, 1, 1)</f>
        <v>41031.82163194444</v>
      </c>
      <c r="T2207" s="10">
        <f>(((I2207/60)/60)/24) + DATE(1970, 1, 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IFERROR(E2208/L2208, 0)</f>
        <v>33.235294117647058</v>
      </c>
      <c r="Q2208" t="str">
        <f>LEFT(N2208,FIND("/",N2208) - 1)</f>
        <v>music</v>
      </c>
      <c r="R2208" t="str">
        <f>RIGHT(N2208,LEN(N2208) - FIND("/",N2208))</f>
        <v>electronic music</v>
      </c>
      <c r="S2208" s="10">
        <f>(((J2208/60)/60)/24) + DATE(1970, 1, 1)</f>
        <v>40997.257222222222</v>
      </c>
      <c r="T2208" s="10">
        <f>(((I2208/60)/60)/24) + DATE(1970, 1, 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IFERROR(E2209/L2209, 0)</f>
        <v>285.71428571428572</v>
      </c>
      <c r="Q2209" t="str">
        <f>LEFT(N2209,FIND("/",N2209) - 1)</f>
        <v>music</v>
      </c>
      <c r="R2209" t="str">
        <f>RIGHT(N2209,LEN(N2209) - FIND("/",N2209))</f>
        <v>electronic music</v>
      </c>
      <c r="S2209" s="10">
        <f>(((J2209/60)/60)/24) + DATE(1970, 1, 1)</f>
        <v>41564.194131944445</v>
      </c>
      <c r="T2209" s="10">
        <f>(((I2209/60)/60)/24) + DATE(1970, 1, 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IFERROR(E2210/L2210, 0)</f>
        <v>42.333333333333336</v>
      </c>
      <c r="Q2210" t="str">
        <f>LEFT(N2210,FIND("/",N2210) - 1)</f>
        <v>music</v>
      </c>
      <c r="R2210" t="str">
        <f>RIGHT(N2210,LEN(N2210) - FIND("/",N2210))</f>
        <v>electronic music</v>
      </c>
      <c r="S2210" s="10">
        <f>(((J2210/60)/60)/24) + DATE(1970, 1, 1)</f>
        <v>40946.882245370369</v>
      </c>
      <c r="T2210" s="10">
        <f>(((I2210/60)/60)/24) + DATE(1970, 1, 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IFERROR(E2211/L2211, 0)</f>
        <v>50.266666666666666</v>
      </c>
      <c r="Q2211" t="str">
        <f>LEFT(N2211,FIND("/",N2211) - 1)</f>
        <v>music</v>
      </c>
      <c r="R2211" t="str">
        <f>RIGHT(N2211,LEN(N2211) - FIND("/",N2211))</f>
        <v>electronic music</v>
      </c>
      <c r="S2211" s="10">
        <f>(((J2211/60)/60)/24) + DATE(1970, 1, 1)</f>
        <v>41732.479675925926</v>
      </c>
      <c r="T2211" s="10">
        <f>(((I2211/60)/60)/24) + DATE(1970, 1, 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IFERROR(E2212/L2212, 0)</f>
        <v>61.902777777777779</v>
      </c>
      <c r="Q2212" t="str">
        <f>LEFT(N2212,FIND("/",N2212) - 1)</f>
        <v>music</v>
      </c>
      <c r="R2212" t="str">
        <f>RIGHT(N2212,LEN(N2212) - FIND("/",N2212))</f>
        <v>electronic music</v>
      </c>
      <c r="S2212" s="10">
        <f>(((J2212/60)/60)/24) + DATE(1970, 1, 1)</f>
        <v>40956.066087962965</v>
      </c>
      <c r="T2212" s="10">
        <f>(((I2212/60)/60)/24) + DATE(1970, 1, 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IFERROR(E2213/L2213, 0)</f>
        <v>40.75</v>
      </c>
      <c r="Q2213" t="str">
        <f>LEFT(N2213,FIND("/",N2213) - 1)</f>
        <v>music</v>
      </c>
      <c r="R2213" t="str">
        <f>RIGHT(N2213,LEN(N2213) - FIND("/",N2213))</f>
        <v>electronic music</v>
      </c>
      <c r="S2213" s="10">
        <f>(((J2213/60)/60)/24) + DATE(1970, 1, 1)</f>
        <v>41716.785011574073</v>
      </c>
      <c r="T2213" s="10">
        <f>(((I2213/60)/60)/24) + DATE(1970, 1, 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IFERROR(E2214/L2214, 0)</f>
        <v>55.796747967479675</v>
      </c>
      <c r="Q2214" t="str">
        <f>LEFT(N2214,FIND("/",N2214) - 1)</f>
        <v>music</v>
      </c>
      <c r="R2214" t="str">
        <f>RIGHT(N2214,LEN(N2214) - FIND("/",N2214))</f>
        <v>electronic music</v>
      </c>
      <c r="S2214" s="10">
        <f>(((J2214/60)/60)/24) + DATE(1970, 1, 1)</f>
        <v>41548.747418981482</v>
      </c>
      <c r="T2214" s="10">
        <f>(((I2214/60)/60)/24) + DATE(1970, 1, 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IFERROR(E2215/L2215, 0)</f>
        <v>10</v>
      </c>
      <c r="Q2215" t="str">
        <f>LEFT(N2215,FIND("/",N2215) - 1)</f>
        <v>music</v>
      </c>
      <c r="R2215" t="str">
        <f>RIGHT(N2215,LEN(N2215) - FIND("/",N2215))</f>
        <v>electronic music</v>
      </c>
      <c r="S2215" s="10">
        <f>(((J2215/60)/60)/24) + DATE(1970, 1, 1)</f>
        <v>42109.826145833329</v>
      </c>
      <c r="T2215" s="10">
        <f>(((I2215/60)/60)/24) + DATE(1970, 1, 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IFERROR(E2216/L2216, 0)</f>
        <v>73.125416666666666</v>
      </c>
      <c r="Q2216" t="str">
        <f>LEFT(N2216,FIND("/",N2216) - 1)</f>
        <v>music</v>
      </c>
      <c r="R2216" t="str">
        <f>RIGHT(N2216,LEN(N2216) - FIND("/",N2216))</f>
        <v>electronic music</v>
      </c>
      <c r="S2216" s="10">
        <f>(((J2216/60)/60)/24) + DATE(1970, 1, 1)</f>
        <v>41646.792222222226</v>
      </c>
      <c r="T2216" s="10">
        <f>(((I2216/60)/60)/24) + DATE(1970, 1, 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IFERROR(E2217/L2217, 0)</f>
        <v>26.060606060606062</v>
      </c>
      <c r="Q2217" t="str">
        <f>LEFT(N2217,FIND("/",N2217) - 1)</f>
        <v>music</v>
      </c>
      <c r="R2217" t="str">
        <f>RIGHT(N2217,LEN(N2217) - FIND("/",N2217))</f>
        <v>electronic music</v>
      </c>
      <c r="S2217" s="10">
        <f>(((J2217/60)/60)/24) + DATE(1970, 1, 1)</f>
        <v>40958.717268518521</v>
      </c>
      <c r="T2217" s="10">
        <f>(((I2217/60)/60)/24) + DATE(1970, 1, 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IFERROR(E2218/L2218, 0)</f>
        <v>22.642857142857142</v>
      </c>
      <c r="Q2218" t="str">
        <f>LEFT(N2218,FIND("/",N2218) - 1)</f>
        <v>music</v>
      </c>
      <c r="R2218" t="str">
        <f>RIGHT(N2218,LEN(N2218) - FIND("/",N2218))</f>
        <v>electronic music</v>
      </c>
      <c r="S2218" s="10">
        <f>(((J2218/60)/60)/24) + DATE(1970, 1, 1)</f>
        <v>42194.751678240747</v>
      </c>
      <c r="T2218" s="10">
        <f>(((I2218/60)/60)/24) + DATE(1970, 1, 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IFERROR(E2219/L2219, 0)</f>
        <v>47.222222222222221</v>
      </c>
      <c r="Q2219" t="str">
        <f>LEFT(N2219,FIND("/",N2219) - 1)</f>
        <v>music</v>
      </c>
      <c r="R2219" t="str">
        <f>RIGHT(N2219,LEN(N2219) - FIND("/",N2219))</f>
        <v>electronic music</v>
      </c>
      <c r="S2219" s="10">
        <f>(((J2219/60)/60)/24) + DATE(1970, 1, 1)</f>
        <v>42299.776770833334</v>
      </c>
      <c r="T2219" s="10">
        <f>(((I2219/60)/60)/24) + DATE(1970, 1, 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IFERROR(E2220/L2220, 0)</f>
        <v>32.324473684210524</v>
      </c>
      <c r="Q2220" t="str">
        <f>LEFT(N2220,FIND("/",N2220) - 1)</f>
        <v>music</v>
      </c>
      <c r="R2220" t="str">
        <f>RIGHT(N2220,LEN(N2220) - FIND("/",N2220))</f>
        <v>electronic music</v>
      </c>
      <c r="S2220" s="10">
        <f>(((J2220/60)/60)/24) + DATE(1970, 1, 1)</f>
        <v>41127.812303240738</v>
      </c>
      <c r="T2220" s="10">
        <f>(((I2220/60)/60)/24) + DATE(1970, 1, 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IFERROR(E2221/L2221, 0)</f>
        <v>53.421052631578945</v>
      </c>
      <c r="Q2221" t="str">
        <f>LEFT(N2221,FIND("/",N2221) - 1)</f>
        <v>music</v>
      </c>
      <c r="R2221" t="str">
        <f>RIGHT(N2221,LEN(N2221) - FIND("/",N2221))</f>
        <v>electronic music</v>
      </c>
      <c r="S2221" s="10">
        <f>(((J2221/60)/60)/24) + DATE(1970, 1, 1)</f>
        <v>42205.718888888892</v>
      </c>
      <c r="T2221" s="10">
        <f>(((I2221/60)/60)/24) + DATE(1970, 1, 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IFERROR(E2222/L2222, 0)</f>
        <v>51.304347826086953</v>
      </c>
      <c r="Q2222" t="str">
        <f>LEFT(N2222,FIND("/",N2222) - 1)</f>
        <v>music</v>
      </c>
      <c r="R2222" t="str">
        <f>RIGHT(N2222,LEN(N2222) - FIND("/",N2222))</f>
        <v>electronic music</v>
      </c>
      <c r="S2222" s="10">
        <f>(((J2222/60)/60)/24) + DATE(1970, 1, 1)</f>
        <v>41452.060601851852</v>
      </c>
      <c r="T2222" s="10">
        <f>(((I2222/60)/60)/24) + DATE(1970, 1, 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IFERROR(E2223/L2223, 0)</f>
        <v>37.197247706422019</v>
      </c>
      <c r="Q2223" t="str">
        <f>LEFT(N2223,FIND("/",N2223) - 1)</f>
        <v>games</v>
      </c>
      <c r="R2223" t="str">
        <f>RIGHT(N2223,LEN(N2223) - FIND("/",N2223))</f>
        <v>tabletop games</v>
      </c>
      <c r="S2223" s="10">
        <f>(((J2223/60)/60)/24) + DATE(1970, 1, 1)</f>
        <v>42452.666770833333</v>
      </c>
      <c r="T2223" s="10">
        <f>(((I2223/60)/60)/24) + DATE(1970, 1, 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IFERROR(E2224/L2224, 0)</f>
        <v>27.1</v>
      </c>
      <c r="Q2224" t="str">
        <f>LEFT(N2224,FIND("/",N2224) - 1)</f>
        <v>games</v>
      </c>
      <c r="R2224" t="str">
        <f>RIGHT(N2224,LEN(N2224) - FIND("/",N2224))</f>
        <v>tabletop games</v>
      </c>
      <c r="S2224" s="10">
        <f>(((J2224/60)/60)/24) + DATE(1970, 1, 1)</f>
        <v>40906.787581018521</v>
      </c>
      <c r="T2224" s="10">
        <f>(((I2224/60)/60)/24) + DATE(1970, 1, 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IFERROR(E2225/L2225, 0)</f>
        <v>206.31</v>
      </c>
      <c r="Q2225" t="str">
        <f>LEFT(N2225,FIND("/",N2225) - 1)</f>
        <v>games</v>
      </c>
      <c r="R2225" t="str">
        <f>RIGHT(N2225,LEN(N2225) - FIND("/",N2225))</f>
        <v>tabletop games</v>
      </c>
      <c r="S2225" s="10">
        <f>(((J2225/60)/60)/24) + DATE(1970, 1, 1)</f>
        <v>42152.640833333338</v>
      </c>
      <c r="T2225" s="10">
        <f>(((I2225/60)/60)/24) + DATE(1970, 1, 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IFERROR(E2226/L2226, 0)</f>
        <v>82.145270270270274</v>
      </c>
      <c r="Q2226" t="str">
        <f>LEFT(N2226,FIND("/",N2226) - 1)</f>
        <v>games</v>
      </c>
      <c r="R2226" t="str">
        <f>RIGHT(N2226,LEN(N2226) - FIND("/",N2226))</f>
        <v>tabletop games</v>
      </c>
      <c r="S2226" s="10">
        <f>(((J2226/60)/60)/24) + DATE(1970, 1, 1)</f>
        <v>42644.667534722219</v>
      </c>
      <c r="T2226" s="10">
        <f>(((I2226/60)/60)/24) + DATE(1970, 1, 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IFERROR(E2227/L2227, 0)</f>
        <v>164.79651993355483</v>
      </c>
      <c r="Q2227" t="str">
        <f>LEFT(N2227,FIND("/",N2227) - 1)</f>
        <v>games</v>
      </c>
      <c r="R2227" t="str">
        <f>RIGHT(N2227,LEN(N2227) - FIND("/",N2227))</f>
        <v>tabletop games</v>
      </c>
      <c r="S2227" s="10">
        <f>(((J2227/60)/60)/24) + DATE(1970, 1, 1)</f>
        <v>41873.79184027778</v>
      </c>
      <c r="T2227" s="10">
        <f>(((I2227/60)/60)/24) + DATE(1970, 1, 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IFERROR(E2228/L2228, 0)</f>
        <v>60.820280373831778</v>
      </c>
      <c r="Q2228" t="str">
        <f>LEFT(N2228,FIND("/",N2228) - 1)</f>
        <v>games</v>
      </c>
      <c r="R2228" t="str">
        <f>RIGHT(N2228,LEN(N2228) - FIND("/",N2228))</f>
        <v>tabletop games</v>
      </c>
      <c r="S2228" s="10">
        <f>(((J2228/60)/60)/24) + DATE(1970, 1, 1)</f>
        <v>42381.79886574074</v>
      </c>
      <c r="T2228" s="10">
        <f>(((I2228/60)/60)/24) + DATE(1970, 1, 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IFERROR(E2229/L2229, 0)</f>
        <v>67.970099667774093</v>
      </c>
      <c r="Q2229" t="str">
        <f>LEFT(N2229,FIND("/",N2229) - 1)</f>
        <v>games</v>
      </c>
      <c r="R2229" t="str">
        <f>RIGHT(N2229,LEN(N2229) - FIND("/",N2229))</f>
        <v>tabletop games</v>
      </c>
      <c r="S2229" s="10">
        <f>(((J2229/60)/60)/24) + DATE(1970, 1, 1)</f>
        <v>41561.807349537034</v>
      </c>
      <c r="T2229" s="10">
        <f>(((I2229/60)/60)/24) + DATE(1970, 1, 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IFERROR(E2230/L2230, 0)</f>
        <v>81.561805555555551</v>
      </c>
      <c r="Q2230" t="str">
        <f>LEFT(N2230,FIND("/",N2230) - 1)</f>
        <v>games</v>
      </c>
      <c r="R2230" t="str">
        <f>RIGHT(N2230,LEN(N2230) - FIND("/",N2230))</f>
        <v>tabletop games</v>
      </c>
      <c r="S2230" s="10">
        <f>(((J2230/60)/60)/24) + DATE(1970, 1, 1)</f>
        <v>42202.278194444443</v>
      </c>
      <c r="T2230" s="10">
        <f>(((I2230/60)/60)/24) + DATE(1970, 1, 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IFERROR(E2231/L2231, 0)</f>
        <v>25.42547309833024</v>
      </c>
      <c r="Q2231" t="str">
        <f>LEFT(N2231,FIND("/",N2231) - 1)</f>
        <v>games</v>
      </c>
      <c r="R2231" t="str">
        <f>RIGHT(N2231,LEN(N2231) - FIND("/",N2231))</f>
        <v>tabletop games</v>
      </c>
      <c r="S2231" s="10">
        <f>(((J2231/60)/60)/24) + DATE(1970, 1, 1)</f>
        <v>41484.664247685185</v>
      </c>
      <c r="T2231" s="10">
        <f>(((I2231/60)/60)/24) + DATE(1970, 1, 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IFERROR(E2232/L2232, 0)</f>
        <v>21.497991967871485</v>
      </c>
      <c r="Q2232" t="str">
        <f>LEFT(N2232,FIND("/",N2232) - 1)</f>
        <v>games</v>
      </c>
      <c r="R2232" t="str">
        <f>RIGHT(N2232,LEN(N2232) - FIND("/",N2232))</f>
        <v>tabletop games</v>
      </c>
      <c r="S2232" s="10">
        <f>(((J2232/60)/60)/24) + DATE(1970, 1, 1)</f>
        <v>41724.881099537037</v>
      </c>
      <c r="T2232" s="10">
        <f>(((I2232/60)/60)/24) + DATE(1970, 1, 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IFERROR(E2233/L2233, 0)</f>
        <v>27.226630727762803</v>
      </c>
      <c r="Q2233" t="str">
        <f>LEFT(N2233,FIND("/",N2233) - 1)</f>
        <v>games</v>
      </c>
      <c r="R2233" t="str">
        <f>RIGHT(N2233,LEN(N2233) - FIND("/",N2233))</f>
        <v>tabletop games</v>
      </c>
      <c r="S2233" s="10">
        <f>(((J2233/60)/60)/24) + DATE(1970, 1, 1)</f>
        <v>41423.910891203705</v>
      </c>
      <c r="T2233" s="10">
        <f>(((I2233/60)/60)/24) + DATE(1970, 1, 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IFERROR(E2234/L2234, 0)</f>
        <v>25.091093117408906</v>
      </c>
      <c r="Q2234" t="str">
        <f>LEFT(N2234,FIND("/",N2234) - 1)</f>
        <v>games</v>
      </c>
      <c r="R2234" t="str">
        <f>RIGHT(N2234,LEN(N2234) - FIND("/",N2234))</f>
        <v>tabletop games</v>
      </c>
      <c r="S2234" s="10">
        <f>(((J2234/60)/60)/24) + DATE(1970, 1, 1)</f>
        <v>41806.794074074074</v>
      </c>
      <c r="T2234" s="10">
        <f>(((I2234/60)/60)/24) + DATE(1970, 1, 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IFERROR(E2235/L2235, 0)</f>
        <v>21.230179028132991</v>
      </c>
      <c r="Q2235" t="str">
        <f>LEFT(N2235,FIND("/",N2235) - 1)</f>
        <v>games</v>
      </c>
      <c r="R2235" t="str">
        <f>RIGHT(N2235,LEN(N2235) - FIND("/",N2235))</f>
        <v>tabletop games</v>
      </c>
      <c r="S2235" s="10">
        <f>(((J2235/60)/60)/24) + DATE(1970, 1, 1)</f>
        <v>42331.378923611104</v>
      </c>
      <c r="T2235" s="10">
        <f>(((I2235/60)/60)/24) + DATE(1970, 1, 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IFERROR(E2236/L2236, 0)</f>
        <v>41.607142857142854</v>
      </c>
      <c r="Q2236" t="str">
        <f>LEFT(N2236,FIND("/",N2236) - 1)</f>
        <v>games</v>
      </c>
      <c r="R2236" t="str">
        <f>RIGHT(N2236,LEN(N2236) - FIND("/",N2236))</f>
        <v>tabletop games</v>
      </c>
      <c r="S2236" s="10">
        <f>(((J2236/60)/60)/24) + DATE(1970, 1, 1)</f>
        <v>42710.824618055558</v>
      </c>
      <c r="T2236" s="10">
        <f>(((I2236/60)/60)/24) + DATE(1970, 1, 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IFERROR(E2237/L2237, 0)</f>
        <v>135.58503401360545</v>
      </c>
      <c r="Q2237" t="str">
        <f>LEFT(N2237,FIND("/",N2237) - 1)</f>
        <v>games</v>
      </c>
      <c r="R2237" t="str">
        <f>RIGHT(N2237,LEN(N2237) - FIND("/",N2237))</f>
        <v>tabletop games</v>
      </c>
      <c r="S2237" s="10">
        <f>(((J2237/60)/60)/24) + DATE(1970, 1, 1)</f>
        <v>42062.022118055553</v>
      </c>
      <c r="T2237" s="10">
        <f>(((I2237/60)/60)/24) + DATE(1970, 1, 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IFERROR(E2238/L2238, 0)</f>
        <v>22.116176470588236</v>
      </c>
      <c r="Q2238" t="str">
        <f>LEFT(N2238,FIND("/",N2238) - 1)</f>
        <v>games</v>
      </c>
      <c r="R2238" t="str">
        <f>RIGHT(N2238,LEN(N2238) - FIND("/",N2238))</f>
        <v>tabletop games</v>
      </c>
      <c r="S2238" s="10">
        <f>(((J2238/60)/60)/24) + DATE(1970, 1, 1)</f>
        <v>42371.617164351846</v>
      </c>
      <c r="T2238" s="10">
        <f>(((I2238/60)/60)/24) + DATE(1970, 1, 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IFERROR(E2239/L2239, 0)</f>
        <v>64.625635808748726</v>
      </c>
      <c r="Q2239" t="str">
        <f>LEFT(N2239,FIND("/",N2239) - 1)</f>
        <v>games</v>
      </c>
      <c r="R2239" t="str">
        <f>RIGHT(N2239,LEN(N2239) - FIND("/",N2239))</f>
        <v>tabletop games</v>
      </c>
      <c r="S2239" s="10">
        <f>(((J2239/60)/60)/24) + DATE(1970, 1, 1)</f>
        <v>41915.003275462965</v>
      </c>
      <c r="T2239" s="10">
        <f>(((I2239/60)/60)/24) + DATE(1970, 1, 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IFERROR(E2240/L2240, 0)</f>
        <v>69.569620253164558</v>
      </c>
      <c r="Q2240" t="str">
        <f>LEFT(N2240,FIND("/",N2240) - 1)</f>
        <v>games</v>
      </c>
      <c r="R2240" t="str">
        <f>RIGHT(N2240,LEN(N2240) - FIND("/",N2240))</f>
        <v>tabletop games</v>
      </c>
      <c r="S2240" s="10">
        <f>(((J2240/60)/60)/24) + DATE(1970, 1, 1)</f>
        <v>42774.621712962966</v>
      </c>
      <c r="T2240" s="10">
        <f>(((I2240/60)/60)/24) + DATE(1970, 1, 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IFERROR(E2241/L2241, 0)</f>
        <v>75.133028169014082</v>
      </c>
      <c r="Q2241" t="str">
        <f>LEFT(N2241,FIND("/",N2241) - 1)</f>
        <v>games</v>
      </c>
      <c r="R2241" t="str">
        <f>RIGHT(N2241,LEN(N2241) - FIND("/",N2241))</f>
        <v>tabletop games</v>
      </c>
      <c r="S2241" s="10">
        <f>(((J2241/60)/60)/24) + DATE(1970, 1, 1)</f>
        <v>41572.958495370374</v>
      </c>
      <c r="T2241" s="10">
        <f>(((I2241/60)/60)/24) + DATE(1970, 1, 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IFERROR(E2242/L2242, 0)</f>
        <v>140.97916666666666</v>
      </c>
      <c r="Q2242" t="str">
        <f>LEFT(N2242,FIND("/",N2242) - 1)</f>
        <v>games</v>
      </c>
      <c r="R2242" t="str">
        <f>RIGHT(N2242,LEN(N2242) - FIND("/",N2242))</f>
        <v>tabletop games</v>
      </c>
      <c r="S2242" s="10">
        <f>(((J2242/60)/60)/24) + DATE(1970, 1, 1)</f>
        <v>42452.825740740736</v>
      </c>
      <c r="T2242" s="10">
        <f>(((I2242/60)/60)/24) + DATE(1970, 1, 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IFERROR(E2243/L2243, 0)</f>
        <v>49.472392638036808</v>
      </c>
      <c r="Q2243" t="str">
        <f>LEFT(N2243,FIND("/",N2243) - 1)</f>
        <v>games</v>
      </c>
      <c r="R2243" t="str">
        <f>RIGHT(N2243,LEN(N2243) - FIND("/",N2243))</f>
        <v>tabletop games</v>
      </c>
      <c r="S2243" s="10">
        <f>(((J2243/60)/60)/24) + DATE(1970, 1, 1)</f>
        <v>42766.827546296292</v>
      </c>
      <c r="T2243" s="10">
        <f>(((I2243/60)/60)/24) + DATE(1970, 1, 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IFERROR(E2244/L2244, 0)</f>
        <v>53.865251485148519</v>
      </c>
      <c r="Q2244" t="str">
        <f>LEFT(N2244,FIND("/",N2244) - 1)</f>
        <v>games</v>
      </c>
      <c r="R2244" t="str">
        <f>RIGHT(N2244,LEN(N2244) - FIND("/",N2244))</f>
        <v>tabletop games</v>
      </c>
      <c r="S2244" s="10">
        <f>(((J2244/60)/60)/24) + DATE(1970, 1, 1)</f>
        <v>41569.575613425928</v>
      </c>
      <c r="T2244" s="10">
        <f>(((I2244/60)/60)/24) + DATE(1970, 1, 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IFERROR(E2245/L2245, 0)</f>
        <v>4.5712530712530715</v>
      </c>
      <c r="Q2245" t="str">
        <f>LEFT(N2245,FIND("/",N2245) - 1)</f>
        <v>games</v>
      </c>
      <c r="R2245" t="str">
        <f>RIGHT(N2245,LEN(N2245) - FIND("/",N2245))</f>
        <v>tabletop games</v>
      </c>
      <c r="S2245" s="10">
        <f>(((J2245/60)/60)/24) + DATE(1970, 1, 1)</f>
        <v>42800.751041666663</v>
      </c>
      <c r="T2245" s="10">
        <f>(((I2245/60)/60)/24) + DATE(1970, 1, 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IFERROR(E2246/L2246, 0)</f>
        <v>65.00344827586207</v>
      </c>
      <c r="Q2246" t="str">
        <f>LEFT(N2246,FIND("/",N2246) - 1)</f>
        <v>games</v>
      </c>
      <c r="R2246" t="str">
        <f>RIGHT(N2246,LEN(N2246) - FIND("/",N2246))</f>
        <v>tabletop games</v>
      </c>
      <c r="S2246" s="10">
        <f>(((J2246/60)/60)/24) + DATE(1970, 1, 1)</f>
        <v>42647.818819444445</v>
      </c>
      <c r="T2246" s="10">
        <f>(((I2246/60)/60)/24) + DATE(1970, 1, 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IFERROR(E2247/L2247, 0)</f>
        <v>53.475252525252522</v>
      </c>
      <c r="Q2247" t="str">
        <f>LEFT(N2247,FIND("/",N2247) - 1)</f>
        <v>games</v>
      </c>
      <c r="R2247" t="str">
        <f>RIGHT(N2247,LEN(N2247) - FIND("/",N2247))</f>
        <v>tabletop games</v>
      </c>
      <c r="S2247" s="10">
        <f>(((J2247/60)/60)/24) + DATE(1970, 1, 1)</f>
        <v>41660.708530092597</v>
      </c>
      <c r="T2247" s="10">
        <f>(((I2247/60)/60)/24) + DATE(1970, 1, 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IFERROR(E2248/L2248, 0)</f>
        <v>43.912280701754383</v>
      </c>
      <c r="Q2248" t="str">
        <f>LEFT(N2248,FIND("/",N2248) - 1)</f>
        <v>games</v>
      </c>
      <c r="R2248" t="str">
        <f>RIGHT(N2248,LEN(N2248) - FIND("/",N2248))</f>
        <v>tabletop games</v>
      </c>
      <c r="S2248" s="10">
        <f>(((J2248/60)/60)/24) + DATE(1970, 1, 1)</f>
        <v>42221.79178240741</v>
      </c>
      <c r="T2248" s="10">
        <f>(((I2248/60)/60)/24) + DATE(1970, 1, 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IFERROR(E2249/L2249, 0)</f>
        <v>50.852631578947367</v>
      </c>
      <c r="Q2249" t="str">
        <f>LEFT(N2249,FIND("/",N2249) - 1)</f>
        <v>games</v>
      </c>
      <c r="R2249" t="str">
        <f>RIGHT(N2249,LEN(N2249) - FIND("/",N2249))</f>
        <v>tabletop games</v>
      </c>
      <c r="S2249" s="10">
        <f>(((J2249/60)/60)/24) + DATE(1970, 1, 1)</f>
        <v>42200.666261574079</v>
      </c>
      <c r="T2249" s="10">
        <f>(((I2249/60)/60)/24) + DATE(1970, 1, 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IFERROR(E2250/L2250, 0)</f>
        <v>58.6328125</v>
      </c>
      <c r="Q2250" t="str">
        <f>LEFT(N2250,FIND("/",N2250) - 1)</f>
        <v>games</v>
      </c>
      <c r="R2250" t="str">
        <f>RIGHT(N2250,LEN(N2250) - FIND("/",N2250))</f>
        <v>tabletop games</v>
      </c>
      <c r="S2250" s="10">
        <f>(((J2250/60)/60)/24) + DATE(1970, 1, 1)</f>
        <v>42688.875902777778</v>
      </c>
      <c r="T2250" s="10">
        <f>(((I2250/60)/60)/24) + DATE(1970, 1, 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IFERROR(E2251/L2251, 0)</f>
        <v>32.81666666666667</v>
      </c>
      <c r="Q2251" t="str">
        <f>LEFT(N2251,FIND("/",N2251) - 1)</f>
        <v>games</v>
      </c>
      <c r="R2251" t="str">
        <f>RIGHT(N2251,LEN(N2251) - FIND("/",N2251))</f>
        <v>tabletop games</v>
      </c>
      <c r="S2251" s="10">
        <f>(((J2251/60)/60)/24) + DATE(1970, 1, 1)</f>
        <v>41336.703298611108</v>
      </c>
      <c r="T2251" s="10">
        <f>(((I2251/60)/60)/24) + DATE(1970, 1, 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IFERROR(E2252/L2252, 0)</f>
        <v>426.93169877408059</v>
      </c>
      <c r="Q2252" t="str">
        <f>LEFT(N2252,FIND("/",N2252) - 1)</f>
        <v>games</v>
      </c>
      <c r="R2252" t="str">
        <f>RIGHT(N2252,LEN(N2252) - FIND("/",N2252))</f>
        <v>tabletop games</v>
      </c>
      <c r="S2252" s="10">
        <f>(((J2252/60)/60)/24) + DATE(1970, 1, 1)</f>
        <v>42677.005474537036</v>
      </c>
      <c r="T2252" s="10">
        <f>(((I2252/60)/60)/24) + DATE(1970, 1, 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IFERROR(E2253/L2253, 0)</f>
        <v>23.808729166666669</v>
      </c>
      <c r="Q2253" t="str">
        <f>LEFT(N2253,FIND("/",N2253) - 1)</f>
        <v>games</v>
      </c>
      <c r="R2253" t="str">
        <f>RIGHT(N2253,LEN(N2253) - FIND("/",N2253))</f>
        <v>tabletop games</v>
      </c>
      <c r="S2253" s="10">
        <f>(((J2253/60)/60)/24) + DATE(1970, 1, 1)</f>
        <v>41846.34579861111</v>
      </c>
      <c r="T2253" s="10">
        <f>(((I2253/60)/60)/24) + DATE(1970, 1, 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IFERROR(E2254/L2254, 0)</f>
        <v>98.413654618473899</v>
      </c>
      <c r="Q2254" t="str">
        <f>LEFT(N2254,FIND("/",N2254) - 1)</f>
        <v>games</v>
      </c>
      <c r="R2254" t="str">
        <f>RIGHT(N2254,LEN(N2254) - FIND("/",N2254))</f>
        <v>tabletop games</v>
      </c>
      <c r="S2254" s="10">
        <f>(((J2254/60)/60)/24) + DATE(1970, 1, 1)</f>
        <v>42573.327986111108</v>
      </c>
      <c r="T2254" s="10">
        <f>(((I2254/60)/60)/24) + DATE(1970, 1, 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IFERROR(E2255/L2255, 0)</f>
        <v>107.32142857142857</v>
      </c>
      <c r="Q2255" t="str">
        <f>LEFT(N2255,FIND("/",N2255) - 1)</f>
        <v>games</v>
      </c>
      <c r="R2255" t="str">
        <f>RIGHT(N2255,LEN(N2255) - FIND("/",N2255))</f>
        <v>tabletop games</v>
      </c>
      <c r="S2255" s="10">
        <f>(((J2255/60)/60)/24) + DATE(1970, 1, 1)</f>
        <v>42296.631331018521</v>
      </c>
      <c r="T2255" s="10">
        <f>(((I2255/60)/60)/24) + DATE(1970, 1, 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IFERROR(E2256/L2256, 0)</f>
        <v>11.67005076142132</v>
      </c>
      <c r="Q2256" t="str">
        <f>LEFT(N2256,FIND("/",N2256) - 1)</f>
        <v>games</v>
      </c>
      <c r="R2256" t="str">
        <f>RIGHT(N2256,LEN(N2256) - FIND("/",N2256))</f>
        <v>tabletop games</v>
      </c>
      <c r="S2256" s="10">
        <f>(((J2256/60)/60)/24) + DATE(1970, 1, 1)</f>
        <v>42752.647777777776</v>
      </c>
      <c r="T2256" s="10">
        <f>(((I2256/60)/60)/24) + DATE(1970, 1, 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IFERROR(E2257/L2257, 0)</f>
        <v>41.782287822878232</v>
      </c>
      <c r="Q2257" t="str">
        <f>LEFT(N2257,FIND("/",N2257) - 1)</f>
        <v>games</v>
      </c>
      <c r="R2257" t="str">
        <f>RIGHT(N2257,LEN(N2257) - FIND("/",N2257))</f>
        <v>tabletop games</v>
      </c>
      <c r="S2257" s="10">
        <f>(((J2257/60)/60)/24) + DATE(1970, 1, 1)</f>
        <v>42467.951979166668</v>
      </c>
      <c r="T2257" s="10">
        <f>(((I2257/60)/60)/24) + DATE(1970, 1, 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IFERROR(E2258/L2258, 0)</f>
        <v>21.38</v>
      </c>
      <c r="Q2258" t="str">
        <f>LEFT(N2258,FIND("/",N2258) - 1)</f>
        <v>games</v>
      </c>
      <c r="R2258" t="str">
        <f>RIGHT(N2258,LEN(N2258) - FIND("/",N2258))</f>
        <v>tabletop games</v>
      </c>
      <c r="S2258" s="10">
        <f>(((J2258/60)/60)/24) + DATE(1970, 1, 1)</f>
        <v>42682.451921296291</v>
      </c>
      <c r="T2258" s="10">
        <f>(((I2258/60)/60)/24) + DATE(1970, 1, 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IFERROR(E2259/L2259, 0)</f>
        <v>94.103550295857985</v>
      </c>
      <c r="Q2259" t="str">
        <f>LEFT(N2259,FIND("/",N2259) - 1)</f>
        <v>games</v>
      </c>
      <c r="R2259" t="str">
        <f>RIGHT(N2259,LEN(N2259) - FIND("/",N2259))</f>
        <v>tabletop games</v>
      </c>
      <c r="S2259" s="10">
        <f>(((J2259/60)/60)/24) + DATE(1970, 1, 1)</f>
        <v>42505.936678240745</v>
      </c>
      <c r="T2259" s="10">
        <f>(((I2259/60)/60)/24) + DATE(1970, 1, 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IFERROR(E2260/L2260, 0)</f>
        <v>15.721951219512196</v>
      </c>
      <c r="Q2260" t="str">
        <f>LEFT(N2260,FIND("/",N2260) - 1)</f>
        <v>games</v>
      </c>
      <c r="R2260" t="str">
        <f>RIGHT(N2260,LEN(N2260) - FIND("/",N2260))</f>
        <v>tabletop games</v>
      </c>
      <c r="S2260" s="10">
        <f>(((J2260/60)/60)/24) + DATE(1970, 1, 1)</f>
        <v>42136.75100694444</v>
      </c>
      <c r="T2260" s="10">
        <f>(((I2260/60)/60)/24) + DATE(1970, 1, 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IFERROR(E2261/L2261, 0)</f>
        <v>90.635922330097088</v>
      </c>
      <c r="Q2261" t="str">
        <f>LEFT(N2261,FIND("/",N2261) - 1)</f>
        <v>games</v>
      </c>
      <c r="R2261" t="str">
        <f>RIGHT(N2261,LEN(N2261) - FIND("/",N2261))</f>
        <v>tabletop games</v>
      </c>
      <c r="S2261" s="10">
        <f>(((J2261/60)/60)/24) + DATE(1970, 1, 1)</f>
        <v>42702.804814814815</v>
      </c>
      <c r="T2261" s="10">
        <f>(((I2261/60)/60)/24) + DATE(1970, 1, 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IFERROR(E2262/L2262, 0)</f>
        <v>97.297619047619051</v>
      </c>
      <c r="Q2262" t="str">
        <f>LEFT(N2262,FIND("/",N2262) - 1)</f>
        <v>games</v>
      </c>
      <c r="R2262" t="str">
        <f>RIGHT(N2262,LEN(N2262) - FIND("/",N2262))</f>
        <v>tabletop games</v>
      </c>
      <c r="S2262" s="10">
        <f>(((J2262/60)/60)/24) + DATE(1970, 1, 1)</f>
        <v>41695.016782407409</v>
      </c>
      <c r="T2262" s="10">
        <f>(((I2262/60)/60)/24) + DATE(1970, 1, 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IFERROR(E2263/L2263, 0)</f>
        <v>37.11904761904762</v>
      </c>
      <c r="Q2263" t="str">
        <f>LEFT(N2263,FIND("/",N2263) - 1)</f>
        <v>games</v>
      </c>
      <c r="R2263" t="str">
        <f>RIGHT(N2263,LEN(N2263) - FIND("/",N2263))</f>
        <v>tabletop games</v>
      </c>
      <c r="S2263" s="10">
        <f>(((J2263/60)/60)/24) + DATE(1970, 1, 1)</f>
        <v>42759.724768518514</v>
      </c>
      <c r="T2263" s="10">
        <f>(((I2263/60)/60)/24) + DATE(1970, 1, 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IFERROR(E2264/L2264, 0)</f>
        <v>28.104972375690608</v>
      </c>
      <c r="Q2264" t="str">
        <f>LEFT(N2264,FIND("/",N2264) - 1)</f>
        <v>games</v>
      </c>
      <c r="R2264" t="str">
        <f>RIGHT(N2264,LEN(N2264) - FIND("/",N2264))</f>
        <v>tabletop games</v>
      </c>
      <c r="S2264" s="10">
        <f>(((J2264/60)/60)/24) + DATE(1970, 1, 1)</f>
        <v>41926.585162037038</v>
      </c>
      <c r="T2264" s="10">
        <f>(((I2264/60)/60)/24) + DATE(1970, 1, 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IFERROR(E2265/L2265, 0)</f>
        <v>144.43333333333334</v>
      </c>
      <c r="Q2265" t="str">
        <f>LEFT(N2265,FIND("/",N2265) - 1)</f>
        <v>games</v>
      </c>
      <c r="R2265" t="str">
        <f>RIGHT(N2265,LEN(N2265) - FIND("/",N2265))</f>
        <v>tabletop games</v>
      </c>
      <c r="S2265" s="10">
        <f>(((J2265/60)/60)/24) + DATE(1970, 1, 1)</f>
        <v>42014.832326388889</v>
      </c>
      <c r="T2265" s="10">
        <f>(((I2265/60)/60)/24) + DATE(1970, 1, 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IFERROR(E2266/L2266, 0)</f>
        <v>24.274157303370785</v>
      </c>
      <c r="Q2266" t="str">
        <f>LEFT(N2266,FIND("/",N2266) - 1)</f>
        <v>games</v>
      </c>
      <c r="R2266" t="str">
        <f>RIGHT(N2266,LEN(N2266) - FIND("/",N2266))</f>
        <v>tabletop games</v>
      </c>
      <c r="S2266" s="10">
        <f>(((J2266/60)/60)/24) + DATE(1970, 1, 1)</f>
        <v>42496.582337962958</v>
      </c>
      <c r="T2266" s="10">
        <f>(((I2266/60)/60)/24) + DATE(1970, 1, 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IFERROR(E2267/L2267, 0)</f>
        <v>35.117647058823529</v>
      </c>
      <c r="Q2267" t="str">
        <f>LEFT(N2267,FIND("/",N2267) - 1)</f>
        <v>games</v>
      </c>
      <c r="R2267" t="str">
        <f>RIGHT(N2267,LEN(N2267) - FIND("/",N2267))</f>
        <v>tabletop games</v>
      </c>
      <c r="S2267" s="10">
        <f>(((J2267/60)/60)/24) + DATE(1970, 1, 1)</f>
        <v>42689.853090277778</v>
      </c>
      <c r="T2267" s="10">
        <f>(((I2267/60)/60)/24) + DATE(1970, 1, 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IFERROR(E2268/L2268, 0)</f>
        <v>24.762886597938145</v>
      </c>
      <c r="Q2268" t="str">
        <f>LEFT(N2268,FIND("/",N2268) - 1)</f>
        <v>games</v>
      </c>
      <c r="R2268" t="str">
        <f>RIGHT(N2268,LEN(N2268) - FIND("/",N2268))</f>
        <v>tabletop games</v>
      </c>
      <c r="S2268" s="10">
        <f>(((J2268/60)/60)/24) + DATE(1970, 1, 1)</f>
        <v>42469.874907407408</v>
      </c>
      <c r="T2268" s="10">
        <f>(((I2268/60)/60)/24) + DATE(1970, 1, 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IFERROR(E2269/L2269, 0)</f>
        <v>188.37871287128712</v>
      </c>
      <c r="Q2269" t="str">
        <f>LEFT(N2269,FIND("/",N2269) - 1)</f>
        <v>games</v>
      </c>
      <c r="R2269" t="str">
        <f>RIGHT(N2269,LEN(N2269) - FIND("/",N2269))</f>
        <v>tabletop games</v>
      </c>
      <c r="S2269" s="10">
        <f>(((J2269/60)/60)/24) + DATE(1970, 1, 1)</f>
        <v>41968.829826388886</v>
      </c>
      <c r="T2269" s="10">
        <f>(((I2269/60)/60)/24) + DATE(1970, 1, 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IFERROR(E2270/L2270, 0)</f>
        <v>148.08247422680412</v>
      </c>
      <c r="Q2270" t="str">
        <f>LEFT(N2270,FIND("/",N2270) - 1)</f>
        <v>games</v>
      </c>
      <c r="R2270" t="str">
        <f>RIGHT(N2270,LEN(N2270) - FIND("/",N2270))</f>
        <v>tabletop games</v>
      </c>
      <c r="S2270" s="10">
        <f>(((J2270/60)/60)/24) + DATE(1970, 1, 1)</f>
        <v>42776.082349537035</v>
      </c>
      <c r="T2270" s="10">
        <f>(((I2270/60)/60)/24) + DATE(1970, 1, 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IFERROR(E2271/L2271, 0)</f>
        <v>49.934589800443462</v>
      </c>
      <c r="Q2271" t="str">
        <f>LEFT(N2271,FIND("/",N2271) - 1)</f>
        <v>games</v>
      </c>
      <c r="R2271" t="str">
        <f>RIGHT(N2271,LEN(N2271) - FIND("/",N2271))</f>
        <v>tabletop games</v>
      </c>
      <c r="S2271" s="10">
        <f>(((J2271/60)/60)/24) + DATE(1970, 1, 1)</f>
        <v>42776.704432870371</v>
      </c>
      <c r="T2271" s="10">
        <f>(((I2271/60)/60)/24) + DATE(1970, 1, 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IFERROR(E2272/L2272, 0)</f>
        <v>107.82155688622754</v>
      </c>
      <c r="Q2272" t="str">
        <f>LEFT(N2272,FIND("/",N2272) - 1)</f>
        <v>games</v>
      </c>
      <c r="R2272" t="str">
        <f>RIGHT(N2272,LEN(N2272) - FIND("/",N2272))</f>
        <v>tabletop games</v>
      </c>
      <c r="S2272" s="10">
        <f>(((J2272/60)/60)/24) + DATE(1970, 1, 1)</f>
        <v>42725.869363425925</v>
      </c>
      <c r="T2272" s="10">
        <f>(((I2272/60)/60)/24) + DATE(1970, 1, 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IFERROR(E2273/L2273, 0)</f>
        <v>42.63403614457831</v>
      </c>
      <c r="Q2273" t="str">
        <f>LEFT(N2273,FIND("/",N2273) - 1)</f>
        <v>games</v>
      </c>
      <c r="R2273" t="str">
        <f>RIGHT(N2273,LEN(N2273) - FIND("/",N2273))</f>
        <v>tabletop games</v>
      </c>
      <c r="S2273" s="10">
        <f>(((J2273/60)/60)/24) + DATE(1970, 1, 1)</f>
        <v>42684.000046296293</v>
      </c>
      <c r="T2273" s="10">
        <f>(((I2273/60)/60)/24) + DATE(1970, 1, 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IFERROR(E2274/L2274, 0)</f>
        <v>14.370762711864407</v>
      </c>
      <c r="Q2274" t="str">
        <f>LEFT(N2274,FIND("/",N2274) - 1)</f>
        <v>games</v>
      </c>
      <c r="R2274" t="str">
        <f>RIGHT(N2274,LEN(N2274) - FIND("/",N2274))</f>
        <v>tabletop games</v>
      </c>
      <c r="S2274" s="10">
        <f>(((J2274/60)/60)/24) + DATE(1970, 1, 1)</f>
        <v>42315.699490740735</v>
      </c>
      <c r="T2274" s="10">
        <f>(((I2274/60)/60)/24) + DATE(1970, 1, 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IFERROR(E2275/L2275, 0)</f>
        <v>37.476190476190474</v>
      </c>
      <c r="Q2275" t="str">
        <f>LEFT(N2275,FIND("/",N2275) - 1)</f>
        <v>games</v>
      </c>
      <c r="R2275" t="str">
        <f>RIGHT(N2275,LEN(N2275) - FIND("/",N2275))</f>
        <v>tabletop games</v>
      </c>
      <c r="S2275" s="10">
        <f>(((J2275/60)/60)/24) + DATE(1970, 1, 1)</f>
        <v>42781.549097222218</v>
      </c>
      <c r="T2275" s="10">
        <f>(((I2275/60)/60)/24) + DATE(1970, 1, 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IFERROR(E2276/L2276, 0)</f>
        <v>30.202020202020201</v>
      </c>
      <c r="Q2276" t="str">
        <f>LEFT(N2276,FIND("/",N2276) - 1)</f>
        <v>games</v>
      </c>
      <c r="R2276" t="str">
        <f>RIGHT(N2276,LEN(N2276) - FIND("/",N2276))</f>
        <v>tabletop games</v>
      </c>
      <c r="S2276" s="10">
        <f>(((J2276/60)/60)/24) + DATE(1970, 1, 1)</f>
        <v>41663.500659722224</v>
      </c>
      <c r="T2276" s="10">
        <f>(((I2276/60)/60)/24) + DATE(1970, 1, 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IFERROR(E2277/L2277, 0)</f>
        <v>33.550632911392405</v>
      </c>
      <c r="Q2277" t="str">
        <f>LEFT(N2277,FIND("/",N2277) - 1)</f>
        <v>games</v>
      </c>
      <c r="R2277" t="str">
        <f>RIGHT(N2277,LEN(N2277) - FIND("/",N2277))</f>
        <v>tabletop games</v>
      </c>
      <c r="S2277" s="10">
        <f>(((J2277/60)/60)/24) + DATE(1970, 1, 1)</f>
        <v>41965.616655092599</v>
      </c>
      <c r="T2277" s="10">
        <f>(((I2277/60)/60)/24) + DATE(1970, 1, 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IFERROR(E2278/L2278, 0)</f>
        <v>64.74666666666667</v>
      </c>
      <c r="Q2278" t="str">
        <f>LEFT(N2278,FIND("/",N2278) - 1)</f>
        <v>games</v>
      </c>
      <c r="R2278" t="str">
        <f>RIGHT(N2278,LEN(N2278) - FIND("/",N2278))</f>
        <v>tabletop games</v>
      </c>
      <c r="S2278" s="10">
        <f>(((J2278/60)/60)/24) + DATE(1970, 1, 1)</f>
        <v>41614.651493055557</v>
      </c>
      <c r="T2278" s="10">
        <f>(((I2278/60)/60)/24) + DATE(1970, 1, 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IFERROR(E2279/L2279, 0)</f>
        <v>57.932367149758456</v>
      </c>
      <c r="Q2279" t="str">
        <f>LEFT(N2279,FIND("/",N2279) - 1)</f>
        <v>games</v>
      </c>
      <c r="R2279" t="str">
        <f>RIGHT(N2279,LEN(N2279) - FIND("/",N2279))</f>
        <v>tabletop games</v>
      </c>
      <c r="S2279" s="10">
        <f>(((J2279/60)/60)/24) + DATE(1970, 1, 1)</f>
        <v>40936.678506944445</v>
      </c>
      <c r="T2279" s="10">
        <f>(((I2279/60)/60)/24) + DATE(1970, 1, 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IFERROR(E2280/L2280, 0)</f>
        <v>53.078431372549019</v>
      </c>
      <c r="Q2280" t="str">
        <f>LEFT(N2280,FIND("/",N2280) - 1)</f>
        <v>games</v>
      </c>
      <c r="R2280" t="str">
        <f>RIGHT(N2280,LEN(N2280) - FIND("/",N2280))</f>
        <v>tabletop games</v>
      </c>
      <c r="S2280" s="10">
        <f>(((J2280/60)/60)/24) + DATE(1970, 1, 1)</f>
        <v>42338.709108796291</v>
      </c>
      <c r="T2280" s="10">
        <f>(((I2280/60)/60)/24) + DATE(1970, 1, 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IFERROR(E2281/L2281, 0)</f>
        <v>48.0625</v>
      </c>
      <c r="Q2281" t="str">
        <f>LEFT(N2281,FIND("/",N2281) - 1)</f>
        <v>games</v>
      </c>
      <c r="R2281" t="str">
        <f>RIGHT(N2281,LEN(N2281) - FIND("/",N2281))</f>
        <v>tabletop games</v>
      </c>
      <c r="S2281" s="10">
        <f>(((J2281/60)/60)/24) + DATE(1970, 1, 1)</f>
        <v>42020.806701388887</v>
      </c>
      <c r="T2281" s="10">
        <f>(((I2281/60)/60)/24) + DATE(1970, 1, 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IFERROR(E2282/L2282, 0)</f>
        <v>82.396874999999994</v>
      </c>
      <c r="Q2282" t="str">
        <f>LEFT(N2282,FIND("/",N2282) - 1)</f>
        <v>games</v>
      </c>
      <c r="R2282" t="str">
        <f>RIGHT(N2282,LEN(N2282) - FIND("/",N2282))</f>
        <v>tabletop games</v>
      </c>
      <c r="S2282" s="10">
        <f>(((J2282/60)/60)/24) + DATE(1970, 1, 1)</f>
        <v>42234.624895833331</v>
      </c>
      <c r="T2282" s="10">
        <f>(((I2282/60)/60)/24) + DATE(1970, 1, 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IFERROR(E2283/L2283, 0)</f>
        <v>50.454545454545453</v>
      </c>
      <c r="Q2283" t="str">
        <f>LEFT(N2283,FIND("/",N2283) - 1)</f>
        <v>music</v>
      </c>
      <c r="R2283" t="str">
        <f>RIGHT(N2283,LEN(N2283) - FIND("/",N2283))</f>
        <v>rock</v>
      </c>
      <c r="S2283" s="10">
        <f>(((J2283/60)/60)/24) + DATE(1970, 1, 1)</f>
        <v>40687.285844907405</v>
      </c>
      <c r="T2283" s="10">
        <f>(((I2283/60)/60)/24) + DATE(1970, 1, 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IFERROR(E2284/L2284, 0)</f>
        <v>115.83333333333333</v>
      </c>
      <c r="Q2284" t="str">
        <f>LEFT(N2284,FIND("/",N2284) - 1)</f>
        <v>music</v>
      </c>
      <c r="R2284" t="str">
        <f>RIGHT(N2284,LEN(N2284) - FIND("/",N2284))</f>
        <v>rock</v>
      </c>
      <c r="S2284" s="10">
        <f>(((J2284/60)/60)/24) + DATE(1970, 1, 1)</f>
        <v>42323.17460648148</v>
      </c>
      <c r="T2284" s="10">
        <f>(((I2284/60)/60)/24) + DATE(1970, 1, 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IFERROR(E2285/L2285, 0)</f>
        <v>63.03458333333333</v>
      </c>
      <c r="Q2285" t="str">
        <f>LEFT(N2285,FIND("/",N2285) - 1)</f>
        <v>music</v>
      </c>
      <c r="R2285" t="str">
        <f>RIGHT(N2285,LEN(N2285) - FIND("/",N2285))</f>
        <v>rock</v>
      </c>
      <c r="S2285" s="10">
        <f>(((J2285/60)/60)/24) + DATE(1970, 1, 1)</f>
        <v>40978.125046296293</v>
      </c>
      <c r="T2285" s="10">
        <f>(((I2285/60)/60)/24) + DATE(1970, 1, 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IFERROR(E2286/L2286, 0)</f>
        <v>108.02152542372882</v>
      </c>
      <c r="Q2286" t="str">
        <f>LEFT(N2286,FIND("/",N2286) - 1)</f>
        <v>music</v>
      </c>
      <c r="R2286" t="str">
        <f>RIGHT(N2286,LEN(N2286) - FIND("/",N2286))</f>
        <v>rock</v>
      </c>
      <c r="S2286" s="10">
        <f>(((J2286/60)/60)/24) + DATE(1970, 1, 1)</f>
        <v>40585.796817129631</v>
      </c>
      <c r="T2286" s="10">
        <f>(((I2286/60)/60)/24) + DATE(1970, 1, 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IFERROR(E2287/L2287, 0)</f>
        <v>46.088607594936711</v>
      </c>
      <c r="Q2287" t="str">
        <f>LEFT(N2287,FIND("/",N2287) - 1)</f>
        <v>music</v>
      </c>
      <c r="R2287" t="str">
        <f>RIGHT(N2287,LEN(N2287) - FIND("/",N2287))</f>
        <v>rock</v>
      </c>
      <c r="S2287" s="10">
        <f>(((J2287/60)/60)/24) + DATE(1970, 1, 1)</f>
        <v>41059.185682870368</v>
      </c>
      <c r="T2287" s="10">
        <f>(((I2287/60)/60)/24) + DATE(1970, 1, 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IFERROR(E2288/L2288, 0)</f>
        <v>107.21428571428571</v>
      </c>
      <c r="Q2288" t="str">
        <f>LEFT(N2288,FIND("/",N2288) - 1)</f>
        <v>music</v>
      </c>
      <c r="R2288" t="str">
        <f>RIGHT(N2288,LEN(N2288) - FIND("/",N2288))</f>
        <v>rock</v>
      </c>
      <c r="S2288" s="10">
        <f>(((J2288/60)/60)/24) + DATE(1970, 1, 1)</f>
        <v>41494.963587962964</v>
      </c>
      <c r="T2288" s="10">
        <f>(((I2288/60)/60)/24) + DATE(1970, 1, 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IFERROR(E2289/L2289, 0)</f>
        <v>50.9338679245283</v>
      </c>
      <c r="Q2289" t="str">
        <f>LEFT(N2289,FIND("/",N2289) - 1)</f>
        <v>music</v>
      </c>
      <c r="R2289" t="str">
        <f>RIGHT(N2289,LEN(N2289) - FIND("/",N2289))</f>
        <v>rock</v>
      </c>
      <c r="S2289" s="10">
        <f>(((J2289/60)/60)/24) + DATE(1970, 1, 1)</f>
        <v>41792.667361111111</v>
      </c>
      <c r="T2289" s="10">
        <f>(((I2289/60)/60)/24) + DATE(1970, 1, 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IFERROR(E2290/L2290, 0)</f>
        <v>40.04</v>
      </c>
      <c r="Q2290" t="str">
        <f>LEFT(N2290,FIND("/",N2290) - 1)</f>
        <v>music</v>
      </c>
      <c r="R2290" t="str">
        <f>RIGHT(N2290,LEN(N2290) - FIND("/",N2290))</f>
        <v>rock</v>
      </c>
      <c r="S2290" s="10">
        <f>(((J2290/60)/60)/24) + DATE(1970, 1, 1)</f>
        <v>41067.827418981484</v>
      </c>
      <c r="T2290" s="10">
        <f>(((I2290/60)/60)/24) + DATE(1970, 1, 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IFERROR(E2291/L2291, 0)</f>
        <v>64.44</v>
      </c>
      <c r="Q2291" t="str">
        <f>LEFT(N2291,FIND("/",N2291) - 1)</f>
        <v>music</v>
      </c>
      <c r="R2291" t="str">
        <f>RIGHT(N2291,LEN(N2291) - FIND("/",N2291))</f>
        <v>rock</v>
      </c>
      <c r="S2291" s="10">
        <f>(((J2291/60)/60)/24) + DATE(1970, 1, 1)</f>
        <v>41571.998379629629</v>
      </c>
      <c r="T2291" s="10">
        <f>(((I2291/60)/60)/24) + DATE(1970, 1, 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IFERROR(E2292/L2292, 0)</f>
        <v>53.827586206896555</v>
      </c>
      <c r="Q2292" t="str">
        <f>LEFT(N2292,FIND("/",N2292) - 1)</f>
        <v>music</v>
      </c>
      <c r="R2292" t="str">
        <f>RIGHT(N2292,LEN(N2292) - FIND("/",N2292))</f>
        <v>rock</v>
      </c>
      <c r="S2292" s="10">
        <f>(((J2292/60)/60)/24) + DATE(1970, 1, 1)</f>
        <v>40070.253819444442</v>
      </c>
      <c r="T2292" s="10">
        <f>(((I2292/60)/60)/24) + DATE(1970, 1, 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IFERROR(E2293/L2293, 0)</f>
        <v>100.46511627906976</v>
      </c>
      <c r="Q2293" t="str">
        <f>LEFT(N2293,FIND("/",N2293) - 1)</f>
        <v>music</v>
      </c>
      <c r="R2293" t="str">
        <f>RIGHT(N2293,LEN(N2293) - FIND("/",N2293))</f>
        <v>rock</v>
      </c>
      <c r="S2293" s="10">
        <f>(((J2293/60)/60)/24) + DATE(1970, 1, 1)</f>
        <v>40987.977060185185</v>
      </c>
      <c r="T2293" s="10">
        <f>(((I2293/60)/60)/24) + DATE(1970, 1, 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IFERROR(E2294/L2294, 0)</f>
        <v>46.630652173913049</v>
      </c>
      <c r="Q2294" t="str">
        <f>LEFT(N2294,FIND("/",N2294) - 1)</f>
        <v>music</v>
      </c>
      <c r="R2294" t="str">
        <f>RIGHT(N2294,LEN(N2294) - FIND("/",N2294))</f>
        <v>rock</v>
      </c>
      <c r="S2294" s="10">
        <f>(((J2294/60)/60)/24) + DATE(1970, 1, 1)</f>
        <v>40987.697638888887</v>
      </c>
      <c r="T2294" s="10">
        <f>(((I2294/60)/60)/24) + DATE(1970, 1, 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IFERROR(E2295/L2295, 0)</f>
        <v>34.074074074074076</v>
      </c>
      <c r="Q2295" t="str">
        <f>LEFT(N2295,FIND("/",N2295) - 1)</f>
        <v>music</v>
      </c>
      <c r="R2295" t="str">
        <f>RIGHT(N2295,LEN(N2295) - FIND("/",N2295))</f>
        <v>rock</v>
      </c>
      <c r="S2295" s="10">
        <f>(((J2295/60)/60)/24) + DATE(1970, 1, 1)</f>
        <v>41151.708321759259</v>
      </c>
      <c r="T2295" s="10">
        <f>(((I2295/60)/60)/24) + DATE(1970, 1, 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IFERROR(E2296/L2296, 0)</f>
        <v>65.214642857142863</v>
      </c>
      <c r="Q2296" t="str">
        <f>LEFT(N2296,FIND("/",N2296) - 1)</f>
        <v>music</v>
      </c>
      <c r="R2296" t="str">
        <f>RIGHT(N2296,LEN(N2296) - FIND("/",N2296))</f>
        <v>rock</v>
      </c>
      <c r="S2296" s="10">
        <f>(((J2296/60)/60)/24) + DATE(1970, 1, 1)</f>
        <v>41264.72314814815</v>
      </c>
      <c r="T2296" s="10">
        <f>(((I2296/60)/60)/24) + DATE(1970, 1, 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IFERROR(E2297/L2297, 0)</f>
        <v>44.205882352941174</v>
      </c>
      <c r="Q2297" t="str">
        <f>LEFT(N2297,FIND("/",N2297) - 1)</f>
        <v>music</v>
      </c>
      <c r="R2297" t="str">
        <f>RIGHT(N2297,LEN(N2297) - FIND("/",N2297))</f>
        <v>rock</v>
      </c>
      <c r="S2297" s="10">
        <f>(((J2297/60)/60)/24) + DATE(1970, 1, 1)</f>
        <v>41270.954351851848</v>
      </c>
      <c r="T2297" s="10">
        <f>(((I2297/60)/60)/24) + DATE(1970, 1, 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IFERROR(E2298/L2298, 0)</f>
        <v>71.965517241379317</v>
      </c>
      <c r="Q2298" t="str">
        <f>LEFT(N2298,FIND("/",N2298) - 1)</f>
        <v>music</v>
      </c>
      <c r="R2298" t="str">
        <f>RIGHT(N2298,LEN(N2298) - FIND("/",N2298))</f>
        <v>rock</v>
      </c>
      <c r="S2298" s="10">
        <f>(((J2298/60)/60)/24) + DATE(1970, 1, 1)</f>
        <v>40927.731782407405</v>
      </c>
      <c r="T2298" s="10">
        <f>(((I2298/60)/60)/24) + DATE(1970, 1, 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IFERROR(E2299/L2299, 0)</f>
        <v>52.94736842105263</v>
      </c>
      <c r="Q2299" t="str">
        <f>LEFT(N2299,FIND("/",N2299) - 1)</f>
        <v>music</v>
      </c>
      <c r="R2299" t="str">
        <f>RIGHT(N2299,LEN(N2299) - FIND("/",N2299))</f>
        <v>rock</v>
      </c>
      <c r="S2299" s="10">
        <f>(((J2299/60)/60)/24) + DATE(1970, 1, 1)</f>
        <v>40948.042233796295</v>
      </c>
      <c r="T2299" s="10">
        <f>(((I2299/60)/60)/24) + DATE(1970, 1, 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IFERROR(E2300/L2300, 0)</f>
        <v>109.45138888888889</v>
      </c>
      <c r="Q2300" t="str">
        <f>LEFT(N2300,FIND("/",N2300) - 1)</f>
        <v>music</v>
      </c>
      <c r="R2300" t="str">
        <f>RIGHT(N2300,LEN(N2300) - FIND("/",N2300))</f>
        <v>rock</v>
      </c>
      <c r="S2300" s="10">
        <f>(((J2300/60)/60)/24) + DATE(1970, 1, 1)</f>
        <v>41694.84065972222</v>
      </c>
      <c r="T2300" s="10">
        <f>(((I2300/60)/60)/24) + DATE(1970, 1, 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IFERROR(E2301/L2301, 0)</f>
        <v>75.035714285714292</v>
      </c>
      <c r="Q2301" t="str">
        <f>LEFT(N2301,FIND("/",N2301) - 1)</f>
        <v>music</v>
      </c>
      <c r="R2301" t="str">
        <f>RIGHT(N2301,LEN(N2301) - FIND("/",N2301))</f>
        <v>rock</v>
      </c>
      <c r="S2301" s="10">
        <f>(((J2301/60)/60)/24) + DATE(1970, 1, 1)</f>
        <v>40565.032511574071</v>
      </c>
      <c r="T2301" s="10">
        <f>(((I2301/60)/60)/24) + DATE(1970, 1, 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IFERROR(E2302/L2302, 0)</f>
        <v>115.71428571428571</v>
      </c>
      <c r="Q2302" t="str">
        <f>LEFT(N2302,FIND("/",N2302) - 1)</f>
        <v>music</v>
      </c>
      <c r="R2302" t="str">
        <f>RIGHT(N2302,LEN(N2302) - FIND("/",N2302))</f>
        <v>rock</v>
      </c>
      <c r="S2302" s="10">
        <f>(((J2302/60)/60)/24) + DATE(1970, 1, 1)</f>
        <v>41074.727037037039</v>
      </c>
      <c r="T2302" s="10">
        <f>(((I2302/60)/60)/24) + DATE(1970, 1, 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IFERROR(E2303/L2303, 0)</f>
        <v>31.659810426540286</v>
      </c>
      <c r="Q2303" t="str">
        <f>LEFT(N2303,FIND("/",N2303) - 1)</f>
        <v>music</v>
      </c>
      <c r="R2303" t="str">
        <f>RIGHT(N2303,LEN(N2303) - FIND("/",N2303))</f>
        <v>indie rock</v>
      </c>
      <c r="S2303" s="10">
        <f>(((J2303/60)/60)/24) + DATE(1970, 1, 1)</f>
        <v>41416.146944444445</v>
      </c>
      <c r="T2303" s="10">
        <f>(((I2303/60)/60)/24) + DATE(1970, 1, 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IFERROR(E2304/L2304, 0)</f>
        <v>46.176470588235297</v>
      </c>
      <c r="Q2304" t="str">
        <f>LEFT(N2304,FIND("/",N2304) - 1)</f>
        <v>music</v>
      </c>
      <c r="R2304" t="str">
        <f>RIGHT(N2304,LEN(N2304) - FIND("/",N2304))</f>
        <v>indie rock</v>
      </c>
      <c r="S2304" s="10">
        <f>(((J2304/60)/60)/24) + DATE(1970, 1, 1)</f>
        <v>41605.868449074071</v>
      </c>
      <c r="T2304" s="10">
        <f>(((I2304/60)/60)/24) + DATE(1970, 1, 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IFERROR(E2305/L2305, 0)</f>
        <v>68.481650485436887</v>
      </c>
      <c r="Q2305" t="str">
        <f>LEFT(N2305,FIND("/",N2305) - 1)</f>
        <v>music</v>
      </c>
      <c r="R2305" t="str">
        <f>RIGHT(N2305,LEN(N2305) - FIND("/",N2305))</f>
        <v>indie rock</v>
      </c>
      <c r="S2305" s="10">
        <f>(((J2305/60)/60)/24) + DATE(1970, 1, 1)</f>
        <v>40850.111064814817</v>
      </c>
      <c r="T2305" s="10">
        <f>(((I2305/60)/60)/24) + DATE(1970, 1, 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IFERROR(E2306/L2306, 0)</f>
        <v>53.469203539823013</v>
      </c>
      <c r="Q2306" t="str">
        <f>LEFT(N2306,FIND("/",N2306) - 1)</f>
        <v>music</v>
      </c>
      <c r="R2306" t="str">
        <f>RIGHT(N2306,LEN(N2306) - FIND("/",N2306))</f>
        <v>indie rock</v>
      </c>
      <c r="S2306" s="10">
        <f>(((J2306/60)/60)/24) + DATE(1970, 1, 1)</f>
        <v>40502.815868055557</v>
      </c>
      <c r="T2306" s="10">
        <f>(((I2306/60)/60)/24) + DATE(1970, 1, 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IFERROR(E2307/L2307, 0)</f>
        <v>109.10778443113773</v>
      </c>
      <c r="Q2307" t="str">
        <f>LEFT(N2307,FIND("/",N2307) - 1)</f>
        <v>music</v>
      </c>
      <c r="R2307" t="str">
        <f>RIGHT(N2307,LEN(N2307) - FIND("/",N2307))</f>
        <v>indie rock</v>
      </c>
      <c r="S2307" s="10">
        <f>(((J2307/60)/60)/24) + DATE(1970, 1, 1)</f>
        <v>41834.695277777777</v>
      </c>
      <c r="T2307" s="10">
        <f>(((I2307/60)/60)/24) + DATE(1970, 1, 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IFERROR(E2308/L2308, 0)</f>
        <v>51.185616438356163</v>
      </c>
      <c r="Q2308" t="str">
        <f>LEFT(N2308,FIND("/",N2308) - 1)</f>
        <v>music</v>
      </c>
      <c r="R2308" t="str">
        <f>RIGHT(N2308,LEN(N2308) - FIND("/",N2308))</f>
        <v>indie rock</v>
      </c>
      <c r="S2308" s="10">
        <f>(((J2308/60)/60)/24) + DATE(1970, 1, 1)</f>
        <v>40948.16815972222</v>
      </c>
      <c r="T2308" s="10">
        <f>(((I2308/60)/60)/24) + DATE(1970, 1, 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IFERROR(E2309/L2309, 0)</f>
        <v>27.936800000000002</v>
      </c>
      <c r="Q2309" t="str">
        <f>LEFT(N2309,FIND("/",N2309) - 1)</f>
        <v>music</v>
      </c>
      <c r="R2309" t="str">
        <f>RIGHT(N2309,LEN(N2309) - FIND("/",N2309))</f>
        <v>indie rock</v>
      </c>
      <c r="S2309" s="10">
        <f>(((J2309/60)/60)/24) + DATE(1970, 1, 1)</f>
        <v>41004.802465277775</v>
      </c>
      <c r="T2309" s="10">
        <f>(((I2309/60)/60)/24) + DATE(1970, 1, 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IFERROR(E2310/L2310, 0)</f>
        <v>82.496921824104234</v>
      </c>
      <c r="Q2310" t="str">
        <f>LEFT(N2310,FIND("/",N2310) - 1)</f>
        <v>music</v>
      </c>
      <c r="R2310" t="str">
        <f>RIGHT(N2310,LEN(N2310) - FIND("/",N2310))</f>
        <v>indie rock</v>
      </c>
      <c r="S2310" s="10">
        <f>(((J2310/60)/60)/24) + DATE(1970, 1, 1)</f>
        <v>41851.962916666671</v>
      </c>
      <c r="T2310" s="10">
        <f>(((I2310/60)/60)/24) + DATE(1970, 1, 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IFERROR(E2311/L2311, 0)</f>
        <v>59.817476635514019</v>
      </c>
      <c r="Q2311" t="str">
        <f>LEFT(N2311,FIND("/",N2311) - 1)</f>
        <v>music</v>
      </c>
      <c r="R2311" t="str">
        <f>RIGHT(N2311,LEN(N2311) - FIND("/",N2311))</f>
        <v>indie rock</v>
      </c>
      <c r="S2311" s="10">
        <f>(((J2311/60)/60)/24) + DATE(1970, 1, 1)</f>
        <v>41307.987696759257</v>
      </c>
      <c r="T2311" s="10">
        <f>(((I2311/60)/60)/24) + DATE(1970, 1, 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IFERROR(E2312/L2312, 0)</f>
        <v>64.816470588235291</v>
      </c>
      <c r="Q2312" t="str">
        <f>LEFT(N2312,FIND("/",N2312) - 1)</f>
        <v>music</v>
      </c>
      <c r="R2312" t="str">
        <f>RIGHT(N2312,LEN(N2312) - FIND("/",N2312))</f>
        <v>indie rock</v>
      </c>
      <c r="S2312" s="10">
        <f>(((J2312/60)/60)/24) + DATE(1970, 1, 1)</f>
        <v>41324.79415509259</v>
      </c>
      <c r="T2312" s="10">
        <f>(((I2312/60)/60)/24) + DATE(1970, 1, 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IFERROR(E2313/L2313, 0)</f>
        <v>90.09615384615384</v>
      </c>
      <c r="Q2313" t="str">
        <f>LEFT(N2313,FIND("/",N2313) - 1)</f>
        <v>music</v>
      </c>
      <c r="R2313" t="str">
        <f>RIGHT(N2313,LEN(N2313) - FIND("/",N2313))</f>
        <v>indie rock</v>
      </c>
      <c r="S2313" s="10">
        <f>(((J2313/60)/60)/24) + DATE(1970, 1, 1)</f>
        <v>41736.004502314812</v>
      </c>
      <c r="T2313" s="10">
        <f>(((I2313/60)/60)/24) + DATE(1970, 1, 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IFERROR(E2314/L2314, 0)</f>
        <v>40.962025316455694</v>
      </c>
      <c r="Q2314" t="str">
        <f>LEFT(N2314,FIND("/",N2314) - 1)</f>
        <v>music</v>
      </c>
      <c r="R2314" t="str">
        <f>RIGHT(N2314,LEN(N2314) - FIND("/",N2314))</f>
        <v>indie rock</v>
      </c>
      <c r="S2314" s="10">
        <f>(((J2314/60)/60)/24) + DATE(1970, 1, 1)</f>
        <v>41716.632847222223</v>
      </c>
      <c r="T2314" s="10">
        <f>(((I2314/60)/60)/24) + DATE(1970, 1, 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IFERROR(E2315/L2315, 0)</f>
        <v>56.000127388535034</v>
      </c>
      <c r="Q2315" t="str">
        <f>LEFT(N2315,FIND("/",N2315) - 1)</f>
        <v>music</v>
      </c>
      <c r="R2315" t="str">
        <f>RIGHT(N2315,LEN(N2315) - FIND("/",N2315))</f>
        <v>indie rock</v>
      </c>
      <c r="S2315" s="10">
        <f>(((J2315/60)/60)/24) + DATE(1970, 1, 1)</f>
        <v>41002.958634259259</v>
      </c>
      <c r="T2315" s="10">
        <f>(((I2315/60)/60)/24) + DATE(1970, 1, 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IFERROR(E2316/L2316, 0)</f>
        <v>37.672800000000002</v>
      </c>
      <c r="Q2316" t="str">
        <f>LEFT(N2316,FIND("/",N2316) - 1)</f>
        <v>music</v>
      </c>
      <c r="R2316" t="str">
        <f>RIGHT(N2316,LEN(N2316) - FIND("/",N2316))</f>
        <v>indie rock</v>
      </c>
      <c r="S2316" s="10">
        <f>(((J2316/60)/60)/24) + DATE(1970, 1, 1)</f>
        <v>41037.551585648151</v>
      </c>
      <c r="T2316" s="10">
        <f>(((I2316/60)/60)/24) + DATE(1970, 1, 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IFERROR(E2317/L2317, 0)</f>
        <v>40.078125</v>
      </c>
      <c r="Q2317" t="str">
        <f>LEFT(N2317,FIND("/",N2317) - 1)</f>
        <v>music</v>
      </c>
      <c r="R2317" t="str">
        <f>RIGHT(N2317,LEN(N2317) - FIND("/",N2317))</f>
        <v>indie rock</v>
      </c>
      <c r="S2317" s="10">
        <f>(((J2317/60)/60)/24) + DATE(1970, 1, 1)</f>
        <v>41004.72619212963</v>
      </c>
      <c r="T2317" s="10">
        <f>(((I2317/60)/60)/24) + DATE(1970, 1, 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IFERROR(E2318/L2318, 0)</f>
        <v>78.031999999999996</v>
      </c>
      <c r="Q2318" t="str">
        <f>LEFT(N2318,FIND("/",N2318) - 1)</f>
        <v>music</v>
      </c>
      <c r="R2318" t="str">
        <f>RIGHT(N2318,LEN(N2318) - FIND("/",N2318))</f>
        <v>indie rock</v>
      </c>
      <c r="S2318" s="10">
        <f>(((J2318/60)/60)/24) + DATE(1970, 1, 1)</f>
        <v>40079.725115740745</v>
      </c>
      <c r="T2318" s="10">
        <f>(((I2318/60)/60)/24) + DATE(1970, 1, 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IFERROR(E2319/L2319, 0)</f>
        <v>18.90909090909091</v>
      </c>
      <c r="Q2319" t="str">
        <f>LEFT(N2319,FIND("/",N2319) - 1)</f>
        <v>music</v>
      </c>
      <c r="R2319" t="str">
        <f>RIGHT(N2319,LEN(N2319) - FIND("/",N2319))</f>
        <v>indie rock</v>
      </c>
      <c r="S2319" s="10">
        <f>(((J2319/60)/60)/24) + DATE(1970, 1, 1)</f>
        <v>40192.542233796295</v>
      </c>
      <c r="T2319" s="10">
        <f>(((I2319/60)/60)/24) + DATE(1970, 1, 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IFERROR(E2320/L2320, 0)</f>
        <v>37.134969325153371</v>
      </c>
      <c r="Q2320" t="str">
        <f>LEFT(N2320,FIND("/",N2320) - 1)</f>
        <v>music</v>
      </c>
      <c r="R2320" t="str">
        <f>RIGHT(N2320,LEN(N2320) - FIND("/",N2320))</f>
        <v>indie rock</v>
      </c>
      <c r="S2320" s="10">
        <f>(((J2320/60)/60)/24) + DATE(1970, 1, 1)</f>
        <v>40050.643680555557</v>
      </c>
      <c r="T2320" s="10">
        <f>(((I2320/60)/60)/24) + DATE(1970, 1, 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IFERROR(E2321/L2321, 0)</f>
        <v>41.961038961038959</v>
      </c>
      <c r="Q2321" t="str">
        <f>LEFT(N2321,FIND("/",N2321) - 1)</f>
        <v>music</v>
      </c>
      <c r="R2321" t="str">
        <f>RIGHT(N2321,LEN(N2321) - FIND("/",N2321))</f>
        <v>indie rock</v>
      </c>
      <c r="S2321" s="10">
        <f>(((J2321/60)/60)/24) + DATE(1970, 1, 1)</f>
        <v>41593.082002314812</v>
      </c>
      <c r="T2321" s="10">
        <f>(((I2321/60)/60)/24) + DATE(1970, 1, 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IFERROR(E2322/L2322, 0)</f>
        <v>61.044943820224717</v>
      </c>
      <c r="Q2322" t="str">
        <f>LEFT(N2322,FIND("/",N2322) - 1)</f>
        <v>music</v>
      </c>
      <c r="R2322" t="str">
        <f>RIGHT(N2322,LEN(N2322) - FIND("/",N2322))</f>
        <v>indie rock</v>
      </c>
      <c r="S2322" s="10">
        <f>(((J2322/60)/60)/24) + DATE(1970, 1, 1)</f>
        <v>41696.817129629628</v>
      </c>
      <c r="T2322" s="10">
        <f>(((I2322/60)/60)/24) + DATE(1970, 1, 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IFERROR(E2323/L2323, 0)</f>
        <v>64.53125</v>
      </c>
      <c r="Q2323" t="str">
        <f>LEFT(N2323,FIND("/",N2323) - 1)</f>
        <v>food</v>
      </c>
      <c r="R2323" t="str">
        <f>RIGHT(N2323,LEN(N2323) - FIND("/",N2323))</f>
        <v>small batch</v>
      </c>
      <c r="S2323" s="10">
        <f>(((J2323/60)/60)/24) + DATE(1970, 1, 1)</f>
        <v>42799.260428240741</v>
      </c>
      <c r="T2323" s="10">
        <f>(((I2323/60)/60)/24) + DATE(1970, 1, 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IFERROR(E2324/L2324, 0)</f>
        <v>21.25</v>
      </c>
      <c r="Q2324" t="str">
        <f>LEFT(N2324,FIND("/",N2324) - 1)</f>
        <v>food</v>
      </c>
      <c r="R2324" t="str">
        <f>RIGHT(N2324,LEN(N2324) - FIND("/",N2324))</f>
        <v>small batch</v>
      </c>
      <c r="S2324" s="10">
        <f>(((J2324/60)/60)/24) + DATE(1970, 1, 1)</f>
        <v>42804.895474537043</v>
      </c>
      <c r="T2324" s="10">
        <f>(((I2324/60)/60)/24) + DATE(1970, 1, 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IFERROR(E2325/L2325, 0)</f>
        <v>30</v>
      </c>
      <c r="Q2325" t="str">
        <f>LEFT(N2325,FIND("/",N2325) - 1)</f>
        <v>food</v>
      </c>
      <c r="R2325" t="str">
        <f>RIGHT(N2325,LEN(N2325) - FIND("/",N2325))</f>
        <v>small batch</v>
      </c>
      <c r="S2325" s="10">
        <f>(((J2325/60)/60)/24) + DATE(1970, 1, 1)</f>
        <v>42807.755173611105</v>
      </c>
      <c r="T2325" s="10">
        <f>(((I2325/60)/60)/24) + DATE(1970, 1, 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IFERROR(E2326/L2326, 0)</f>
        <v>25.491803278688526</v>
      </c>
      <c r="Q2326" t="str">
        <f>LEFT(N2326,FIND("/",N2326) - 1)</f>
        <v>food</v>
      </c>
      <c r="R2326" t="str">
        <f>RIGHT(N2326,LEN(N2326) - FIND("/",N2326))</f>
        <v>small batch</v>
      </c>
      <c r="S2326" s="10">
        <f>(((J2326/60)/60)/24) + DATE(1970, 1, 1)</f>
        <v>42790.885243055556</v>
      </c>
      <c r="T2326" s="10">
        <f>(((I2326/60)/60)/24) + DATE(1970, 1, 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IFERROR(E2327/L2327, 0)</f>
        <v>11.428571428571429</v>
      </c>
      <c r="Q2327" t="str">
        <f>LEFT(N2327,FIND("/",N2327) - 1)</f>
        <v>food</v>
      </c>
      <c r="R2327" t="str">
        <f>RIGHT(N2327,LEN(N2327) - FIND("/",N2327))</f>
        <v>small batch</v>
      </c>
      <c r="S2327" s="10">
        <f>(((J2327/60)/60)/24) + DATE(1970, 1, 1)</f>
        <v>42794.022349537037</v>
      </c>
      <c r="T2327" s="10">
        <f>(((I2327/60)/60)/24) + DATE(1970, 1, 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IFERROR(E2328/L2328, 0)</f>
        <v>108</v>
      </c>
      <c r="Q2328" t="str">
        <f>LEFT(N2328,FIND("/",N2328) - 1)</f>
        <v>food</v>
      </c>
      <c r="R2328" t="str">
        <f>RIGHT(N2328,LEN(N2328) - FIND("/",N2328))</f>
        <v>small batch</v>
      </c>
      <c r="S2328" s="10">
        <f>(((J2328/60)/60)/24) + DATE(1970, 1, 1)</f>
        <v>42804.034120370372</v>
      </c>
      <c r="T2328" s="10">
        <f>(((I2328/60)/60)/24) + DATE(1970, 1, 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IFERROR(E2329/L2329, 0)</f>
        <v>54.883162444113267</v>
      </c>
      <c r="Q2329" t="str">
        <f>LEFT(N2329,FIND("/",N2329) - 1)</f>
        <v>food</v>
      </c>
      <c r="R2329" t="str">
        <f>RIGHT(N2329,LEN(N2329) - FIND("/",N2329))</f>
        <v>small batch</v>
      </c>
      <c r="S2329" s="10">
        <f>(((J2329/60)/60)/24) + DATE(1970, 1, 1)</f>
        <v>41842.917129629634</v>
      </c>
      <c r="T2329" s="10">
        <f>(((I2329/60)/60)/24) + DATE(1970, 1, 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IFERROR(E2330/L2330, 0)</f>
        <v>47.383612662942269</v>
      </c>
      <c r="Q2330" t="str">
        <f>LEFT(N2330,FIND("/",N2330) - 1)</f>
        <v>food</v>
      </c>
      <c r="R2330" t="str">
        <f>RIGHT(N2330,LEN(N2330) - FIND("/",N2330))</f>
        <v>small batch</v>
      </c>
      <c r="S2330" s="10">
        <f>(((J2330/60)/60)/24) + DATE(1970, 1, 1)</f>
        <v>42139.781678240746</v>
      </c>
      <c r="T2330" s="10">
        <f>(((I2330/60)/60)/24) + DATE(1970, 1, 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IFERROR(E2331/L2331, 0)</f>
        <v>211.84</v>
      </c>
      <c r="Q2331" t="str">
        <f>LEFT(N2331,FIND("/",N2331) - 1)</f>
        <v>food</v>
      </c>
      <c r="R2331" t="str">
        <f>RIGHT(N2331,LEN(N2331) - FIND("/",N2331))</f>
        <v>small batch</v>
      </c>
      <c r="S2331" s="10">
        <f>(((J2331/60)/60)/24) + DATE(1970, 1, 1)</f>
        <v>41807.624374999999</v>
      </c>
      <c r="T2331" s="10">
        <f>(((I2331/60)/60)/24) + DATE(1970, 1, 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IFERROR(E2332/L2332, 0)</f>
        <v>219.92638036809817</v>
      </c>
      <c r="Q2332" t="str">
        <f>LEFT(N2332,FIND("/",N2332) - 1)</f>
        <v>food</v>
      </c>
      <c r="R2332" t="str">
        <f>RIGHT(N2332,LEN(N2332) - FIND("/",N2332))</f>
        <v>small batch</v>
      </c>
      <c r="S2332" s="10">
        <f>(((J2332/60)/60)/24) + DATE(1970, 1, 1)</f>
        <v>42332.89980324074</v>
      </c>
      <c r="T2332" s="10">
        <f>(((I2332/60)/60)/24) + DATE(1970, 1, 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IFERROR(E2333/L2333, 0)</f>
        <v>40.795406360424032</v>
      </c>
      <c r="Q2333" t="str">
        <f>LEFT(N2333,FIND("/",N2333) - 1)</f>
        <v>food</v>
      </c>
      <c r="R2333" t="str">
        <f>RIGHT(N2333,LEN(N2333) - FIND("/",N2333))</f>
        <v>small batch</v>
      </c>
      <c r="S2333" s="10">
        <f>(((J2333/60)/60)/24) + DATE(1970, 1, 1)</f>
        <v>41839.005671296298</v>
      </c>
      <c r="T2333" s="10">
        <f>(((I2333/60)/60)/24) + DATE(1970, 1, 1)</f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IFERROR(E2334/L2334, 0)</f>
        <v>75.502840909090907</v>
      </c>
      <c r="Q2334" t="str">
        <f>LEFT(N2334,FIND("/",N2334) - 1)</f>
        <v>food</v>
      </c>
      <c r="R2334" t="str">
        <f>RIGHT(N2334,LEN(N2334) - FIND("/",N2334))</f>
        <v>small batch</v>
      </c>
      <c r="S2334" s="10">
        <f>(((J2334/60)/60)/24) + DATE(1970, 1, 1)</f>
        <v>42011.628136574072</v>
      </c>
      <c r="T2334" s="10">
        <f>(((I2334/60)/60)/24) + DATE(1970, 1, 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IFERROR(E2335/L2335, 0)</f>
        <v>13.542553191489361</v>
      </c>
      <c r="Q2335" t="str">
        <f>LEFT(N2335,FIND("/",N2335) - 1)</f>
        <v>food</v>
      </c>
      <c r="R2335" t="str">
        <f>RIGHT(N2335,LEN(N2335) - FIND("/",N2335))</f>
        <v>small batch</v>
      </c>
      <c r="S2335" s="10">
        <f>(((J2335/60)/60)/24) + DATE(1970, 1, 1)</f>
        <v>41767.650347222225</v>
      </c>
      <c r="T2335" s="10">
        <f>(((I2335/60)/60)/24) + DATE(1970, 1, 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IFERROR(E2336/L2336, 0)</f>
        <v>60.865671641791046</v>
      </c>
      <c r="Q2336" t="str">
        <f>LEFT(N2336,FIND("/",N2336) - 1)</f>
        <v>food</v>
      </c>
      <c r="R2336" t="str">
        <f>RIGHT(N2336,LEN(N2336) - FIND("/",N2336))</f>
        <v>small batch</v>
      </c>
      <c r="S2336" s="10">
        <f>(((J2336/60)/60)/24) + DATE(1970, 1, 1)</f>
        <v>41918.670115740737</v>
      </c>
      <c r="T2336" s="10">
        <f>(((I2336/60)/60)/24) + DATE(1970, 1, 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IFERROR(E2337/L2337, 0)</f>
        <v>115.69230769230769</v>
      </c>
      <c r="Q2337" t="str">
        <f>LEFT(N2337,FIND("/",N2337) - 1)</f>
        <v>food</v>
      </c>
      <c r="R2337" t="str">
        <f>RIGHT(N2337,LEN(N2337) - FIND("/",N2337))</f>
        <v>small batch</v>
      </c>
      <c r="S2337" s="10">
        <f>(((J2337/60)/60)/24) + DATE(1970, 1, 1)</f>
        <v>41771.572256944448</v>
      </c>
      <c r="T2337" s="10">
        <f>(((I2337/60)/60)/24) + DATE(1970, 1, 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IFERROR(E2338/L2338, 0)</f>
        <v>48.104623556581984</v>
      </c>
      <c r="Q2338" t="str">
        <f>LEFT(N2338,FIND("/",N2338) - 1)</f>
        <v>food</v>
      </c>
      <c r="R2338" t="str">
        <f>RIGHT(N2338,LEN(N2338) - FIND("/",N2338))</f>
        <v>small batch</v>
      </c>
      <c r="S2338" s="10">
        <f>(((J2338/60)/60)/24) + DATE(1970, 1, 1)</f>
        <v>41666.924710648149</v>
      </c>
      <c r="T2338" s="10">
        <f>(((I2338/60)/60)/24) + DATE(1970, 1, 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IFERROR(E2339/L2339, 0)</f>
        <v>74.184357541899445</v>
      </c>
      <c r="Q2339" t="str">
        <f>LEFT(N2339,FIND("/",N2339) - 1)</f>
        <v>food</v>
      </c>
      <c r="R2339" t="str">
        <f>RIGHT(N2339,LEN(N2339) - FIND("/",N2339))</f>
        <v>small batch</v>
      </c>
      <c r="S2339" s="10">
        <f>(((J2339/60)/60)/24) + DATE(1970, 1, 1)</f>
        <v>41786.640543981484</v>
      </c>
      <c r="T2339" s="10">
        <f>(((I2339/60)/60)/24) + DATE(1970, 1, 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IFERROR(E2340/L2340, 0)</f>
        <v>123.34552845528455</v>
      </c>
      <c r="Q2340" t="str">
        <f>LEFT(N2340,FIND("/",N2340) - 1)</f>
        <v>food</v>
      </c>
      <c r="R2340" t="str">
        <f>RIGHT(N2340,LEN(N2340) - FIND("/",N2340))</f>
        <v>small batch</v>
      </c>
      <c r="S2340" s="10">
        <f>(((J2340/60)/60)/24) + DATE(1970, 1, 1)</f>
        <v>41789.896805555552</v>
      </c>
      <c r="T2340" s="10">
        <f>(((I2340/60)/60)/24) + DATE(1970, 1, 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IFERROR(E2341/L2341, 0)</f>
        <v>66.623188405797094</v>
      </c>
      <c r="Q2341" t="str">
        <f>LEFT(N2341,FIND("/",N2341) - 1)</f>
        <v>food</v>
      </c>
      <c r="R2341" t="str">
        <f>RIGHT(N2341,LEN(N2341) - FIND("/",N2341))</f>
        <v>small batch</v>
      </c>
      <c r="S2341" s="10">
        <f>(((J2341/60)/60)/24) + DATE(1970, 1, 1)</f>
        <v>42692.79987268518</v>
      </c>
      <c r="T2341" s="10">
        <f>(((I2341/60)/60)/24) + DATE(1970, 1, 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IFERROR(E2342/L2342, 0)</f>
        <v>104.99007444168734</v>
      </c>
      <c r="Q2342" t="str">
        <f>LEFT(N2342,FIND("/",N2342) - 1)</f>
        <v>food</v>
      </c>
      <c r="R2342" t="str">
        <f>RIGHT(N2342,LEN(N2342) - FIND("/",N2342))</f>
        <v>small batch</v>
      </c>
      <c r="S2342" s="10">
        <f>(((J2342/60)/60)/24) + DATE(1970, 1, 1)</f>
        <v>42643.642800925925</v>
      </c>
      <c r="T2342" s="10">
        <f>(((I2342/60)/60)/24) + DATE(1970, 1, 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>
        <f>IFERROR(E2343/L2343, 0)</f>
        <v>0</v>
      </c>
      <c r="Q2343" t="str">
        <f>LEFT(N2343,FIND("/",N2343) - 1)</f>
        <v>technology</v>
      </c>
      <c r="R2343" t="str">
        <f>RIGHT(N2343,LEN(N2343) - FIND("/",N2343))</f>
        <v>web</v>
      </c>
      <c r="S2343" s="10">
        <f>(((J2343/60)/60)/24) + DATE(1970, 1, 1)</f>
        <v>42167.813703703709</v>
      </c>
      <c r="T2343" s="10">
        <f>(((I2343/60)/60)/24) + DATE(1970, 1, 1)</f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>
        <f>IFERROR(E2344/L2344, 0)</f>
        <v>0</v>
      </c>
      <c r="Q2344" t="str">
        <f>LEFT(N2344,FIND("/",N2344) - 1)</f>
        <v>technology</v>
      </c>
      <c r="R2344" t="str">
        <f>RIGHT(N2344,LEN(N2344) - FIND("/",N2344))</f>
        <v>web</v>
      </c>
      <c r="S2344" s="10">
        <f>(((J2344/60)/60)/24) + DATE(1970, 1, 1)</f>
        <v>41897.702199074076</v>
      </c>
      <c r="T2344" s="10">
        <f>(((I2344/60)/60)/24) + DATE(1970, 1, 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IFERROR(E2345/L2345, 0)</f>
        <v>300</v>
      </c>
      <c r="Q2345" t="str">
        <f>LEFT(N2345,FIND("/",N2345) - 1)</f>
        <v>technology</v>
      </c>
      <c r="R2345" t="str">
        <f>RIGHT(N2345,LEN(N2345) - FIND("/",N2345))</f>
        <v>web</v>
      </c>
      <c r="S2345" s="10">
        <f>(((J2345/60)/60)/24) + DATE(1970, 1, 1)</f>
        <v>42327.825289351851</v>
      </c>
      <c r="T2345" s="10">
        <f>(((I2345/60)/60)/24) + DATE(1970, 1, 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IFERROR(E2346/L2346, 0)</f>
        <v>1</v>
      </c>
      <c r="Q2346" t="str">
        <f>LEFT(N2346,FIND("/",N2346) - 1)</f>
        <v>technology</v>
      </c>
      <c r="R2346" t="str">
        <f>RIGHT(N2346,LEN(N2346) - FIND("/",N2346))</f>
        <v>web</v>
      </c>
      <c r="S2346" s="10">
        <f>(((J2346/60)/60)/24) + DATE(1970, 1, 1)</f>
        <v>42515.727650462963</v>
      </c>
      <c r="T2346" s="10">
        <f>(((I2346/60)/60)/24) + DATE(1970, 1, 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>
        <f>IFERROR(E2347/L2347, 0)</f>
        <v>0</v>
      </c>
      <c r="Q2347" t="str">
        <f>LEFT(N2347,FIND("/",N2347) - 1)</f>
        <v>technology</v>
      </c>
      <c r="R2347" t="str">
        <f>RIGHT(N2347,LEN(N2347) - FIND("/",N2347))</f>
        <v>web</v>
      </c>
      <c r="S2347" s="10">
        <f>(((J2347/60)/60)/24) + DATE(1970, 1, 1)</f>
        <v>42060.001805555556</v>
      </c>
      <c r="T2347" s="10">
        <f>(((I2347/60)/60)/24) + DATE(1970, 1, 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IFERROR(E2348/L2348, 0)</f>
        <v>13</v>
      </c>
      <c r="Q2348" t="str">
        <f>LEFT(N2348,FIND("/",N2348) - 1)</f>
        <v>technology</v>
      </c>
      <c r="R2348" t="str">
        <f>RIGHT(N2348,LEN(N2348) - FIND("/",N2348))</f>
        <v>web</v>
      </c>
      <c r="S2348" s="10">
        <f>(((J2348/60)/60)/24) + DATE(1970, 1, 1)</f>
        <v>42615.79896990741</v>
      </c>
      <c r="T2348" s="10">
        <f>(((I2348/60)/60)/24) + DATE(1970, 1, 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IFERROR(E2349/L2349, 0)</f>
        <v>15</v>
      </c>
      <c r="Q2349" t="str">
        <f>LEFT(N2349,FIND("/",N2349) - 1)</f>
        <v>technology</v>
      </c>
      <c r="R2349" t="str">
        <f>RIGHT(N2349,LEN(N2349) - FIND("/",N2349))</f>
        <v>web</v>
      </c>
      <c r="S2349" s="10">
        <f>(((J2349/60)/60)/24) + DATE(1970, 1, 1)</f>
        <v>42577.607361111113</v>
      </c>
      <c r="T2349" s="10">
        <f>(((I2349/60)/60)/24) + DATE(1970, 1, 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IFERROR(E2350/L2350, 0)</f>
        <v>54</v>
      </c>
      <c r="Q2350" t="str">
        <f>LEFT(N2350,FIND("/",N2350) - 1)</f>
        <v>technology</v>
      </c>
      <c r="R2350" t="str">
        <f>RIGHT(N2350,LEN(N2350) - FIND("/",N2350))</f>
        <v>web</v>
      </c>
      <c r="S2350" s="10">
        <f>(((J2350/60)/60)/24) + DATE(1970, 1, 1)</f>
        <v>42360.932152777779</v>
      </c>
      <c r="T2350" s="10">
        <f>(((I2350/60)/60)/24) + DATE(1970, 1, 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>
        <f>IFERROR(E2351/L2351, 0)</f>
        <v>0</v>
      </c>
      <c r="Q2351" t="str">
        <f>LEFT(N2351,FIND("/",N2351) - 1)</f>
        <v>technology</v>
      </c>
      <c r="R2351" t="str">
        <f>RIGHT(N2351,LEN(N2351) - FIND("/",N2351))</f>
        <v>web</v>
      </c>
      <c r="S2351" s="10">
        <f>(((J2351/60)/60)/24) + DATE(1970, 1, 1)</f>
        <v>42198.775787037041</v>
      </c>
      <c r="T2351" s="10">
        <f>(((I2351/60)/60)/24) + DATE(1970, 1, 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>
        <f>IFERROR(E2352/L2352, 0)</f>
        <v>0</v>
      </c>
      <c r="Q2352" t="str">
        <f>LEFT(N2352,FIND("/",N2352) - 1)</f>
        <v>technology</v>
      </c>
      <c r="R2352" t="str">
        <f>RIGHT(N2352,LEN(N2352) - FIND("/",N2352))</f>
        <v>web</v>
      </c>
      <c r="S2352" s="10">
        <f>(((J2352/60)/60)/24) + DATE(1970, 1, 1)</f>
        <v>42708.842245370368</v>
      </c>
      <c r="T2352" s="10">
        <f>(((I2352/60)/60)/24) + DATE(1970, 1, 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IFERROR(E2353/L2353, 0)</f>
        <v>15.428571428571429</v>
      </c>
      <c r="Q2353" t="str">
        <f>LEFT(N2353,FIND("/",N2353) - 1)</f>
        <v>technology</v>
      </c>
      <c r="R2353" t="str">
        <f>RIGHT(N2353,LEN(N2353) - FIND("/",N2353))</f>
        <v>web</v>
      </c>
      <c r="S2353" s="10">
        <f>(((J2353/60)/60)/24) + DATE(1970, 1, 1)</f>
        <v>42094.101145833338</v>
      </c>
      <c r="T2353" s="10">
        <f>(((I2353/60)/60)/24) + DATE(1970, 1, 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>
        <f>IFERROR(E2354/L2354, 0)</f>
        <v>0</v>
      </c>
      <c r="Q2354" t="str">
        <f>LEFT(N2354,FIND("/",N2354) - 1)</f>
        <v>technology</v>
      </c>
      <c r="R2354" t="str">
        <f>RIGHT(N2354,LEN(N2354) - FIND("/",N2354))</f>
        <v>web</v>
      </c>
      <c r="S2354" s="10">
        <f>(((J2354/60)/60)/24) + DATE(1970, 1, 1)</f>
        <v>42101.633703703701</v>
      </c>
      <c r="T2354" s="10">
        <f>(((I2354/60)/60)/24) + DATE(1970, 1, 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>
        <f>IFERROR(E2355/L2355, 0)</f>
        <v>0</v>
      </c>
      <c r="Q2355" t="str">
        <f>LEFT(N2355,FIND("/",N2355) - 1)</f>
        <v>technology</v>
      </c>
      <c r="R2355" t="str">
        <f>RIGHT(N2355,LEN(N2355) - FIND("/",N2355))</f>
        <v>web</v>
      </c>
      <c r="S2355" s="10">
        <f>(((J2355/60)/60)/24) + DATE(1970, 1, 1)</f>
        <v>42103.676180555558</v>
      </c>
      <c r="T2355" s="10">
        <f>(((I2355/60)/60)/24) + DATE(1970, 1, 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IFERROR(E2356/L2356, 0)</f>
        <v>25</v>
      </c>
      <c r="Q2356" t="str">
        <f>LEFT(N2356,FIND("/",N2356) - 1)</f>
        <v>technology</v>
      </c>
      <c r="R2356" t="str">
        <f>RIGHT(N2356,LEN(N2356) - FIND("/",N2356))</f>
        <v>web</v>
      </c>
      <c r="S2356" s="10">
        <f>(((J2356/60)/60)/24) + DATE(1970, 1, 1)</f>
        <v>41954.722916666666</v>
      </c>
      <c r="T2356" s="10">
        <f>(((I2356/60)/60)/24) + DATE(1970, 1, 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IFERROR(E2357/L2357, 0)</f>
        <v>27.5</v>
      </c>
      <c r="Q2357" t="str">
        <f>LEFT(N2357,FIND("/",N2357) - 1)</f>
        <v>technology</v>
      </c>
      <c r="R2357" t="str">
        <f>RIGHT(N2357,LEN(N2357) - FIND("/",N2357))</f>
        <v>web</v>
      </c>
      <c r="S2357" s="10">
        <f>(((J2357/60)/60)/24) + DATE(1970, 1, 1)</f>
        <v>42096.918240740735</v>
      </c>
      <c r="T2357" s="10">
        <f>(((I2357/60)/60)/24) + DATE(1970, 1, 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>
        <f>IFERROR(E2358/L2358, 0)</f>
        <v>0</v>
      </c>
      <c r="Q2358" t="str">
        <f>LEFT(N2358,FIND("/",N2358) - 1)</f>
        <v>technology</v>
      </c>
      <c r="R2358" t="str">
        <f>RIGHT(N2358,LEN(N2358) - FIND("/",N2358))</f>
        <v>web</v>
      </c>
      <c r="S2358" s="10">
        <f>(((J2358/60)/60)/24) + DATE(1970, 1, 1)</f>
        <v>42130.78361111111</v>
      </c>
      <c r="T2358" s="10">
        <f>(((I2358/60)/60)/24) + DATE(1970, 1, 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>
        <f>IFERROR(E2359/L2359, 0)</f>
        <v>0</v>
      </c>
      <c r="Q2359" t="str">
        <f>LEFT(N2359,FIND("/",N2359) - 1)</f>
        <v>technology</v>
      </c>
      <c r="R2359" t="str">
        <f>RIGHT(N2359,LEN(N2359) - FIND("/",N2359))</f>
        <v>web</v>
      </c>
      <c r="S2359" s="10">
        <f>(((J2359/60)/60)/24) + DATE(1970, 1, 1)</f>
        <v>42264.620115740734</v>
      </c>
      <c r="T2359" s="10">
        <f>(((I2359/60)/60)/24) + DATE(1970, 1, 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>
        <f>IFERROR(E2360/L2360, 0)</f>
        <v>0</v>
      </c>
      <c r="Q2360" t="str">
        <f>LEFT(N2360,FIND("/",N2360) - 1)</f>
        <v>technology</v>
      </c>
      <c r="R2360" t="str">
        <f>RIGHT(N2360,LEN(N2360) - FIND("/",N2360))</f>
        <v>web</v>
      </c>
      <c r="S2360" s="10">
        <f>(((J2360/60)/60)/24) + DATE(1970, 1, 1)</f>
        <v>41978.930972222224</v>
      </c>
      <c r="T2360" s="10">
        <f>(((I2360/60)/60)/24) + DATE(1970, 1, 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IFERROR(E2361/L2361, 0)</f>
        <v>367</v>
      </c>
      <c r="Q2361" t="str">
        <f>LEFT(N2361,FIND("/",N2361) - 1)</f>
        <v>technology</v>
      </c>
      <c r="R2361" t="str">
        <f>RIGHT(N2361,LEN(N2361) - FIND("/",N2361))</f>
        <v>web</v>
      </c>
      <c r="S2361" s="10">
        <f>(((J2361/60)/60)/24) + DATE(1970, 1, 1)</f>
        <v>42159.649583333332</v>
      </c>
      <c r="T2361" s="10">
        <f>(((I2361/60)/60)/24) + DATE(1970, 1, 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IFERROR(E2362/L2362, 0)</f>
        <v>2</v>
      </c>
      <c r="Q2362" t="str">
        <f>LEFT(N2362,FIND("/",N2362) - 1)</f>
        <v>technology</v>
      </c>
      <c r="R2362" t="str">
        <f>RIGHT(N2362,LEN(N2362) - FIND("/",N2362))</f>
        <v>web</v>
      </c>
      <c r="S2362" s="10">
        <f>(((J2362/60)/60)/24) + DATE(1970, 1, 1)</f>
        <v>42377.70694444445</v>
      </c>
      <c r="T2362" s="10">
        <f>(((I2362/60)/60)/24) + DATE(1970, 1, 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>
        <f>IFERROR(E2363/L2363, 0)</f>
        <v>0</v>
      </c>
      <c r="Q2363" t="str">
        <f>LEFT(N2363,FIND("/",N2363) - 1)</f>
        <v>technology</v>
      </c>
      <c r="R2363" t="str">
        <f>RIGHT(N2363,LEN(N2363) - FIND("/",N2363))</f>
        <v>web</v>
      </c>
      <c r="S2363" s="10">
        <f>(((J2363/60)/60)/24) + DATE(1970, 1, 1)</f>
        <v>42466.858888888892</v>
      </c>
      <c r="T2363" s="10">
        <f>(((I2363/60)/60)/24) + DATE(1970, 1, 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IFERROR(E2364/L2364, 0)</f>
        <v>60</v>
      </c>
      <c r="Q2364" t="str">
        <f>LEFT(N2364,FIND("/",N2364) - 1)</f>
        <v>technology</v>
      </c>
      <c r="R2364" t="str">
        <f>RIGHT(N2364,LEN(N2364) - FIND("/",N2364))</f>
        <v>web</v>
      </c>
      <c r="S2364" s="10">
        <f>(((J2364/60)/60)/24) + DATE(1970, 1, 1)</f>
        <v>41954.688310185185</v>
      </c>
      <c r="T2364" s="10">
        <f>(((I2364/60)/60)/24) + DATE(1970, 1, 1)</f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>
        <f>IFERROR(E2365/L2365, 0)</f>
        <v>0</v>
      </c>
      <c r="Q2365" t="str">
        <f>LEFT(N2365,FIND("/",N2365) - 1)</f>
        <v>technology</v>
      </c>
      <c r="R2365" t="str">
        <f>RIGHT(N2365,LEN(N2365) - FIND("/",N2365))</f>
        <v>web</v>
      </c>
      <c r="S2365" s="10">
        <f>(((J2365/60)/60)/24) + DATE(1970, 1, 1)</f>
        <v>42322.011574074073</v>
      </c>
      <c r="T2365" s="10">
        <f>(((I2365/60)/60)/24) + DATE(1970, 1, 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>
        <f>IFERROR(E2366/L2366, 0)</f>
        <v>0</v>
      </c>
      <c r="Q2366" t="str">
        <f>LEFT(N2366,FIND("/",N2366) - 1)</f>
        <v>technology</v>
      </c>
      <c r="R2366" t="str">
        <f>RIGHT(N2366,LEN(N2366) - FIND("/",N2366))</f>
        <v>web</v>
      </c>
      <c r="S2366" s="10">
        <f>(((J2366/60)/60)/24) + DATE(1970, 1, 1)</f>
        <v>42248.934675925921</v>
      </c>
      <c r="T2366" s="10">
        <f>(((I2366/60)/60)/24) + DATE(1970, 1, 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>
        <f>IFERROR(E2367/L2367, 0)</f>
        <v>0</v>
      </c>
      <c r="Q2367" t="str">
        <f>LEFT(N2367,FIND("/",N2367) - 1)</f>
        <v>technology</v>
      </c>
      <c r="R2367" t="str">
        <f>RIGHT(N2367,LEN(N2367) - FIND("/",N2367))</f>
        <v>web</v>
      </c>
      <c r="S2367" s="10">
        <f>(((J2367/60)/60)/24) + DATE(1970, 1, 1)</f>
        <v>42346.736400462964</v>
      </c>
      <c r="T2367" s="10">
        <f>(((I2367/60)/60)/24) + DATE(1970, 1, 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IFERROR(E2368/L2368, 0)</f>
        <v>97.407407407407405</v>
      </c>
      <c r="Q2368" t="str">
        <f>LEFT(N2368,FIND("/",N2368) - 1)</f>
        <v>technology</v>
      </c>
      <c r="R2368" t="str">
        <f>RIGHT(N2368,LEN(N2368) - FIND("/",N2368))</f>
        <v>web</v>
      </c>
      <c r="S2368" s="10">
        <f>(((J2368/60)/60)/24) + DATE(1970, 1, 1)</f>
        <v>42268.531631944439</v>
      </c>
      <c r="T2368" s="10">
        <f>(((I2368/60)/60)/24) + DATE(1970, 1, 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IFERROR(E2369/L2369, 0)</f>
        <v>47.857142857142854</v>
      </c>
      <c r="Q2369" t="str">
        <f>LEFT(N2369,FIND("/",N2369) - 1)</f>
        <v>technology</v>
      </c>
      <c r="R2369" t="str">
        <f>RIGHT(N2369,LEN(N2369) - FIND("/",N2369))</f>
        <v>web</v>
      </c>
      <c r="S2369" s="10">
        <f>(((J2369/60)/60)/24) + DATE(1970, 1, 1)</f>
        <v>42425.970092592594</v>
      </c>
      <c r="T2369" s="10">
        <f>(((I2369/60)/60)/24) + DATE(1970, 1, 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IFERROR(E2370/L2370, 0)</f>
        <v>50</v>
      </c>
      <c r="Q2370" t="str">
        <f>LEFT(N2370,FIND("/",N2370) - 1)</f>
        <v>technology</v>
      </c>
      <c r="R2370" t="str">
        <f>RIGHT(N2370,LEN(N2370) - FIND("/",N2370))</f>
        <v>web</v>
      </c>
      <c r="S2370" s="10">
        <f>(((J2370/60)/60)/24) + DATE(1970, 1, 1)</f>
        <v>42063.721817129626</v>
      </c>
      <c r="T2370" s="10">
        <f>(((I2370/60)/60)/24) + DATE(1970, 1, 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>
        <f>IFERROR(E2371/L2371, 0)</f>
        <v>0</v>
      </c>
      <c r="Q2371" t="str">
        <f>LEFT(N2371,FIND("/",N2371) - 1)</f>
        <v>technology</v>
      </c>
      <c r="R2371" t="str">
        <f>RIGHT(N2371,LEN(N2371) - FIND("/",N2371))</f>
        <v>web</v>
      </c>
      <c r="S2371" s="10">
        <f>(((J2371/60)/60)/24) + DATE(1970, 1, 1)</f>
        <v>42380.812627314815</v>
      </c>
      <c r="T2371" s="10">
        <f>(((I2371/60)/60)/24) + DATE(1970, 1, 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IFERROR(E2372/L2372, 0)</f>
        <v>20.5</v>
      </c>
      <c r="Q2372" t="str">
        <f>LEFT(N2372,FIND("/",N2372) - 1)</f>
        <v>technology</v>
      </c>
      <c r="R2372" t="str">
        <f>RIGHT(N2372,LEN(N2372) - FIND("/",N2372))</f>
        <v>web</v>
      </c>
      <c r="S2372" s="10">
        <f>(((J2372/60)/60)/24) + DATE(1970, 1, 1)</f>
        <v>41961.18913194444</v>
      </c>
      <c r="T2372" s="10">
        <f>(((I2372/60)/60)/24) + DATE(1970, 1, 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>
        <f>IFERROR(E2373/L2373, 0)</f>
        <v>0</v>
      </c>
      <c r="Q2373" t="str">
        <f>LEFT(N2373,FIND("/",N2373) - 1)</f>
        <v>technology</v>
      </c>
      <c r="R2373" t="str">
        <f>RIGHT(N2373,LEN(N2373) - FIND("/",N2373))</f>
        <v>web</v>
      </c>
      <c r="S2373" s="10">
        <f>(((J2373/60)/60)/24) + DATE(1970, 1, 1)</f>
        <v>42150.777731481481</v>
      </c>
      <c r="T2373" s="10">
        <f>(((I2373/60)/60)/24) + DATE(1970, 1, 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IFERROR(E2374/L2374, 0)</f>
        <v>30</v>
      </c>
      <c r="Q2374" t="str">
        <f>LEFT(N2374,FIND("/",N2374) - 1)</f>
        <v>technology</v>
      </c>
      <c r="R2374" t="str">
        <f>RIGHT(N2374,LEN(N2374) - FIND("/",N2374))</f>
        <v>web</v>
      </c>
      <c r="S2374" s="10">
        <f>(((J2374/60)/60)/24) + DATE(1970, 1, 1)</f>
        <v>42088.069108796291</v>
      </c>
      <c r="T2374" s="10">
        <f>(((I2374/60)/60)/24) + DATE(1970, 1, 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IFERROR(E2375/L2375, 0)</f>
        <v>50</v>
      </c>
      <c r="Q2375" t="str">
        <f>LEFT(N2375,FIND("/",N2375) - 1)</f>
        <v>technology</v>
      </c>
      <c r="R2375" t="str">
        <f>RIGHT(N2375,LEN(N2375) - FIND("/",N2375))</f>
        <v>web</v>
      </c>
      <c r="S2375" s="10">
        <f>(((J2375/60)/60)/24) + DATE(1970, 1, 1)</f>
        <v>42215.662314814821</v>
      </c>
      <c r="T2375" s="10">
        <f>(((I2375/60)/60)/24) + DATE(1970, 1, 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IFERROR(E2376/L2376, 0)</f>
        <v>10</v>
      </c>
      <c r="Q2376" t="str">
        <f>LEFT(N2376,FIND("/",N2376) - 1)</f>
        <v>technology</v>
      </c>
      <c r="R2376" t="str">
        <f>RIGHT(N2376,LEN(N2376) - FIND("/",N2376))</f>
        <v>web</v>
      </c>
      <c r="S2376" s="10">
        <f>(((J2376/60)/60)/24) + DATE(1970, 1, 1)</f>
        <v>42017.843287037031</v>
      </c>
      <c r="T2376" s="10">
        <f>(((I2376/60)/60)/24) + DATE(1970, 1, 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>
        <f>IFERROR(E2377/L2377, 0)</f>
        <v>0</v>
      </c>
      <c r="Q2377" t="str">
        <f>LEFT(N2377,FIND("/",N2377) - 1)</f>
        <v>technology</v>
      </c>
      <c r="R2377" t="str">
        <f>RIGHT(N2377,LEN(N2377) - FIND("/",N2377))</f>
        <v>web</v>
      </c>
      <c r="S2377" s="10">
        <f>(((J2377/60)/60)/24) + DATE(1970, 1, 1)</f>
        <v>42592.836076388892</v>
      </c>
      <c r="T2377" s="10">
        <f>(((I2377/60)/60)/24) + DATE(1970, 1, 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IFERROR(E2378/L2378, 0)</f>
        <v>81.582499999999996</v>
      </c>
      <c r="Q2378" t="str">
        <f>LEFT(N2378,FIND("/",N2378) - 1)</f>
        <v>technology</v>
      </c>
      <c r="R2378" t="str">
        <f>RIGHT(N2378,LEN(N2378) - FIND("/",N2378))</f>
        <v>web</v>
      </c>
      <c r="S2378" s="10">
        <f>(((J2378/60)/60)/24) + DATE(1970, 1, 1)</f>
        <v>42318.925532407404</v>
      </c>
      <c r="T2378" s="10">
        <f>(((I2378/60)/60)/24) + DATE(1970, 1, 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>
        <f>IFERROR(E2379/L2379, 0)</f>
        <v>0</v>
      </c>
      <c r="Q2379" t="str">
        <f>LEFT(N2379,FIND("/",N2379) - 1)</f>
        <v>technology</v>
      </c>
      <c r="R2379" t="str">
        <f>RIGHT(N2379,LEN(N2379) - FIND("/",N2379))</f>
        <v>web</v>
      </c>
      <c r="S2379" s="10">
        <f>(((J2379/60)/60)/24) + DATE(1970, 1, 1)</f>
        <v>42669.870173611111</v>
      </c>
      <c r="T2379" s="10">
        <f>(((I2379/60)/60)/24) + DATE(1970, 1, 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>
        <f>IFERROR(E2380/L2380, 0)</f>
        <v>0</v>
      </c>
      <c r="Q2380" t="str">
        <f>LEFT(N2380,FIND("/",N2380) - 1)</f>
        <v>technology</v>
      </c>
      <c r="R2380" t="str">
        <f>RIGHT(N2380,LEN(N2380) - FIND("/",N2380))</f>
        <v>web</v>
      </c>
      <c r="S2380" s="10">
        <f>(((J2380/60)/60)/24) + DATE(1970, 1, 1)</f>
        <v>42213.013078703705</v>
      </c>
      <c r="T2380" s="10">
        <f>(((I2380/60)/60)/24) + DATE(1970, 1, 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>
        <f>IFERROR(E2381/L2381, 0)</f>
        <v>0</v>
      </c>
      <c r="Q2381" t="str">
        <f>LEFT(N2381,FIND("/",N2381) - 1)</f>
        <v>technology</v>
      </c>
      <c r="R2381" t="str">
        <f>RIGHT(N2381,LEN(N2381) - FIND("/",N2381))</f>
        <v>web</v>
      </c>
      <c r="S2381" s="10">
        <f>(((J2381/60)/60)/24) + DATE(1970, 1, 1)</f>
        <v>42237.016388888893</v>
      </c>
      <c r="T2381" s="10">
        <f>(((I2381/60)/60)/24) + DATE(1970, 1, 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IFERROR(E2382/L2382, 0)</f>
        <v>18.333333333333332</v>
      </c>
      <c r="Q2382" t="str">
        <f>LEFT(N2382,FIND("/",N2382) - 1)</f>
        <v>technology</v>
      </c>
      <c r="R2382" t="str">
        <f>RIGHT(N2382,LEN(N2382) - FIND("/",N2382))</f>
        <v>web</v>
      </c>
      <c r="S2382" s="10">
        <f>(((J2382/60)/60)/24) + DATE(1970, 1, 1)</f>
        <v>42248.793310185181</v>
      </c>
      <c r="T2382" s="10">
        <f>(((I2382/60)/60)/24) + DATE(1970, 1, 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IFERROR(E2383/L2383, 0)</f>
        <v>224.42857142857142</v>
      </c>
      <c r="Q2383" t="str">
        <f>LEFT(N2383,FIND("/",N2383) - 1)</f>
        <v>technology</v>
      </c>
      <c r="R2383" t="str">
        <f>RIGHT(N2383,LEN(N2383) - FIND("/",N2383))</f>
        <v>web</v>
      </c>
      <c r="S2383" s="10">
        <f>(((J2383/60)/60)/24) + DATE(1970, 1, 1)</f>
        <v>42074.935740740737</v>
      </c>
      <c r="T2383" s="10">
        <f>(((I2383/60)/60)/24) + DATE(1970, 1, 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IFERROR(E2384/L2384, 0)</f>
        <v>37.5</v>
      </c>
      <c r="Q2384" t="str">
        <f>LEFT(N2384,FIND("/",N2384) - 1)</f>
        <v>technology</v>
      </c>
      <c r="R2384" t="str">
        <f>RIGHT(N2384,LEN(N2384) - FIND("/",N2384))</f>
        <v>web</v>
      </c>
      <c r="S2384" s="10">
        <f>(((J2384/60)/60)/24) + DATE(1970, 1, 1)</f>
        <v>42195.187534722223</v>
      </c>
      <c r="T2384" s="10">
        <f>(((I2384/60)/60)/24) + DATE(1970, 1, 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IFERROR(E2385/L2385, 0)</f>
        <v>145</v>
      </c>
      <c r="Q2385" t="str">
        <f>LEFT(N2385,FIND("/",N2385) - 1)</f>
        <v>technology</v>
      </c>
      <c r="R2385" t="str">
        <f>RIGHT(N2385,LEN(N2385) - FIND("/",N2385))</f>
        <v>web</v>
      </c>
      <c r="S2385" s="10">
        <f>(((J2385/60)/60)/24) + DATE(1970, 1, 1)</f>
        <v>42027.056793981479</v>
      </c>
      <c r="T2385" s="10">
        <f>(((I2385/60)/60)/24) + DATE(1970, 1, 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IFERROR(E2386/L2386, 0)</f>
        <v>1</v>
      </c>
      <c r="Q2386" t="str">
        <f>LEFT(N2386,FIND("/",N2386) - 1)</f>
        <v>technology</v>
      </c>
      <c r="R2386" t="str">
        <f>RIGHT(N2386,LEN(N2386) - FIND("/",N2386))</f>
        <v>web</v>
      </c>
      <c r="S2386" s="10">
        <f>(((J2386/60)/60)/24) + DATE(1970, 1, 1)</f>
        <v>41927.067627314813</v>
      </c>
      <c r="T2386" s="10">
        <f>(((I2386/60)/60)/24) + DATE(1970, 1, 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IFERROR(E2387/L2387, 0)</f>
        <v>112.57142857142857</v>
      </c>
      <c r="Q2387" t="str">
        <f>LEFT(N2387,FIND("/",N2387) - 1)</f>
        <v>technology</v>
      </c>
      <c r="R2387" t="str">
        <f>RIGHT(N2387,LEN(N2387) - FIND("/",N2387))</f>
        <v>web</v>
      </c>
      <c r="S2387" s="10">
        <f>(((J2387/60)/60)/24) + DATE(1970, 1, 1)</f>
        <v>42191.70175925926</v>
      </c>
      <c r="T2387" s="10">
        <f>(((I2387/60)/60)/24) + DATE(1970, 1, 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>
        <f>IFERROR(E2388/L2388, 0)</f>
        <v>0</v>
      </c>
      <c r="Q2388" t="str">
        <f>LEFT(N2388,FIND("/",N2388) - 1)</f>
        <v>technology</v>
      </c>
      <c r="R2388" t="str">
        <f>RIGHT(N2388,LEN(N2388) - FIND("/",N2388))</f>
        <v>web</v>
      </c>
      <c r="S2388" s="10">
        <f>(((J2388/60)/60)/24) + DATE(1970, 1, 1)</f>
        <v>41954.838240740741</v>
      </c>
      <c r="T2388" s="10">
        <f>(((I2388/60)/60)/24) + DATE(1970, 1, 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IFERROR(E2389/L2389, 0)</f>
        <v>342</v>
      </c>
      <c r="Q2389" t="str">
        <f>LEFT(N2389,FIND("/",N2389) - 1)</f>
        <v>technology</v>
      </c>
      <c r="R2389" t="str">
        <f>RIGHT(N2389,LEN(N2389) - FIND("/",N2389))</f>
        <v>web</v>
      </c>
      <c r="S2389" s="10">
        <f>(((J2389/60)/60)/24) + DATE(1970, 1, 1)</f>
        <v>42528.626620370371</v>
      </c>
      <c r="T2389" s="10">
        <f>(((I2389/60)/60)/24) + DATE(1970, 1, 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IFERROR(E2390/L2390, 0)</f>
        <v>57.875</v>
      </c>
      <c r="Q2390" t="str">
        <f>LEFT(N2390,FIND("/",N2390) - 1)</f>
        <v>technology</v>
      </c>
      <c r="R2390" t="str">
        <f>RIGHT(N2390,LEN(N2390) - FIND("/",N2390))</f>
        <v>web</v>
      </c>
      <c r="S2390" s="10">
        <f>(((J2390/60)/60)/24) + DATE(1970, 1, 1)</f>
        <v>41989.853692129633</v>
      </c>
      <c r="T2390" s="10">
        <f>(((I2390/60)/60)/24) + DATE(1970, 1, 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IFERROR(E2391/L2391, 0)</f>
        <v>30</v>
      </c>
      <c r="Q2391" t="str">
        <f>LEFT(N2391,FIND("/",N2391) - 1)</f>
        <v>technology</v>
      </c>
      <c r="R2391" t="str">
        <f>RIGHT(N2391,LEN(N2391) - FIND("/",N2391))</f>
        <v>web</v>
      </c>
      <c r="S2391" s="10">
        <f>(((J2391/60)/60)/24) + DATE(1970, 1, 1)</f>
        <v>42179.653379629628</v>
      </c>
      <c r="T2391" s="10">
        <f>(((I2391/60)/60)/24) + DATE(1970, 1, 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>
        <f>IFERROR(E2392/L2392, 0)</f>
        <v>0</v>
      </c>
      <c r="Q2392" t="str">
        <f>LEFT(N2392,FIND("/",N2392) - 1)</f>
        <v>technology</v>
      </c>
      <c r="R2392" t="str">
        <f>RIGHT(N2392,LEN(N2392) - FIND("/",N2392))</f>
        <v>web</v>
      </c>
      <c r="S2392" s="10">
        <f>(((J2392/60)/60)/24) + DATE(1970, 1, 1)</f>
        <v>41968.262314814812</v>
      </c>
      <c r="T2392" s="10">
        <f>(((I2392/60)/60)/24) + DATE(1970, 1, 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IFERROR(E2393/L2393, 0)</f>
        <v>25</v>
      </c>
      <c r="Q2393" t="str">
        <f>LEFT(N2393,FIND("/",N2393) - 1)</f>
        <v>technology</v>
      </c>
      <c r="R2393" t="str">
        <f>RIGHT(N2393,LEN(N2393) - FIND("/",N2393))</f>
        <v>web</v>
      </c>
      <c r="S2393" s="10">
        <f>(((J2393/60)/60)/24) + DATE(1970, 1, 1)</f>
        <v>42064.794490740736</v>
      </c>
      <c r="T2393" s="10">
        <f>(((I2393/60)/60)/24) + DATE(1970, 1, 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>
        <f>IFERROR(E2394/L2394, 0)</f>
        <v>0</v>
      </c>
      <c r="Q2394" t="str">
        <f>LEFT(N2394,FIND("/",N2394) - 1)</f>
        <v>technology</v>
      </c>
      <c r="R2394" t="str">
        <f>RIGHT(N2394,LEN(N2394) - FIND("/",N2394))</f>
        <v>web</v>
      </c>
      <c r="S2394" s="10">
        <f>(((J2394/60)/60)/24) + DATE(1970, 1, 1)</f>
        <v>42276.120636574073</v>
      </c>
      <c r="T2394" s="10">
        <f>(((I2394/60)/60)/24) + DATE(1970, 1, 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IFERROR(E2395/L2395, 0)</f>
        <v>50</v>
      </c>
      <c r="Q2395" t="str">
        <f>LEFT(N2395,FIND("/",N2395) - 1)</f>
        <v>technology</v>
      </c>
      <c r="R2395" t="str">
        <f>RIGHT(N2395,LEN(N2395) - FIND("/",N2395))</f>
        <v>web</v>
      </c>
      <c r="S2395" s="10">
        <f>(((J2395/60)/60)/24) + DATE(1970, 1, 1)</f>
        <v>42194.648344907408</v>
      </c>
      <c r="T2395" s="10">
        <f>(((I2395/60)/60)/24) + DATE(1970, 1, 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IFERROR(E2396/L2396, 0)</f>
        <v>1.5</v>
      </c>
      <c r="Q2396" t="str">
        <f>LEFT(N2396,FIND("/",N2396) - 1)</f>
        <v>technology</v>
      </c>
      <c r="R2396" t="str">
        <f>RIGHT(N2396,LEN(N2396) - FIND("/",N2396))</f>
        <v>web</v>
      </c>
      <c r="S2396" s="10">
        <f>(((J2396/60)/60)/24) + DATE(1970, 1, 1)</f>
        <v>42031.362187499995</v>
      </c>
      <c r="T2396" s="10">
        <f>(((I2396/60)/60)/24) + DATE(1970, 1, 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>
        <f>IFERROR(E2397/L2397, 0)</f>
        <v>0</v>
      </c>
      <c r="Q2397" t="str">
        <f>LEFT(N2397,FIND("/",N2397) - 1)</f>
        <v>technology</v>
      </c>
      <c r="R2397" t="str">
        <f>RIGHT(N2397,LEN(N2397) - FIND("/",N2397))</f>
        <v>web</v>
      </c>
      <c r="S2397" s="10">
        <f>(((J2397/60)/60)/24) + DATE(1970, 1, 1)</f>
        <v>42717.121377314819</v>
      </c>
      <c r="T2397" s="10">
        <f>(((I2397/60)/60)/24) + DATE(1970, 1, 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IFERROR(E2398/L2398, 0)</f>
        <v>10</v>
      </c>
      <c r="Q2398" t="str">
        <f>LEFT(N2398,FIND("/",N2398) - 1)</f>
        <v>technology</v>
      </c>
      <c r="R2398" t="str">
        <f>RIGHT(N2398,LEN(N2398) - FIND("/",N2398))</f>
        <v>web</v>
      </c>
      <c r="S2398" s="10">
        <f>(((J2398/60)/60)/24) + DATE(1970, 1, 1)</f>
        <v>42262.849050925928</v>
      </c>
      <c r="T2398" s="10">
        <f>(((I2398/60)/60)/24) + DATE(1970, 1, 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>
        <f>IFERROR(E2399/L2399, 0)</f>
        <v>0</v>
      </c>
      <c r="Q2399" t="str">
        <f>LEFT(N2399,FIND("/",N2399) - 1)</f>
        <v>technology</v>
      </c>
      <c r="R2399" t="str">
        <f>RIGHT(N2399,LEN(N2399) - FIND("/",N2399))</f>
        <v>web</v>
      </c>
      <c r="S2399" s="10">
        <f>(((J2399/60)/60)/24) + DATE(1970, 1, 1)</f>
        <v>41976.88490740741</v>
      </c>
      <c r="T2399" s="10">
        <f>(((I2399/60)/60)/24) + DATE(1970, 1, 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>
        <f>IFERROR(E2400/L2400, 0)</f>
        <v>0</v>
      </c>
      <c r="Q2400" t="str">
        <f>LEFT(N2400,FIND("/",N2400) - 1)</f>
        <v>technology</v>
      </c>
      <c r="R2400" t="str">
        <f>RIGHT(N2400,LEN(N2400) - FIND("/",N2400))</f>
        <v>web</v>
      </c>
      <c r="S2400" s="10">
        <f>(((J2400/60)/60)/24) + DATE(1970, 1, 1)</f>
        <v>42157.916481481487</v>
      </c>
      <c r="T2400" s="10">
        <f>(((I2400/60)/60)/24) + DATE(1970, 1, 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>
        <f>IFERROR(E2401/L2401, 0)</f>
        <v>0</v>
      </c>
      <c r="Q2401" t="str">
        <f>LEFT(N2401,FIND("/",N2401) - 1)</f>
        <v>technology</v>
      </c>
      <c r="R2401" t="str">
        <f>RIGHT(N2401,LEN(N2401) - FIND("/",N2401))</f>
        <v>web</v>
      </c>
      <c r="S2401" s="10">
        <f>(((J2401/60)/60)/24) + DATE(1970, 1, 1)</f>
        <v>41956.853078703702</v>
      </c>
      <c r="T2401" s="10">
        <f>(((I2401/60)/60)/24) + DATE(1970, 1, 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>
        <f>IFERROR(E2402/L2402, 0)</f>
        <v>0</v>
      </c>
      <c r="Q2402" t="str">
        <f>LEFT(N2402,FIND("/",N2402) - 1)</f>
        <v>technology</v>
      </c>
      <c r="R2402" t="str">
        <f>RIGHT(N2402,LEN(N2402) - FIND("/",N2402))</f>
        <v>web</v>
      </c>
      <c r="S2402" s="10">
        <f>(((J2402/60)/60)/24) + DATE(1970, 1, 1)</f>
        <v>42444.268101851849</v>
      </c>
      <c r="T2402" s="10">
        <f>(((I2402/60)/60)/24) + DATE(1970, 1, 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IFERROR(E2403/L2403, 0)</f>
        <v>22.333333333333332</v>
      </c>
      <c r="Q2403" t="str">
        <f>LEFT(N2403,FIND("/",N2403) - 1)</f>
        <v>food</v>
      </c>
      <c r="R2403" t="str">
        <f>RIGHT(N2403,LEN(N2403) - FIND("/",N2403))</f>
        <v>food trucks</v>
      </c>
      <c r="S2403" s="10">
        <f>(((J2403/60)/60)/24) + DATE(1970, 1, 1)</f>
        <v>42374.822870370372</v>
      </c>
      <c r="T2403" s="10">
        <f>(((I2403/60)/60)/24) + DATE(1970, 1, 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IFERROR(E2404/L2404, 0)</f>
        <v>52</v>
      </c>
      <c r="Q2404" t="str">
        <f>LEFT(N2404,FIND("/",N2404) - 1)</f>
        <v>food</v>
      </c>
      <c r="R2404" t="str">
        <f>RIGHT(N2404,LEN(N2404) - FIND("/",N2404))</f>
        <v>food trucks</v>
      </c>
      <c r="S2404" s="10">
        <f>(((J2404/60)/60)/24) + DATE(1970, 1, 1)</f>
        <v>42107.679756944446</v>
      </c>
      <c r="T2404" s="10">
        <f>(((I2404/60)/60)/24) + DATE(1970, 1, 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IFERROR(E2405/L2405, 0)</f>
        <v>16.833333333333332</v>
      </c>
      <c r="Q2405" t="str">
        <f>LEFT(N2405,FIND("/",N2405) - 1)</f>
        <v>food</v>
      </c>
      <c r="R2405" t="str">
        <f>RIGHT(N2405,LEN(N2405) - FIND("/",N2405))</f>
        <v>food trucks</v>
      </c>
      <c r="S2405" s="10">
        <f>(((J2405/60)/60)/24) + DATE(1970, 1, 1)</f>
        <v>42399.882615740738</v>
      </c>
      <c r="T2405" s="10">
        <f>(((I2405/60)/60)/24) + DATE(1970, 1, 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>
        <f>IFERROR(E2406/L2406, 0)</f>
        <v>0</v>
      </c>
      <c r="Q2406" t="str">
        <f>LEFT(N2406,FIND("/",N2406) - 1)</f>
        <v>food</v>
      </c>
      <c r="R2406" t="str">
        <f>RIGHT(N2406,LEN(N2406) - FIND("/",N2406))</f>
        <v>food trucks</v>
      </c>
      <c r="S2406" s="10">
        <f>(((J2406/60)/60)/24) + DATE(1970, 1, 1)</f>
        <v>42342.03943287037</v>
      </c>
      <c r="T2406" s="10">
        <f>(((I2406/60)/60)/24) + DATE(1970, 1, 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IFERROR(E2407/L2407, 0)</f>
        <v>56.3</v>
      </c>
      <c r="Q2407" t="str">
        <f>LEFT(N2407,FIND("/",N2407) - 1)</f>
        <v>food</v>
      </c>
      <c r="R2407" t="str">
        <f>RIGHT(N2407,LEN(N2407) - FIND("/",N2407))</f>
        <v>food trucks</v>
      </c>
      <c r="S2407" s="10">
        <f>(((J2407/60)/60)/24) + DATE(1970, 1, 1)</f>
        <v>42595.585358796292</v>
      </c>
      <c r="T2407" s="10">
        <f>(((I2407/60)/60)/24) + DATE(1970, 1, 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IFERROR(E2408/L2408, 0)</f>
        <v>84.0625</v>
      </c>
      <c r="Q2408" t="str">
        <f>LEFT(N2408,FIND("/",N2408) - 1)</f>
        <v>food</v>
      </c>
      <c r="R2408" t="str">
        <f>RIGHT(N2408,LEN(N2408) - FIND("/",N2408))</f>
        <v>food trucks</v>
      </c>
      <c r="S2408" s="10">
        <f>(((J2408/60)/60)/24) + DATE(1970, 1, 1)</f>
        <v>41983.110995370371</v>
      </c>
      <c r="T2408" s="10">
        <f>(((I2408/60)/60)/24) + DATE(1970, 1, 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IFERROR(E2409/L2409, 0)</f>
        <v>168.39393939393941</v>
      </c>
      <c r="Q2409" t="str">
        <f>LEFT(N2409,FIND("/",N2409) - 1)</f>
        <v>food</v>
      </c>
      <c r="R2409" t="str">
        <f>RIGHT(N2409,LEN(N2409) - FIND("/",N2409))</f>
        <v>food trucks</v>
      </c>
      <c r="S2409" s="10">
        <f>(((J2409/60)/60)/24) + DATE(1970, 1, 1)</f>
        <v>42082.575555555552</v>
      </c>
      <c r="T2409" s="10">
        <f>(((I2409/60)/60)/24) + DATE(1970, 1, 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IFERROR(E2410/L2410, 0)</f>
        <v>15</v>
      </c>
      <c r="Q2410" t="str">
        <f>LEFT(N2410,FIND("/",N2410) - 1)</f>
        <v>food</v>
      </c>
      <c r="R2410" t="str">
        <f>RIGHT(N2410,LEN(N2410) - FIND("/",N2410))</f>
        <v>food trucks</v>
      </c>
      <c r="S2410" s="10">
        <f>(((J2410/60)/60)/24) + DATE(1970, 1, 1)</f>
        <v>41919.140706018516</v>
      </c>
      <c r="T2410" s="10">
        <f>(((I2410/60)/60)/24) + DATE(1970, 1, 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IFERROR(E2411/L2411, 0)</f>
        <v>76.666666666666671</v>
      </c>
      <c r="Q2411" t="str">
        <f>LEFT(N2411,FIND("/",N2411) - 1)</f>
        <v>food</v>
      </c>
      <c r="R2411" t="str">
        <f>RIGHT(N2411,LEN(N2411) - FIND("/",N2411))</f>
        <v>food trucks</v>
      </c>
      <c r="S2411" s="10">
        <f>(((J2411/60)/60)/24) + DATE(1970, 1, 1)</f>
        <v>42204.875868055555</v>
      </c>
      <c r="T2411" s="10">
        <f>(((I2411/60)/60)/24) + DATE(1970, 1, 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>
        <f>IFERROR(E2412/L2412, 0)</f>
        <v>0</v>
      </c>
      <c r="Q2412" t="str">
        <f>LEFT(N2412,FIND("/",N2412) - 1)</f>
        <v>food</v>
      </c>
      <c r="R2412" t="str">
        <f>RIGHT(N2412,LEN(N2412) - FIND("/",N2412))</f>
        <v>food trucks</v>
      </c>
      <c r="S2412" s="10">
        <f>(((J2412/60)/60)/24) + DATE(1970, 1, 1)</f>
        <v>42224.408275462964</v>
      </c>
      <c r="T2412" s="10">
        <f>(((I2412/60)/60)/24) + DATE(1970, 1, 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IFERROR(E2413/L2413, 0)</f>
        <v>50.333333333333336</v>
      </c>
      <c r="Q2413" t="str">
        <f>LEFT(N2413,FIND("/",N2413) - 1)</f>
        <v>food</v>
      </c>
      <c r="R2413" t="str">
        <f>RIGHT(N2413,LEN(N2413) - FIND("/",N2413))</f>
        <v>food trucks</v>
      </c>
      <c r="S2413" s="10">
        <f>(((J2413/60)/60)/24) + DATE(1970, 1, 1)</f>
        <v>42211.732430555552</v>
      </c>
      <c r="T2413" s="10">
        <f>(((I2413/60)/60)/24) + DATE(1970, 1, 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>
        <f>IFERROR(E2414/L2414, 0)</f>
        <v>0</v>
      </c>
      <c r="Q2414" t="str">
        <f>LEFT(N2414,FIND("/",N2414) - 1)</f>
        <v>food</v>
      </c>
      <c r="R2414" t="str">
        <f>RIGHT(N2414,LEN(N2414) - FIND("/",N2414))</f>
        <v>food trucks</v>
      </c>
      <c r="S2414" s="10">
        <f>(((J2414/60)/60)/24) + DATE(1970, 1, 1)</f>
        <v>42655.736956018518</v>
      </c>
      <c r="T2414" s="10">
        <f>(((I2414/60)/60)/24) + DATE(1970, 1, 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IFERROR(E2415/L2415, 0)</f>
        <v>8.3333333333333339</v>
      </c>
      <c r="Q2415" t="str">
        <f>LEFT(N2415,FIND("/",N2415) - 1)</f>
        <v>food</v>
      </c>
      <c r="R2415" t="str">
        <f>RIGHT(N2415,LEN(N2415) - FIND("/",N2415))</f>
        <v>food trucks</v>
      </c>
      <c r="S2415" s="10">
        <f>(((J2415/60)/60)/24) + DATE(1970, 1, 1)</f>
        <v>41760.10974537037</v>
      </c>
      <c r="T2415" s="10">
        <f>(((I2415/60)/60)/24) + DATE(1970, 1, 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IFERROR(E2416/L2416, 0)</f>
        <v>35.384615384615387</v>
      </c>
      <c r="Q2416" t="str">
        <f>LEFT(N2416,FIND("/",N2416) - 1)</f>
        <v>food</v>
      </c>
      <c r="R2416" t="str">
        <f>RIGHT(N2416,LEN(N2416) - FIND("/",N2416))</f>
        <v>food trucks</v>
      </c>
      <c r="S2416" s="10">
        <f>(((J2416/60)/60)/24) + DATE(1970, 1, 1)</f>
        <v>42198.695138888885</v>
      </c>
      <c r="T2416" s="10">
        <f>(((I2416/60)/60)/24) + DATE(1970, 1, 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IFERROR(E2417/L2417, 0)</f>
        <v>55.833333333333336</v>
      </c>
      <c r="Q2417" t="str">
        <f>LEFT(N2417,FIND("/",N2417) - 1)</f>
        <v>food</v>
      </c>
      <c r="R2417" t="str">
        <f>RIGHT(N2417,LEN(N2417) - FIND("/",N2417))</f>
        <v>food trucks</v>
      </c>
      <c r="S2417" s="10">
        <f>(((J2417/60)/60)/24) + DATE(1970, 1, 1)</f>
        <v>42536.862800925926</v>
      </c>
      <c r="T2417" s="10">
        <f>(((I2417/60)/60)/24) + DATE(1970, 1, 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IFERROR(E2418/L2418, 0)</f>
        <v>5</v>
      </c>
      <c r="Q2418" t="str">
        <f>LEFT(N2418,FIND("/",N2418) - 1)</f>
        <v>food</v>
      </c>
      <c r="R2418" t="str">
        <f>RIGHT(N2418,LEN(N2418) - FIND("/",N2418))</f>
        <v>food trucks</v>
      </c>
      <c r="S2418" s="10">
        <f>(((J2418/60)/60)/24) + DATE(1970, 1, 1)</f>
        <v>42019.737766203703</v>
      </c>
      <c r="T2418" s="10">
        <f>(((I2418/60)/60)/24) + DATE(1970, 1, 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>
        <f>IFERROR(E2419/L2419, 0)</f>
        <v>0</v>
      </c>
      <c r="Q2419" t="str">
        <f>LEFT(N2419,FIND("/",N2419) - 1)</f>
        <v>food</v>
      </c>
      <c r="R2419" t="str">
        <f>RIGHT(N2419,LEN(N2419) - FIND("/",N2419))</f>
        <v>food trucks</v>
      </c>
      <c r="S2419" s="10">
        <f>(((J2419/60)/60)/24) + DATE(1970, 1, 1)</f>
        <v>41831.884108796294</v>
      </c>
      <c r="T2419" s="10">
        <f>(((I2419/60)/60)/24) + DATE(1970, 1, 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IFERROR(E2420/L2420, 0)</f>
        <v>1</v>
      </c>
      <c r="Q2420" t="str">
        <f>LEFT(N2420,FIND("/",N2420) - 1)</f>
        <v>food</v>
      </c>
      <c r="R2420" t="str">
        <f>RIGHT(N2420,LEN(N2420) - FIND("/",N2420))</f>
        <v>food trucks</v>
      </c>
      <c r="S2420" s="10">
        <f>(((J2420/60)/60)/24) + DATE(1970, 1, 1)</f>
        <v>42027.856990740736</v>
      </c>
      <c r="T2420" s="10">
        <f>(((I2420/60)/60)/24) + DATE(1970, 1, 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>
        <f>IFERROR(E2421/L2421, 0)</f>
        <v>0</v>
      </c>
      <c r="Q2421" t="str">
        <f>LEFT(N2421,FIND("/",N2421) - 1)</f>
        <v>food</v>
      </c>
      <c r="R2421" t="str">
        <f>RIGHT(N2421,LEN(N2421) - FIND("/",N2421))</f>
        <v>food trucks</v>
      </c>
      <c r="S2421" s="10">
        <f>(((J2421/60)/60)/24) + DATE(1970, 1, 1)</f>
        <v>41993.738298611104</v>
      </c>
      <c r="T2421" s="10">
        <f>(((I2421/60)/60)/24) + DATE(1970, 1, 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IFERROR(E2422/L2422, 0)</f>
        <v>69.472222222222229</v>
      </c>
      <c r="Q2422" t="str">
        <f>LEFT(N2422,FIND("/",N2422) - 1)</f>
        <v>food</v>
      </c>
      <c r="R2422" t="str">
        <f>RIGHT(N2422,LEN(N2422) - FIND("/",N2422))</f>
        <v>food trucks</v>
      </c>
      <c r="S2422" s="10">
        <f>(((J2422/60)/60)/24) + DATE(1970, 1, 1)</f>
        <v>41893.028877314813</v>
      </c>
      <c r="T2422" s="10">
        <f>(((I2422/60)/60)/24) + DATE(1970, 1, 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IFERROR(E2423/L2423, 0)</f>
        <v>1</v>
      </c>
      <c r="Q2423" t="str">
        <f>LEFT(N2423,FIND("/",N2423) - 1)</f>
        <v>food</v>
      </c>
      <c r="R2423" t="str">
        <f>RIGHT(N2423,LEN(N2423) - FIND("/",N2423))</f>
        <v>food trucks</v>
      </c>
      <c r="S2423" s="10">
        <f>(((J2423/60)/60)/24) + DATE(1970, 1, 1)</f>
        <v>42026.687453703707</v>
      </c>
      <c r="T2423" s="10">
        <f>(((I2423/60)/60)/24) + DATE(1970, 1, 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IFERROR(E2424/L2424, 0)</f>
        <v>1</v>
      </c>
      <c r="Q2424" t="str">
        <f>LEFT(N2424,FIND("/",N2424) - 1)</f>
        <v>food</v>
      </c>
      <c r="R2424" t="str">
        <f>RIGHT(N2424,LEN(N2424) - FIND("/",N2424))</f>
        <v>food trucks</v>
      </c>
      <c r="S2424" s="10">
        <f>(((J2424/60)/60)/24) + DATE(1970, 1, 1)</f>
        <v>42044.724953703699</v>
      </c>
      <c r="T2424" s="10">
        <f>(((I2424/60)/60)/24) + DATE(1970, 1, 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IFERROR(E2425/L2425, 0)</f>
        <v>8</v>
      </c>
      <c r="Q2425" t="str">
        <f>LEFT(N2425,FIND("/",N2425) - 1)</f>
        <v>food</v>
      </c>
      <c r="R2425" t="str">
        <f>RIGHT(N2425,LEN(N2425) - FIND("/",N2425))</f>
        <v>food trucks</v>
      </c>
      <c r="S2425" s="10">
        <f>(((J2425/60)/60)/24) + DATE(1970, 1, 1)</f>
        <v>41974.704745370371</v>
      </c>
      <c r="T2425" s="10">
        <f>(((I2425/60)/60)/24) + DATE(1970, 1, 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IFERROR(E2426/L2426, 0)</f>
        <v>34.444444444444443</v>
      </c>
      <c r="Q2426" t="str">
        <f>LEFT(N2426,FIND("/",N2426) - 1)</f>
        <v>food</v>
      </c>
      <c r="R2426" t="str">
        <f>RIGHT(N2426,LEN(N2426) - FIND("/",N2426))</f>
        <v>food trucks</v>
      </c>
      <c r="S2426" s="10">
        <f>(((J2426/60)/60)/24) + DATE(1970, 1, 1)</f>
        <v>41909.892453703702</v>
      </c>
      <c r="T2426" s="10">
        <f>(((I2426/60)/60)/24) + DATE(1970, 1, 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IFERROR(E2427/L2427, 0)</f>
        <v>1</v>
      </c>
      <c r="Q2427" t="str">
        <f>LEFT(N2427,FIND("/",N2427) - 1)</f>
        <v>food</v>
      </c>
      <c r="R2427" t="str">
        <f>RIGHT(N2427,LEN(N2427) - FIND("/",N2427))</f>
        <v>food trucks</v>
      </c>
      <c r="S2427" s="10">
        <f>(((J2427/60)/60)/24) + DATE(1970, 1, 1)</f>
        <v>42502.913761574076</v>
      </c>
      <c r="T2427" s="10">
        <f>(((I2427/60)/60)/24) + DATE(1970, 1, 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>
        <f>IFERROR(E2428/L2428, 0)</f>
        <v>0</v>
      </c>
      <c r="Q2428" t="str">
        <f>LEFT(N2428,FIND("/",N2428) - 1)</f>
        <v>food</v>
      </c>
      <c r="R2428" t="str">
        <f>RIGHT(N2428,LEN(N2428) - FIND("/",N2428))</f>
        <v>food trucks</v>
      </c>
      <c r="S2428" s="10">
        <f>(((J2428/60)/60)/24) + DATE(1970, 1, 1)</f>
        <v>42164.170046296291</v>
      </c>
      <c r="T2428" s="10">
        <f>(((I2428/60)/60)/24) + DATE(1970, 1, 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IFERROR(E2429/L2429, 0)</f>
        <v>1</v>
      </c>
      <c r="Q2429" t="str">
        <f>LEFT(N2429,FIND("/",N2429) - 1)</f>
        <v>food</v>
      </c>
      <c r="R2429" t="str">
        <f>RIGHT(N2429,LEN(N2429) - FIND("/",N2429))</f>
        <v>food trucks</v>
      </c>
      <c r="S2429" s="10">
        <f>(((J2429/60)/60)/24) + DATE(1970, 1, 1)</f>
        <v>42412.318668981476</v>
      </c>
      <c r="T2429" s="10">
        <f>(((I2429/60)/60)/24) + DATE(1970, 1, 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IFERROR(E2430/L2430, 0)</f>
        <v>1</v>
      </c>
      <c r="Q2430" t="str">
        <f>LEFT(N2430,FIND("/",N2430) - 1)</f>
        <v>food</v>
      </c>
      <c r="R2430" t="str">
        <f>RIGHT(N2430,LEN(N2430) - FIND("/",N2430))</f>
        <v>food trucks</v>
      </c>
      <c r="S2430" s="10">
        <f>(((J2430/60)/60)/24) + DATE(1970, 1, 1)</f>
        <v>42045.784155092595</v>
      </c>
      <c r="T2430" s="10">
        <f>(((I2430/60)/60)/24) + DATE(1970, 1, 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IFERROR(E2431/L2431, 0)</f>
        <v>501.25</v>
      </c>
      <c r="Q2431" t="str">
        <f>LEFT(N2431,FIND("/",N2431) - 1)</f>
        <v>food</v>
      </c>
      <c r="R2431" t="str">
        <f>RIGHT(N2431,LEN(N2431) - FIND("/",N2431))</f>
        <v>food trucks</v>
      </c>
      <c r="S2431" s="10">
        <f>(((J2431/60)/60)/24) + DATE(1970, 1, 1)</f>
        <v>42734.879236111112</v>
      </c>
      <c r="T2431" s="10">
        <f>(((I2431/60)/60)/24) + DATE(1970, 1, 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IFERROR(E2432/L2432, 0)</f>
        <v>10.5</v>
      </c>
      <c r="Q2432" t="str">
        <f>LEFT(N2432,FIND("/",N2432) - 1)</f>
        <v>food</v>
      </c>
      <c r="R2432" t="str">
        <f>RIGHT(N2432,LEN(N2432) - FIND("/",N2432))</f>
        <v>food trucks</v>
      </c>
      <c r="S2432" s="10">
        <f>(((J2432/60)/60)/24) + DATE(1970, 1, 1)</f>
        <v>42382.130833333329</v>
      </c>
      <c r="T2432" s="10">
        <f>(((I2432/60)/60)/24) + DATE(1970, 1, 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IFERROR(E2433/L2433, 0)</f>
        <v>1</v>
      </c>
      <c r="Q2433" t="str">
        <f>LEFT(N2433,FIND("/",N2433) - 1)</f>
        <v>food</v>
      </c>
      <c r="R2433" t="str">
        <f>RIGHT(N2433,LEN(N2433) - FIND("/",N2433))</f>
        <v>food trucks</v>
      </c>
      <c r="S2433" s="10">
        <f>(((J2433/60)/60)/24) + DATE(1970, 1, 1)</f>
        <v>42489.099687499998</v>
      </c>
      <c r="T2433" s="10">
        <f>(((I2433/60)/60)/24) + DATE(1970, 1, 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IFERROR(E2434/L2434, 0)</f>
        <v>1</v>
      </c>
      <c r="Q2434" t="str">
        <f>LEFT(N2434,FIND("/",N2434) - 1)</f>
        <v>food</v>
      </c>
      <c r="R2434" t="str">
        <f>RIGHT(N2434,LEN(N2434) - FIND("/",N2434))</f>
        <v>food trucks</v>
      </c>
      <c r="S2434" s="10">
        <f>(((J2434/60)/60)/24) + DATE(1970, 1, 1)</f>
        <v>42041.218715277777</v>
      </c>
      <c r="T2434" s="10">
        <f>(((I2434/60)/60)/24) + DATE(1970, 1, 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>
        <f>IFERROR(E2435/L2435, 0)</f>
        <v>0</v>
      </c>
      <c r="Q2435" t="str">
        <f>LEFT(N2435,FIND("/",N2435) - 1)</f>
        <v>food</v>
      </c>
      <c r="R2435" t="str">
        <f>RIGHT(N2435,LEN(N2435) - FIND("/",N2435))</f>
        <v>food trucks</v>
      </c>
      <c r="S2435" s="10">
        <f>(((J2435/60)/60)/24) + DATE(1970, 1, 1)</f>
        <v>42397.89980324074</v>
      </c>
      <c r="T2435" s="10">
        <f>(((I2435/60)/60)/24) + DATE(1970, 1, 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IFERROR(E2436/L2436, 0)</f>
        <v>13</v>
      </c>
      <c r="Q2436" t="str">
        <f>LEFT(N2436,FIND("/",N2436) - 1)</f>
        <v>food</v>
      </c>
      <c r="R2436" t="str">
        <f>RIGHT(N2436,LEN(N2436) - FIND("/",N2436))</f>
        <v>food trucks</v>
      </c>
      <c r="S2436" s="10">
        <f>(((J2436/60)/60)/24) + DATE(1970, 1, 1)</f>
        <v>42180.18604166666</v>
      </c>
      <c r="T2436" s="10">
        <f>(((I2436/60)/60)/24) + DATE(1970, 1, 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IFERROR(E2437/L2437, 0)</f>
        <v>306</v>
      </c>
      <c r="Q2437" t="str">
        <f>LEFT(N2437,FIND("/",N2437) - 1)</f>
        <v>food</v>
      </c>
      <c r="R2437" t="str">
        <f>RIGHT(N2437,LEN(N2437) - FIND("/",N2437))</f>
        <v>food trucks</v>
      </c>
      <c r="S2437" s="10">
        <f>(((J2437/60)/60)/24) + DATE(1970, 1, 1)</f>
        <v>42252.277615740735</v>
      </c>
      <c r="T2437" s="10">
        <f>(((I2437/60)/60)/24) + DATE(1970, 1, 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IFERROR(E2438/L2438, 0)</f>
        <v>22.5</v>
      </c>
      <c r="Q2438" t="str">
        <f>LEFT(N2438,FIND("/",N2438) - 1)</f>
        <v>food</v>
      </c>
      <c r="R2438" t="str">
        <f>RIGHT(N2438,LEN(N2438) - FIND("/",N2438))</f>
        <v>food trucks</v>
      </c>
      <c r="S2438" s="10">
        <f>(((J2438/60)/60)/24) + DATE(1970, 1, 1)</f>
        <v>42338.615393518514</v>
      </c>
      <c r="T2438" s="10">
        <f>(((I2438/60)/60)/24) + DATE(1970, 1, 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>
        <f>IFERROR(E2439/L2439, 0)</f>
        <v>0</v>
      </c>
      <c r="Q2439" t="str">
        <f>LEFT(N2439,FIND("/",N2439) - 1)</f>
        <v>food</v>
      </c>
      <c r="R2439" t="str">
        <f>RIGHT(N2439,LEN(N2439) - FIND("/",N2439))</f>
        <v>food trucks</v>
      </c>
      <c r="S2439" s="10">
        <f>(((J2439/60)/60)/24) + DATE(1970, 1, 1)</f>
        <v>42031.965138888889</v>
      </c>
      <c r="T2439" s="10">
        <f>(((I2439/60)/60)/24) + DATE(1970, 1, 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IFERROR(E2440/L2440, 0)</f>
        <v>50</v>
      </c>
      <c r="Q2440" t="str">
        <f>LEFT(N2440,FIND("/",N2440) - 1)</f>
        <v>food</v>
      </c>
      <c r="R2440" t="str">
        <f>RIGHT(N2440,LEN(N2440) - FIND("/",N2440))</f>
        <v>food trucks</v>
      </c>
      <c r="S2440" s="10">
        <f>(((J2440/60)/60)/24) + DATE(1970, 1, 1)</f>
        <v>42285.91506944444</v>
      </c>
      <c r="T2440" s="10">
        <f>(((I2440/60)/60)/24) + DATE(1970, 1, 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>
        <f>IFERROR(E2441/L2441, 0)</f>
        <v>0</v>
      </c>
      <c r="Q2441" t="str">
        <f>LEFT(N2441,FIND("/",N2441) - 1)</f>
        <v>food</v>
      </c>
      <c r="R2441" t="str">
        <f>RIGHT(N2441,LEN(N2441) - FIND("/",N2441))</f>
        <v>food trucks</v>
      </c>
      <c r="S2441" s="10">
        <f>(((J2441/60)/60)/24) + DATE(1970, 1, 1)</f>
        <v>42265.818622685183</v>
      </c>
      <c r="T2441" s="10">
        <f>(((I2441/60)/60)/24) + DATE(1970, 1, 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IFERROR(E2442/L2442, 0)</f>
        <v>5</v>
      </c>
      <c r="Q2442" t="str">
        <f>LEFT(N2442,FIND("/",N2442) - 1)</f>
        <v>food</v>
      </c>
      <c r="R2442" t="str">
        <f>RIGHT(N2442,LEN(N2442) - FIND("/",N2442))</f>
        <v>food trucks</v>
      </c>
      <c r="S2442" s="10">
        <f>(((J2442/60)/60)/24) + DATE(1970, 1, 1)</f>
        <v>42383.899456018517</v>
      </c>
      <c r="T2442" s="10">
        <f>(((I2442/60)/60)/24) + DATE(1970, 1, 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IFERROR(E2443/L2443, 0)</f>
        <v>74.22935779816514</v>
      </c>
      <c r="Q2443" t="str">
        <f>LEFT(N2443,FIND("/",N2443) - 1)</f>
        <v>food</v>
      </c>
      <c r="R2443" t="str">
        <f>RIGHT(N2443,LEN(N2443) - FIND("/",N2443))</f>
        <v>small batch</v>
      </c>
      <c r="S2443" s="10">
        <f>(((J2443/60)/60)/24) + DATE(1970, 1, 1)</f>
        <v>42187.125625000001</v>
      </c>
      <c r="T2443" s="10">
        <f>(((I2443/60)/60)/24) + DATE(1970, 1, 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IFERROR(E2444/L2444, 0)</f>
        <v>81.252688172043008</v>
      </c>
      <c r="Q2444" t="str">
        <f>LEFT(N2444,FIND("/",N2444) - 1)</f>
        <v>food</v>
      </c>
      <c r="R2444" t="str">
        <f>RIGHT(N2444,LEN(N2444) - FIND("/",N2444))</f>
        <v>small batch</v>
      </c>
      <c r="S2444" s="10">
        <f>(((J2444/60)/60)/24) + DATE(1970, 1, 1)</f>
        <v>42052.666990740734</v>
      </c>
      <c r="T2444" s="10">
        <f>(((I2444/60)/60)/24) + DATE(1970, 1, 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IFERROR(E2445/L2445, 0)</f>
        <v>130.23469453376205</v>
      </c>
      <c r="Q2445" t="str">
        <f>LEFT(N2445,FIND("/",N2445) - 1)</f>
        <v>food</v>
      </c>
      <c r="R2445" t="str">
        <f>RIGHT(N2445,LEN(N2445) - FIND("/",N2445))</f>
        <v>small batch</v>
      </c>
      <c r="S2445" s="10">
        <f>(((J2445/60)/60)/24) + DATE(1970, 1, 1)</f>
        <v>41836.625254629631</v>
      </c>
      <c r="T2445" s="10">
        <f>(((I2445/60)/60)/24) + DATE(1970, 1, 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IFERROR(E2446/L2446, 0)</f>
        <v>53.409836065573771</v>
      </c>
      <c r="Q2446" t="str">
        <f>LEFT(N2446,FIND("/",N2446) - 1)</f>
        <v>food</v>
      </c>
      <c r="R2446" t="str">
        <f>RIGHT(N2446,LEN(N2446) - FIND("/",N2446))</f>
        <v>small batch</v>
      </c>
      <c r="S2446" s="10">
        <f>(((J2446/60)/60)/24) + DATE(1970, 1, 1)</f>
        <v>42485.754525462966</v>
      </c>
      <c r="T2446" s="10">
        <f>(((I2446/60)/60)/24) + DATE(1970, 1, 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IFERROR(E2447/L2447, 0)</f>
        <v>75.130434782608702</v>
      </c>
      <c r="Q2447" t="str">
        <f>LEFT(N2447,FIND("/",N2447) - 1)</f>
        <v>food</v>
      </c>
      <c r="R2447" t="str">
        <f>RIGHT(N2447,LEN(N2447) - FIND("/",N2447))</f>
        <v>small batch</v>
      </c>
      <c r="S2447" s="10">
        <f>(((J2447/60)/60)/24) + DATE(1970, 1, 1)</f>
        <v>42243.190057870372</v>
      </c>
      <c r="T2447" s="10">
        <f>(((I2447/60)/60)/24) + DATE(1970, 1, 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IFERROR(E2448/L2448, 0)</f>
        <v>75.666666666666671</v>
      </c>
      <c r="Q2448" t="str">
        <f>LEFT(N2448,FIND("/",N2448) - 1)</f>
        <v>food</v>
      </c>
      <c r="R2448" t="str">
        <f>RIGHT(N2448,LEN(N2448) - FIND("/",N2448))</f>
        <v>small batch</v>
      </c>
      <c r="S2448" s="10">
        <f>(((J2448/60)/60)/24) + DATE(1970, 1, 1)</f>
        <v>42670.602673611109</v>
      </c>
      <c r="T2448" s="10">
        <f>(((I2448/60)/60)/24) + DATE(1970, 1, 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IFERROR(E2449/L2449, 0)</f>
        <v>31.691394658753708</v>
      </c>
      <c r="Q2449" t="str">
        <f>LEFT(N2449,FIND("/",N2449) - 1)</f>
        <v>food</v>
      </c>
      <c r="R2449" t="str">
        <f>RIGHT(N2449,LEN(N2449) - FIND("/",N2449))</f>
        <v>small batch</v>
      </c>
      <c r="S2449" s="10">
        <f>(((J2449/60)/60)/24) + DATE(1970, 1, 1)</f>
        <v>42654.469826388886</v>
      </c>
      <c r="T2449" s="10">
        <f>(((I2449/60)/60)/24) + DATE(1970, 1, 1)</f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IFERROR(E2450/L2450, 0)</f>
        <v>47.777777777777779</v>
      </c>
      <c r="Q2450" t="str">
        <f>LEFT(N2450,FIND("/",N2450) - 1)</f>
        <v>food</v>
      </c>
      <c r="R2450" t="str">
        <f>RIGHT(N2450,LEN(N2450) - FIND("/",N2450))</f>
        <v>small batch</v>
      </c>
      <c r="S2450" s="10">
        <f>(((J2450/60)/60)/24) + DATE(1970, 1, 1)</f>
        <v>42607.316122685181</v>
      </c>
      <c r="T2450" s="10">
        <f>(((I2450/60)/60)/24) + DATE(1970, 1, 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IFERROR(E2451/L2451, 0)</f>
        <v>90</v>
      </c>
      <c r="Q2451" t="str">
        <f>LEFT(N2451,FIND("/",N2451) - 1)</f>
        <v>food</v>
      </c>
      <c r="R2451" t="str">
        <f>RIGHT(N2451,LEN(N2451) - FIND("/",N2451))</f>
        <v>small batch</v>
      </c>
      <c r="S2451" s="10">
        <f>(((J2451/60)/60)/24) + DATE(1970, 1, 1)</f>
        <v>41943.142534722225</v>
      </c>
      <c r="T2451" s="10">
        <f>(((I2451/60)/60)/24) + DATE(1970, 1, 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IFERROR(E2452/L2452, 0)</f>
        <v>149.31401960784314</v>
      </c>
      <c r="Q2452" t="str">
        <f>LEFT(N2452,FIND("/",N2452) - 1)</f>
        <v>food</v>
      </c>
      <c r="R2452" t="str">
        <f>RIGHT(N2452,LEN(N2452) - FIND("/",N2452))</f>
        <v>small batch</v>
      </c>
      <c r="S2452" s="10">
        <f>(((J2452/60)/60)/24) + DATE(1970, 1, 1)</f>
        <v>41902.07240740741</v>
      </c>
      <c r="T2452" s="10">
        <f>(((I2452/60)/60)/24) + DATE(1970, 1, 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IFERROR(E2453/L2453, 0)</f>
        <v>62.06989247311828</v>
      </c>
      <c r="Q2453" t="str">
        <f>LEFT(N2453,FIND("/",N2453) - 1)</f>
        <v>food</v>
      </c>
      <c r="R2453" t="str">
        <f>RIGHT(N2453,LEN(N2453) - FIND("/",N2453))</f>
        <v>small batch</v>
      </c>
      <c r="S2453" s="10">
        <f>(((J2453/60)/60)/24) + DATE(1970, 1, 1)</f>
        <v>42779.908449074079</v>
      </c>
      <c r="T2453" s="10">
        <f>(((I2453/60)/60)/24) + DATE(1970, 1, 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IFERROR(E2454/L2454, 0)</f>
        <v>53.4</v>
      </c>
      <c r="Q2454" t="str">
        <f>LEFT(N2454,FIND("/",N2454) - 1)</f>
        <v>food</v>
      </c>
      <c r="R2454" t="str">
        <f>RIGHT(N2454,LEN(N2454) - FIND("/",N2454))</f>
        <v>small batch</v>
      </c>
      <c r="S2454" s="10">
        <f>(((J2454/60)/60)/24) + DATE(1970, 1, 1)</f>
        <v>42338.84375</v>
      </c>
      <c r="T2454" s="10">
        <f>(((I2454/60)/60)/24) + DATE(1970, 1, 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IFERROR(E2455/L2455, 0)</f>
        <v>69.268656716417908</v>
      </c>
      <c r="Q2455" t="str">
        <f>LEFT(N2455,FIND("/",N2455) - 1)</f>
        <v>food</v>
      </c>
      <c r="R2455" t="str">
        <f>RIGHT(N2455,LEN(N2455) - FIND("/",N2455))</f>
        <v>small batch</v>
      </c>
      <c r="S2455" s="10">
        <f>(((J2455/60)/60)/24) + DATE(1970, 1, 1)</f>
        <v>42738.692233796297</v>
      </c>
      <c r="T2455" s="10">
        <f>(((I2455/60)/60)/24) + DATE(1970, 1, 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IFERROR(E2456/L2456, 0)</f>
        <v>271.50769230769231</v>
      </c>
      <c r="Q2456" t="str">
        <f>LEFT(N2456,FIND("/",N2456) - 1)</f>
        <v>food</v>
      </c>
      <c r="R2456" t="str">
        <f>RIGHT(N2456,LEN(N2456) - FIND("/",N2456))</f>
        <v>small batch</v>
      </c>
      <c r="S2456" s="10">
        <f>(((J2456/60)/60)/24) + DATE(1970, 1, 1)</f>
        <v>42770.201481481476</v>
      </c>
      <c r="T2456" s="10">
        <f>(((I2456/60)/60)/24) + DATE(1970, 1, 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IFERROR(E2457/L2457, 0)</f>
        <v>34.125</v>
      </c>
      <c r="Q2457" t="str">
        <f>LEFT(N2457,FIND("/",N2457) - 1)</f>
        <v>food</v>
      </c>
      <c r="R2457" t="str">
        <f>RIGHT(N2457,LEN(N2457) - FIND("/",N2457))</f>
        <v>small batch</v>
      </c>
      <c r="S2457" s="10">
        <f>(((J2457/60)/60)/24) + DATE(1970, 1, 1)</f>
        <v>42452.781828703708</v>
      </c>
      <c r="T2457" s="10">
        <f>(((I2457/60)/60)/24) + DATE(1970, 1, 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IFERROR(E2458/L2458, 0)</f>
        <v>40.492537313432834</v>
      </c>
      <c r="Q2458" t="str">
        <f>LEFT(N2458,FIND("/",N2458) - 1)</f>
        <v>food</v>
      </c>
      <c r="R2458" t="str">
        <f>RIGHT(N2458,LEN(N2458) - FIND("/",N2458))</f>
        <v>small batch</v>
      </c>
      <c r="S2458" s="10">
        <f>(((J2458/60)/60)/24) + DATE(1970, 1, 1)</f>
        <v>42761.961099537039</v>
      </c>
      <c r="T2458" s="10">
        <f>(((I2458/60)/60)/24) + DATE(1970, 1, 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IFERROR(E2459/L2459, 0)</f>
        <v>189.75806451612902</v>
      </c>
      <c r="Q2459" t="str">
        <f>LEFT(N2459,FIND("/",N2459) - 1)</f>
        <v>food</v>
      </c>
      <c r="R2459" t="str">
        <f>RIGHT(N2459,LEN(N2459) - FIND("/",N2459))</f>
        <v>small batch</v>
      </c>
      <c r="S2459" s="10">
        <f>(((J2459/60)/60)/24) + DATE(1970, 1, 1)</f>
        <v>42423.602500000001</v>
      </c>
      <c r="T2459" s="10">
        <f>(((I2459/60)/60)/24) + DATE(1970, 1, 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IFERROR(E2460/L2460, 0)</f>
        <v>68.862499999999997</v>
      </c>
      <c r="Q2460" t="str">
        <f>LEFT(N2460,FIND("/",N2460) - 1)</f>
        <v>food</v>
      </c>
      <c r="R2460" t="str">
        <f>RIGHT(N2460,LEN(N2460) - FIND("/",N2460))</f>
        <v>small batch</v>
      </c>
      <c r="S2460" s="10">
        <f>(((J2460/60)/60)/24) + DATE(1970, 1, 1)</f>
        <v>42495.871736111112</v>
      </c>
      <c r="T2460" s="10">
        <f>(((I2460/60)/60)/24) + DATE(1970, 1, 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IFERROR(E2461/L2461, 0)</f>
        <v>108.77659574468085</v>
      </c>
      <c r="Q2461" t="str">
        <f>LEFT(N2461,FIND("/",N2461) - 1)</f>
        <v>food</v>
      </c>
      <c r="R2461" t="str">
        <f>RIGHT(N2461,LEN(N2461) - FIND("/",N2461))</f>
        <v>small batch</v>
      </c>
      <c r="S2461" s="10">
        <f>(((J2461/60)/60)/24) + DATE(1970, 1, 1)</f>
        <v>42407.637557870374</v>
      </c>
      <c r="T2461" s="10">
        <f>(((I2461/60)/60)/24) + DATE(1970, 1, 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IFERROR(E2462/L2462, 0)</f>
        <v>125.98529411764706</v>
      </c>
      <c r="Q2462" t="str">
        <f>LEFT(N2462,FIND("/",N2462) - 1)</f>
        <v>food</v>
      </c>
      <c r="R2462" t="str">
        <f>RIGHT(N2462,LEN(N2462) - FIND("/",N2462))</f>
        <v>small batch</v>
      </c>
      <c r="S2462" s="10">
        <f>(((J2462/60)/60)/24) + DATE(1970, 1, 1)</f>
        <v>42704.187118055561</v>
      </c>
      <c r="T2462" s="10">
        <f>(((I2462/60)/60)/24) + DATE(1970, 1, 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IFERROR(E2463/L2463, 0)</f>
        <v>90.523255813953483</v>
      </c>
      <c r="Q2463" t="str">
        <f>LEFT(N2463,FIND("/",N2463) - 1)</f>
        <v>music</v>
      </c>
      <c r="R2463" t="str">
        <f>RIGHT(N2463,LEN(N2463) - FIND("/",N2463))</f>
        <v>indie rock</v>
      </c>
      <c r="S2463" s="10">
        <f>(((J2463/60)/60)/24) + DATE(1970, 1, 1)</f>
        <v>40784.012696759259</v>
      </c>
      <c r="T2463" s="10">
        <f>(((I2463/60)/60)/24) + DATE(1970, 1, 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IFERROR(E2464/L2464, 0)</f>
        <v>28.880434782608695</v>
      </c>
      <c r="Q2464" t="str">
        <f>LEFT(N2464,FIND("/",N2464) - 1)</f>
        <v>music</v>
      </c>
      <c r="R2464" t="str">
        <f>RIGHT(N2464,LEN(N2464) - FIND("/",N2464))</f>
        <v>indie rock</v>
      </c>
      <c r="S2464" s="10">
        <f>(((J2464/60)/60)/24) + DATE(1970, 1, 1)</f>
        <v>41089.186296296299</v>
      </c>
      <c r="T2464" s="10">
        <f>(((I2464/60)/60)/24) + DATE(1970, 1, 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IFERROR(E2465/L2465, 0)</f>
        <v>31</v>
      </c>
      <c r="Q2465" t="str">
        <f>LEFT(N2465,FIND("/",N2465) - 1)</f>
        <v>music</v>
      </c>
      <c r="R2465" t="str">
        <f>RIGHT(N2465,LEN(N2465) - FIND("/",N2465))</f>
        <v>indie rock</v>
      </c>
      <c r="S2465" s="10">
        <f>(((J2465/60)/60)/24) + DATE(1970, 1, 1)</f>
        <v>41341.111400462964</v>
      </c>
      <c r="T2465" s="10">
        <f>(((I2465/60)/60)/24) + DATE(1970, 1, 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IFERROR(E2466/L2466, 0)</f>
        <v>51.674418604651166</v>
      </c>
      <c r="Q2466" t="str">
        <f>LEFT(N2466,FIND("/",N2466) - 1)</f>
        <v>music</v>
      </c>
      <c r="R2466" t="str">
        <f>RIGHT(N2466,LEN(N2466) - FIND("/",N2466))</f>
        <v>indie rock</v>
      </c>
      <c r="S2466" s="10">
        <f>(((J2466/60)/60)/24) + DATE(1970, 1, 1)</f>
        <v>42248.90042824074</v>
      </c>
      <c r="T2466" s="10">
        <f>(((I2466/60)/60)/24) + DATE(1970, 1, 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IFERROR(E2467/L2467, 0)</f>
        <v>26.270833333333332</v>
      </c>
      <c r="Q2467" t="str">
        <f>LEFT(N2467,FIND("/",N2467) - 1)</f>
        <v>music</v>
      </c>
      <c r="R2467" t="str">
        <f>RIGHT(N2467,LEN(N2467) - FIND("/",N2467))</f>
        <v>indie rock</v>
      </c>
      <c r="S2467" s="10">
        <f>(((J2467/60)/60)/24) + DATE(1970, 1, 1)</f>
        <v>41145.719305555554</v>
      </c>
      <c r="T2467" s="10">
        <f>(((I2467/60)/60)/24) + DATE(1970, 1, 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IFERROR(E2468/L2468, 0)</f>
        <v>48.07692307692308</v>
      </c>
      <c r="Q2468" t="str">
        <f>LEFT(N2468,FIND("/",N2468) - 1)</f>
        <v>music</v>
      </c>
      <c r="R2468" t="str">
        <f>RIGHT(N2468,LEN(N2468) - FIND("/",N2468))</f>
        <v>indie rock</v>
      </c>
      <c r="S2468" s="10">
        <f>(((J2468/60)/60)/24) + DATE(1970, 1, 1)</f>
        <v>41373.102465277778</v>
      </c>
      <c r="T2468" s="10">
        <f>(((I2468/60)/60)/24) + DATE(1970, 1, 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IFERROR(E2469/L2469, 0)</f>
        <v>27.558139534883722</v>
      </c>
      <c r="Q2469" t="str">
        <f>LEFT(N2469,FIND("/",N2469) - 1)</f>
        <v>music</v>
      </c>
      <c r="R2469" t="str">
        <f>RIGHT(N2469,LEN(N2469) - FIND("/",N2469))</f>
        <v>indie rock</v>
      </c>
      <c r="S2469" s="10">
        <f>(((J2469/60)/60)/24) + DATE(1970, 1, 1)</f>
        <v>41025.874201388891</v>
      </c>
      <c r="T2469" s="10">
        <f>(((I2469/60)/60)/24) + DATE(1970, 1, 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IFERROR(E2470/L2470, 0)</f>
        <v>36.97137931034483</v>
      </c>
      <c r="Q2470" t="str">
        <f>LEFT(N2470,FIND("/",N2470) - 1)</f>
        <v>music</v>
      </c>
      <c r="R2470" t="str">
        <f>RIGHT(N2470,LEN(N2470) - FIND("/",N2470))</f>
        <v>indie rock</v>
      </c>
      <c r="S2470" s="10">
        <f>(((J2470/60)/60)/24) + DATE(1970, 1, 1)</f>
        <v>41174.154178240737</v>
      </c>
      <c r="T2470" s="10">
        <f>(((I2470/60)/60)/24) + DATE(1970, 1, 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IFERROR(E2471/L2471, 0)</f>
        <v>29.021276595744681</v>
      </c>
      <c r="Q2471" t="str">
        <f>LEFT(N2471,FIND("/",N2471) - 1)</f>
        <v>music</v>
      </c>
      <c r="R2471" t="str">
        <f>RIGHT(N2471,LEN(N2471) - FIND("/",N2471))</f>
        <v>indie rock</v>
      </c>
      <c r="S2471" s="10">
        <f>(((J2471/60)/60)/24) + DATE(1970, 1, 1)</f>
        <v>40557.429733796293</v>
      </c>
      <c r="T2471" s="10">
        <f>(((I2471/60)/60)/24) + DATE(1970, 1, 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IFERROR(E2472/L2472, 0)</f>
        <v>28.65666666666667</v>
      </c>
      <c r="Q2472" t="str">
        <f>LEFT(N2472,FIND("/",N2472) - 1)</f>
        <v>music</v>
      </c>
      <c r="R2472" t="str">
        <f>RIGHT(N2472,LEN(N2472) - FIND("/",N2472))</f>
        <v>indie rock</v>
      </c>
      <c r="S2472" s="10">
        <f>(((J2472/60)/60)/24) + DATE(1970, 1, 1)</f>
        <v>41023.07471064815</v>
      </c>
      <c r="T2472" s="10">
        <f>(((I2472/60)/60)/24) + DATE(1970, 1, 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IFERROR(E2473/L2473, 0)</f>
        <v>37.647058823529413</v>
      </c>
      <c r="Q2473" t="str">
        <f>LEFT(N2473,FIND("/",N2473) - 1)</f>
        <v>music</v>
      </c>
      <c r="R2473" t="str">
        <f>RIGHT(N2473,LEN(N2473) - FIND("/",N2473))</f>
        <v>indie rock</v>
      </c>
      <c r="S2473" s="10">
        <f>(((J2473/60)/60)/24) + DATE(1970, 1, 1)</f>
        <v>40893.992962962962</v>
      </c>
      <c r="T2473" s="10">
        <f>(((I2473/60)/60)/24) + DATE(1970, 1, 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IFERROR(E2474/L2474, 0)</f>
        <v>97.904038461538462</v>
      </c>
      <c r="Q2474" t="str">
        <f>LEFT(N2474,FIND("/",N2474) - 1)</f>
        <v>music</v>
      </c>
      <c r="R2474" t="str">
        <f>RIGHT(N2474,LEN(N2474) - FIND("/",N2474))</f>
        <v>indie rock</v>
      </c>
      <c r="S2474" s="10">
        <f>(((J2474/60)/60)/24) + DATE(1970, 1, 1)</f>
        <v>40354.11550925926</v>
      </c>
      <c r="T2474" s="10">
        <f>(((I2474/60)/60)/24) + DATE(1970, 1, 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IFERROR(E2475/L2475, 0)</f>
        <v>42.553191489361701</v>
      </c>
      <c r="Q2475" t="str">
        <f>LEFT(N2475,FIND("/",N2475) - 1)</f>
        <v>music</v>
      </c>
      <c r="R2475" t="str">
        <f>RIGHT(N2475,LEN(N2475) - FIND("/",N2475))</f>
        <v>indie rock</v>
      </c>
      <c r="S2475" s="10">
        <f>(((J2475/60)/60)/24) + DATE(1970, 1, 1)</f>
        <v>41193.748483796298</v>
      </c>
      <c r="T2475" s="10">
        <f>(((I2475/60)/60)/24) + DATE(1970, 1, 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IFERROR(E2476/L2476, 0)</f>
        <v>131.58368421052631</v>
      </c>
      <c r="Q2476" t="str">
        <f>LEFT(N2476,FIND("/",N2476) - 1)</f>
        <v>music</v>
      </c>
      <c r="R2476" t="str">
        <f>RIGHT(N2476,LEN(N2476) - FIND("/",N2476))</f>
        <v>indie rock</v>
      </c>
      <c r="S2476" s="10">
        <f>(((J2476/60)/60)/24) + DATE(1970, 1, 1)</f>
        <v>40417.011296296296</v>
      </c>
      <c r="T2476" s="10">
        <f>(((I2476/60)/60)/24) + DATE(1970, 1, 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IFERROR(E2477/L2477, 0)</f>
        <v>32.320987654320987</v>
      </c>
      <c r="Q2477" t="str">
        <f>LEFT(N2477,FIND("/",N2477) - 1)</f>
        <v>music</v>
      </c>
      <c r="R2477" t="str">
        <f>RIGHT(N2477,LEN(N2477) - FIND("/",N2477))</f>
        <v>indie rock</v>
      </c>
      <c r="S2477" s="10">
        <f>(((J2477/60)/60)/24) + DATE(1970, 1, 1)</f>
        <v>40310.287673611114</v>
      </c>
      <c r="T2477" s="10">
        <f>(((I2477/60)/60)/24) + DATE(1970, 1, 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IFERROR(E2478/L2478, 0)</f>
        <v>61.103999999999999</v>
      </c>
      <c r="Q2478" t="str">
        <f>LEFT(N2478,FIND("/",N2478) - 1)</f>
        <v>music</v>
      </c>
      <c r="R2478" t="str">
        <f>RIGHT(N2478,LEN(N2478) - FIND("/",N2478))</f>
        <v>indie rock</v>
      </c>
      <c r="S2478" s="10">
        <f>(((J2478/60)/60)/24) + DATE(1970, 1, 1)</f>
        <v>41913.328356481477</v>
      </c>
      <c r="T2478" s="10">
        <f>(((I2478/60)/60)/24) + DATE(1970, 1, 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IFERROR(E2479/L2479, 0)</f>
        <v>31.341463414634145</v>
      </c>
      <c r="Q2479" t="str">
        <f>LEFT(N2479,FIND("/",N2479) - 1)</f>
        <v>music</v>
      </c>
      <c r="R2479" t="str">
        <f>RIGHT(N2479,LEN(N2479) - FIND("/",N2479))</f>
        <v>indie rock</v>
      </c>
      <c r="S2479" s="10">
        <f>(((J2479/60)/60)/24) + DATE(1970, 1, 1)</f>
        <v>41088.691493055558</v>
      </c>
      <c r="T2479" s="10">
        <f>(((I2479/60)/60)/24) + DATE(1970, 1, 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IFERROR(E2480/L2480, 0)</f>
        <v>129.1139240506329</v>
      </c>
      <c r="Q2480" t="str">
        <f>LEFT(N2480,FIND("/",N2480) - 1)</f>
        <v>music</v>
      </c>
      <c r="R2480" t="str">
        <f>RIGHT(N2480,LEN(N2480) - FIND("/",N2480))</f>
        <v>indie rock</v>
      </c>
      <c r="S2480" s="10">
        <f>(((J2480/60)/60)/24) + DATE(1970, 1, 1)</f>
        <v>41257.950381944444</v>
      </c>
      <c r="T2480" s="10">
        <f>(((I2480/60)/60)/24) + DATE(1970, 1, 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IFERROR(E2481/L2481, 0)</f>
        <v>25.020624999999999</v>
      </c>
      <c r="Q2481" t="str">
        <f>LEFT(N2481,FIND("/",N2481) - 1)</f>
        <v>music</v>
      </c>
      <c r="R2481" t="str">
        <f>RIGHT(N2481,LEN(N2481) - FIND("/",N2481))</f>
        <v>indie rock</v>
      </c>
      <c r="S2481" s="10">
        <f>(((J2481/60)/60)/24) + DATE(1970, 1, 1)</f>
        <v>41107.726782407408</v>
      </c>
      <c r="T2481" s="10">
        <f>(((I2481/60)/60)/24) + DATE(1970, 1, 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IFERROR(E2482/L2482, 0)</f>
        <v>250</v>
      </c>
      <c r="Q2482" t="str">
        <f>LEFT(N2482,FIND("/",N2482) - 1)</f>
        <v>music</v>
      </c>
      <c r="R2482" t="str">
        <f>RIGHT(N2482,LEN(N2482) - FIND("/",N2482))</f>
        <v>indie rock</v>
      </c>
      <c r="S2482" s="10">
        <f>(((J2482/60)/60)/24) + DATE(1970, 1, 1)</f>
        <v>42227.936157407406</v>
      </c>
      <c r="T2482" s="10">
        <f>(((I2482/60)/60)/24) + DATE(1970, 1, 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IFERROR(E2483/L2483, 0)</f>
        <v>47.541473684210523</v>
      </c>
      <c r="Q2483" t="str">
        <f>LEFT(N2483,FIND("/",N2483) - 1)</f>
        <v>music</v>
      </c>
      <c r="R2483" t="str">
        <f>RIGHT(N2483,LEN(N2483) - FIND("/",N2483))</f>
        <v>indie rock</v>
      </c>
      <c r="S2483" s="10">
        <f>(((J2483/60)/60)/24) + DATE(1970, 1, 1)</f>
        <v>40999.645925925928</v>
      </c>
      <c r="T2483" s="10">
        <f>(((I2483/60)/60)/24) + DATE(1970, 1, 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IFERROR(E2484/L2484, 0)</f>
        <v>40.04</v>
      </c>
      <c r="Q2484" t="str">
        <f>LEFT(N2484,FIND("/",N2484) - 1)</f>
        <v>music</v>
      </c>
      <c r="R2484" t="str">
        <f>RIGHT(N2484,LEN(N2484) - FIND("/",N2484))</f>
        <v>indie rock</v>
      </c>
      <c r="S2484" s="10">
        <f>(((J2484/60)/60)/24) + DATE(1970, 1, 1)</f>
        <v>40711.782210648147</v>
      </c>
      <c r="T2484" s="10">
        <f>(((I2484/60)/60)/24) + DATE(1970, 1, 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IFERROR(E2485/L2485, 0)</f>
        <v>65.84210526315789</v>
      </c>
      <c r="Q2485" t="str">
        <f>LEFT(N2485,FIND("/",N2485) - 1)</f>
        <v>music</v>
      </c>
      <c r="R2485" t="str">
        <f>RIGHT(N2485,LEN(N2485) - FIND("/",N2485))</f>
        <v>indie rock</v>
      </c>
      <c r="S2485" s="10">
        <f>(((J2485/60)/60)/24) + DATE(1970, 1, 1)</f>
        <v>40970.750034722223</v>
      </c>
      <c r="T2485" s="10">
        <f>(((I2485/60)/60)/24) + DATE(1970, 1, 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IFERROR(E2486/L2486, 0)</f>
        <v>46.401222222222216</v>
      </c>
      <c r="Q2486" t="str">
        <f>LEFT(N2486,FIND("/",N2486) - 1)</f>
        <v>music</v>
      </c>
      <c r="R2486" t="str">
        <f>RIGHT(N2486,LEN(N2486) - FIND("/",N2486))</f>
        <v>indie rock</v>
      </c>
      <c r="S2486" s="10">
        <f>(((J2486/60)/60)/24) + DATE(1970, 1, 1)</f>
        <v>40771.916701388887</v>
      </c>
      <c r="T2486" s="10">
        <f>(((I2486/60)/60)/24) + DATE(1970, 1, 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IFERROR(E2487/L2487, 0)</f>
        <v>50.365853658536587</v>
      </c>
      <c r="Q2487" t="str">
        <f>LEFT(N2487,FIND("/",N2487) - 1)</f>
        <v>music</v>
      </c>
      <c r="R2487" t="str">
        <f>RIGHT(N2487,LEN(N2487) - FIND("/",N2487))</f>
        <v>indie rock</v>
      </c>
      <c r="S2487" s="10">
        <f>(((J2487/60)/60)/24) + DATE(1970, 1, 1)</f>
        <v>40793.998599537037</v>
      </c>
      <c r="T2487" s="10">
        <f>(((I2487/60)/60)/24) + DATE(1970, 1, 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IFERROR(E2488/L2488, 0)</f>
        <v>26.566666666666666</v>
      </c>
      <c r="Q2488" t="str">
        <f>LEFT(N2488,FIND("/",N2488) - 1)</f>
        <v>music</v>
      </c>
      <c r="R2488" t="str">
        <f>RIGHT(N2488,LEN(N2488) - FIND("/",N2488))</f>
        <v>indie rock</v>
      </c>
      <c r="S2488" s="10">
        <f>(((J2488/60)/60)/24) + DATE(1970, 1, 1)</f>
        <v>40991.708055555559</v>
      </c>
      <c r="T2488" s="10">
        <f>(((I2488/60)/60)/24) + DATE(1970, 1, 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IFERROR(E2489/L2489, 0)</f>
        <v>39.493684210526318</v>
      </c>
      <c r="Q2489" t="str">
        <f>LEFT(N2489,FIND("/",N2489) - 1)</f>
        <v>music</v>
      </c>
      <c r="R2489" t="str">
        <f>RIGHT(N2489,LEN(N2489) - FIND("/",N2489))</f>
        <v>indie rock</v>
      </c>
      <c r="S2489" s="10">
        <f>(((J2489/60)/60)/24) + DATE(1970, 1, 1)</f>
        <v>41026.083298611113</v>
      </c>
      <c r="T2489" s="10">
        <f>(((I2489/60)/60)/24) + DATE(1970, 1, 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IFERROR(E2490/L2490, 0)</f>
        <v>49.246153846153845</v>
      </c>
      <c r="Q2490" t="str">
        <f>LEFT(N2490,FIND("/",N2490) - 1)</f>
        <v>music</v>
      </c>
      <c r="R2490" t="str">
        <f>RIGHT(N2490,LEN(N2490) - FIND("/",N2490))</f>
        <v>indie rock</v>
      </c>
      <c r="S2490" s="10">
        <f>(((J2490/60)/60)/24) + DATE(1970, 1, 1)</f>
        <v>40833.633194444446</v>
      </c>
      <c r="T2490" s="10">
        <f>(((I2490/60)/60)/24) + DATE(1970, 1, 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IFERROR(E2491/L2491, 0)</f>
        <v>62.38</v>
      </c>
      <c r="Q2491" t="str">
        <f>LEFT(N2491,FIND("/",N2491) - 1)</f>
        <v>music</v>
      </c>
      <c r="R2491" t="str">
        <f>RIGHT(N2491,LEN(N2491) - FIND("/",N2491))</f>
        <v>indie rock</v>
      </c>
      <c r="S2491" s="10">
        <f>(((J2491/60)/60)/24) + DATE(1970, 1, 1)</f>
        <v>41373.690266203703</v>
      </c>
      <c r="T2491" s="10">
        <f>(((I2491/60)/60)/24) + DATE(1970, 1, 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IFERROR(E2492/L2492, 0)</f>
        <v>37.9375</v>
      </c>
      <c r="Q2492" t="str">
        <f>LEFT(N2492,FIND("/",N2492) - 1)</f>
        <v>music</v>
      </c>
      <c r="R2492" t="str">
        <f>RIGHT(N2492,LEN(N2492) - FIND("/",N2492))</f>
        <v>indie rock</v>
      </c>
      <c r="S2492" s="10">
        <f>(((J2492/60)/60)/24) + DATE(1970, 1, 1)</f>
        <v>41023.227731481478</v>
      </c>
      <c r="T2492" s="10">
        <f>(((I2492/60)/60)/24) + DATE(1970, 1, 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IFERROR(E2493/L2493, 0)</f>
        <v>51.6</v>
      </c>
      <c r="Q2493" t="str">
        <f>LEFT(N2493,FIND("/",N2493) - 1)</f>
        <v>music</v>
      </c>
      <c r="R2493" t="str">
        <f>RIGHT(N2493,LEN(N2493) - FIND("/",N2493))</f>
        <v>indie rock</v>
      </c>
      <c r="S2493" s="10">
        <f>(((J2493/60)/60)/24) + DATE(1970, 1, 1)</f>
        <v>40542.839282407411</v>
      </c>
      <c r="T2493" s="10">
        <f>(((I2493/60)/60)/24) + DATE(1970, 1, 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IFERROR(E2494/L2494, 0)</f>
        <v>27.777777777777779</v>
      </c>
      <c r="Q2494" t="str">
        <f>LEFT(N2494,FIND("/",N2494) - 1)</f>
        <v>music</v>
      </c>
      <c r="R2494" t="str">
        <f>RIGHT(N2494,LEN(N2494) - FIND("/",N2494))</f>
        <v>indie rock</v>
      </c>
      <c r="S2494" s="10">
        <f>(((J2494/60)/60)/24) + DATE(1970, 1, 1)</f>
        <v>41024.985972222225</v>
      </c>
      <c r="T2494" s="10">
        <f>(((I2494/60)/60)/24) + DATE(1970, 1, 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IFERROR(E2495/L2495, 0)</f>
        <v>99.382239382239376</v>
      </c>
      <c r="Q2495" t="str">
        <f>LEFT(N2495,FIND("/",N2495) - 1)</f>
        <v>music</v>
      </c>
      <c r="R2495" t="str">
        <f>RIGHT(N2495,LEN(N2495) - FIND("/",N2495))</f>
        <v>indie rock</v>
      </c>
      <c r="S2495" s="10">
        <f>(((J2495/60)/60)/24) + DATE(1970, 1, 1)</f>
        <v>41348.168287037035</v>
      </c>
      <c r="T2495" s="10">
        <f>(((I2495/60)/60)/24) + DATE(1970, 1, 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IFERROR(E2496/L2496, 0)</f>
        <v>38.848205128205123</v>
      </c>
      <c r="Q2496" t="str">
        <f>LEFT(N2496,FIND("/",N2496) - 1)</f>
        <v>music</v>
      </c>
      <c r="R2496" t="str">
        <f>RIGHT(N2496,LEN(N2496) - FIND("/",N2496))</f>
        <v>indie rock</v>
      </c>
      <c r="S2496" s="10">
        <f>(((J2496/60)/60)/24) + DATE(1970, 1, 1)</f>
        <v>41022.645185185182</v>
      </c>
      <c r="T2496" s="10">
        <f>(((I2496/60)/60)/24) + DATE(1970, 1, 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IFERROR(E2497/L2497, 0)</f>
        <v>45.548809523809524</v>
      </c>
      <c r="Q2497" t="str">
        <f>LEFT(N2497,FIND("/",N2497) - 1)</f>
        <v>music</v>
      </c>
      <c r="R2497" t="str">
        <f>RIGHT(N2497,LEN(N2497) - FIND("/",N2497))</f>
        <v>indie rock</v>
      </c>
      <c r="S2497" s="10">
        <f>(((J2497/60)/60)/24) + DATE(1970, 1, 1)</f>
        <v>41036.946469907409</v>
      </c>
      <c r="T2497" s="10">
        <f>(((I2497/60)/60)/24) + DATE(1970, 1, 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IFERROR(E2498/L2498, 0)</f>
        <v>600</v>
      </c>
      <c r="Q2498" t="str">
        <f>LEFT(N2498,FIND("/",N2498) - 1)</f>
        <v>music</v>
      </c>
      <c r="R2498" t="str">
        <f>RIGHT(N2498,LEN(N2498) - FIND("/",N2498))</f>
        <v>indie rock</v>
      </c>
      <c r="S2498" s="10">
        <f>(((J2498/60)/60)/24) + DATE(1970, 1, 1)</f>
        <v>41327.996435185189</v>
      </c>
      <c r="T2498" s="10">
        <f>(((I2498/60)/60)/24) + DATE(1970, 1, 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IFERROR(E2499/L2499, 0)</f>
        <v>80.551071428571419</v>
      </c>
      <c r="Q2499" t="str">
        <f>LEFT(N2499,FIND("/",N2499) - 1)</f>
        <v>music</v>
      </c>
      <c r="R2499" t="str">
        <f>RIGHT(N2499,LEN(N2499) - FIND("/",N2499))</f>
        <v>indie rock</v>
      </c>
      <c r="S2499" s="10">
        <f>(((J2499/60)/60)/24) + DATE(1970, 1, 1)</f>
        <v>40730.878912037035</v>
      </c>
      <c r="T2499" s="10">
        <f>(((I2499/60)/60)/24) + DATE(1970, 1, 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IFERROR(E2500/L2500, 0)</f>
        <v>52.8</v>
      </c>
      <c r="Q2500" t="str">
        <f>LEFT(N2500,FIND("/",N2500) - 1)</f>
        <v>music</v>
      </c>
      <c r="R2500" t="str">
        <f>RIGHT(N2500,LEN(N2500) - FIND("/",N2500))</f>
        <v>indie rock</v>
      </c>
      <c r="S2500" s="10">
        <f>(((J2500/60)/60)/24) + DATE(1970, 1, 1)</f>
        <v>42017.967442129629</v>
      </c>
      <c r="T2500" s="10">
        <f>(((I2500/60)/60)/24) + DATE(1970, 1, 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IFERROR(E2501/L2501, 0)</f>
        <v>47.676470588235297</v>
      </c>
      <c r="Q2501" t="str">
        <f>LEFT(N2501,FIND("/",N2501) - 1)</f>
        <v>music</v>
      </c>
      <c r="R2501" t="str">
        <f>RIGHT(N2501,LEN(N2501) - FIND("/",N2501))</f>
        <v>indie rock</v>
      </c>
      <c r="S2501" s="10">
        <f>(((J2501/60)/60)/24) + DATE(1970, 1, 1)</f>
        <v>41226.648576388885</v>
      </c>
      <c r="T2501" s="10">
        <f>(((I2501/60)/60)/24) + DATE(1970, 1, 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IFERROR(E2502/L2502, 0)</f>
        <v>23.448275862068964</v>
      </c>
      <c r="Q2502" t="str">
        <f>LEFT(N2502,FIND("/",N2502) - 1)</f>
        <v>music</v>
      </c>
      <c r="R2502" t="str">
        <f>RIGHT(N2502,LEN(N2502) - FIND("/",N2502))</f>
        <v>indie rock</v>
      </c>
      <c r="S2502" s="10">
        <f>(((J2502/60)/60)/24) + DATE(1970, 1, 1)</f>
        <v>41053.772858796299</v>
      </c>
      <c r="T2502" s="10">
        <f>(((I2502/60)/60)/24) + DATE(1970, 1, 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IFERROR(E2503/L2503, 0)</f>
        <v>40.142857142857146</v>
      </c>
      <c r="Q2503" t="str">
        <f>LEFT(N2503,FIND("/",N2503) - 1)</f>
        <v>food</v>
      </c>
      <c r="R2503" t="str">
        <f>RIGHT(N2503,LEN(N2503) - FIND("/",N2503))</f>
        <v>restaurants</v>
      </c>
      <c r="S2503" s="10">
        <f>(((J2503/60)/60)/24) + DATE(1970, 1, 1)</f>
        <v>42244.776666666665</v>
      </c>
      <c r="T2503" s="10">
        <f>(((I2503/60)/60)/24) + DATE(1970, 1, 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IFERROR(E2504/L2504, 0)</f>
        <v>17.2</v>
      </c>
      <c r="Q2504" t="str">
        <f>LEFT(N2504,FIND("/",N2504) - 1)</f>
        <v>food</v>
      </c>
      <c r="R2504" t="str">
        <f>RIGHT(N2504,LEN(N2504) - FIND("/",N2504))</f>
        <v>restaurants</v>
      </c>
      <c r="S2504" s="10">
        <f>(((J2504/60)/60)/24) + DATE(1970, 1, 1)</f>
        <v>41858.825439814813</v>
      </c>
      <c r="T2504" s="10">
        <f>(((I2504/60)/60)/24) + DATE(1970, 1, 1)</f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>
        <f>IFERROR(E2505/L2505, 0)</f>
        <v>0</v>
      </c>
      <c r="Q2505" t="str">
        <f>LEFT(N2505,FIND("/",N2505) - 1)</f>
        <v>food</v>
      </c>
      <c r="R2505" t="str">
        <f>RIGHT(N2505,LEN(N2505) - FIND("/",N2505))</f>
        <v>restaurants</v>
      </c>
      <c r="S2505" s="10">
        <f>(((J2505/60)/60)/24) + DATE(1970, 1, 1)</f>
        <v>42498.899398148147</v>
      </c>
      <c r="T2505" s="10">
        <f>(((I2505/60)/60)/24) + DATE(1970, 1, 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>
        <f>IFERROR(E2506/L2506, 0)</f>
        <v>0</v>
      </c>
      <c r="Q2506" t="str">
        <f>LEFT(N2506,FIND("/",N2506) - 1)</f>
        <v>food</v>
      </c>
      <c r="R2506" t="str">
        <f>RIGHT(N2506,LEN(N2506) - FIND("/",N2506))</f>
        <v>restaurants</v>
      </c>
      <c r="S2506" s="10">
        <f>(((J2506/60)/60)/24) + DATE(1970, 1, 1)</f>
        <v>41928.015439814815</v>
      </c>
      <c r="T2506" s="10">
        <f>(((I2506/60)/60)/24) + DATE(1970, 1, 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>
        <f>IFERROR(E2507/L2507, 0)</f>
        <v>0</v>
      </c>
      <c r="Q2507" t="str">
        <f>LEFT(N2507,FIND("/",N2507) - 1)</f>
        <v>food</v>
      </c>
      <c r="R2507" t="str">
        <f>RIGHT(N2507,LEN(N2507) - FIND("/",N2507))</f>
        <v>restaurants</v>
      </c>
      <c r="S2507" s="10">
        <f>(((J2507/60)/60)/24) + DATE(1970, 1, 1)</f>
        <v>42047.05574074074</v>
      </c>
      <c r="T2507" s="10">
        <f>(((I2507/60)/60)/24) + DATE(1970, 1, 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IFERROR(E2508/L2508, 0)</f>
        <v>15</v>
      </c>
      <c r="Q2508" t="str">
        <f>LEFT(N2508,FIND("/",N2508) - 1)</f>
        <v>food</v>
      </c>
      <c r="R2508" t="str">
        <f>RIGHT(N2508,LEN(N2508) - FIND("/",N2508))</f>
        <v>restaurants</v>
      </c>
      <c r="S2508" s="10">
        <f>(((J2508/60)/60)/24) + DATE(1970, 1, 1)</f>
        <v>42258.297094907408</v>
      </c>
      <c r="T2508" s="10">
        <f>(((I2508/60)/60)/24) + DATE(1970, 1, 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>
        <f>IFERROR(E2509/L2509, 0)</f>
        <v>0</v>
      </c>
      <c r="Q2509" t="str">
        <f>LEFT(N2509,FIND("/",N2509) - 1)</f>
        <v>food</v>
      </c>
      <c r="R2509" t="str">
        <f>RIGHT(N2509,LEN(N2509) - FIND("/",N2509))</f>
        <v>restaurants</v>
      </c>
      <c r="S2509" s="10">
        <f>(((J2509/60)/60)/24) + DATE(1970, 1, 1)</f>
        <v>42105.072962962964</v>
      </c>
      <c r="T2509" s="10">
        <f>(((I2509/60)/60)/24) + DATE(1970, 1, 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>
        <f>IFERROR(E2510/L2510, 0)</f>
        <v>0</v>
      </c>
      <c r="Q2510" t="str">
        <f>LEFT(N2510,FIND("/",N2510) - 1)</f>
        <v>food</v>
      </c>
      <c r="R2510" t="str">
        <f>RIGHT(N2510,LEN(N2510) - FIND("/",N2510))</f>
        <v>restaurants</v>
      </c>
      <c r="S2510" s="10">
        <f>(((J2510/60)/60)/24) + DATE(1970, 1, 1)</f>
        <v>41835.951782407406</v>
      </c>
      <c r="T2510" s="10">
        <f>(((I2510/60)/60)/24) + DATE(1970, 1, 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IFERROR(E2511/L2511, 0)</f>
        <v>35.714285714285715</v>
      </c>
      <c r="Q2511" t="str">
        <f>LEFT(N2511,FIND("/",N2511) - 1)</f>
        <v>food</v>
      </c>
      <c r="R2511" t="str">
        <f>RIGHT(N2511,LEN(N2511) - FIND("/",N2511))</f>
        <v>restaurants</v>
      </c>
      <c r="S2511" s="10">
        <f>(((J2511/60)/60)/24) + DATE(1970, 1, 1)</f>
        <v>42058.809594907405</v>
      </c>
      <c r="T2511" s="10">
        <f>(((I2511/60)/60)/24) + DATE(1970, 1, 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IFERROR(E2512/L2512, 0)</f>
        <v>37.5</v>
      </c>
      <c r="Q2512" t="str">
        <f>LEFT(N2512,FIND("/",N2512) - 1)</f>
        <v>food</v>
      </c>
      <c r="R2512" t="str">
        <f>RIGHT(N2512,LEN(N2512) - FIND("/",N2512))</f>
        <v>restaurants</v>
      </c>
      <c r="S2512" s="10">
        <f>(((J2512/60)/60)/24) + DATE(1970, 1, 1)</f>
        <v>42078.997361111105</v>
      </c>
      <c r="T2512" s="10">
        <f>(((I2512/60)/60)/24) + DATE(1970, 1, 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>
        <f>IFERROR(E2513/L2513, 0)</f>
        <v>0</v>
      </c>
      <c r="Q2513" t="str">
        <f>LEFT(N2513,FIND("/",N2513) - 1)</f>
        <v>food</v>
      </c>
      <c r="R2513" t="str">
        <f>RIGHT(N2513,LEN(N2513) - FIND("/",N2513))</f>
        <v>restaurants</v>
      </c>
      <c r="S2513" s="10">
        <f>(((J2513/60)/60)/24) + DATE(1970, 1, 1)</f>
        <v>42371.446909722217</v>
      </c>
      <c r="T2513" s="10">
        <f>(((I2513/60)/60)/24) + DATE(1970, 1, 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>
        <f>IFERROR(E2514/L2514, 0)</f>
        <v>0</v>
      </c>
      <c r="Q2514" t="str">
        <f>LEFT(N2514,FIND("/",N2514) - 1)</f>
        <v>food</v>
      </c>
      <c r="R2514" t="str">
        <f>RIGHT(N2514,LEN(N2514) - FIND("/",N2514))</f>
        <v>restaurants</v>
      </c>
      <c r="S2514" s="10">
        <f>(((J2514/60)/60)/24) + DATE(1970, 1, 1)</f>
        <v>41971.876863425925</v>
      </c>
      <c r="T2514" s="10">
        <f>(((I2514/60)/60)/24) + DATE(1970, 1, 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>
        <f>IFERROR(E2515/L2515, 0)</f>
        <v>0</v>
      </c>
      <c r="Q2515" t="str">
        <f>LEFT(N2515,FIND("/",N2515) - 1)</f>
        <v>food</v>
      </c>
      <c r="R2515" t="str">
        <f>RIGHT(N2515,LEN(N2515) - FIND("/",N2515))</f>
        <v>restaurants</v>
      </c>
      <c r="S2515" s="10">
        <f>(((J2515/60)/60)/24) + DATE(1970, 1, 1)</f>
        <v>42732.00681712963</v>
      </c>
      <c r="T2515" s="10">
        <f>(((I2515/60)/60)/24) + DATE(1970, 1, 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IFERROR(E2516/L2516, 0)</f>
        <v>52.5</v>
      </c>
      <c r="Q2516" t="str">
        <f>LEFT(N2516,FIND("/",N2516) - 1)</f>
        <v>food</v>
      </c>
      <c r="R2516" t="str">
        <f>RIGHT(N2516,LEN(N2516) - FIND("/",N2516))</f>
        <v>restaurants</v>
      </c>
      <c r="S2516" s="10">
        <f>(((J2516/60)/60)/24) + DATE(1970, 1, 1)</f>
        <v>41854.389780092592</v>
      </c>
      <c r="T2516" s="10">
        <f>(((I2516/60)/60)/24) + DATE(1970, 1, 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IFERROR(E2517/L2517, 0)</f>
        <v>77.5</v>
      </c>
      <c r="Q2517" t="str">
        <f>LEFT(N2517,FIND("/",N2517) - 1)</f>
        <v>food</v>
      </c>
      <c r="R2517" t="str">
        <f>RIGHT(N2517,LEN(N2517) - FIND("/",N2517))</f>
        <v>restaurants</v>
      </c>
      <c r="S2517" s="10">
        <f>(((J2517/60)/60)/24) + DATE(1970, 1, 1)</f>
        <v>42027.839733796296</v>
      </c>
      <c r="T2517" s="10">
        <f>(((I2517/60)/60)/24) + DATE(1970, 1, 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>
        <f>IFERROR(E2518/L2518, 0)</f>
        <v>0</v>
      </c>
      <c r="Q2518" t="str">
        <f>LEFT(N2518,FIND("/",N2518) - 1)</f>
        <v>food</v>
      </c>
      <c r="R2518" t="str">
        <f>RIGHT(N2518,LEN(N2518) - FIND("/",N2518))</f>
        <v>restaurants</v>
      </c>
      <c r="S2518" s="10">
        <f>(((J2518/60)/60)/24) + DATE(1970, 1, 1)</f>
        <v>41942.653379629628</v>
      </c>
      <c r="T2518" s="10">
        <f>(((I2518/60)/60)/24) + DATE(1970, 1, 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IFERROR(E2519/L2519, 0)</f>
        <v>53.545454545454547</v>
      </c>
      <c r="Q2519" t="str">
        <f>LEFT(N2519,FIND("/",N2519) - 1)</f>
        <v>food</v>
      </c>
      <c r="R2519" t="str">
        <f>RIGHT(N2519,LEN(N2519) - FIND("/",N2519))</f>
        <v>restaurants</v>
      </c>
      <c r="S2519" s="10">
        <f>(((J2519/60)/60)/24) + DATE(1970, 1, 1)</f>
        <v>42052.802430555559</v>
      </c>
      <c r="T2519" s="10">
        <f>(((I2519/60)/60)/24) + DATE(1970, 1, 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>
        <f>IFERROR(E2520/L2520, 0)</f>
        <v>0</v>
      </c>
      <c r="Q2520" t="str">
        <f>LEFT(N2520,FIND("/",N2520) - 1)</f>
        <v>food</v>
      </c>
      <c r="R2520" t="str">
        <f>RIGHT(N2520,LEN(N2520) - FIND("/",N2520))</f>
        <v>restaurants</v>
      </c>
      <c r="S2520" s="10">
        <f>(((J2520/60)/60)/24) + DATE(1970, 1, 1)</f>
        <v>41926.680879629632</v>
      </c>
      <c r="T2520" s="10">
        <f>(((I2520/60)/60)/24) + DATE(1970, 1, 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IFERROR(E2521/L2521, 0)</f>
        <v>16.25</v>
      </c>
      <c r="Q2521" t="str">
        <f>LEFT(N2521,FIND("/",N2521) - 1)</f>
        <v>food</v>
      </c>
      <c r="R2521" t="str">
        <f>RIGHT(N2521,LEN(N2521) - FIND("/",N2521))</f>
        <v>restaurants</v>
      </c>
      <c r="S2521" s="10">
        <f>(((J2521/60)/60)/24) + DATE(1970, 1, 1)</f>
        <v>41809.155138888891</v>
      </c>
      <c r="T2521" s="10">
        <f>(((I2521/60)/60)/24) + DATE(1970, 1, 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>
        <f>IFERROR(E2522/L2522, 0)</f>
        <v>0</v>
      </c>
      <c r="Q2522" t="str">
        <f>LEFT(N2522,FIND("/",N2522) - 1)</f>
        <v>food</v>
      </c>
      <c r="R2522" t="str">
        <f>RIGHT(N2522,LEN(N2522) - FIND("/",N2522))</f>
        <v>restaurants</v>
      </c>
      <c r="S2522" s="10">
        <f>(((J2522/60)/60)/24) + DATE(1970, 1, 1)</f>
        <v>42612.600520833337</v>
      </c>
      <c r="T2522" s="10">
        <f>(((I2522/60)/60)/24) + DATE(1970, 1, 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IFERROR(E2523/L2523, 0)</f>
        <v>103.68174242424243</v>
      </c>
      <c r="Q2523" t="str">
        <f>LEFT(N2523,FIND("/",N2523) - 1)</f>
        <v>music</v>
      </c>
      <c r="R2523" t="str">
        <f>RIGHT(N2523,LEN(N2523) - FIND("/",N2523))</f>
        <v>classical music</v>
      </c>
      <c r="S2523" s="10">
        <f>(((J2523/60)/60)/24) + DATE(1970, 1, 1)</f>
        <v>42269.967835648145</v>
      </c>
      <c r="T2523" s="10">
        <f>(((I2523/60)/60)/24) + DATE(1970, 1, 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IFERROR(E2524/L2524, 0)</f>
        <v>185.18518518518519</v>
      </c>
      <c r="Q2524" t="str">
        <f>LEFT(N2524,FIND("/",N2524) - 1)</f>
        <v>music</v>
      </c>
      <c r="R2524" t="str">
        <f>RIGHT(N2524,LEN(N2524) - FIND("/",N2524))</f>
        <v>classical music</v>
      </c>
      <c r="S2524" s="10">
        <f>(((J2524/60)/60)/24) + DATE(1970, 1, 1)</f>
        <v>42460.573611111111</v>
      </c>
      <c r="T2524" s="10">
        <f>(((I2524/60)/60)/24) + DATE(1970, 1, 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IFERROR(E2525/L2525, 0)</f>
        <v>54.153846153846153</v>
      </c>
      <c r="Q2525" t="str">
        <f>LEFT(N2525,FIND("/",N2525) - 1)</f>
        <v>music</v>
      </c>
      <c r="R2525" t="str">
        <f>RIGHT(N2525,LEN(N2525) - FIND("/",N2525))</f>
        <v>classical music</v>
      </c>
      <c r="S2525" s="10">
        <f>(((J2525/60)/60)/24) + DATE(1970, 1, 1)</f>
        <v>41930.975601851853</v>
      </c>
      <c r="T2525" s="10">
        <f>(((I2525/60)/60)/24) + DATE(1970, 1, 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IFERROR(E2526/L2526, 0)</f>
        <v>177.2093023255814</v>
      </c>
      <c r="Q2526" t="str">
        <f>LEFT(N2526,FIND("/",N2526) - 1)</f>
        <v>music</v>
      </c>
      <c r="R2526" t="str">
        <f>RIGHT(N2526,LEN(N2526) - FIND("/",N2526))</f>
        <v>classical music</v>
      </c>
      <c r="S2526" s="10">
        <f>(((J2526/60)/60)/24) + DATE(1970, 1, 1)</f>
        <v>41961.807372685187</v>
      </c>
      <c r="T2526" s="10">
        <f>(((I2526/60)/60)/24) + DATE(1970, 1, 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IFERROR(E2527/L2527, 0)</f>
        <v>100.325</v>
      </c>
      <c r="Q2527" t="str">
        <f>LEFT(N2527,FIND("/",N2527) - 1)</f>
        <v>music</v>
      </c>
      <c r="R2527" t="str">
        <f>RIGHT(N2527,LEN(N2527) - FIND("/",N2527))</f>
        <v>classical music</v>
      </c>
      <c r="S2527" s="10">
        <f>(((J2527/60)/60)/24) + DATE(1970, 1, 1)</f>
        <v>41058.844571759262</v>
      </c>
      <c r="T2527" s="10">
        <f>(((I2527/60)/60)/24) + DATE(1970, 1, 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IFERROR(E2528/L2528, 0)</f>
        <v>136.90909090909091</v>
      </c>
      <c r="Q2528" t="str">
        <f>LEFT(N2528,FIND("/",N2528) - 1)</f>
        <v>music</v>
      </c>
      <c r="R2528" t="str">
        <f>RIGHT(N2528,LEN(N2528) - FIND("/",N2528))</f>
        <v>classical music</v>
      </c>
      <c r="S2528" s="10">
        <f>(((J2528/60)/60)/24) + DATE(1970, 1, 1)</f>
        <v>41953.091134259259</v>
      </c>
      <c r="T2528" s="10">
        <f>(((I2528/60)/60)/24) + DATE(1970, 1, 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IFERROR(E2529/L2529, 0)</f>
        <v>57.535211267605632</v>
      </c>
      <c r="Q2529" t="str">
        <f>LEFT(N2529,FIND("/",N2529) - 1)</f>
        <v>music</v>
      </c>
      <c r="R2529" t="str">
        <f>RIGHT(N2529,LEN(N2529) - FIND("/",N2529))</f>
        <v>classical music</v>
      </c>
      <c r="S2529" s="10">
        <f>(((J2529/60)/60)/24) + DATE(1970, 1, 1)</f>
        <v>41546.75105324074</v>
      </c>
      <c r="T2529" s="10">
        <f>(((I2529/60)/60)/24) + DATE(1970, 1, 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IFERROR(E2530/L2530, 0)</f>
        <v>52.962839506172834</v>
      </c>
      <c r="Q2530" t="str">
        <f>LEFT(N2530,FIND("/",N2530) - 1)</f>
        <v>music</v>
      </c>
      <c r="R2530" t="str">
        <f>RIGHT(N2530,LEN(N2530) - FIND("/",N2530))</f>
        <v>classical music</v>
      </c>
      <c r="S2530" s="10">
        <f>(((J2530/60)/60)/24) + DATE(1970, 1, 1)</f>
        <v>42217.834525462968</v>
      </c>
      <c r="T2530" s="10">
        <f>(((I2530/60)/60)/24) + DATE(1970, 1, 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IFERROR(E2531/L2531, 0)</f>
        <v>82.328947368421055</v>
      </c>
      <c r="Q2531" t="str">
        <f>LEFT(N2531,FIND("/",N2531) - 1)</f>
        <v>music</v>
      </c>
      <c r="R2531" t="str">
        <f>RIGHT(N2531,LEN(N2531) - FIND("/",N2531))</f>
        <v>classical music</v>
      </c>
      <c r="S2531" s="10">
        <f>(((J2531/60)/60)/24) + DATE(1970, 1, 1)</f>
        <v>40948.080729166664</v>
      </c>
      <c r="T2531" s="10">
        <f>(((I2531/60)/60)/24) + DATE(1970, 1, 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IFERROR(E2532/L2532, 0)</f>
        <v>135.41666666666666</v>
      </c>
      <c r="Q2532" t="str">
        <f>LEFT(N2532,FIND("/",N2532) - 1)</f>
        <v>music</v>
      </c>
      <c r="R2532" t="str">
        <f>RIGHT(N2532,LEN(N2532) - FIND("/",N2532))</f>
        <v>classical music</v>
      </c>
      <c r="S2532" s="10">
        <f>(((J2532/60)/60)/24) + DATE(1970, 1, 1)</f>
        <v>42081.864641203705</v>
      </c>
      <c r="T2532" s="10">
        <f>(((I2532/60)/60)/24) + DATE(1970, 1, 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IFERROR(E2533/L2533, 0)</f>
        <v>74.06557377049181</v>
      </c>
      <c r="Q2533" t="str">
        <f>LEFT(N2533,FIND("/",N2533) - 1)</f>
        <v>music</v>
      </c>
      <c r="R2533" t="str">
        <f>RIGHT(N2533,LEN(N2533) - FIND("/",N2533))</f>
        <v>classical music</v>
      </c>
      <c r="S2533" s="10">
        <f>(((J2533/60)/60)/24) + DATE(1970, 1, 1)</f>
        <v>42208.680023148147</v>
      </c>
      <c r="T2533" s="10">
        <f>(((I2533/60)/60)/24) + DATE(1970, 1, 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IFERROR(E2534/L2534, 0)</f>
        <v>84.083333333333329</v>
      </c>
      <c r="Q2534" t="str">
        <f>LEFT(N2534,FIND("/",N2534) - 1)</f>
        <v>music</v>
      </c>
      <c r="R2534" t="str">
        <f>RIGHT(N2534,LEN(N2534) - FIND("/",N2534))</f>
        <v>classical music</v>
      </c>
      <c r="S2534" s="10">
        <f>(((J2534/60)/60)/24) + DATE(1970, 1, 1)</f>
        <v>41107.849143518521</v>
      </c>
      <c r="T2534" s="10">
        <f>(((I2534/60)/60)/24) + DATE(1970, 1, 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IFERROR(E2535/L2535, 0)</f>
        <v>61.029411764705884</v>
      </c>
      <c r="Q2535" t="str">
        <f>LEFT(N2535,FIND("/",N2535) - 1)</f>
        <v>music</v>
      </c>
      <c r="R2535" t="str">
        <f>RIGHT(N2535,LEN(N2535) - FIND("/",N2535))</f>
        <v>classical music</v>
      </c>
      <c r="S2535" s="10">
        <f>(((J2535/60)/60)/24) + DATE(1970, 1, 1)</f>
        <v>41304.751284722224</v>
      </c>
      <c r="T2535" s="10">
        <f>(((I2535/60)/60)/24) + DATE(1970, 1, 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IFERROR(E2536/L2536, 0)</f>
        <v>150</v>
      </c>
      <c r="Q2536" t="str">
        <f>LEFT(N2536,FIND("/",N2536) - 1)</f>
        <v>music</v>
      </c>
      <c r="R2536" t="str">
        <f>RIGHT(N2536,LEN(N2536) - FIND("/",N2536))</f>
        <v>classical music</v>
      </c>
      <c r="S2536" s="10">
        <f>(((J2536/60)/60)/24) + DATE(1970, 1, 1)</f>
        <v>40127.700370370374</v>
      </c>
      <c r="T2536" s="10">
        <f>(((I2536/60)/60)/24) + DATE(1970, 1, 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IFERROR(E2537/L2537, 0)</f>
        <v>266.08974358974359</v>
      </c>
      <c r="Q2537" t="str">
        <f>LEFT(N2537,FIND("/",N2537) - 1)</f>
        <v>music</v>
      </c>
      <c r="R2537" t="str">
        <f>RIGHT(N2537,LEN(N2537) - FIND("/",N2537))</f>
        <v>classical music</v>
      </c>
      <c r="S2537" s="10">
        <f>(((J2537/60)/60)/24) + DATE(1970, 1, 1)</f>
        <v>41943.791030092594</v>
      </c>
      <c r="T2537" s="10">
        <f>(((I2537/60)/60)/24) + DATE(1970, 1, 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IFERROR(E2538/L2538, 0)</f>
        <v>7.25</v>
      </c>
      <c r="Q2538" t="str">
        <f>LEFT(N2538,FIND("/",N2538) - 1)</f>
        <v>music</v>
      </c>
      <c r="R2538" t="str">
        <f>RIGHT(N2538,LEN(N2538) - FIND("/",N2538))</f>
        <v>classical music</v>
      </c>
      <c r="S2538" s="10">
        <f>(((J2538/60)/60)/24) + DATE(1970, 1, 1)</f>
        <v>41464.106087962966</v>
      </c>
      <c r="T2538" s="10">
        <f>(((I2538/60)/60)/24) + DATE(1970, 1, 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IFERROR(E2539/L2539, 0)</f>
        <v>100</v>
      </c>
      <c r="Q2539" t="str">
        <f>LEFT(N2539,FIND("/",N2539) - 1)</f>
        <v>music</v>
      </c>
      <c r="R2539" t="str">
        <f>RIGHT(N2539,LEN(N2539) - FIND("/",N2539))</f>
        <v>classical music</v>
      </c>
      <c r="S2539" s="10">
        <f>(((J2539/60)/60)/24) + DATE(1970, 1, 1)</f>
        <v>40696.648784722223</v>
      </c>
      <c r="T2539" s="10">
        <f>(((I2539/60)/60)/24) + DATE(1970, 1, 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IFERROR(E2540/L2540, 0)</f>
        <v>109.96308108108107</v>
      </c>
      <c r="Q2540" t="str">
        <f>LEFT(N2540,FIND("/",N2540) - 1)</f>
        <v>music</v>
      </c>
      <c r="R2540" t="str">
        <f>RIGHT(N2540,LEN(N2540) - FIND("/",N2540))</f>
        <v>classical music</v>
      </c>
      <c r="S2540" s="10">
        <f>(((J2540/60)/60)/24) + DATE(1970, 1, 1)</f>
        <v>41298.509965277779</v>
      </c>
      <c r="T2540" s="10">
        <f>(((I2540/60)/60)/24) + DATE(1970, 1, 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IFERROR(E2541/L2541, 0)</f>
        <v>169.91525423728814</v>
      </c>
      <c r="Q2541" t="str">
        <f>LEFT(N2541,FIND("/",N2541) - 1)</f>
        <v>music</v>
      </c>
      <c r="R2541" t="str">
        <f>RIGHT(N2541,LEN(N2541) - FIND("/",N2541))</f>
        <v>classical music</v>
      </c>
      <c r="S2541" s="10">
        <f>(((J2541/60)/60)/24) + DATE(1970, 1, 1)</f>
        <v>41977.902222222227</v>
      </c>
      <c r="T2541" s="10">
        <f>(((I2541/60)/60)/24) + DATE(1970, 1, 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IFERROR(E2542/L2542, 0)</f>
        <v>95.740740740740748</v>
      </c>
      <c r="Q2542" t="str">
        <f>LEFT(N2542,FIND("/",N2542) - 1)</f>
        <v>music</v>
      </c>
      <c r="R2542" t="str">
        <f>RIGHT(N2542,LEN(N2542) - FIND("/",N2542))</f>
        <v>classical music</v>
      </c>
      <c r="S2542" s="10">
        <f>(((J2542/60)/60)/24) + DATE(1970, 1, 1)</f>
        <v>40785.675011574072</v>
      </c>
      <c r="T2542" s="10">
        <f>(((I2542/60)/60)/24) + DATE(1970, 1, 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IFERROR(E2543/L2543, 0)</f>
        <v>59.460317460317462</v>
      </c>
      <c r="Q2543" t="str">
        <f>LEFT(N2543,FIND("/",N2543) - 1)</f>
        <v>music</v>
      </c>
      <c r="R2543" t="str">
        <f>RIGHT(N2543,LEN(N2543) - FIND("/",N2543))</f>
        <v>classical music</v>
      </c>
      <c r="S2543" s="10">
        <f>(((J2543/60)/60)/24) + DATE(1970, 1, 1)</f>
        <v>41483.449282407404</v>
      </c>
      <c r="T2543" s="10">
        <f>(((I2543/60)/60)/24) + DATE(1970, 1, 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IFERROR(E2544/L2544, 0)</f>
        <v>55.769230769230766</v>
      </c>
      <c r="Q2544" t="str">
        <f>LEFT(N2544,FIND("/",N2544) - 1)</f>
        <v>music</v>
      </c>
      <c r="R2544" t="str">
        <f>RIGHT(N2544,LEN(N2544) - FIND("/",N2544))</f>
        <v>classical music</v>
      </c>
      <c r="S2544" s="10">
        <f>(((J2544/60)/60)/24) + DATE(1970, 1, 1)</f>
        <v>41509.426585648151</v>
      </c>
      <c r="T2544" s="10">
        <f>(((I2544/60)/60)/24) + DATE(1970, 1, 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IFERROR(E2545/L2545, 0)</f>
        <v>30.076923076923077</v>
      </c>
      <c r="Q2545" t="str">
        <f>LEFT(N2545,FIND("/",N2545) - 1)</f>
        <v>music</v>
      </c>
      <c r="R2545" t="str">
        <f>RIGHT(N2545,LEN(N2545) - FIND("/",N2545))</f>
        <v>classical music</v>
      </c>
      <c r="S2545" s="10">
        <f>(((J2545/60)/60)/24) + DATE(1970, 1, 1)</f>
        <v>40514.107615740737</v>
      </c>
      <c r="T2545" s="10">
        <f>(((I2545/60)/60)/24) + DATE(1970, 1, 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IFERROR(E2546/L2546, 0)</f>
        <v>88.438596491228068</v>
      </c>
      <c r="Q2546" t="str">
        <f>LEFT(N2546,FIND("/",N2546) - 1)</f>
        <v>music</v>
      </c>
      <c r="R2546" t="str">
        <f>RIGHT(N2546,LEN(N2546) - FIND("/",N2546))</f>
        <v>classical music</v>
      </c>
      <c r="S2546" s="10">
        <f>(((J2546/60)/60)/24) + DATE(1970, 1, 1)</f>
        <v>41068.520474537036</v>
      </c>
      <c r="T2546" s="10">
        <f>(((I2546/60)/60)/24) + DATE(1970, 1, 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IFERROR(E2547/L2547, 0)</f>
        <v>64.032786885245898</v>
      </c>
      <c r="Q2547" t="str">
        <f>LEFT(N2547,FIND("/",N2547) - 1)</f>
        <v>music</v>
      </c>
      <c r="R2547" t="str">
        <f>RIGHT(N2547,LEN(N2547) - FIND("/",N2547))</f>
        <v>classical music</v>
      </c>
      <c r="S2547" s="10">
        <f>(((J2547/60)/60)/24) + DATE(1970, 1, 1)</f>
        <v>42027.13817129629</v>
      </c>
      <c r="T2547" s="10">
        <f>(((I2547/60)/60)/24) + DATE(1970, 1, 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IFERROR(E2548/L2548, 0)</f>
        <v>60.153846153846153</v>
      </c>
      <c r="Q2548" t="str">
        <f>LEFT(N2548,FIND("/",N2548) - 1)</f>
        <v>music</v>
      </c>
      <c r="R2548" t="str">
        <f>RIGHT(N2548,LEN(N2548) - FIND("/",N2548))</f>
        <v>classical music</v>
      </c>
      <c r="S2548" s="10">
        <f>(((J2548/60)/60)/24) + DATE(1970, 1, 1)</f>
        <v>41524.858553240738</v>
      </c>
      <c r="T2548" s="10">
        <f>(((I2548/60)/60)/24) + DATE(1970, 1, 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IFERROR(E2549/L2549, 0)</f>
        <v>49.194029850746269</v>
      </c>
      <c r="Q2549" t="str">
        <f>LEFT(N2549,FIND("/",N2549) - 1)</f>
        <v>music</v>
      </c>
      <c r="R2549" t="str">
        <f>RIGHT(N2549,LEN(N2549) - FIND("/",N2549))</f>
        <v>classical music</v>
      </c>
      <c r="S2549" s="10">
        <f>(((J2549/60)/60)/24) + DATE(1970, 1, 1)</f>
        <v>40973.773182870369</v>
      </c>
      <c r="T2549" s="10">
        <f>(((I2549/60)/60)/24) + DATE(1970, 1, 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IFERROR(E2550/L2550, 0)</f>
        <v>165.16216216216216</v>
      </c>
      <c r="Q2550" t="str">
        <f>LEFT(N2550,FIND("/",N2550) - 1)</f>
        <v>music</v>
      </c>
      <c r="R2550" t="str">
        <f>RIGHT(N2550,LEN(N2550) - FIND("/",N2550))</f>
        <v>classical music</v>
      </c>
      <c r="S2550" s="10">
        <f>(((J2550/60)/60)/24) + DATE(1970, 1, 1)</f>
        <v>42618.625428240746</v>
      </c>
      <c r="T2550" s="10">
        <f>(((I2550/60)/60)/24) + DATE(1970, 1, 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IFERROR(E2551/L2551, 0)</f>
        <v>43.621621621621621</v>
      </c>
      <c r="Q2551" t="str">
        <f>LEFT(N2551,FIND("/",N2551) - 1)</f>
        <v>music</v>
      </c>
      <c r="R2551" t="str">
        <f>RIGHT(N2551,LEN(N2551) - FIND("/",N2551))</f>
        <v>classical music</v>
      </c>
      <c r="S2551" s="10">
        <f>(((J2551/60)/60)/24) + DATE(1970, 1, 1)</f>
        <v>41390.757754629631</v>
      </c>
      <c r="T2551" s="10">
        <f>(((I2551/60)/60)/24) + DATE(1970, 1, 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IFERROR(E2552/L2552, 0)</f>
        <v>43.7</v>
      </c>
      <c r="Q2552" t="str">
        <f>LEFT(N2552,FIND("/",N2552) - 1)</f>
        <v>music</v>
      </c>
      <c r="R2552" t="str">
        <f>RIGHT(N2552,LEN(N2552) - FIND("/",N2552))</f>
        <v>classical music</v>
      </c>
      <c r="S2552" s="10">
        <f>(((J2552/60)/60)/24) + DATE(1970, 1, 1)</f>
        <v>42228.634328703702</v>
      </c>
      <c r="T2552" s="10">
        <f>(((I2552/60)/60)/24) + DATE(1970, 1, 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IFERROR(E2553/L2553, 0)</f>
        <v>67.419642857142861</v>
      </c>
      <c r="Q2553" t="str">
        <f>LEFT(N2553,FIND("/",N2553) - 1)</f>
        <v>music</v>
      </c>
      <c r="R2553" t="str">
        <f>RIGHT(N2553,LEN(N2553) - FIND("/",N2553))</f>
        <v>classical music</v>
      </c>
      <c r="S2553" s="10">
        <f>(((J2553/60)/60)/24) + DATE(1970, 1, 1)</f>
        <v>40961.252141203702</v>
      </c>
      <c r="T2553" s="10">
        <f>(((I2553/60)/60)/24) + DATE(1970, 1, 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IFERROR(E2554/L2554, 0)</f>
        <v>177.5</v>
      </c>
      <c r="Q2554" t="str">
        <f>LEFT(N2554,FIND("/",N2554) - 1)</f>
        <v>music</v>
      </c>
      <c r="R2554" t="str">
        <f>RIGHT(N2554,LEN(N2554) - FIND("/",N2554))</f>
        <v>classical music</v>
      </c>
      <c r="S2554" s="10">
        <f>(((J2554/60)/60)/24) + DATE(1970, 1, 1)</f>
        <v>42769.809965277775</v>
      </c>
      <c r="T2554" s="10">
        <f>(((I2554/60)/60)/24) + DATE(1970, 1, 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IFERROR(E2555/L2555, 0)</f>
        <v>38.883333333333333</v>
      </c>
      <c r="Q2555" t="str">
        <f>LEFT(N2555,FIND("/",N2555) - 1)</f>
        <v>music</v>
      </c>
      <c r="R2555" t="str">
        <f>RIGHT(N2555,LEN(N2555) - FIND("/",N2555))</f>
        <v>classical music</v>
      </c>
      <c r="S2555" s="10">
        <f>(((J2555/60)/60)/24) + DATE(1970, 1, 1)</f>
        <v>41113.199155092596</v>
      </c>
      <c r="T2555" s="10">
        <f>(((I2555/60)/60)/24) + DATE(1970, 1, 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IFERROR(E2556/L2556, 0)</f>
        <v>54.985074626865675</v>
      </c>
      <c r="Q2556" t="str">
        <f>LEFT(N2556,FIND("/",N2556) - 1)</f>
        <v>music</v>
      </c>
      <c r="R2556" t="str">
        <f>RIGHT(N2556,LEN(N2556) - FIND("/",N2556))</f>
        <v>classical music</v>
      </c>
      <c r="S2556" s="10">
        <f>(((J2556/60)/60)/24) + DATE(1970, 1, 1)</f>
        <v>42125.078275462962</v>
      </c>
      <c r="T2556" s="10">
        <f>(((I2556/60)/60)/24) + DATE(1970, 1, 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IFERROR(E2557/L2557, 0)</f>
        <v>61.342857142857142</v>
      </c>
      <c r="Q2557" t="str">
        <f>LEFT(N2557,FIND("/",N2557) - 1)</f>
        <v>music</v>
      </c>
      <c r="R2557" t="str">
        <f>RIGHT(N2557,LEN(N2557) - FIND("/",N2557))</f>
        <v>classical music</v>
      </c>
      <c r="S2557" s="10">
        <f>(((J2557/60)/60)/24) + DATE(1970, 1, 1)</f>
        <v>41026.655011574076</v>
      </c>
      <c r="T2557" s="10">
        <f>(((I2557/60)/60)/24) + DATE(1970, 1, 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IFERROR(E2558/L2558, 0)</f>
        <v>23.117647058823529</v>
      </c>
      <c r="Q2558" t="str">
        <f>LEFT(N2558,FIND("/",N2558) - 1)</f>
        <v>music</v>
      </c>
      <c r="R2558" t="str">
        <f>RIGHT(N2558,LEN(N2558) - FIND("/",N2558))</f>
        <v>classical music</v>
      </c>
      <c r="S2558" s="10">
        <f>(((J2558/60)/60)/24) + DATE(1970, 1, 1)</f>
        <v>41222.991400462961</v>
      </c>
      <c r="T2558" s="10">
        <f>(((I2558/60)/60)/24) + DATE(1970, 1, 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IFERROR(E2559/L2559, 0)</f>
        <v>29.611111111111111</v>
      </c>
      <c r="Q2559" t="str">
        <f>LEFT(N2559,FIND("/",N2559) - 1)</f>
        <v>music</v>
      </c>
      <c r="R2559" t="str">
        <f>RIGHT(N2559,LEN(N2559) - FIND("/",N2559))</f>
        <v>classical music</v>
      </c>
      <c r="S2559" s="10">
        <f>(((J2559/60)/60)/24) + DATE(1970, 1, 1)</f>
        <v>41744.745208333334</v>
      </c>
      <c r="T2559" s="10">
        <f>(((I2559/60)/60)/24) + DATE(1970, 1, 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IFERROR(E2560/L2560, 0)</f>
        <v>75.611111111111114</v>
      </c>
      <c r="Q2560" t="str">
        <f>LEFT(N2560,FIND("/",N2560) - 1)</f>
        <v>music</v>
      </c>
      <c r="R2560" t="str">
        <f>RIGHT(N2560,LEN(N2560) - FIND("/",N2560))</f>
        <v>classical music</v>
      </c>
      <c r="S2560" s="10">
        <f>(((J2560/60)/60)/24) + DATE(1970, 1, 1)</f>
        <v>42093.860023148154</v>
      </c>
      <c r="T2560" s="10">
        <f>(((I2560/60)/60)/24) + DATE(1970, 1, 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IFERROR(E2561/L2561, 0)</f>
        <v>35.6</v>
      </c>
      <c r="Q2561" t="str">
        <f>LEFT(N2561,FIND("/",N2561) - 1)</f>
        <v>music</v>
      </c>
      <c r="R2561" t="str">
        <f>RIGHT(N2561,LEN(N2561) - FIND("/",N2561))</f>
        <v>classical music</v>
      </c>
      <c r="S2561" s="10">
        <f>(((J2561/60)/60)/24) + DATE(1970, 1, 1)</f>
        <v>40829.873657407406</v>
      </c>
      <c r="T2561" s="10">
        <f>(((I2561/60)/60)/24) + DATE(1970, 1, 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IFERROR(E2562/L2562, 0)</f>
        <v>143</v>
      </c>
      <c r="Q2562" t="str">
        <f>LEFT(N2562,FIND("/",N2562) - 1)</f>
        <v>music</v>
      </c>
      <c r="R2562" t="str">
        <f>RIGHT(N2562,LEN(N2562) - FIND("/",N2562))</f>
        <v>classical music</v>
      </c>
      <c r="S2562" s="10">
        <f>(((J2562/60)/60)/24) + DATE(1970, 1, 1)</f>
        <v>42039.951087962967</v>
      </c>
      <c r="T2562" s="10">
        <f>(((I2562/60)/60)/24) + DATE(1970, 1, 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>
        <f>IFERROR(E2563/L2563, 0)</f>
        <v>0</v>
      </c>
      <c r="Q2563" t="str">
        <f>LEFT(N2563,FIND("/",N2563) - 1)</f>
        <v>food</v>
      </c>
      <c r="R2563" t="str">
        <f>RIGHT(N2563,LEN(N2563) - FIND("/",N2563))</f>
        <v>food trucks</v>
      </c>
      <c r="S2563" s="10">
        <f>(((J2563/60)/60)/24) + DATE(1970, 1, 1)</f>
        <v>42260.528807870374</v>
      </c>
      <c r="T2563" s="10">
        <f>(((I2563/60)/60)/24) + DATE(1970, 1, 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IFERROR(E2564/L2564, 0)</f>
        <v>25</v>
      </c>
      <c r="Q2564" t="str">
        <f>LEFT(N2564,FIND("/",N2564) - 1)</f>
        <v>food</v>
      </c>
      <c r="R2564" t="str">
        <f>RIGHT(N2564,LEN(N2564) - FIND("/",N2564))</f>
        <v>food trucks</v>
      </c>
      <c r="S2564" s="10">
        <f>(((J2564/60)/60)/24) + DATE(1970, 1, 1)</f>
        <v>42594.524756944447</v>
      </c>
      <c r="T2564" s="10">
        <f>(((I2564/60)/60)/24) + DATE(1970, 1, 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>
        <f>IFERROR(E2565/L2565, 0)</f>
        <v>0</v>
      </c>
      <c r="Q2565" t="str">
        <f>LEFT(N2565,FIND("/",N2565) - 1)</f>
        <v>food</v>
      </c>
      <c r="R2565" t="str">
        <f>RIGHT(N2565,LEN(N2565) - FIND("/",N2565))</f>
        <v>food trucks</v>
      </c>
      <c r="S2565" s="10">
        <f>(((J2565/60)/60)/24) + DATE(1970, 1, 1)</f>
        <v>42155.139479166668</v>
      </c>
      <c r="T2565" s="10">
        <f>(((I2565/60)/60)/24) + DATE(1970, 1, 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>
        <f>IFERROR(E2566/L2566, 0)</f>
        <v>0</v>
      </c>
      <c r="Q2566" t="str">
        <f>LEFT(N2566,FIND("/",N2566) - 1)</f>
        <v>food</v>
      </c>
      <c r="R2566" t="str">
        <f>RIGHT(N2566,LEN(N2566) - FIND("/",N2566))</f>
        <v>food trucks</v>
      </c>
      <c r="S2566" s="10">
        <f>(((J2566/60)/60)/24) + DATE(1970, 1, 1)</f>
        <v>41822.040497685186</v>
      </c>
      <c r="T2566" s="10">
        <f>(((I2566/60)/60)/24) + DATE(1970, 1, 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IFERROR(E2567/L2567, 0)</f>
        <v>100</v>
      </c>
      <c r="Q2567" t="str">
        <f>LEFT(N2567,FIND("/",N2567) - 1)</f>
        <v>food</v>
      </c>
      <c r="R2567" t="str">
        <f>RIGHT(N2567,LEN(N2567) - FIND("/",N2567))</f>
        <v>food trucks</v>
      </c>
      <c r="S2567" s="10">
        <f>(((J2567/60)/60)/24) + DATE(1970, 1, 1)</f>
        <v>42440.650335648148</v>
      </c>
      <c r="T2567" s="10">
        <f>(((I2567/60)/60)/24) + DATE(1970, 1, 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>
        <f>IFERROR(E2568/L2568, 0)</f>
        <v>0</v>
      </c>
      <c r="Q2568" t="str">
        <f>LEFT(N2568,FIND("/",N2568) - 1)</f>
        <v>food</v>
      </c>
      <c r="R2568" t="str">
        <f>RIGHT(N2568,LEN(N2568) - FIND("/",N2568))</f>
        <v>food trucks</v>
      </c>
      <c r="S2568" s="10">
        <f>(((J2568/60)/60)/24) + DATE(1970, 1, 1)</f>
        <v>41842.980879629627</v>
      </c>
      <c r="T2568" s="10">
        <f>(((I2568/60)/60)/24) + DATE(1970, 1, 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IFERROR(E2569/L2569, 0)</f>
        <v>60</v>
      </c>
      <c r="Q2569" t="str">
        <f>LEFT(N2569,FIND("/",N2569) - 1)</f>
        <v>food</v>
      </c>
      <c r="R2569" t="str">
        <f>RIGHT(N2569,LEN(N2569) - FIND("/",N2569))</f>
        <v>food trucks</v>
      </c>
      <c r="S2569" s="10">
        <f>(((J2569/60)/60)/24) + DATE(1970, 1, 1)</f>
        <v>42087.878912037035</v>
      </c>
      <c r="T2569" s="10">
        <f>(((I2569/60)/60)/24) + DATE(1970, 1, 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IFERROR(E2570/L2570, 0)</f>
        <v>50</v>
      </c>
      <c r="Q2570" t="str">
        <f>LEFT(N2570,FIND("/",N2570) - 1)</f>
        <v>food</v>
      </c>
      <c r="R2570" t="str">
        <f>RIGHT(N2570,LEN(N2570) - FIND("/",N2570))</f>
        <v>food trucks</v>
      </c>
      <c r="S2570" s="10">
        <f>(((J2570/60)/60)/24) + DATE(1970, 1, 1)</f>
        <v>42584.666597222225</v>
      </c>
      <c r="T2570" s="10">
        <f>(((I2570/60)/60)/24) + DATE(1970, 1, 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IFERROR(E2571/L2571, 0)</f>
        <v>72.5</v>
      </c>
      <c r="Q2571" t="str">
        <f>LEFT(N2571,FIND("/",N2571) - 1)</f>
        <v>food</v>
      </c>
      <c r="R2571" t="str">
        <f>RIGHT(N2571,LEN(N2571) - FIND("/",N2571))</f>
        <v>food trucks</v>
      </c>
      <c r="S2571" s="10">
        <f>(((J2571/60)/60)/24) + DATE(1970, 1, 1)</f>
        <v>42234.105462962965</v>
      </c>
      <c r="T2571" s="10">
        <f>(((I2571/60)/60)/24) + DATE(1970, 1, 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IFERROR(E2572/L2572, 0)</f>
        <v>29.5</v>
      </c>
      <c r="Q2572" t="str">
        <f>LEFT(N2572,FIND("/",N2572) - 1)</f>
        <v>food</v>
      </c>
      <c r="R2572" t="str">
        <f>RIGHT(N2572,LEN(N2572) - FIND("/",N2572))</f>
        <v>food trucks</v>
      </c>
      <c r="S2572" s="10">
        <f>(((J2572/60)/60)/24) + DATE(1970, 1, 1)</f>
        <v>42744.903182870374</v>
      </c>
      <c r="T2572" s="10">
        <f>(((I2572/60)/60)/24) + DATE(1970, 1, 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IFERROR(E2573/L2573, 0)</f>
        <v>62.5</v>
      </c>
      <c r="Q2573" t="str">
        <f>LEFT(N2573,FIND("/",N2573) - 1)</f>
        <v>food</v>
      </c>
      <c r="R2573" t="str">
        <f>RIGHT(N2573,LEN(N2573) - FIND("/",N2573))</f>
        <v>food trucks</v>
      </c>
      <c r="S2573" s="10">
        <f>(((J2573/60)/60)/24) + DATE(1970, 1, 1)</f>
        <v>42449.341678240744</v>
      </c>
      <c r="T2573" s="10">
        <f>(((I2573/60)/60)/24) + DATE(1970, 1, 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>
        <f>IFERROR(E2574/L2574, 0)</f>
        <v>0</v>
      </c>
      <c r="Q2574" t="str">
        <f>LEFT(N2574,FIND("/",N2574) - 1)</f>
        <v>food</v>
      </c>
      <c r="R2574" t="str">
        <f>RIGHT(N2574,LEN(N2574) - FIND("/",N2574))</f>
        <v>food trucks</v>
      </c>
      <c r="S2574" s="10">
        <f>(((J2574/60)/60)/24) + DATE(1970, 1, 1)</f>
        <v>42077.119409722218</v>
      </c>
      <c r="T2574" s="10">
        <f>(((I2574/60)/60)/24) + DATE(1970, 1, 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>
        <f>IFERROR(E2575/L2575, 0)</f>
        <v>0</v>
      </c>
      <c r="Q2575" t="str">
        <f>LEFT(N2575,FIND("/",N2575) - 1)</f>
        <v>food</v>
      </c>
      <c r="R2575" t="str">
        <f>RIGHT(N2575,LEN(N2575) - FIND("/",N2575))</f>
        <v>food trucks</v>
      </c>
      <c r="S2575" s="10">
        <f>(((J2575/60)/60)/24) + DATE(1970, 1, 1)</f>
        <v>41829.592002314814</v>
      </c>
      <c r="T2575" s="10">
        <f>(((I2575/60)/60)/24) + DATE(1970, 1, 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>
        <f>IFERROR(E2576/L2576, 0)</f>
        <v>0</v>
      </c>
      <c r="Q2576" t="str">
        <f>LEFT(N2576,FIND("/",N2576) - 1)</f>
        <v>food</v>
      </c>
      <c r="R2576" t="str">
        <f>RIGHT(N2576,LEN(N2576) - FIND("/",N2576))</f>
        <v>food trucks</v>
      </c>
      <c r="S2576" s="10">
        <f>(((J2576/60)/60)/24) + DATE(1970, 1, 1)</f>
        <v>42487.825752314813</v>
      </c>
      <c r="T2576" s="10">
        <f>(((I2576/60)/60)/24) + DATE(1970, 1, 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>
        <f>IFERROR(E2577/L2577, 0)</f>
        <v>0</v>
      </c>
      <c r="Q2577" t="str">
        <f>LEFT(N2577,FIND("/",N2577) - 1)</f>
        <v>food</v>
      </c>
      <c r="R2577" t="str">
        <f>RIGHT(N2577,LEN(N2577) - FIND("/",N2577))</f>
        <v>food trucks</v>
      </c>
      <c r="S2577" s="10">
        <f>(((J2577/60)/60)/24) + DATE(1970, 1, 1)</f>
        <v>41986.108726851846</v>
      </c>
      <c r="T2577" s="10">
        <f>(((I2577/60)/60)/24) + DATE(1970, 1, 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>
        <f>IFERROR(E2578/L2578, 0)</f>
        <v>0</v>
      </c>
      <c r="Q2578" t="str">
        <f>LEFT(N2578,FIND("/",N2578) - 1)</f>
        <v>food</v>
      </c>
      <c r="R2578" t="str">
        <f>RIGHT(N2578,LEN(N2578) - FIND("/",N2578))</f>
        <v>food trucks</v>
      </c>
      <c r="S2578" s="10">
        <f>(((J2578/60)/60)/24) + DATE(1970, 1, 1)</f>
        <v>42060.00980324074</v>
      </c>
      <c r="T2578" s="10">
        <f>(((I2578/60)/60)/24) + DATE(1970, 1, 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>
        <f>IFERROR(E2579/L2579, 0)</f>
        <v>0</v>
      </c>
      <c r="Q2579" t="str">
        <f>LEFT(N2579,FIND("/",N2579) - 1)</f>
        <v>food</v>
      </c>
      <c r="R2579" t="str">
        <f>RIGHT(N2579,LEN(N2579) - FIND("/",N2579))</f>
        <v>food trucks</v>
      </c>
      <c r="S2579" s="10">
        <f>(((J2579/60)/60)/24) + DATE(1970, 1, 1)</f>
        <v>41830.820567129631</v>
      </c>
      <c r="T2579" s="10">
        <f>(((I2579/60)/60)/24) + DATE(1970, 1, 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>
        <f>IFERROR(E2580/L2580, 0)</f>
        <v>0</v>
      </c>
      <c r="Q2580" t="str">
        <f>LEFT(N2580,FIND("/",N2580) - 1)</f>
        <v>food</v>
      </c>
      <c r="R2580" t="str">
        <f>RIGHT(N2580,LEN(N2580) - FIND("/",N2580))</f>
        <v>food trucks</v>
      </c>
      <c r="S2580" s="10">
        <f>(((J2580/60)/60)/24) + DATE(1970, 1, 1)</f>
        <v>42238.022905092599</v>
      </c>
      <c r="T2580" s="10">
        <f>(((I2580/60)/60)/24) + DATE(1970, 1, 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IFERROR(E2581/L2581, 0)</f>
        <v>23.083333333333332</v>
      </c>
      <c r="Q2581" t="str">
        <f>LEFT(N2581,FIND("/",N2581) - 1)</f>
        <v>food</v>
      </c>
      <c r="R2581" t="str">
        <f>RIGHT(N2581,LEN(N2581) - FIND("/",N2581))</f>
        <v>food trucks</v>
      </c>
      <c r="S2581" s="10">
        <f>(((J2581/60)/60)/24) + DATE(1970, 1, 1)</f>
        <v>41837.829895833333</v>
      </c>
      <c r="T2581" s="10">
        <f>(((I2581/60)/60)/24) + DATE(1970, 1, 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IFERROR(E2582/L2582, 0)</f>
        <v>25.5</v>
      </c>
      <c r="Q2582" t="str">
        <f>LEFT(N2582,FIND("/",N2582) - 1)</f>
        <v>food</v>
      </c>
      <c r="R2582" t="str">
        <f>RIGHT(N2582,LEN(N2582) - FIND("/",N2582))</f>
        <v>food trucks</v>
      </c>
      <c r="S2582" s="10">
        <f>(((J2582/60)/60)/24) + DATE(1970, 1, 1)</f>
        <v>42110.326423611114</v>
      </c>
      <c r="T2582" s="10">
        <f>(((I2582/60)/60)/24) + DATE(1970, 1, 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IFERROR(E2583/L2583, 0)</f>
        <v>48.18181818181818</v>
      </c>
      <c r="Q2583" t="str">
        <f>LEFT(N2583,FIND("/",N2583) - 1)</f>
        <v>food</v>
      </c>
      <c r="R2583" t="str">
        <f>RIGHT(N2583,LEN(N2583) - FIND("/",N2583))</f>
        <v>food trucks</v>
      </c>
      <c r="S2583" s="10">
        <f>(((J2583/60)/60)/24) + DATE(1970, 1, 1)</f>
        <v>42294.628449074073</v>
      </c>
      <c r="T2583" s="10">
        <f>(((I2583/60)/60)/24) + DATE(1970, 1, 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IFERROR(E2584/L2584, 0)</f>
        <v>1</v>
      </c>
      <c r="Q2584" t="str">
        <f>LEFT(N2584,FIND("/",N2584) - 1)</f>
        <v>food</v>
      </c>
      <c r="R2584" t="str">
        <f>RIGHT(N2584,LEN(N2584) - FIND("/",N2584))</f>
        <v>food trucks</v>
      </c>
      <c r="S2584" s="10">
        <f>(((J2584/60)/60)/24) + DATE(1970, 1, 1)</f>
        <v>42642.988819444443</v>
      </c>
      <c r="T2584" s="10">
        <f>(((I2584/60)/60)/24) + DATE(1970, 1, 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IFERROR(E2585/L2585, 0)</f>
        <v>1</v>
      </c>
      <c r="Q2585" t="str">
        <f>LEFT(N2585,FIND("/",N2585) - 1)</f>
        <v>food</v>
      </c>
      <c r="R2585" t="str">
        <f>RIGHT(N2585,LEN(N2585) - FIND("/",N2585))</f>
        <v>food trucks</v>
      </c>
      <c r="S2585" s="10">
        <f>(((J2585/60)/60)/24) + DATE(1970, 1, 1)</f>
        <v>42019.76944444445</v>
      </c>
      <c r="T2585" s="10">
        <f>(((I2585/60)/60)/24) + DATE(1970, 1, 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>
        <f>IFERROR(E2586/L2586, 0)</f>
        <v>0</v>
      </c>
      <c r="Q2586" t="str">
        <f>LEFT(N2586,FIND("/",N2586) - 1)</f>
        <v>food</v>
      </c>
      <c r="R2586" t="str">
        <f>RIGHT(N2586,LEN(N2586) - FIND("/",N2586))</f>
        <v>food trucks</v>
      </c>
      <c r="S2586" s="10">
        <f>(((J2586/60)/60)/24) + DATE(1970, 1, 1)</f>
        <v>42140.173252314817</v>
      </c>
      <c r="T2586" s="10">
        <f>(((I2586/60)/60)/24) + DATE(1970, 1, 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IFERROR(E2587/L2587, 0)</f>
        <v>50</v>
      </c>
      <c r="Q2587" t="str">
        <f>LEFT(N2587,FIND("/",N2587) - 1)</f>
        <v>food</v>
      </c>
      <c r="R2587" t="str">
        <f>RIGHT(N2587,LEN(N2587) - FIND("/",N2587))</f>
        <v>food trucks</v>
      </c>
      <c r="S2587" s="10">
        <f>(((J2587/60)/60)/24) + DATE(1970, 1, 1)</f>
        <v>41795.963333333333</v>
      </c>
      <c r="T2587" s="10">
        <f>(((I2587/60)/60)/24) + DATE(1970, 1, 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IFERROR(E2588/L2588, 0)</f>
        <v>5</v>
      </c>
      <c r="Q2588" t="str">
        <f>LEFT(N2588,FIND("/",N2588) - 1)</f>
        <v>food</v>
      </c>
      <c r="R2588" t="str">
        <f>RIGHT(N2588,LEN(N2588) - FIND("/",N2588))</f>
        <v>food trucks</v>
      </c>
      <c r="S2588" s="10">
        <f>(((J2588/60)/60)/24) + DATE(1970, 1, 1)</f>
        <v>42333.330277777779</v>
      </c>
      <c r="T2588" s="10">
        <f>(((I2588/60)/60)/24) + DATE(1970, 1, 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IFERROR(E2589/L2589, 0)</f>
        <v>202.83333333333334</v>
      </c>
      <c r="Q2589" t="str">
        <f>LEFT(N2589,FIND("/",N2589) - 1)</f>
        <v>food</v>
      </c>
      <c r="R2589" t="str">
        <f>RIGHT(N2589,LEN(N2589) - FIND("/",N2589))</f>
        <v>food trucks</v>
      </c>
      <c r="S2589" s="10">
        <f>(((J2589/60)/60)/24) + DATE(1970, 1, 1)</f>
        <v>42338.675381944442</v>
      </c>
      <c r="T2589" s="10">
        <f>(((I2589/60)/60)/24) + DATE(1970, 1, 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IFERROR(E2590/L2590, 0)</f>
        <v>29.125</v>
      </c>
      <c r="Q2590" t="str">
        <f>LEFT(N2590,FIND("/",N2590) - 1)</f>
        <v>food</v>
      </c>
      <c r="R2590" t="str">
        <f>RIGHT(N2590,LEN(N2590) - FIND("/",N2590))</f>
        <v>food trucks</v>
      </c>
      <c r="S2590" s="10">
        <f>(((J2590/60)/60)/24) + DATE(1970, 1, 1)</f>
        <v>42042.676226851851</v>
      </c>
      <c r="T2590" s="10">
        <f>(((I2590/60)/60)/24) + DATE(1970, 1, 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IFERROR(E2591/L2591, 0)</f>
        <v>5</v>
      </c>
      <c r="Q2591" t="str">
        <f>LEFT(N2591,FIND("/",N2591) - 1)</f>
        <v>food</v>
      </c>
      <c r="R2591" t="str">
        <f>RIGHT(N2591,LEN(N2591) - FIND("/",N2591))</f>
        <v>food trucks</v>
      </c>
      <c r="S2591" s="10">
        <f>(((J2591/60)/60)/24) + DATE(1970, 1, 1)</f>
        <v>42422.536192129628</v>
      </c>
      <c r="T2591" s="10">
        <f>(((I2591/60)/60)/24) + DATE(1970, 1, 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>
        <f>IFERROR(E2592/L2592, 0)</f>
        <v>0</v>
      </c>
      <c r="Q2592" t="str">
        <f>LEFT(N2592,FIND("/",N2592) - 1)</f>
        <v>food</v>
      </c>
      <c r="R2592" t="str">
        <f>RIGHT(N2592,LEN(N2592) - FIND("/",N2592))</f>
        <v>food trucks</v>
      </c>
      <c r="S2592" s="10">
        <f>(((J2592/60)/60)/24) + DATE(1970, 1, 1)</f>
        <v>42388.589085648149</v>
      </c>
      <c r="T2592" s="10">
        <f>(((I2592/60)/60)/24) + DATE(1970, 1, 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IFERROR(E2593/L2593, 0)</f>
        <v>13</v>
      </c>
      <c r="Q2593" t="str">
        <f>LEFT(N2593,FIND("/",N2593) - 1)</f>
        <v>food</v>
      </c>
      <c r="R2593" t="str">
        <f>RIGHT(N2593,LEN(N2593) - FIND("/",N2593))</f>
        <v>food trucks</v>
      </c>
      <c r="S2593" s="10">
        <f>(((J2593/60)/60)/24) + DATE(1970, 1, 1)</f>
        <v>42382.906527777777</v>
      </c>
      <c r="T2593" s="10">
        <f>(((I2593/60)/60)/24) + DATE(1970, 1, 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IFERROR(E2594/L2594, 0)</f>
        <v>50</v>
      </c>
      <c r="Q2594" t="str">
        <f>LEFT(N2594,FIND("/",N2594) - 1)</f>
        <v>food</v>
      </c>
      <c r="R2594" t="str">
        <f>RIGHT(N2594,LEN(N2594) - FIND("/",N2594))</f>
        <v>food trucks</v>
      </c>
      <c r="S2594" s="10">
        <f>(((J2594/60)/60)/24) + DATE(1970, 1, 1)</f>
        <v>41887.801168981481</v>
      </c>
      <c r="T2594" s="10">
        <f>(((I2594/60)/60)/24) + DATE(1970, 1, 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>
        <f>IFERROR(E2595/L2595, 0)</f>
        <v>0</v>
      </c>
      <c r="Q2595" t="str">
        <f>LEFT(N2595,FIND("/",N2595) - 1)</f>
        <v>food</v>
      </c>
      <c r="R2595" t="str">
        <f>RIGHT(N2595,LEN(N2595) - FIND("/",N2595))</f>
        <v>food trucks</v>
      </c>
      <c r="S2595" s="10">
        <f>(((J2595/60)/60)/24) + DATE(1970, 1, 1)</f>
        <v>42089.84520833334</v>
      </c>
      <c r="T2595" s="10">
        <f>(((I2595/60)/60)/24) + DATE(1970, 1, 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IFERROR(E2596/L2596, 0)</f>
        <v>1</v>
      </c>
      <c r="Q2596" t="str">
        <f>LEFT(N2596,FIND("/",N2596) - 1)</f>
        <v>food</v>
      </c>
      <c r="R2596" t="str">
        <f>RIGHT(N2596,LEN(N2596) - FIND("/",N2596))</f>
        <v>food trucks</v>
      </c>
      <c r="S2596" s="10">
        <f>(((J2596/60)/60)/24) + DATE(1970, 1, 1)</f>
        <v>41828.967916666668</v>
      </c>
      <c r="T2596" s="10">
        <f>(((I2596/60)/60)/24) + DATE(1970, 1, 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IFERROR(E2597/L2597, 0)</f>
        <v>96.05263157894737</v>
      </c>
      <c r="Q2597" t="str">
        <f>LEFT(N2597,FIND("/",N2597) - 1)</f>
        <v>food</v>
      </c>
      <c r="R2597" t="str">
        <f>RIGHT(N2597,LEN(N2597) - FIND("/",N2597))</f>
        <v>food trucks</v>
      </c>
      <c r="S2597" s="10">
        <f>(((J2597/60)/60)/24) + DATE(1970, 1, 1)</f>
        <v>42760.244212962964</v>
      </c>
      <c r="T2597" s="10">
        <f>(((I2597/60)/60)/24) + DATE(1970, 1, 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IFERROR(E2598/L2598, 0)</f>
        <v>305.77777777777777</v>
      </c>
      <c r="Q2598" t="str">
        <f>LEFT(N2598,FIND("/",N2598) - 1)</f>
        <v>food</v>
      </c>
      <c r="R2598" t="str">
        <f>RIGHT(N2598,LEN(N2598) - FIND("/",N2598))</f>
        <v>food trucks</v>
      </c>
      <c r="S2598" s="10">
        <f>(((J2598/60)/60)/24) + DATE(1970, 1, 1)</f>
        <v>41828.664456018516</v>
      </c>
      <c r="T2598" s="10">
        <f>(((I2598/60)/60)/24) + DATE(1970, 1, 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IFERROR(E2599/L2599, 0)</f>
        <v>12.142857142857142</v>
      </c>
      <c r="Q2599" t="str">
        <f>LEFT(N2599,FIND("/",N2599) - 1)</f>
        <v>food</v>
      </c>
      <c r="R2599" t="str">
        <f>RIGHT(N2599,LEN(N2599) - FIND("/",N2599))</f>
        <v>food trucks</v>
      </c>
      <c r="S2599" s="10">
        <f>(((J2599/60)/60)/24) + DATE(1970, 1, 1)</f>
        <v>42510.341631944444</v>
      </c>
      <c r="T2599" s="10">
        <f>(((I2599/60)/60)/24) + DATE(1970, 1, 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IFERROR(E2600/L2600, 0)</f>
        <v>83.571428571428569</v>
      </c>
      <c r="Q2600" t="str">
        <f>LEFT(N2600,FIND("/",N2600) - 1)</f>
        <v>food</v>
      </c>
      <c r="R2600" t="str">
        <f>RIGHT(N2600,LEN(N2600) - FIND("/",N2600))</f>
        <v>food trucks</v>
      </c>
      <c r="S2600" s="10">
        <f>(((J2600/60)/60)/24) + DATE(1970, 1, 1)</f>
        <v>42240.840289351851</v>
      </c>
      <c r="T2600" s="10">
        <f>(((I2600/60)/60)/24) + DATE(1970, 1, 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IFERROR(E2601/L2601, 0)</f>
        <v>18</v>
      </c>
      <c r="Q2601" t="str">
        <f>LEFT(N2601,FIND("/",N2601) - 1)</f>
        <v>food</v>
      </c>
      <c r="R2601" t="str">
        <f>RIGHT(N2601,LEN(N2601) - FIND("/",N2601))</f>
        <v>food trucks</v>
      </c>
      <c r="S2601" s="10">
        <f>(((J2601/60)/60)/24) + DATE(1970, 1, 1)</f>
        <v>41809.754016203704</v>
      </c>
      <c r="T2601" s="10">
        <f>(((I2601/60)/60)/24) + DATE(1970, 1, 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IFERROR(E2602/L2602, 0)</f>
        <v>115.53333333333333</v>
      </c>
      <c r="Q2602" t="str">
        <f>LEFT(N2602,FIND("/",N2602) - 1)</f>
        <v>food</v>
      </c>
      <c r="R2602" t="str">
        <f>RIGHT(N2602,LEN(N2602) - FIND("/",N2602))</f>
        <v>food trucks</v>
      </c>
      <c r="S2602" s="10">
        <f>(((J2602/60)/60)/24) + DATE(1970, 1, 1)</f>
        <v>42394.900462962964</v>
      </c>
      <c r="T2602" s="10">
        <f>(((I2602/60)/60)/24) + DATE(1970, 1, 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IFERROR(E2603/L2603, 0)</f>
        <v>21.900662251655628</v>
      </c>
      <c r="Q2603" t="str">
        <f>LEFT(N2603,FIND("/",N2603) - 1)</f>
        <v>technology</v>
      </c>
      <c r="R2603" t="str">
        <f>RIGHT(N2603,LEN(N2603) - FIND("/",N2603))</f>
        <v>space exploration</v>
      </c>
      <c r="S2603" s="10">
        <f>(((J2603/60)/60)/24) + DATE(1970, 1, 1)</f>
        <v>41150.902187499996</v>
      </c>
      <c r="T2603" s="10">
        <f>(((I2603/60)/60)/24) + DATE(1970, 1, 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IFERROR(E2604/L2604, 0)</f>
        <v>80.022494887525568</v>
      </c>
      <c r="Q2604" t="str">
        <f>LEFT(N2604,FIND("/",N2604) - 1)</f>
        <v>technology</v>
      </c>
      <c r="R2604" t="str">
        <f>RIGHT(N2604,LEN(N2604) - FIND("/",N2604))</f>
        <v>space exploration</v>
      </c>
      <c r="S2604" s="10">
        <f>(((J2604/60)/60)/24) + DATE(1970, 1, 1)</f>
        <v>41915.747314814813</v>
      </c>
      <c r="T2604" s="10">
        <f>(((I2604/60)/60)/24) + DATE(1970, 1, 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IFERROR(E2605/L2605, 0)</f>
        <v>35.520000000000003</v>
      </c>
      <c r="Q2605" t="str">
        <f>LEFT(N2605,FIND("/",N2605) - 1)</f>
        <v>technology</v>
      </c>
      <c r="R2605" t="str">
        <f>RIGHT(N2605,LEN(N2605) - FIND("/",N2605))</f>
        <v>space exploration</v>
      </c>
      <c r="S2605" s="10">
        <f>(((J2605/60)/60)/24) + DATE(1970, 1, 1)</f>
        <v>41617.912662037037</v>
      </c>
      <c r="T2605" s="10">
        <f>(((I2605/60)/60)/24) + DATE(1970, 1, 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IFERROR(E2606/L2606, 0)</f>
        <v>64.933333333333323</v>
      </c>
      <c r="Q2606" t="str">
        <f>LEFT(N2606,FIND("/",N2606) - 1)</f>
        <v>technology</v>
      </c>
      <c r="R2606" t="str">
        <f>RIGHT(N2606,LEN(N2606) - FIND("/",N2606))</f>
        <v>space exploration</v>
      </c>
      <c r="S2606" s="10">
        <f>(((J2606/60)/60)/24) + DATE(1970, 1, 1)</f>
        <v>40998.051192129627</v>
      </c>
      <c r="T2606" s="10">
        <f>(((I2606/60)/60)/24) + DATE(1970, 1, 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IFERROR(E2607/L2607, 0)</f>
        <v>60.965703745743475</v>
      </c>
      <c r="Q2607" t="str">
        <f>LEFT(N2607,FIND("/",N2607) - 1)</f>
        <v>technology</v>
      </c>
      <c r="R2607" t="str">
        <f>RIGHT(N2607,LEN(N2607) - FIND("/",N2607))</f>
        <v>space exploration</v>
      </c>
      <c r="S2607" s="10">
        <f>(((J2607/60)/60)/24) + DATE(1970, 1, 1)</f>
        <v>42508.541550925926</v>
      </c>
      <c r="T2607" s="10">
        <f>(((I2607/60)/60)/24) + DATE(1970, 1, 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IFERROR(E2608/L2608, 0)</f>
        <v>31.444155844155844</v>
      </c>
      <c r="Q2608" t="str">
        <f>LEFT(N2608,FIND("/",N2608) - 1)</f>
        <v>technology</v>
      </c>
      <c r="R2608" t="str">
        <f>RIGHT(N2608,LEN(N2608) - FIND("/",N2608))</f>
        <v>space exploration</v>
      </c>
      <c r="S2608" s="10">
        <f>(((J2608/60)/60)/24) + DATE(1970, 1, 1)</f>
        <v>41726.712754629632</v>
      </c>
      <c r="T2608" s="10">
        <f>(((I2608/60)/60)/24) + DATE(1970, 1, 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IFERROR(E2609/L2609, 0)</f>
        <v>81.949748743718587</v>
      </c>
      <c r="Q2609" t="str">
        <f>LEFT(N2609,FIND("/",N2609) - 1)</f>
        <v>technology</v>
      </c>
      <c r="R2609" t="str">
        <f>RIGHT(N2609,LEN(N2609) - FIND("/",N2609))</f>
        <v>space exploration</v>
      </c>
      <c r="S2609" s="10">
        <f>(((J2609/60)/60)/24) + DATE(1970, 1, 1)</f>
        <v>42184.874675925923</v>
      </c>
      <c r="T2609" s="10">
        <f>(((I2609/60)/60)/24) + DATE(1970, 1, 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IFERROR(E2610/L2610, 0)</f>
        <v>58.92763157894737</v>
      </c>
      <c r="Q2610" t="str">
        <f>LEFT(N2610,FIND("/",N2610) - 1)</f>
        <v>technology</v>
      </c>
      <c r="R2610" t="str">
        <f>RIGHT(N2610,LEN(N2610) - FIND("/",N2610))</f>
        <v>space exploration</v>
      </c>
      <c r="S2610" s="10">
        <f>(((J2610/60)/60)/24) + DATE(1970, 1, 1)</f>
        <v>42767.801712962959</v>
      </c>
      <c r="T2610" s="10">
        <f>(((I2610/60)/60)/24) + DATE(1970, 1, 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IFERROR(E2611/L2611, 0)</f>
        <v>157.29347633136095</v>
      </c>
      <c r="Q2611" t="str">
        <f>LEFT(N2611,FIND("/",N2611) - 1)</f>
        <v>technology</v>
      </c>
      <c r="R2611" t="str">
        <f>RIGHT(N2611,LEN(N2611) - FIND("/",N2611))</f>
        <v>space exploration</v>
      </c>
      <c r="S2611" s="10">
        <f>(((J2611/60)/60)/24) + DATE(1970, 1, 1)</f>
        <v>41075.237858796296</v>
      </c>
      <c r="T2611" s="10">
        <f>(((I2611/60)/60)/24) + DATE(1970, 1, 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IFERROR(E2612/L2612, 0)</f>
        <v>55.758509532062391</v>
      </c>
      <c r="Q2612" t="str">
        <f>LEFT(N2612,FIND("/",N2612) - 1)</f>
        <v>technology</v>
      </c>
      <c r="R2612" t="str">
        <f>RIGHT(N2612,LEN(N2612) - FIND("/",N2612))</f>
        <v>space exploration</v>
      </c>
      <c r="S2612" s="10">
        <f>(((J2612/60)/60)/24) + DATE(1970, 1, 1)</f>
        <v>42564.881076388891</v>
      </c>
      <c r="T2612" s="10">
        <f>(((I2612/60)/60)/24) + DATE(1970, 1, 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IFERROR(E2613/L2613, 0)</f>
        <v>83.802893802893806</v>
      </c>
      <c r="Q2613" t="str">
        <f>LEFT(N2613,FIND("/",N2613) - 1)</f>
        <v>technology</v>
      </c>
      <c r="R2613" t="str">
        <f>RIGHT(N2613,LEN(N2613) - FIND("/",N2613))</f>
        <v>space exploration</v>
      </c>
      <c r="S2613" s="10">
        <f>(((J2613/60)/60)/24) + DATE(1970, 1, 1)</f>
        <v>42704.335810185185</v>
      </c>
      <c r="T2613" s="10">
        <f>(((I2613/60)/60)/24) + DATE(1970, 1, 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IFERROR(E2614/L2614, 0)</f>
        <v>58.422210884353746</v>
      </c>
      <c r="Q2614" t="str">
        <f>LEFT(N2614,FIND("/",N2614) - 1)</f>
        <v>technology</v>
      </c>
      <c r="R2614" t="str">
        <f>RIGHT(N2614,LEN(N2614) - FIND("/",N2614))</f>
        <v>space exploration</v>
      </c>
      <c r="S2614" s="10">
        <f>(((J2614/60)/60)/24) + DATE(1970, 1, 1)</f>
        <v>41982.143171296295</v>
      </c>
      <c r="T2614" s="10">
        <f>(((I2614/60)/60)/24) + DATE(1970, 1, 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IFERROR(E2615/L2615, 0)</f>
        <v>270.57142857142856</v>
      </c>
      <c r="Q2615" t="str">
        <f>LEFT(N2615,FIND("/",N2615) - 1)</f>
        <v>technology</v>
      </c>
      <c r="R2615" t="str">
        <f>RIGHT(N2615,LEN(N2615) - FIND("/",N2615))</f>
        <v>space exploration</v>
      </c>
      <c r="S2615" s="10">
        <f>(((J2615/60)/60)/24) + DATE(1970, 1, 1)</f>
        <v>41143.81821759259</v>
      </c>
      <c r="T2615" s="10">
        <f>(((I2615/60)/60)/24) + DATE(1970, 1, 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IFERROR(E2616/L2616, 0)</f>
        <v>107.1</v>
      </c>
      <c r="Q2616" t="str">
        <f>LEFT(N2616,FIND("/",N2616) - 1)</f>
        <v>technology</v>
      </c>
      <c r="R2616" t="str">
        <f>RIGHT(N2616,LEN(N2616) - FIND("/",N2616))</f>
        <v>space exploration</v>
      </c>
      <c r="S2616" s="10">
        <f>(((J2616/60)/60)/24) + DATE(1970, 1, 1)</f>
        <v>41730.708472222221</v>
      </c>
      <c r="T2616" s="10">
        <f>(((I2616/60)/60)/24) + DATE(1970, 1, 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IFERROR(E2617/L2617, 0)</f>
        <v>47.180555555555557</v>
      </c>
      <c r="Q2617" t="str">
        <f>LEFT(N2617,FIND("/",N2617) - 1)</f>
        <v>technology</v>
      </c>
      <c r="R2617" t="str">
        <f>RIGHT(N2617,LEN(N2617) - FIND("/",N2617))</f>
        <v>space exploration</v>
      </c>
      <c r="S2617" s="10">
        <f>(((J2617/60)/60)/24) + DATE(1970, 1, 1)</f>
        <v>42453.49726851852</v>
      </c>
      <c r="T2617" s="10">
        <f>(((I2617/60)/60)/24) + DATE(1970, 1, 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IFERROR(E2618/L2618, 0)</f>
        <v>120.30882352941177</v>
      </c>
      <c r="Q2618" t="str">
        <f>LEFT(N2618,FIND("/",N2618) - 1)</f>
        <v>technology</v>
      </c>
      <c r="R2618" t="str">
        <f>RIGHT(N2618,LEN(N2618) - FIND("/",N2618))</f>
        <v>space exploration</v>
      </c>
      <c r="S2618" s="10">
        <f>(((J2618/60)/60)/24) + DATE(1970, 1, 1)</f>
        <v>42211.99454861111</v>
      </c>
      <c r="T2618" s="10">
        <f>(((I2618/60)/60)/24) + DATE(1970, 1, 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IFERROR(E2619/L2619, 0)</f>
        <v>27.59748427672956</v>
      </c>
      <c r="Q2619" t="str">
        <f>LEFT(N2619,FIND("/",N2619) - 1)</f>
        <v>technology</v>
      </c>
      <c r="R2619" t="str">
        <f>RIGHT(N2619,LEN(N2619) - FIND("/",N2619))</f>
        <v>space exploration</v>
      </c>
      <c r="S2619" s="10">
        <f>(((J2619/60)/60)/24) + DATE(1970, 1, 1)</f>
        <v>41902.874432870369</v>
      </c>
      <c r="T2619" s="10">
        <f>(((I2619/60)/60)/24) + DATE(1970, 1, 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IFERROR(E2620/L2620, 0)</f>
        <v>205.2987012987013</v>
      </c>
      <c r="Q2620" t="str">
        <f>LEFT(N2620,FIND("/",N2620) - 1)</f>
        <v>technology</v>
      </c>
      <c r="R2620" t="str">
        <f>RIGHT(N2620,LEN(N2620) - FIND("/",N2620))</f>
        <v>space exploration</v>
      </c>
      <c r="S2620" s="10">
        <f>(((J2620/60)/60)/24) + DATE(1970, 1, 1)</f>
        <v>42279.792372685188</v>
      </c>
      <c r="T2620" s="10">
        <f>(((I2620/60)/60)/24) + DATE(1970, 1, 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IFERROR(E2621/L2621, 0)</f>
        <v>35.547169811320757</v>
      </c>
      <c r="Q2621" t="str">
        <f>LEFT(N2621,FIND("/",N2621) - 1)</f>
        <v>technology</v>
      </c>
      <c r="R2621" t="str">
        <f>RIGHT(N2621,LEN(N2621) - FIND("/",N2621))</f>
        <v>space exploration</v>
      </c>
      <c r="S2621" s="10">
        <f>(((J2621/60)/60)/24) + DATE(1970, 1, 1)</f>
        <v>42273.884305555555</v>
      </c>
      <c r="T2621" s="10">
        <f>(((I2621/60)/60)/24) + DATE(1970, 1, 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IFERROR(E2622/L2622, 0)</f>
        <v>74.639488409272587</v>
      </c>
      <c r="Q2622" t="str">
        <f>LEFT(N2622,FIND("/",N2622) - 1)</f>
        <v>technology</v>
      </c>
      <c r="R2622" t="str">
        <f>RIGHT(N2622,LEN(N2622) - FIND("/",N2622))</f>
        <v>space exploration</v>
      </c>
      <c r="S2622" s="10">
        <f>(((J2622/60)/60)/24) + DATE(1970, 1, 1)</f>
        <v>42251.16715277778</v>
      </c>
      <c r="T2622" s="10">
        <f>(((I2622/60)/60)/24) + DATE(1970, 1, 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IFERROR(E2623/L2623, 0)</f>
        <v>47.058064516129029</v>
      </c>
      <c r="Q2623" t="str">
        <f>LEFT(N2623,FIND("/",N2623) - 1)</f>
        <v>technology</v>
      </c>
      <c r="R2623" t="str">
        <f>RIGHT(N2623,LEN(N2623) - FIND("/",N2623))</f>
        <v>space exploration</v>
      </c>
      <c r="S2623" s="10">
        <f>(((J2623/60)/60)/24) + DATE(1970, 1, 1)</f>
        <v>42115.74754629629</v>
      </c>
      <c r="T2623" s="10">
        <f>(((I2623/60)/60)/24) + DATE(1970, 1, 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IFERROR(E2624/L2624, 0)</f>
        <v>26.591351351351353</v>
      </c>
      <c r="Q2624" t="str">
        <f>LEFT(N2624,FIND("/",N2624) - 1)</f>
        <v>technology</v>
      </c>
      <c r="R2624" t="str">
        <f>RIGHT(N2624,LEN(N2624) - FIND("/",N2624))</f>
        <v>space exploration</v>
      </c>
      <c r="S2624" s="10">
        <f>(((J2624/60)/60)/24) + DATE(1970, 1, 1)</f>
        <v>42689.74324074074</v>
      </c>
      <c r="T2624" s="10">
        <f>(((I2624/60)/60)/24) + DATE(1970, 1, 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IFERROR(E2625/L2625, 0)</f>
        <v>36.774193548387096</v>
      </c>
      <c r="Q2625" t="str">
        <f>LEFT(N2625,FIND("/",N2625) - 1)</f>
        <v>technology</v>
      </c>
      <c r="R2625" t="str">
        <f>RIGHT(N2625,LEN(N2625) - FIND("/",N2625))</f>
        <v>space exploration</v>
      </c>
      <c r="S2625" s="10">
        <f>(((J2625/60)/60)/24) + DATE(1970, 1, 1)</f>
        <v>42692.256550925929</v>
      </c>
      <c r="T2625" s="10">
        <f>(((I2625/60)/60)/24) + DATE(1970, 1, 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IFERROR(E2626/L2626, 0)</f>
        <v>31.820544982698959</v>
      </c>
      <c r="Q2626" t="str">
        <f>LEFT(N2626,FIND("/",N2626) - 1)</f>
        <v>technology</v>
      </c>
      <c r="R2626" t="str">
        <f>RIGHT(N2626,LEN(N2626) - FIND("/",N2626))</f>
        <v>space exploration</v>
      </c>
      <c r="S2626" s="10">
        <f>(((J2626/60)/60)/24) + DATE(1970, 1, 1)</f>
        <v>41144.42155092593</v>
      </c>
      <c r="T2626" s="10">
        <f>(((I2626/60)/60)/24) + DATE(1970, 1, 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IFERROR(E2627/L2627, 0)</f>
        <v>27.576923076923077</v>
      </c>
      <c r="Q2627" t="str">
        <f>LEFT(N2627,FIND("/",N2627) - 1)</f>
        <v>technology</v>
      </c>
      <c r="R2627" t="str">
        <f>RIGHT(N2627,LEN(N2627) - FIND("/",N2627))</f>
        <v>space exploration</v>
      </c>
      <c r="S2627" s="10">
        <f>(((J2627/60)/60)/24) + DATE(1970, 1, 1)</f>
        <v>42658.810277777782</v>
      </c>
      <c r="T2627" s="10">
        <f>(((I2627/60)/60)/24) + DATE(1970, 1, 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IFERROR(E2628/L2628, 0)</f>
        <v>56</v>
      </c>
      <c r="Q2628" t="str">
        <f>LEFT(N2628,FIND("/",N2628) - 1)</f>
        <v>technology</v>
      </c>
      <c r="R2628" t="str">
        <f>RIGHT(N2628,LEN(N2628) - FIND("/",N2628))</f>
        <v>space exploration</v>
      </c>
      <c r="S2628" s="10">
        <f>(((J2628/60)/60)/24) + DATE(1970, 1, 1)</f>
        <v>42128.628113425926</v>
      </c>
      <c r="T2628" s="10">
        <f>(((I2628/60)/60)/24) + DATE(1970, 1, 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IFERROR(E2629/L2629, 0)</f>
        <v>21.555555555555557</v>
      </c>
      <c r="Q2629" t="str">
        <f>LEFT(N2629,FIND("/",N2629) - 1)</f>
        <v>technology</v>
      </c>
      <c r="R2629" t="str">
        <f>RIGHT(N2629,LEN(N2629) - FIND("/",N2629))</f>
        <v>space exploration</v>
      </c>
      <c r="S2629" s="10">
        <f>(((J2629/60)/60)/24) + DATE(1970, 1, 1)</f>
        <v>42304.829409722224</v>
      </c>
      <c r="T2629" s="10">
        <f>(((I2629/60)/60)/24) + DATE(1970, 1, 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IFERROR(E2630/L2630, 0)</f>
        <v>44.095238095238095</v>
      </c>
      <c r="Q2630" t="str">
        <f>LEFT(N2630,FIND("/",N2630) - 1)</f>
        <v>technology</v>
      </c>
      <c r="R2630" t="str">
        <f>RIGHT(N2630,LEN(N2630) - FIND("/",N2630))</f>
        <v>space exploration</v>
      </c>
      <c r="S2630" s="10">
        <f>(((J2630/60)/60)/24) + DATE(1970, 1, 1)</f>
        <v>41953.966053240743</v>
      </c>
      <c r="T2630" s="10">
        <f>(((I2630/60)/60)/24) + DATE(1970, 1, 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IFERROR(E2631/L2631, 0)</f>
        <v>63.87</v>
      </c>
      <c r="Q2631" t="str">
        <f>LEFT(N2631,FIND("/",N2631) - 1)</f>
        <v>technology</v>
      </c>
      <c r="R2631" t="str">
        <f>RIGHT(N2631,LEN(N2631) - FIND("/",N2631))</f>
        <v>space exploration</v>
      </c>
      <c r="S2631" s="10">
        <f>(((J2631/60)/60)/24) + DATE(1970, 1, 1)</f>
        <v>42108.538449074069</v>
      </c>
      <c r="T2631" s="10">
        <f>(((I2631/60)/60)/24) + DATE(1970, 1, 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IFERROR(E2632/L2632, 0)</f>
        <v>38.987654320987652</v>
      </c>
      <c r="Q2632" t="str">
        <f>LEFT(N2632,FIND("/",N2632) - 1)</f>
        <v>technology</v>
      </c>
      <c r="R2632" t="str">
        <f>RIGHT(N2632,LEN(N2632) - FIND("/",N2632))</f>
        <v>space exploration</v>
      </c>
      <c r="S2632" s="10">
        <f>(((J2632/60)/60)/24) + DATE(1970, 1, 1)</f>
        <v>42524.105462962965</v>
      </c>
      <c r="T2632" s="10">
        <f>(((I2632/60)/60)/24) + DATE(1970, 1, 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IFERROR(E2633/L2633, 0)</f>
        <v>80.185489510489504</v>
      </c>
      <c r="Q2633" t="str">
        <f>LEFT(N2633,FIND("/",N2633) - 1)</f>
        <v>technology</v>
      </c>
      <c r="R2633" t="str">
        <f>RIGHT(N2633,LEN(N2633) - FIND("/",N2633))</f>
        <v>space exploration</v>
      </c>
      <c r="S2633" s="10">
        <f>(((J2633/60)/60)/24) + DATE(1970, 1, 1)</f>
        <v>42218.169293981482</v>
      </c>
      <c r="T2633" s="10">
        <f>(((I2633/60)/60)/24) + DATE(1970, 1, 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IFERROR(E2634/L2634, 0)</f>
        <v>34.904761904761905</v>
      </c>
      <c r="Q2634" t="str">
        <f>LEFT(N2634,FIND("/",N2634) - 1)</f>
        <v>technology</v>
      </c>
      <c r="R2634" t="str">
        <f>RIGHT(N2634,LEN(N2634) - FIND("/",N2634))</f>
        <v>space exploration</v>
      </c>
      <c r="S2634" s="10">
        <f>(((J2634/60)/60)/24) + DATE(1970, 1, 1)</f>
        <v>42494.061793981484</v>
      </c>
      <c r="T2634" s="10">
        <f>(((I2634/60)/60)/24) + DATE(1970, 1, 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IFERROR(E2635/L2635, 0)</f>
        <v>89.100502512562812</v>
      </c>
      <c r="Q2635" t="str">
        <f>LEFT(N2635,FIND("/",N2635) - 1)</f>
        <v>technology</v>
      </c>
      <c r="R2635" t="str">
        <f>RIGHT(N2635,LEN(N2635) - FIND("/",N2635))</f>
        <v>space exploration</v>
      </c>
      <c r="S2635" s="10">
        <f>(((J2635/60)/60)/24) + DATE(1970, 1, 1)</f>
        <v>41667.823287037041</v>
      </c>
      <c r="T2635" s="10">
        <f>(((I2635/60)/60)/24) + DATE(1970, 1, 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IFERROR(E2636/L2636, 0)</f>
        <v>39.44</v>
      </c>
      <c r="Q2636" t="str">
        <f>LEFT(N2636,FIND("/",N2636) - 1)</f>
        <v>technology</v>
      </c>
      <c r="R2636" t="str">
        <f>RIGHT(N2636,LEN(N2636) - FIND("/",N2636))</f>
        <v>space exploration</v>
      </c>
      <c r="S2636" s="10">
        <f>(((J2636/60)/60)/24) + DATE(1970, 1, 1)</f>
        <v>42612.656493055561</v>
      </c>
      <c r="T2636" s="10">
        <f>(((I2636/60)/60)/24) + DATE(1970, 1, 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IFERROR(E2637/L2637, 0)</f>
        <v>136.9047619047619</v>
      </c>
      <c r="Q2637" t="str">
        <f>LEFT(N2637,FIND("/",N2637) - 1)</f>
        <v>technology</v>
      </c>
      <c r="R2637" t="str">
        <f>RIGHT(N2637,LEN(N2637) - FIND("/",N2637))</f>
        <v>space exploration</v>
      </c>
      <c r="S2637" s="10">
        <f>(((J2637/60)/60)/24) + DATE(1970, 1, 1)</f>
        <v>42037.950937500005</v>
      </c>
      <c r="T2637" s="10">
        <f>(((I2637/60)/60)/24) + DATE(1970, 1, 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IFERROR(E2638/L2638, 0)</f>
        <v>37.46</v>
      </c>
      <c r="Q2638" t="str">
        <f>LEFT(N2638,FIND("/",N2638) - 1)</f>
        <v>technology</v>
      </c>
      <c r="R2638" t="str">
        <f>RIGHT(N2638,LEN(N2638) - FIND("/",N2638))</f>
        <v>space exploration</v>
      </c>
      <c r="S2638" s="10">
        <f>(((J2638/60)/60)/24) + DATE(1970, 1, 1)</f>
        <v>42636.614745370374</v>
      </c>
      <c r="T2638" s="10">
        <f>(((I2638/60)/60)/24) + DATE(1970, 1, 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IFERROR(E2639/L2639, 0)</f>
        <v>31.96153846153846</v>
      </c>
      <c r="Q2639" t="str">
        <f>LEFT(N2639,FIND("/",N2639) - 1)</f>
        <v>technology</v>
      </c>
      <c r="R2639" t="str">
        <f>RIGHT(N2639,LEN(N2639) - FIND("/",N2639))</f>
        <v>space exploration</v>
      </c>
      <c r="S2639" s="10">
        <f>(((J2639/60)/60)/24) + DATE(1970, 1, 1)</f>
        <v>42639.549479166672</v>
      </c>
      <c r="T2639" s="10">
        <f>(((I2639/60)/60)/24) + DATE(1970, 1, 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IFERROR(E2640/L2640, 0)</f>
        <v>25.214285714285715</v>
      </c>
      <c r="Q2640" t="str">
        <f>LEFT(N2640,FIND("/",N2640) - 1)</f>
        <v>technology</v>
      </c>
      <c r="R2640" t="str">
        <f>RIGHT(N2640,LEN(N2640) - FIND("/",N2640))</f>
        <v>space exploration</v>
      </c>
      <c r="S2640" s="10">
        <f>(((J2640/60)/60)/24) + DATE(1970, 1, 1)</f>
        <v>41989.913136574076</v>
      </c>
      <c r="T2640" s="10">
        <f>(((I2640/60)/60)/24) + DATE(1970, 1, 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IFERROR(E2641/L2641, 0)</f>
        <v>10.040816326530612</v>
      </c>
      <c r="Q2641" t="str">
        <f>LEFT(N2641,FIND("/",N2641) - 1)</f>
        <v>technology</v>
      </c>
      <c r="R2641" t="str">
        <f>RIGHT(N2641,LEN(N2641) - FIND("/",N2641))</f>
        <v>space exploration</v>
      </c>
      <c r="S2641" s="10">
        <f>(((J2641/60)/60)/24) + DATE(1970, 1, 1)</f>
        <v>42024.86513888889</v>
      </c>
      <c r="T2641" s="10">
        <f>(((I2641/60)/60)/24) + DATE(1970, 1, 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IFERROR(E2642/L2642, 0)</f>
        <v>45.94202898550725</v>
      </c>
      <c r="Q2642" t="str">
        <f>LEFT(N2642,FIND("/",N2642) - 1)</f>
        <v>technology</v>
      </c>
      <c r="R2642" t="str">
        <f>RIGHT(N2642,LEN(N2642) - FIND("/",N2642))</f>
        <v>space exploration</v>
      </c>
      <c r="S2642" s="10">
        <f>(((J2642/60)/60)/24) + DATE(1970, 1, 1)</f>
        <v>42103.160578703704</v>
      </c>
      <c r="T2642" s="10">
        <f>(((I2642/60)/60)/24) + DATE(1970, 1, 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IFERROR(E2643/L2643, 0)</f>
        <v>15</v>
      </c>
      <c r="Q2643" t="str">
        <f>LEFT(N2643,FIND("/",N2643) - 1)</f>
        <v>technology</v>
      </c>
      <c r="R2643" t="str">
        <f>RIGHT(N2643,LEN(N2643) - FIND("/",N2643))</f>
        <v>space exploration</v>
      </c>
      <c r="S2643" s="10">
        <f>(((J2643/60)/60)/24) + DATE(1970, 1, 1)</f>
        <v>41880.827118055553</v>
      </c>
      <c r="T2643" s="10">
        <f>(((I2643/60)/60)/24) + DATE(1970, 1, 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>
        <f>IFERROR(E2644/L2644, 0)</f>
        <v>0</v>
      </c>
      <c r="Q2644" t="str">
        <f>LEFT(N2644,FIND("/",N2644) - 1)</f>
        <v>technology</v>
      </c>
      <c r="R2644" t="str">
        <f>RIGHT(N2644,LEN(N2644) - FIND("/",N2644))</f>
        <v>space exploration</v>
      </c>
      <c r="S2644" s="10">
        <f>(((J2644/60)/60)/24) + DATE(1970, 1, 1)</f>
        <v>42536.246620370366</v>
      </c>
      <c r="T2644" s="10">
        <f>(((I2644/60)/60)/24) + DATE(1970, 1, 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IFERROR(E2645/L2645, 0)</f>
        <v>223.58248500999335</v>
      </c>
      <c r="Q2645" t="str">
        <f>LEFT(N2645,FIND("/",N2645) - 1)</f>
        <v>technology</v>
      </c>
      <c r="R2645" t="str">
        <f>RIGHT(N2645,LEN(N2645) - FIND("/",N2645))</f>
        <v>space exploration</v>
      </c>
      <c r="S2645" s="10">
        <f>(((J2645/60)/60)/24) + DATE(1970, 1, 1)</f>
        <v>42689.582349537035</v>
      </c>
      <c r="T2645" s="10">
        <f>(((I2645/60)/60)/24) + DATE(1970, 1, 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IFERROR(E2646/L2646, 0)</f>
        <v>39.480769230769234</v>
      </c>
      <c r="Q2646" t="str">
        <f>LEFT(N2646,FIND("/",N2646) - 1)</f>
        <v>technology</v>
      </c>
      <c r="R2646" t="str">
        <f>RIGHT(N2646,LEN(N2646) - FIND("/",N2646))</f>
        <v>space exploration</v>
      </c>
      <c r="S2646" s="10">
        <f>(((J2646/60)/60)/24) + DATE(1970, 1, 1)</f>
        <v>42774.792071759264</v>
      </c>
      <c r="T2646" s="10">
        <f>(((I2646/60)/60)/24) + DATE(1970, 1, 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IFERROR(E2647/L2647, 0)</f>
        <v>91.304347826086953</v>
      </c>
      <c r="Q2647" t="str">
        <f>LEFT(N2647,FIND("/",N2647) - 1)</f>
        <v>technology</v>
      </c>
      <c r="R2647" t="str">
        <f>RIGHT(N2647,LEN(N2647) - FIND("/",N2647))</f>
        <v>space exploration</v>
      </c>
      <c r="S2647" s="10">
        <f>(((J2647/60)/60)/24) + DATE(1970, 1, 1)</f>
        <v>41921.842627314814</v>
      </c>
      <c r="T2647" s="10">
        <f>(((I2647/60)/60)/24) + DATE(1970, 1, 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IFERROR(E2648/L2648, 0)</f>
        <v>78.666205607476627</v>
      </c>
      <c r="Q2648" t="str">
        <f>LEFT(N2648,FIND("/",N2648) - 1)</f>
        <v>technology</v>
      </c>
      <c r="R2648" t="str">
        <f>RIGHT(N2648,LEN(N2648) - FIND("/",N2648))</f>
        <v>space exploration</v>
      </c>
      <c r="S2648" s="10">
        <f>(((J2648/60)/60)/24) + DATE(1970, 1, 1)</f>
        <v>42226.313298611116</v>
      </c>
      <c r="T2648" s="10">
        <f>(((I2648/60)/60)/24) + DATE(1970, 1, 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IFERROR(E2649/L2649, 0)</f>
        <v>12</v>
      </c>
      <c r="Q2649" t="str">
        <f>LEFT(N2649,FIND("/",N2649) - 1)</f>
        <v>technology</v>
      </c>
      <c r="R2649" t="str">
        <f>RIGHT(N2649,LEN(N2649) - FIND("/",N2649))</f>
        <v>space exploration</v>
      </c>
      <c r="S2649" s="10">
        <f>(((J2649/60)/60)/24) + DATE(1970, 1, 1)</f>
        <v>42200.261793981481</v>
      </c>
      <c r="T2649" s="10">
        <f>(((I2649/60)/60)/24) + DATE(1970, 1, 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IFERROR(E2650/L2650, 0)</f>
        <v>17.666666666666668</v>
      </c>
      <c r="Q2650" t="str">
        <f>LEFT(N2650,FIND("/",N2650) - 1)</f>
        <v>technology</v>
      </c>
      <c r="R2650" t="str">
        <f>RIGHT(N2650,LEN(N2650) - FIND("/",N2650))</f>
        <v>space exploration</v>
      </c>
      <c r="S2650" s="10">
        <f>(((J2650/60)/60)/24) + DATE(1970, 1, 1)</f>
        <v>42408.714814814812</v>
      </c>
      <c r="T2650" s="10">
        <f>(((I2650/60)/60)/24) + DATE(1970, 1, 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IFERROR(E2651/L2651, 0)</f>
        <v>41.333333333333336</v>
      </c>
      <c r="Q2651" t="str">
        <f>LEFT(N2651,FIND("/",N2651) - 1)</f>
        <v>technology</v>
      </c>
      <c r="R2651" t="str">
        <f>RIGHT(N2651,LEN(N2651) - FIND("/",N2651))</f>
        <v>space exploration</v>
      </c>
      <c r="S2651" s="10">
        <f>(((J2651/60)/60)/24) + DATE(1970, 1, 1)</f>
        <v>42341.99700231482</v>
      </c>
      <c r="T2651" s="10">
        <f>(((I2651/60)/60)/24) + DATE(1970, 1, 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IFERROR(E2652/L2652, 0)</f>
        <v>71.599999999999994</v>
      </c>
      <c r="Q2652" t="str">
        <f>LEFT(N2652,FIND("/",N2652) - 1)</f>
        <v>technology</v>
      </c>
      <c r="R2652" t="str">
        <f>RIGHT(N2652,LEN(N2652) - FIND("/",N2652))</f>
        <v>space exploration</v>
      </c>
      <c r="S2652" s="10">
        <f>(((J2652/60)/60)/24) + DATE(1970, 1, 1)</f>
        <v>42695.624340277776</v>
      </c>
      <c r="T2652" s="10">
        <f>(((I2652/60)/60)/24) + DATE(1970, 1, 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IFERROR(E2653/L2653, 0)</f>
        <v>307.8235294117647</v>
      </c>
      <c r="Q2653" t="str">
        <f>LEFT(N2653,FIND("/",N2653) - 1)</f>
        <v>technology</v>
      </c>
      <c r="R2653" t="str">
        <f>RIGHT(N2653,LEN(N2653) - FIND("/",N2653))</f>
        <v>space exploration</v>
      </c>
      <c r="S2653" s="10">
        <f>(((J2653/60)/60)/24) + DATE(1970, 1, 1)</f>
        <v>42327.805659722217</v>
      </c>
      <c r="T2653" s="10">
        <f>(((I2653/60)/60)/24) + DATE(1970, 1, 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IFERROR(E2654/L2654, 0)</f>
        <v>80.454545454545453</v>
      </c>
      <c r="Q2654" t="str">
        <f>LEFT(N2654,FIND("/",N2654) - 1)</f>
        <v>technology</v>
      </c>
      <c r="R2654" t="str">
        <f>RIGHT(N2654,LEN(N2654) - FIND("/",N2654))</f>
        <v>space exploration</v>
      </c>
      <c r="S2654" s="10">
        <f>(((J2654/60)/60)/24) + DATE(1970, 1, 1)</f>
        <v>41953.158854166672</v>
      </c>
      <c r="T2654" s="10">
        <f>(((I2654/60)/60)/24) + DATE(1970, 1, 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IFERROR(E2655/L2655, 0)</f>
        <v>83.942857142857136</v>
      </c>
      <c r="Q2655" t="str">
        <f>LEFT(N2655,FIND("/",N2655) - 1)</f>
        <v>technology</v>
      </c>
      <c r="R2655" t="str">
        <f>RIGHT(N2655,LEN(N2655) - FIND("/",N2655))</f>
        <v>space exploration</v>
      </c>
      <c r="S2655" s="10">
        <f>(((J2655/60)/60)/24) + DATE(1970, 1, 1)</f>
        <v>41771.651932870373</v>
      </c>
      <c r="T2655" s="10">
        <f>(((I2655/60)/60)/24) + DATE(1970, 1, 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IFERROR(E2656/L2656, 0)</f>
        <v>8.5</v>
      </c>
      <c r="Q2656" t="str">
        <f>LEFT(N2656,FIND("/",N2656) - 1)</f>
        <v>technology</v>
      </c>
      <c r="R2656" t="str">
        <f>RIGHT(N2656,LEN(N2656) - FIND("/",N2656))</f>
        <v>space exploration</v>
      </c>
      <c r="S2656" s="10">
        <f>(((J2656/60)/60)/24) + DATE(1970, 1, 1)</f>
        <v>42055.600995370376</v>
      </c>
      <c r="T2656" s="10">
        <f>(((I2656/60)/60)/24) + DATE(1970, 1, 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IFERROR(E2657/L2657, 0)</f>
        <v>73.372093023255815</v>
      </c>
      <c r="Q2657" t="str">
        <f>LEFT(N2657,FIND("/",N2657) - 1)</f>
        <v>technology</v>
      </c>
      <c r="R2657" t="str">
        <f>RIGHT(N2657,LEN(N2657) - FIND("/",N2657))</f>
        <v>space exploration</v>
      </c>
      <c r="S2657" s="10">
        <f>(((J2657/60)/60)/24) + DATE(1970, 1, 1)</f>
        <v>42381.866284722222</v>
      </c>
      <c r="T2657" s="10">
        <f>(((I2657/60)/60)/24) + DATE(1970, 1, 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IFERROR(E2658/L2658, 0)</f>
        <v>112.86184210526316</v>
      </c>
      <c r="Q2658" t="str">
        <f>LEFT(N2658,FIND("/",N2658) - 1)</f>
        <v>technology</v>
      </c>
      <c r="R2658" t="str">
        <f>RIGHT(N2658,LEN(N2658) - FIND("/",N2658))</f>
        <v>space exploration</v>
      </c>
      <c r="S2658" s="10">
        <f>(((J2658/60)/60)/24) + DATE(1970, 1, 1)</f>
        <v>42767.688518518517</v>
      </c>
      <c r="T2658" s="10">
        <f>(((I2658/60)/60)/24) + DATE(1970, 1, 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IFERROR(E2659/L2659, 0)</f>
        <v>95.277627118644077</v>
      </c>
      <c r="Q2659" t="str">
        <f>LEFT(N2659,FIND("/",N2659) - 1)</f>
        <v>technology</v>
      </c>
      <c r="R2659" t="str">
        <f>RIGHT(N2659,LEN(N2659) - FIND("/",N2659))</f>
        <v>space exploration</v>
      </c>
      <c r="S2659" s="10">
        <f>(((J2659/60)/60)/24) + DATE(1970, 1, 1)</f>
        <v>42551.928854166668</v>
      </c>
      <c r="T2659" s="10">
        <f>(((I2659/60)/60)/24) + DATE(1970, 1, 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IFERROR(E2660/L2660, 0)</f>
        <v>22.75</v>
      </c>
      <c r="Q2660" t="str">
        <f>LEFT(N2660,FIND("/",N2660) - 1)</f>
        <v>technology</v>
      </c>
      <c r="R2660" t="str">
        <f>RIGHT(N2660,LEN(N2660) - FIND("/",N2660))</f>
        <v>space exploration</v>
      </c>
      <c r="S2660" s="10">
        <f>(((J2660/60)/60)/24) + DATE(1970, 1, 1)</f>
        <v>42551.884189814817</v>
      </c>
      <c r="T2660" s="10">
        <f>(((I2660/60)/60)/24) + DATE(1970, 1, 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IFERROR(E2661/L2661, 0)</f>
        <v>133.30000000000001</v>
      </c>
      <c r="Q2661" t="str">
        <f>LEFT(N2661,FIND("/",N2661) - 1)</f>
        <v>technology</v>
      </c>
      <c r="R2661" t="str">
        <f>RIGHT(N2661,LEN(N2661) - FIND("/",N2661))</f>
        <v>space exploration</v>
      </c>
      <c r="S2661" s="10">
        <f>(((J2661/60)/60)/24) + DATE(1970, 1, 1)</f>
        <v>42082.069560185191</v>
      </c>
      <c r="T2661" s="10">
        <f>(((I2661/60)/60)/24) + DATE(1970, 1, 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IFERROR(E2662/L2662, 0)</f>
        <v>3.8</v>
      </c>
      <c r="Q2662" t="str">
        <f>LEFT(N2662,FIND("/",N2662) - 1)</f>
        <v>technology</v>
      </c>
      <c r="R2662" t="str">
        <f>RIGHT(N2662,LEN(N2662) - FIND("/",N2662))</f>
        <v>space exploration</v>
      </c>
      <c r="S2662" s="10">
        <f>(((J2662/60)/60)/24) + DATE(1970, 1, 1)</f>
        <v>42272.713171296295</v>
      </c>
      <c r="T2662" s="10">
        <f>(((I2662/60)/60)/24) + DATE(1970, 1, 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IFERROR(E2663/L2663, 0)</f>
        <v>85.75</v>
      </c>
      <c r="Q2663" t="str">
        <f>LEFT(N2663,FIND("/",N2663) - 1)</f>
        <v>technology</v>
      </c>
      <c r="R2663" t="str">
        <f>RIGHT(N2663,LEN(N2663) - FIND("/",N2663))</f>
        <v>makerspaces</v>
      </c>
      <c r="S2663" s="10">
        <f>(((J2663/60)/60)/24) + DATE(1970, 1, 1)</f>
        <v>41542.958449074074</v>
      </c>
      <c r="T2663" s="10">
        <f>(((I2663/60)/60)/24) + DATE(1970, 1, 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IFERROR(E2664/L2664, 0)</f>
        <v>267</v>
      </c>
      <c r="Q2664" t="str">
        <f>LEFT(N2664,FIND("/",N2664) - 1)</f>
        <v>technology</v>
      </c>
      <c r="R2664" t="str">
        <f>RIGHT(N2664,LEN(N2664) - FIND("/",N2664))</f>
        <v>makerspaces</v>
      </c>
      <c r="S2664" s="10">
        <f>(((J2664/60)/60)/24) + DATE(1970, 1, 1)</f>
        <v>42207.746678240743</v>
      </c>
      <c r="T2664" s="10">
        <f>(((I2664/60)/60)/24) + DATE(1970, 1, 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IFERROR(E2665/L2665, 0)</f>
        <v>373.55803571428572</v>
      </c>
      <c r="Q2665" t="str">
        <f>LEFT(N2665,FIND("/",N2665) - 1)</f>
        <v>technology</v>
      </c>
      <c r="R2665" t="str">
        <f>RIGHT(N2665,LEN(N2665) - FIND("/",N2665))</f>
        <v>makerspaces</v>
      </c>
      <c r="S2665" s="10">
        <f>(((J2665/60)/60)/24) + DATE(1970, 1, 1)</f>
        <v>42222.622766203705</v>
      </c>
      <c r="T2665" s="10">
        <f>(((I2665/60)/60)/24) + DATE(1970, 1, 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IFERROR(E2666/L2666, 0)</f>
        <v>174.03846153846155</v>
      </c>
      <c r="Q2666" t="str">
        <f>LEFT(N2666,FIND("/",N2666) - 1)</f>
        <v>technology</v>
      </c>
      <c r="R2666" t="str">
        <f>RIGHT(N2666,LEN(N2666) - FIND("/",N2666))</f>
        <v>makerspaces</v>
      </c>
      <c r="S2666" s="10">
        <f>(((J2666/60)/60)/24) + DATE(1970, 1, 1)</f>
        <v>42313.02542824074</v>
      </c>
      <c r="T2666" s="10">
        <f>(((I2666/60)/60)/24) + DATE(1970, 1, 1)</f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IFERROR(E2667/L2667, 0)</f>
        <v>93.695652173913047</v>
      </c>
      <c r="Q2667" t="str">
        <f>LEFT(N2667,FIND("/",N2667) - 1)</f>
        <v>technology</v>
      </c>
      <c r="R2667" t="str">
        <f>RIGHT(N2667,LEN(N2667) - FIND("/",N2667))</f>
        <v>makerspaces</v>
      </c>
      <c r="S2667" s="10">
        <f>(((J2667/60)/60)/24) + DATE(1970, 1, 1)</f>
        <v>42083.895532407405</v>
      </c>
      <c r="T2667" s="10">
        <f>(((I2667/60)/60)/24) + DATE(1970, 1, 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IFERROR(E2668/L2668, 0)</f>
        <v>77.327718446601949</v>
      </c>
      <c r="Q2668" t="str">
        <f>LEFT(N2668,FIND("/",N2668) - 1)</f>
        <v>technology</v>
      </c>
      <c r="R2668" t="str">
        <f>RIGHT(N2668,LEN(N2668) - FIND("/",N2668))</f>
        <v>makerspaces</v>
      </c>
      <c r="S2668" s="10">
        <f>(((J2668/60)/60)/24) + DATE(1970, 1, 1)</f>
        <v>42235.764340277776</v>
      </c>
      <c r="T2668" s="10">
        <f>(((I2668/60)/60)/24) + DATE(1970, 1, 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IFERROR(E2669/L2669, 0)</f>
        <v>92.222222222222229</v>
      </c>
      <c r="Q2669" t="str">
        <f>LEFT(N2669,FIND("/",N2669) - 1)</f>
        <v>technology</v>
      </c>
      <c r="R2669" t="str">
        <f>RIGHT(N2669,LEN(N2669) - FIND("/",N2669))</f>
        <v>makerspaces</v>
      </c>
      <c r="S2669" s="10">
        <f>(((J2669/60)/60)/24) + DATE(1970, 1, 1)</f>
        <v>42380.926111111112</v>
      </c>
      <c r="T2669" s="10">
        <f>(((I2669/60)/60)/24) + DATE(1970, 1, 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IFERROR(E2670/L2670, 0)</f>
        <v>60.964285714285715</v>
      </c>
      <c r="Q2670" t="str">
        <f>LEFT(N2670,FIND("/",N2670) - 1)</f>
        <v>technology</v>
      </c>
      <c r="R2670" t="str">
        <f>RIGHT(N2670,LEN(N2670) - FIND("/",N2670))</f>
        <v>makerspaces</v>
      </c>
      <c r="S2670" s="10">
        <f>(((J2670/60)/60)/24) + DATE(1970, 1, 1)</f>
        <v>42275.588715277772</v>
      </c>
      <c r="T2670" s="10">
        <f>(((I2670/60)/60)/24) + DATE(1970, 1, 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IFERROR(E2671/L2671, 0)</f>
        <v>91</v>
      </c>
      <c r="Q2671" t="str">
        <f>LEFT(N2671,FIND("/",N2671) - 1)</f>
        <v>technology</v>
      </c>
      <c r="R2671" t="str">
        <f>RIGHT(N2671,LEN(N2671) - FIND("/",N2671))</f>
        <v>makerspaces</v>
      </c>
      <c r="S2671" s="10">
        <f>(((J2671/60)/60)/24) + DATE(1970, 1, 1)</f>
        <v>42319.035833333335</v>
      </c>
      <c r="T2671" s="10">
        <f>(((I2671/60)/60)/24) + DATE(1970, 1, 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IFERROR(E2672/L2672, 0)</f>
        <v>41.583333333333336</v>
      </c>
      <c r="Q2672" t="str">
        <f>LEFT(N2672,FIND("/",N2672) - 1)</f>
        <v>technology</v>
      </c>
      <c r="R2672" t="str">
        <f>RIGHT(N2672,LEN(N2672) - FIND("/",N2672))</f>
        <v>makerspaces</v>
      </c>
      <c r="S2672" s="10">
        <f>(((J2672/60)/60)/24) + DATE(1970, 1, 1)</f>
        <v>41821.020601851851</v>
      </c>
      <c r="T2672" s="10">
        <f>(((I2672/60)/60)/24) + DATE(1970, 1, 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IFERROR(E2673/L2673, 0)</f>
        <v>33.761904761904759</v>
      </c>
      <c r="Q2673" t="str">
        <f>LEFT(N2673,FIND("/",N2673) - 1)</f>
        <v>technology</v>
      </c>
      <c r="R2673" t="str">
        <f>RIGHT(N2673,LEN(N2673) - FIND("/",N2673))</f>
        <v>makerspaces</v>
      </c>
      <c r="S2673" s="10">
        <f>(((J2673/60)/60)/24) + DATE(1970, 1, 1)</f>
        <v>41962.749027777783</v>
      </c>
      <c r="T2673" s="10">
        <f>(((I2673/60)/60)/24) + DATE(1970, 1, 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IFERROR(E2674/L2674, 0)</f>
        <v>70.61702127659575</v>
      </c>
      <c r="Q2674" t="str">
        <f>LEFT(N2674,FIND("/",N2674) - 1)</f>
        <v>technology</v>
      </c>
      <c r="R2674" t="str">
        <f>RIGHT(N2674,LEN(N2674) - FIND("/",N2674))</f>
        <v>makerspaces</v>
      </c>
      <c r="S2674" s="10">
        <f>(((J2674/60)/60)/24) + DATE(1970, 1, 1)</f>
        <v>42344.884143518517</v>
      </c>
      <c r="T2674" s="10">
        <f>(((I2674/60)/60)/24) + DATE(1970, 1, 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IFERROR(E2675/L2675, 0)</f>
        <v>167.15151515151516</v>
      </c>
      <c r="Q2675" t="str">
        <f>LEFT(N2675,FIND("/",N2675) - 1)</f>
        <v>technology</v>
      </c>
      <c r="R2675" t="str">
        <f>RIGHT(N2675,LEN(N2675) - FIND("/",N2675))</f>
        <v>makerspaces</v>
      </c>
      <c r="S2675" s="10">
        <f>(((J2675/60)/60)/24) + DATE(1970, 1, 1)</f>
        <v>41912.541655092595</v>
      </c>
      <c r="T2675" s="10">
        <f>(((I2675/60)/60)/24) + DATE(1970, 1, 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IFERROR(E2676/L2676, 0)</f>
        <v>128.61988304093566</v>
      </c>
      <c r="Q2676" t="str">
        <f>LEFT(N2676,FIND("/",N2676) - 1)</f>
        <v>technology</v>
      </c>
      <c r="R2676" t="str">
        <f>RIGHT(N2676,LEN(N2676) - FIND("/",N2676))</f>
        <v>makerspaces</v>
      </c>
      <c r="S2676" s="10">
        <f>(((J2676/60)/60)/24) + DATE(1970, 1, 1)</f>
        <v>42529.632754629631</v>
      </c>
      <c r="T2676" s="10">
        <f>(((I2676/60)/60)/24) + DATE(1970, 1, 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IFERROR(E2677/L2677, 0)</f>
        <v>65.41379310344827</v>
      </c>
      <c r="Q2677" t="str">
        <f>LEFT(N2677,FIND("/",N2677) - 1)</f>
        <v>technology</v>
      </c>
      <c r="R2677" t="str">
        <f>RIGHT(N2677,LEN(N2677) - FIND("/",N2677))</f>
        <v>makerspaces</v>
      </c>
      <c r="S2677" s="10">
        <f>(((J2677/60)/60)/24) + DATE(1970, 1, 1)</f>
        <v>41923.857511574075</v>
      </c>
      <c r="T2677" s="10">
        <f>(((I2677/60)/60)/24) + DATE(1970, 1, 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IFERROR(E2678/L2678, 0)</f>
        <v>117.55555555555556</v>
      </c>
      <c r="Q2678" t="str">
        <f>LEFT(N2678,FIND("/",N2678) - 1)</f>
        <v>technology</v>
      </c>
      <c r="R2678" t="str">
        <f>RIGHT(N2678,LEN(N2678) - FIND("/",N2678))</f>
        <v>makerspaces</v>
      </c>
      <c r="S2678" s="10">
        <f>(((J2678/60)/60)/24) + DATE(1970, 1, 1)</f>
        <v>42482.624699074076</v>
      </c>
      <c r="T2678" s="10">
        <f>(((I2678/60)/60)/24) + DATE(1970, 1, 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IFERROR(E2679/L2679, 0)</f>
        <v>126.48148148148148</v>
      </c>
      <c r="Q2679" t="str">
        <f>LEFT(N2679,FIND("/",N2679) - 1)</f>
        <v>technology</v>
      </c>
      <c r="R2679" t="str">
        <f>RIGHT(N2679,LEN(N2679) - FIND("/",N2679))</f>
        <v>makerspaces</v>
      </c>
      <c r="S2679" s="10">
        <f>(((J2679/60)/60)/24) + DATE(1970, 1, 1)</f>
        <v>41793.029432870368</v>
      </c>
      <c r="T2679" s="10">
        <f>(((I2679/60)/60)/24) + DATE(1970, 1, 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IFERROR(E2680/L2680, 0)</f>
        <v>550</v>
      </c>
      <c r="Q2680" t="str">
        <f>LEFT(N2680,FIND("/",N2680) - 1)</f>
        <v>technology</v>
      </c>
      <c r="R2680" t="str">
        <f>RIGHT(N2680,LEN(N2680) - FIND("/",N2680))</f>
        <v>makerspaces</v>
      </c>
      <c r="S2680" s="10">
        <f>(((J2680/60)/60)/24) + DATE(1970, 1, 1)</f>
        <v>42241.798206018517</v>
      </c>
      <c r="T2680" s="10">
        <f>(((I2680/60)/60)/24) + DATE(1970, 1, 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IFERROR(E2681/L2681, 0)</f>
        <v>44</v>
      </c>
      <c r="Q2681" t="str">
        <f>LEFT(N2681,FIND("/",N2681) - 1)</f>
        <v>technology</v>
      </c>
      <c r="R2681" t="str">
        <f>RIGHT(N2681,LEN(N2681) - FIND("/",N2681))</f>
        <v>makerspaces</v>
      </c>
      <c r="S2681" s="10">
        <f>(((J2681/60)/60)/24) + DATE(1970, 1, 1)</f>
        <v>42033.001087962963</v>
      </c>
      <c r="T2681" s="10">
        <f>(((I2681/60)/60)/24) + DATE(1970, 1, 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IFERROR(E2682/L2682, 0)</f>
        <v>69</v>
      </c>
      <c r="Q2682" t="str">
        <f>LEFT(N2682,FIND("/",N2682) - 1)</f>
        <v>technology</v>
      </c>
      <c r="R2682" t="str">
        <f>RIGHT(N2682,LEN(N2682) - FIND("/",N2682))</f>
        <v>makerspaces</v>
      </c>
      <c r="S2682" s="10">
        <f>(((J2682/60)/60)/24) + DATE(1970, 1, 1)</f>
        <v>42436.211701388893</v>
      </c>
      <c r="T2682" s="10">
        <f>(((I2682/60)/60)/24) + DATE(1970, 1, 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IFERROR(E2683/L2683, 0)</f>
        <v>27.5</v>
      </c>
      <c r="Q2683" t="str">
        <f>LEFT(N2683,FIND("/",N2683) - 1)</f>
        <v>food</v>
      </c>
      <c r="R2683" t="str">
        <f>RIGHT(N2683,LEN(N2683) - FIND("/",N2683))</f>
        <v>food trucks</v>
      </c>
      <c r="S2683" s="10">
        <f>(((J2683/60)/60)/24) + DATE(1970, 1, 1)</f>
        <v>41805.895254629628</v>
      </c>
      <c r="T2683" s="10">
        <f>(((I2683/60)/60)/24) + DATE(1970, 1, 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IFERROR(E2684/L2684, 0)</f>
        <v>84.9</v>
      </c>
      <c r="Q2684" t="str">
        <f>LEFT(N2684,FIND("/",N2684) - 1)</f>
        <v>food</v>
      </c>
      <c r="R2684" t="str">
        <f>RIGHT(N2684,LEN(N2684) - FIND("/",N2684))</f>
        <v>food trucks</v>
      </c>
      <c r="S2684" s="10">
        <f>(((J2684/60)/60)/24) + DATE(1970, 1, 1)</f>
        <v>41932.871990740743</v>
      </c>
      <c r="T2684" s="10">
        <f>(((I2684/60)/60)/24) + DATE(1970, 1, 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IFERROR(E2685/L2685, 0)</f>
        <v>12</v>
      </c>
      <c r="Q2685" t="str">
        <f>LEFT(N2685,FIND("/",N2685) - 1)</f>
        <v>food</v>
      </c>
      <c r="R2685" t="str">
        <f>RIGHT(N2685,LEN(N2685) - FIND("/",N2685))</f>
        <v>food trucks</v>
      </c>
      <c r="S2685" s="10">
        <f>(((J2685/60)/60)/24) + DATE(1970, 1, 1)</f>
        <v>42034.75509259259</v>
      </c>
      <c r="T2685" s="10">
        <f>(((I2685/60)/60)/24) + DATE(1970, 1, 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IFERROR(E2686/L2686, 0)</f>
        <v>200</v>
      </c>
      <c r="Q2686" t="str">
        <f>LEFT(N2686,FIND("/",N2686) - 1)</f>
        <v>food</v>
      </c>
      <c r="R2686" t="str">
        <f>RIGHT(N2686,LEN(N2686) - FIND("/",N2686))</f>
        <v>food trucks</v>
      </c>
      <c r="S2686" s="10">
        <f>(((J2686/60)/60)/24) + DATE(1970, 1, 1)</f>
        <v>41820.914641203701</v>
      </c>
      <c r="T2686" s="10">
        <f>(((I2686/60)/60)/24) + DATE(1970, 1, 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IFERROR(E2687/L2687, 0)</f>
        <v>10</v>
      </c>
      <c r="Q2687" t="str">
        <f>LEFT(N2687,FIND("/",N2687) - 1)</f>
        <v>food</v>
      </c>
      <c r="R2687" t="str">
        <f>RIGHT(N2687,LEN(N2687) - FIND("/",N2687))</f>
        <v>food trucks</v>
      </c>
      <c r="S2687" s="10">
        <f>(((J2687/60)/60)/24) + DATE(1970, 1, 1)</f>
        <v>42061.69594907407</v>
      </c>
      <c r="T2687" s="10">
        <f>(((I2687/60)/60)/24) + DATE(1970, 1, 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>
        <f>IFERROR(E2688/L2688, 0)</f>
        <v>0</v>
      </c>
      <c r="Q2688" t="str">
        <f>LEFT(N2688,FIND("/",N2688) - 1)</f>
        <v>food</v>
      </c>
      <c r="R2688" t="str">
        <f>RIGHT(N2688,LEN(N2688) - FIND("/",N2688))</f>
        <v>food trucks</v>
      </c>
      <c r="S2688" s="10">
        <f>(((J2688/60)/60)/24) + DATE(1970, 1, 1)</f>
        <v>41892.974803240737</v>
      </c>
      <c r="T2688" s="10">
        <f>(((I2688/60)/60)/24) + DATE(1970, 1, 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>
        <f>IFERROR(E2689/L2689, 0)</f>
        <v>0</v>
      </c>
      <c r="Q2689" t="str">
        <f>LEFT(N2689,FIND("/",N2689) - 1)</f>
        <v>food</v>
      </c>
      <c r="R2689" t="str">
        <f>RIGHT(N2689,LEN(N2689) - FIND("/",N2689))</f>
        <v>food trucks</v>
      </c>
      <c r="S2689" s="10">
        <f>(((J2689/60)/60)/24) + DATE(1970, 1, 1)</f>
        <v>42154.64025462963</v>
      </c>
      <c r="T2689" s="10">
        <f>(((I2689/60)/60)/24) + DATE(1970, 1, 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IFERROR(E2690/L2690, 0)</f>
        <v>5.2857142857142856</v>
      </c>
      <c r="Q2690" t="str">
        <f>LEFT(N2690,FIND("/",N2690) - 1)</f>
        <v>food</v>
      </c>
      <c r="R2690" t="str">
        <f>RIGHT(N2690,LEN(N2690) - FIND("/",N2690))</f>
        <v>food trucks</v>
      </c>
      <c r="S2690" s="10">
        <f>(((J2690/60)/60)/24) + DATE(1970, 1, 1)</f>
        <v>42028.118865740747</v>
      </c>
      <c r="T2690" s="10">
        <f>(((I2690/60)/60)/24) + DATE(1970, 1, 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IFERROR(E2691/L2691, 0)</f>
        <v>1</v>
      </c>
      <c r="Q2691" t="str">
        <f>LEFT(N2691,FIND("/",N2691) - 1)</f>
        <v>food</v>
      </c>
      <c r="R2691" t="str">
        <f>RIGHT(N2691,LEN(N2691) - FIND("/",N2691))</f>
        <v>food trucks</v>
      </c>
      <c r="S2691" s="10">
        <f>(((J2691/60)/60)/24) + DATE(1970, 1, 1)</f>
        <v>42551.961689814809</v>
      </c>
      <c r="T2691" s="10">
        <f>(((I2691/60)/60)/24) + DATE(1970, 1, 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IFERROR(E2692/L2692, 0)</f>
        <v>72.762711864406782</v>
      </c>
      <c r="Q2692" t="str">
        <f>LEFT(N2692,FIND("/",N2692) - 1)</f>
        <v>food</v>
      </c>
      <c r="R2692" t="str">
        <f>RIGHT(N2692,LEN(N2692) - FIND("/",N2692))</f>
        <v>food trucks</v>
      </c>
      <c r="S2692" s="10">
        <f>(((J2692/60)/60)/24) + DATE(1970, 1, 1)</f>
        <v>42113.105046296296</v>
      </c>
      <c r="T2692" s="10">
        <f>(((I2692/60)/60)/24) + DATE(1970, 1, 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IFERROR(E2693/L2693, 0)</f>
        <v>17.5</v>
      </c>
      <c r="Q2693" t="str">
        <f>LEFT(N2693,FIND("/",N2693) - 1)</f>
        <v>food</v>
      </c>
      <c r="R2693" t="str">
        <f>RIGHT(N2693,LEN(N2693) - FIND("/",N2693))</f>
        <v>food trucks</v>
      </c>
      <c r="S2693" s="10">
        <f>(((J2693/60)/60)/24) + DATE(1970, 1, 1)</f>
        <v>42089.724039351851</v>
      </c>
      <c r="T2693" s="10">
        <f>(((I2693/60)/60)/24) + DATE(1970, 1, 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IFERROR(E2694/L2694, 0)</f>
        <v>25</v>
      </c>
      <c r="Q2694" t="str">
        <f>LEFT(N2694,FIND("/",N2694) - 1)</f>
        <v>food</v>
      </c>
      <c r="R2694" t="str">
        <f>RIGHT(N2694,LEN(N2694) - FIND("/",N2694))</f>
        <v>food trucks</v>
      </c>
      <c r="S2694" s="10">
        <f>(((J2694/60)/60)/24) + DATE(1970, 1, 1)</f>
        <v>42058.334027777775</v>
      </c>
      <c r="T2694" s="10">
        <f>(((I2694/60)/60)/24) + DATE(1970, 1, 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IFERROR(E2695/L2695, 0)</f>
        <v>13.333333333333334</v>
      </c>
      <c r="Q2695" t="str">
        <f>LEFT(N2695,FIND("/",N2695) - 1)</f>
        <v>food</v>
      </c>
      <c r="R2695" t="str">
        <f>RIGHT(N2695,LEN(N2695) - FIND("/",N2695))</f>
        <v>food trucks</v>
      </c>
      <c r="S2695" s="10">
        <f>(((J2695/60)/60)/24) + DATE(1970, 1, 1)</f>
        <v>41834.138495370367</v>
      </c>
      <c r="T2695" s="10">
        <f>(((I2695/60)/60)/24) + DATE(1970, 1, 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IFERROR(E2696/L2696, 0)</f>
        <v>1</v>
      </c>
      <c r="Q2696" t="str">
        <f>LEFT(N2696,FIND("/",N2696) - 1)</f>
        <v>food</v>
      </c>
      <c r="R2696" t="str">
        <f>RIGHT(N2696,LEN(N2696) - FIND("/",N2696))</f>
        <v>food trucks</v>
      </c>
      <c r="S2696" s="10">
        <f>(((J2696/60)/60)/24) + DATE(1970, 1, 1)</f>
        <v>41878.140497685185</v>
      </c>
      <c r="T2696" s="10">
        <f>(((I2696/60)/60)/24) + DATE(1970, 1, 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IFERROR(E2697/L2697, 0)</f>
        <v>23.666666666666668</v>
      </c>
      <c r="Q2697" t="str">
        <f>LEFT(N2697,FIND("/",N2697) - 1)</f>
        <v>food</v>
      </c>
      <c r="R2697" t="str">
        <f>RIGHT(N2697,LEN(N2697) - FIND("/",N2697))</f>
        <v>food trucks</v>
      </c>
      <c r="S2697" s="10">
        <f>(((J2697/60)/60)/24) + DATE(1970, 1, 1)</f>
        <v>42048.181921296295</v>
      </c>
      <c r="T2697" s="10">
        <f>(((I2697/60)/60)/24) + DATE(1970, 1, 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IFERROR(E2698/L2698, 0)</f>
        <v>89.21052631578948</v>
      </c>
      <c r="Q2698" t="str">
        <f>LEFT(N2698,FIND("/",N2698) - 1)</f>
        <v>food</v>
      </c>
      <c r="R2698" t="str">
        <f>RIGHT(N2698,LEN(N2698) - FIND("/",N2698))</f>
        <v>food trucks</v>
      </c>
      <c r="S2698" s="10">
        <f>(((J2698/60)/60)/24) + DATE(1970, 1, 1)</f>
        <v>41964.844444444447</v>
      </c>
      <c r="T2698" s="10">
        <f>(((I2698/60)/60)/24) + DATE(1970, 1, 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IFERROR(E2699/L2699, 0)</f>
        <v>116.55769230769231</v>
      </c>
      <c r="Q2699" t="str">
        <f>LEFT(N2699,FIND("/",N2699) - 1)</f>
        <v>food</v>
      </c>
      <c r="R2699" t="str">
        <f>RIGHT(N2699,LEN(N2699) - FIND("/",N2699))</f>
        <v>food trucks</v>
      </c>
      <c r="S2699" s="10">
        <f>(((J2699/60)/60)/24) + DATE(1970, 1, 1)</f>
        <v>42187.940081018518</v>
      </c>
      <c r="T2699" s="10">
        <f>(((I2699/60)/60)/24) + DATE(1970, 1, 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IFERROR(E2700/L2700, 0)</f>
        <v>13.005000000000001</v>
      </c>
      <c r="Q2700" t="str">
        <f>LEFT(N2700,FIND("/",N2700) - 1)</f>
        <v>food</v>
      </c>
      <c r="R2700" t="str">
        <f>RIGHT(N2700,LEN(N2700) - FIND("/",N2700))</f>
        <v>food trucks</v>
      </c>
      <c r="S2700" s="10">
        <f>(((J2700/60)/60)/24) + DATE(1970, 1, 1)</f>
        <v>41787.898240740738</v>
      </c>
      <c r="T2700" s="10">
        <f>(((I2700/60)/60)/24) + DATE(1970, 1, 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>
        <f>IFERROR(E2701/L2701, 0)</f>
        <v>0</v>
      </c>
      <c r="Q2701" t="str">
        <f>LEFT(N2701,FIND("/",N2701) - 1)</f>
        <v>food</v>
      </c>
      <c r="R2701" t="str">
        <f>RIGHT(N2701,LEN(N2701) - FIND("/",N2701))</f>
        <v>food trucks</v>
      </c>
      <c r="S2701" s="10">
        <f>(((J2701/60)/60)/24) + DATE(1970, 1, 1)</f>
        <v>41829.896562499998</v>
      </c>
      <c r="T2701" s="10">
        <f>(((I2701/60)/60)/24) + DATE(1970, 1, 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IFERROR(E2702/L2702, 0)</f>
        <v>17.5</v>
      </c>
      <c r="Q2702" t="str">
        <f>LEFT(N2702,FIND("/",N2702) - 1)</f>
        <v>food</v>
      </c>
      <c r="R2702" t="str">
        <f>RIGHT(N2702,LEN(N2702) - FIND("/",N2702))</f>
        <v>food trucks</v>
      </c>
      <c r="S2702" s="10">
        <f>(((J2702/60)/60)/24) + DATE(1970, 1, 1)</f>
        <v>41870.87467592593</v>
      </c>
      <c r="T2702" s="10">
        <f>(((I2702/60)/60)/24) + DATE(1970, 1, 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IFERROR(E2703/L2703, 0)</f>
        <v>34.130434782608695</v>
      </c>
      <c r="Q2703" t="str">
        <f>LEFT(N2703,FIND("/",N2703) - 1)</f>
        <v>theater</v>
      </c>
      <c r="R2703" t="str">
        <f>RIGHT(N2703,LEN(N2703) - FIND("/",N2703))</f>
        <v>spaces</v>
      </c>
      <c r="S2703" s="10">
        <f>(((J2703/60)/60)/24) + DATE(1970, 1, 1)</f>
        <v>42801.774699074071</v>
      </c>
      <c r="T2703" s="10">
        <f>(((I2703/60)/60)/24) + DATE(1970, 1, 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IFERROR(E2704/L2704, 0)</f>
        <v>132.34615384615384</v>
      </c>
      <c r="Q2704" t="str">
        <f>LEFT(N2704,FIND("/",N2704) - 1)</f>
        <v>theater</v>
      </c>
      <c r="R2704" t="str">
        <f>RIGHT(N2704,LEN(N2704) - FIND("/",N2704))</f>
        <v>spaces</v>
      </c>
      <c r="S2704" s="10">
        <f>(((J2704/60)/60)/24) + DATE(1970, 1, 1)</f>
        <v>42800.801817129628</v>
      </c>
      <c r="T2704" s="10">
        <f>(((I2704/60)/60)/24) + DATE(1970, 1, 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IFERROR(E2705/L2705, 0)</f>
        <v>922.22222222222217</v>
      </c>
      <c r="Q2705" t="str">
        <f>LEFT(N2705,FIND("/",N2705) - 1)</f>
        <v>theater</v>
      </c>
      <c r="R2705" t="str">
        <f>RIGHT(N2705,LEN(N2705) - FIND("/",N2705))</f>
        <v>spaces</v>
      </c>
      <c r="S2705" s="10">
        <f>(((J2705/60)/60)/24) + DATE(1970, 1, 1)</f>
        <v>42756.690162037034</v>
      </c>
      <c r="T2705" s="10">
        <f>(((I2705/60)/60)/24) + DATE(1970, 1, 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IFERROR(E2706/L2706, 0)</f>
        <v>163.57142857142858</v>
      </c>
      <c r="Q2706" t="str">
        <f>LEFT(N2706,FIND("/",N2706) - 1)</f>
        <v>theater</v>
      </c>
      <c r="R2706" t="str">
        <f>RIGHT(N2706,LEN(N2706) - FIND("/",N2706))</f>
        <v>spaces</v>
      </c>
      <c r="S2706" s="10">
        <f>(((J2706/60)/60)/24) + DATE(1970, 1, 1)</f>
        <v>42787.862430555557</v>
      </c>
      <c r="T2706" s="10">
        <f>(((I2706/60)/60)/24) + DATE(1970, 1, 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IFERROR(E2707/L2707, 0)</f>
        <v>217.375</v>
      </c>
      <c r="Q2707" t="str">
        <f>LEFT(N2707,FIND("/",N2707) - 1)</f>
        <v>theater</v>
      </c>
      <c r="R2707" t="str">
        <f>RIGHT(N2707,LEN(N2707) - FIND("/",N2707))</f>
        <v>spaces</v>
      </c>
      <c r="S2707" s="10">
        <f>(((J2707/60)/60)/24) + DATE(1970, 1, 1)</f>
        <v>42773.916180555556</v>
      </c>
      <c r="T2707" s="10">
        <f>(((I2707/60)/60)/24) + DATE(1970, 1, 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IFERROR(E2708/L2708, 0)</f>
        <v>149.44486692015209</v>
      </c>
      <c r="Q2708" t="str">
        <f>LEFT(N2708,FIND("/",N2708) - 1)</f>
        <v>theater</v>
      </c>
      <c r="R2708" t="str">
        <f>RIGHT(N2708,LEN(N2708) - FIND("/",N2708))</f>
        <v>spaces</v>
      </c>
      <c r="S2708" s="10">
        <f>(((J2708/60)/60)/24) + DATE(1970, 1, 1)</f>
        <v>41899.294942129629</v>
      </c>
      <c r="T2708" s="10">
        <f>(((I2708/60)/60)/24) + DATE(1970, 1, 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IFERROR(E2709/L2709, 0)</f>
        <v>71.237487309644663</v>
      </c>
      <c r="Q2709" t="str">
        <f>LEFT(N2709,FIND("/",N2709) - 1)</f>
        <v>theater</v>
      </c>
      <c r="R2709" t="str">
        <f>RIGHT(N2709,LEN(N2709) - FIND("/",N2709))</f>
        <v>spaces</v>
      </c>
      <c r="S2709" s="10">
        <f>(((J2709/60)/60)/24) + DATE(1970, 1, 1)</f>
        <v>41391.782905092594</v>
      </c>
      <c r="T2709" s="10">
        <f>(((I2709/60)/60)/24) + DATE(1970, 1, 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IFERROR(E2710/L2710, 0)</f>
        <v>44.464318398474738</v>
      </c>
      <c r="Q2710" t="str">
        <f>LEFT(N2710,FIND("/",N2710) - 1)</f>
        <v>theater</v>
      </c>
      <c r="R2710" t="str">
        <f>RIGHT(N2710,LEN(N2710) - FIND("/",N2710))</f>
        <v>spaces</v>
      </c>
      <c r="S2710" s="10">
        <f>(((J2710/60)/60)/24) + DATE(1970, 1, 1)</f>
        <v>42512.698217592595</v>
      </c>
      <c r="T2710" s="10">
        <f>(((I2710/60)/60)/24) + DATE(1970, 1, 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IFERROR(E2711/L2711, 0)</f>
        <v>164.94480519480518</v>
      </c>
      <c r="Q2711" t="str">
        <f>LEFT(N2711,FIND("/",N2711) - 1)</f>
        <v>theater</v>
      </c>
      <c r="R2711" t="str">
        <f>RIGHT(N2711,LEN(N2711) - FIND("/",N2711))</f>
        <v>spaces</v>
      </c>
      <c r="S2711" s="10">
        <f>(((J2711/60)/60)/24) + DATE(1970, 1, 1)</f>
        <v>42612.149780092594</v>
      </c>
      <c r="T2711" s="10">
        <f>(((I2711/60)/60)/24) + DATE(1970, 1, 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IFERROR(E2712/L2712, 0)</f>
        <v>84.871516544117654</v>
      </c>
      <c r="Q2712" t="str">
        <f>LEFT(N2712,FIND("/",N2712) - 1)</f>
        <v>theater</v>
      </c>
      <c r="R2712" t="str">
        <f>RIGHT(N2712,LEN(N2712) - FIND("/",N2712))</f>
        <v>spaces</v>
      </c>
      <c r="S2712" s="10">
        <f>(((J2712/60)/60)/24) + DATE(1970, 1, 1)</f>
        <v>41828.229490740741</v>
      </c>
      <c r="T2712" s="10">
        <f>(((I2712/60)/60)/24) + DATE(1970, 1, 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IFERROR(E2713/L2713, 0)</f>
        <v>53.945205479452056</v>
      </c>
      <c r="Q2713" t="str">
        <f>LEFT(N2713,FIND("/",N2713) - 1)</f>
        <v>theater</v>
      </c>
      <c r="R2713" t="str">
        <f>RIGHT(N2713,LEN(N2713) - FIND("/",N2713))</f>
        <v>spaces</v>
      </c>
      <c r="S2713" s="10">
        <f>(((J2713/60)/60)/24) + DATE(1970, 1, 1)</f>
        <v>41780.745254629634</v>
      </c>
      <c r="T2713" s="10">
        <f>(((I2713/60)/60)/24) + DATE(1970, 1, 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IFERROR(E2714/L2714, 0)</f>
        <v>50.531468531468533</v>
      </c>
      <c r="Q2714" t="str">
        <f>LEFT(N2714,FIND("/",N2714) - 1)</f>
        <v>theater</v>
      </c>
      <c r="R2714" t="str">
        <f>RIGHT(N2714,LEN(N2714) - FIND("/",N2714))</f>
        <v>spaces</v>
      </c>
      <c r="S2714" s="10">
        <f>(((J2714/60)/60)/24) + DATE(1970, 1, 1)</f>
        <v>41432.062037037038</v>
      </c>
      <c r="T2714" s="10">
        <f>(((I2714/60)/60)/24) + DATE(1970, 1, 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IFERROR(E2715/L2715, 0)</f>
        <v>108.00140845070422</v>
      </c>
      <c r="Q2715" t="str">
        <f>LEFT(N2715,FIND("/",N2715) - 1)</f>
        <v>theater</v>
      </c>
      <c r="R2715" t="str">
        <f>RIGHT(N2715,LEN(N2715) - FIND("/",N2715))</f>
        <v>spaces</v>
      </c>
      <c r="S2715" s="10">
        <f>(((J2715/60)/60)/24) + DATE(1970, 1, 1)</f>
        <v>42322.653749999998</v>
      </c>
      <c r="T2715" s="10">
        <f>(((I2715/60)/60)/24) + DATE(1970, 1, 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IFERROR(E2716/L2716, 0)</f>
        <v>95.373770491803285</v>
      </c>
      <c r="Q2716" t="str">
        <f>LEFT(N2716,FIND("/",N2716) - 1)</f>
        <v>theater</v>
      </c>
      <c r="R2716" t="str">
        <f>RIGHT(N2716,LEN(N2716) - FIND("/",N2716))</f>
        <v>spaces</v>
      </c>
      <c r="S2716" s="10">
        <f>(((J2716/60)/60)/24) + DATE(1970, 1, 1)</f>
        <v>42629.655046296291</v>
      </c>
      <c r="T2716" s="10">
        <f>(((I2716/60)/60)/24) + DATE(1970, 1, 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IFERROR(E2717/L2717, 0)</f>
        <v>57.631016333938291</v>
      </c>
      <c r="Q2717" t="str">
        <f>LEFT(N2717,FIND("/",N2717) - 1)</f>
        <v>theater</v>
      </c>
      <c r="R2717" t="str">
        <f>RIGHT(N2717,LEN(N2717) - FIND("/",N2717))</f>
        <v>spaces</v>
      </c>
      <c r="S2717" s="10">
        <f>(((J2717/60)/60)/24) + DATE(1970, 1, 1)</f>
        <v>42387.398472222223</v>
      </c>
      <c r="T2717" s="10">
        <f>(((I2717/60)/60)/24) + DATE(1970, 1, 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IFERROR(E2718/L2718, 0)</f>
        <v>64.160481283422456</v>
      </c>
      <c r="Q2718" t="str">
        <f>LEFT(N2718,FIND("/",N2718) - 1)</f>
        <v>theater</v>
      </c>
      <c r="R2718" t="str">
        <f>RIGHT(N2718,LEN(N2718) - FIND("/",N2718))</f>
        <v>spaces</v>
      </c>
      <c r="S2718" s="10">
        <f>(((J2718/60)/60)/24) + DATE(1970, 1, 1)</f>
        <v>42255.333252314813</v>
      </c>
      <c r="T2718" s="10">
        <f>(((I2718/60)/60)/24) + DATE(1970, 1, 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IFERROR(E2719/L2719, 0)</f>
        <v>92.387692307692305</v>
      </c>
      <c r="Q2719" t="str">
        <f>LEFT(N2719,FIND("/",N2719) - 1)</f>
        <v>theater</v>
      </c>
      <c r="R2719" t="str">
        <f>RIGHT(N2719,LEN(N2719) - FIND("/",N2719))</f>
        <v>spaces</v>
      </c>
      <c r="S2719" s="10">
        <f>(((J2719/60)/60)/24) + DATE(1970, 1, 1)</f>
        <v>41934.914918981485</v>
      </c>
      <c r="T2719" s="10">
        <f>(((I2719/60)/60)/24) + DATE(1970, 1, 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IFERROR(E2720/L2720, 0)</f>
        <v>125.97972972972973</v>
      </c>
      <c r="Q2720" t="str">
        <f>LEFT(N2720,FIND("/",N2720) - 1)</f>
        <v>theater</v>
      </c>
      <c r="R2720" t="str">
        <f>RIGHT(N2720,LEN(N2720) - FIND("/",N2720))</f>
        <v>spaces</v>
      </c>
      <c r="S2720" s="10">
        <f>(((J2720/60)/60)/24) + DATE(1970, 1, 1)</f>
        <v>42465.596585648149</v>
      </c>
      <c r="T2720" s="10">
        <f>(((I2720/60)/60)/24) + DATE(1970, 1, 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IFERROR(E2721/L2721, 0)</f>
        <v>94.637681159420296</v>
      </c>
      <c r="Q2721" t="str">
        <f>LEFT(N2721,FIND("/",N2721) - 1)</f>
        <v>theater</v>
      </c>
      <c r="R2721" t="str">
        <f>RIGHT(N2721,LEN(N2721) - FIND("/",N2721))</f>
        <v>spaces</v>
      </c>
      <c r="S2721" s="10">
        <f>(((J2721/60)/60)/24) + DATE(1970, 1, 1)</f>
        <v>42418.031180555554</v>
      </c>
      <c r="T2721" s="10">
        <f>(((I2721/60)/60)/24) + DATE(1970, 1, 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IFERROR(E2722/L2722, 0)</f>
        <v>170.69942196531792</v>
      </c>
      <c r="Q2722" t="str">
        <f>LEFT(N2722,FIND("/",N2722) - 1)</f>
        <v>theater</v>
      </c>
      <c r="R2722" t="str">
        <f>RIGHT(N2722,LEN(N2722) - FIND("/",N2722))</f>
        <v>spaces</v>
      </c>
      <c r="S2722" s="10">
        <f>(((J2722/60)/60)/24) + DATE(1970, 1, 1)</f>
        <v>42655.465891203698</v>
      </c>
      <c r="T2722" s="10">
        <f>(((I2722/60)/60)/24) + DATE(1970, 1, 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IFERROR(E2723/L2723, 0)</f>
        <v>40.762081784386616</v>
      </c>
      <c r="Q2723" t="str">
        <f>LEFT(N2723,FIND("/",N2723) - 1)</f>
        <v>technology</v>
      </c>
      <c r="R2723" t="str">
        <f>RIGHT(N2723,LEN(N2723) - FIND("/",N2723))</f>
        <v>hardware</v>
      </c>
      <c r="S2723" s="10">
        <f>(((J2723/60)/60)/24) + DATE(1970, 1, 1)</f>
        <v>41493.543958333335</v>
      </c>
      <c r="T2723" s="10">
        <f>(((I2723/60)/60)/24) + DATE(1970, 1, 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IFERROR(E2724/L2724, 0)</f>
        <v>68.254054054054052</v>
      </c>
      <c r="Q2724" t="str">
        <f>LEFT(N2724,FIND("/",N2724) - 1)</f>
        <v>technology</v>
      </c>
      <c r="R2724" t="str">
        <f>RIGHT(N2724,LEN(N2724) - FIND("/",N2724))</f>
        <v>hardware</v>
      </c>
      <c r="S2724" s="10">
        <f>(((J2724/60)/60)/24) + DATE(1970, 1, 1)</f>
        <v>42704.857094907406</v>
      </c>
      <c r="T2724" s="10">
        <f>(((I2724/60)/60)/24) + DATE(1970, 1, 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IFERROR(E2725/L2725, 0)</f>
        <v>95.48863636363636</v>
      </c>
      <c r="Q2725" t="str">
        <f>LEFT(N2725,FIND("/",N2725) - 1)</f>
        <v>technology</v>
      </c>
      <c r="R2725" t="str">
        <f>RIGHT(N2725,LEN(N2725) - FIND("/",N2725))</f>
        <v>hardware</v>
      </c>
      <c r="S2725" s="10">
        <f>(((J2725/60)/60)/24) + DATE(1970, 1, 1)</f>
        <v>41944.83898148148</v>
      </c>
      <c r="T2725" s="10">
        <f>(((I2725/60)/60)/24) + DATE(1970, 1, 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IFERROR(E2726/L2726, 0)</f>
        <v>7.1902649656526005</v>
      </c>
      <c r="Q2726" t="str">
        <f>LEFT(N2726,FIND("/",N2726) - 1)</f>
        <v>technology</v>
      </c>
      <c r="R2726" t="str">
        <f>RIGHT(N2726,LEN(N2726) - FIND("/",N2726))</f>
        <v>hardware</v>
      </c>
      <c r="S2726" s="10">
        <f>(((J2726/60)/60)/24) + DATE(1970, 1, 1)</f>
        <v>42199.32707175926</v>
      </c>
      <c r="T2726" s="10">
        <f>(((I2726/60)/60)/24) + DATE(1970, 1, 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IFERROR(E2727/L2727, 0)</f>
        <v>511.65486725663715</v>
      </c>
      <c r="Q2727" t="str">
        <f>LEFT(N2727,FIND("/",N2727) - 1)</f>
        <v>technology</v>
      </c>
      <c r="R2727" t="str">
        <f>RIGHT(N2727,LEN(N2727) - FIND("/",N2727))</f>
        <v>hardware</v>
      </c>
      <c r="S2727" s="10">
        <f>(((J2727/60)/60)/24) + DATE(1970, 1, 1)</f>
        <v>42745.744618055556</v>
      </c>
      <c r="T2727" s="10">
        <f>(((I2727/60)/60)/24) + DATE(1970, 1, 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IFERROR(E2728/L2728, 0)</f>
        <v>261.74504950495049</v>
      </c>
      <c r="Q2728" t="str">
        <f>LEFT(N2728,FIND("/",N2728) - 1)</f>
        <v>technology</v>
      </c>
      <c r="R2728" t="str">
        <f>RIGHT(N2728,LEN(N2728) - FIND("/",N2728))</f>
        <v>hardware</v>
      </c>
      <c r="S2728" s="10">
        <f>(((J2728/60)/60)/24) + DATE(1970, 1, 1)</f>
        <v>42452.579988425925</v>
      </c>
      <c r="T2728" s="10">
        <f>(((I2728/60)/60)/24) + DATE(1970, 1, 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IFERROR(E2729/L2729, 0)</f>
        <v>69.760961810466767</v>
      </c>
      <c r="Q2729" t="str">
        <f>LEFT(N2729,FIND("/",N2729) - 1)</f>
        <v>technology</v>
      </c>
      <c r="R2729" t="str">
        <f>RIGHT(N2729,LEN(N2729) - FIND("/",N2729))</f>
        <v>hardware</v>
      </c>
      <c r="S2729" s="10">
        <f>(((J2729/60)/60)/24) + DATE(1970, 1, 1)</f>
        <v>42198.676655092597</v>
      </c>
      <c r="T2729" s="10">
        <f>(((I2729/60)/60)/24) + DATE(1970, 1, 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IFERROR(E2730/L2730, 0)</f>
        <v>77.229591836734699</v>
      </c>
      <c r="Q2730" t="str">
        <f>LEFT(N2730,FIND("/",N2730) - 1)</f>
        <v>technology</v>
      </c>
      <c r="R2730" t="str">
        <f>RIGHT(N2730,LEN(N2730) - FIND("/",N2730))</f>
        <v>hardware</v>
      </c>
      <c r="S2730" s="10">
        <f>(((J2730/60)/60)/24) + DATE(1970, 1, 1)</f>
        <v>42333.59993055556</v>
      </c>
      <c r="T2730" s="10">
        <f>(((I2730/60)/60)/24) + DATE(1970, 1, 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IFERROR(E2731/L2731, 0)</f>
        <v>340.56521739130437</v>
      </c>
      <c r="Q2731" t="str">
        <f>LEFT(N2731,FIND("/",N2731) - 1)</f>
        <v>technology</v>
      </c>
      <c r="R2731" t="str">
        <f>RIGHT(N2731,LEN(N2731) - FIND("/",N2731))</f>
        <v>hardware</v>
      </c>
      <c r="S2731" s="10">
        <f>(((J2731/60)/60)/24) + DATE(1970, 1, 1)</f>
        <v>42095.240706018521</v>
      </c>
      <c r="T2731" s="10">
        <f>(((I2731/60)/60)/24) + DATE(1970, 1, 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IFERROR(E2732/L2732, 0)</f>
        <v>67.417903225806455</v>
      </c>
      <c r="Q2732" t="str">
        <f>LEFT(N2732,FIND("/",N2732) - 1)</f>
        <v>technology</v>
      </c>
      <c r="R2732" t="str">
        <f>RIGHT(N2732,LEN(N2732) - FIND("/",N2732))</f>
        <v>hardware</v>
      </c>
      <c r="S2732" s="10">
        <f>(((J2732/60)/60)/24) + DATE(1970, 1, 1)</f>
        <v>41351.541377314818</v>
      </c>
      <c r="T2732" s="10">
        <f>(((I2732/60)/60)/24) + DATE(1970, 1, 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IFERROR(E2733/L2733, 0)</f>
        <v>845.70270270270271</v>
      </c>
      <c r="Q2733" t="str">
        <f>LEFT(N2733,FIND("/",N2733) - 1)</f>
        <v>technology</v>
      </c>
      <c r="R2733" t="str">
        <f>RIGHT(N2733,LEN(N2733) - FIND("/",N2733))</f>
        <v>hardware</v>
      </c>
      <c r="S2733" s="10">
        <f>(((J2733/60)/60)/24) + DATE(1970, 1, 1)</f>
        <v>41872.525717592594</v>
      </c>
      <c r="T2733" s="10">
        <f>(((I2733/60)/60)/24) + DATE(1970, 1, 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IFERROR(E2734/L2734, 0)</f>
        <v>97.191780821917803</v>
      </c>
      <c r="Q2734" t="str">
        <f>LEFT(N2734,FIND("/",N2734) - 1)</f>
        <v>technology</v>
      </c>
      <c r="R2734" t="str">
        <f>RIGHT(N2734,LEN(N2734) - FIND("/",N2734))</f>
        <v>hardware</v>
      </c>
      <c r="S2734" s="10">
        <f>(((J2734/60)/60)/24) + DATE(1970, 1, 1)</f>
        <v>41389.808194444442</v>
      </c>
      <c r="T2734" s="10">
        <f>(((I2734/60)/60)/24) + DATE(1970, 1, 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IFERROR(E2735/L2735, 0)</f>
        <v>451.84033613445376</v>
      </c>
      <c r="Q2735" t="str">
        <f>LEFT(N2735,FIND("/",N2735) - 1)</f>
        <v>technology</v>
      </c>
      <c r="R2735" t="str">
        <f>RIGHT(N2735,LEN(N2735) - FIND("/",N2735))</f>
        <v>hardware</v>
      </c>
      <c r="S2735" s="10">
        <f>(((J2735/60)/60)/24) + DATE(1970, 1, 1)</f>
        <v>42044.272847222222</v>
      </c>
      <c r="T2735" s="10">
        <f>(((I2735/60)/60)/24) + DATE(1970, 1, 1)</f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IFERROR(E2736/L2736, 0)</f>
        <v>138.66871165644173</v>
      </c>
      <c r="Q2736" t="str">
        <f>LEFT(N2736,FIND("/",N2736) - 1)</f>
        <v>technology</v>
      </c>
      <c r="R2736" t="str">
        <f>RIGHT(N2736,LEN(N2736) - FIND("/",N2736))</f>
        <v>hardware</v>
      </c>
      <c r="S2736" s="10">
        <f>(((J2736/60)/60)/24) + DATE(1970, 1, 1)</f>
        <v>42626.668888888889</v>
      </c>
      <c r="T2736" s="10">
        <f>(((I2736/60)/60)/24) + DATE(1970, 1, 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IFERROR(E2737/L2737, 0)</f>
        <v>21.640147492625371</v>
      </c>
      <c r="Q2737" t="str">
        <f>LEFT(N2737,FIND("/",N2737) - 1)</f>
        <v>technology</v>
      </c>
      <c r="R2737" t="str">
        <f>RIGHT(N2737,LEN(N2737) - FIND("/",N2737))</f>
        <v>hardware</v>
      </c>
      <c r="S2737" s="10">
        <f>(((J2737/60)/60)/24) + DATE(1970, 1, 1)</f>
        <v>41316.120949074073</v>
      </c>
      <c r="T2737" s="10">
        <f>(((I2737/60)/60)/24) + DATE(1970, 1, 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IFERROR(E2738/L2738, 0)</f>
        <v>169.51724137931035</v>
      </c>
      <c r="Q2738" t="str">
        <f>LEFT(N2738,FIND("/",N2738) - 1)</f>
        <v>technology</v>
      </c>
      <c r="R2738" t="str">
        <f>RIGHT(N2738,LEN(N2738) - FIND("/",N2738))</f>
        <v>hardware</v>
      </c>
      <c r="S2738" s="10">
        <f>(((J2738/60)/60)/24) + DATE(1970, 1, 1)</f>
        <v>41722.666354166664</v>
      </c>
      <c r="T2738" s="10">
        <f>(((I2738/60)/60)/24) + DATE(1970, 1, 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IFERROR(E2739/L2739, 0)</f>
        <v>161.88210526315791</v>
      </c>
      <c r="Q2739" t="str">
        <f>LEFT(N2739,FIND("/",N2739) - 1)</f>
        <v>technology</v>
      </c>
      <c r="R2739" t="str">
        <f>RIGHT(N2739,LEN(N2739) - FIND("/",N2739))</f>
        <v>hardware</v>
      </c>
      <c r="S2739" s="10">
        <f>(((J2739/60)/60)/24) + DATE(1970, 1, 1)</f>
        <v>41611.917673611111</v>
      </c>
      <c r="T2739" s="10">
        <f>(((I2739/60)/60)/24) + DATE(1970, 1, 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IFERROR(E2740/L2740, 0)</f>
        <v>493.13333333333333</v>
      </c>
      <c r="Q2740" t="str">
        <f>LEFT(N2740,FIND("/",N2740) - 1)</f>
        <v>technology</v>
      </c>
      <c r="R2740" t="str">
        <f>RIGHT(N2740,LEN(N2740) - FIND("/",N2740))</f>
        <v>hardware</v>
      </c>
      <c r="S2740" s="10">
        <f>(((J2740/60)/60)/24) + DATE(1970, 1, 1)</f>
        <v>42620.143564814818</v>
      </c>
      <c r="T2740" s="10">
        <f>(((I2740/60)/60)/24) + DATE(1970, 1, 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IFERROR(E2741/L2741, 0)</f>
        <v>22.120418848167539</v>
      </c>
      <c r="Q2741" t="str">
        <f>LEFT(N2741,FIND("/",N2741) - 1)</f>
        <v>technology</v>
      </c>
      <c r="R2741" t="str">
        <f>RIGHT(N2741,LEN(N2741) - FIND("/",N2741))</f>
        <v>hardware</v>
      </c>
      <c r="S2741" s="10">
        <f>(((J2741/60)/60)/24) + DATE(1970, 1, 1)</f>
        <v>41719.887928240743</v>
      </c>
      <c r="T2741" s="10">
        <f>(((I2741/60)/60)/24) + DATE(1970, 1, 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IFERROR(E2742/L2742, 0)</f>
        <v>18.235294117647058</v>
      </c>
      <c r="Q2742" t="str">
        <f>LEFT(N2742,FIND("/",N2742) - 1)</f>
        <v>technology</v>
      </c>
      <c r="R2742" t="str">
        <f>RIGHT(N2742,LEN(N2742) - FIND("/",N2742))</f>
        <v>hardware</v>
      </c>
      <c r="S2742" s="10">
        <f>(((J2742/60)/60)/24) + DATE(1970, 1, 1)</f>
        <v>42045.031851851847</v>
      </c>
      <c r="T2742" s="10">
        <f>(((I2742/60)/60)/24) + DATE(1970, 1, 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IFERROR(E2743/L2743, 0)</f>
        <v>8.75</v>
      </c>
      <c r="Q2743" t="str">
        <f>LEFT(N2743,FIND("/",N2743) - 1)</f>
        <v>publishing</v>
      </c>
      <c r="R2743" t="str">
        <f>RIGHT(N2743,LEN(N2743) - FIND("/",N2743))</f>
        <v>children's books</v>
      </c>
      <c r="S2743" s="10">
        <f>(((J2743/60)/60)/24) + DATE(1970, 1, 1)</f>
        <v>41911.657430555555</v>
      </c>
      <c r="T2743" s="10">
        <f>(((I2743/60)/60)/24) + DATE(1970, 1, 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IFERROR(E2744/L2744, 0)</f>
        <v>40.611111111111114</v>
      </c>
      <c r="Q2744" t="str">
        <f>LEFT(N2744,FIND("/",N2744) - 1)</f>
        <v>publishing</v>
      </c>
      <c r="R2744" t="str">
        <f>RIGHT(N2744,LEN(N2744) - FIND("/",N2744))</f>
        <v>children's books</v>
      </c>
      <c r="S2744" s="10">
        <f>(((J2744/60)/60)/24) + DATE(1970, 1, 1)</f>
        <v>41030.719756944447</v>
      </c>
      <c r="T2744" s="10">
        <f>(((I2744/60)/60)/24) + DATE(1970, 1, 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>
        <f>IFERROR(E2745/L2745, 0)</f>
        <v>0</v>
      </c>
      <c r="Q2745" t="str">
        <f>LEFT(N2745,FIND("/",N2745) - 1)</f>
        <v>publishing</v>
      </c>
      <c r="R2745" t="str">
        <f>RIGHT(N2745,LEN(N2745) - FIND("/",N2745))</f>
        <v>children's books</v>
      </c>
      <c r="S2745" s="10">
        <f>(((J2745/60)/60)/24) + DATE(1970, 1, 1)</f>
        <v>42632.328784722224</v>
      </c>
      <c r="T2745" s="10">
        <f>(((I2745/60)/60)/24) + DATE(1970, 1, 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IFERROR(E2746/L2746, 0)</f>
        <v>37.954545454545453</v>
      </c>
      <c r="Q2746" t="str">
        <f>LEFT(N2746,FIND("/",N2746) - 1)</f>
        <v>publishing</v>
      </c>
      <c r="R2746" t="str">
        <f>RIGHT(N2746,LEN(N2746) - FIND("/",N2746))</f>
        <v>children's books</v>
      </c>
      <c r="S2746" s="10">
        <f>(((J2746/60)/60)/24) + DATE(1970, 1, 1)</f>
        <v>40938.062476851854</v>
      </c>
      <c r="T2746" s="10">
        <f>(((I2746/60)/60)/24) + DATE(1970, 1, 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IFERROR(E2747/L2747, 0)</f>
        <v>35.734693877551024</v>
      </c>
      <c r="Q2747" t="str">
        <f>LEFT(N2747,FIND("/",N2747) - 1)</f>
        <v>publishing</v>
      </c>
      <c r="R2747" t="str">
        <f>RIGHT(N2747,LEN(N2747) - FIND("/",N2747))</f>
        <v>children's books</v>
      </c>
      <c r="S2747" s="10">
        <f>(((J2747/60)/60)/24) + DATE(1970, 1, 1)</f>
        <v>41044.988055555557</v>
      </c>
      <c r="T2747" s="10">
        <f>(((I2747/60)/60)/24) + DATE(1970, 1, 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IFERROR(E2748/L2748, 0)</f>
        <v>42.157894736842103</v>
      </c>
      <c r="Q2748" t="str">
        <f>LEFT(N2748,FIND("/",N2748) - 1)</f>
        <v>publishing</v>
      </c>
      <c r="R2748" t="str">
        <f>RIGHT(N2748,LEN(N2748) - FIND("/",N2748))</f>
        <v>children's books</v>
      </c>
      <c r="S2748" s="10">
        <f>(((J2748/60)/60)/24) + DATE(1970, 1, 1)</f>
        <v>41850.781377314815</v>
      </c>
      <c r="T2748" s="10">
        <f>(((I2748/60)/60)/24) + DATE(1970, 1, 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IFERROR(E2749/L2749, 0)</f>
        <v>35</v>
      </c>
      <c r="Q2749" t="str">
        <f>LEFT(N2749,FIND("/",N2749) - 1)</f>
        <v>publishing</v>
      </c>
      <c r="R2749" t="str">
        <f>RIGHT(N2749,LEN(N2749) - FIND("/",N2749))</f>
        <v>children's books</v>
      </c>
      <c r="S2749" s="10">
        <f>(((J2749/60)/60)/24) + DATE(1970, 1, 1)</f>
        <v>41044.64811342593</v>
      </c>
      <c r="T2749" s="10">
        <f>(((I2749/60)/60)/24) + DATE(1970, 1, 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IFERROR(E2750/L2750, 0)</f>
        <v>13.25</v>
      </c>
      <c r="Q2750" t="str">
        <f>LEFT(N2750,FIND("/",N2750) - 1)</f>
        <v>publishing</v>
      </c>
      <c r="R2750" t="str">
        <f>RIGHT(N2750,LEN(N2750) - FIND("/",N2750))</f>
        <v>children's books</v>
      </c>
      <c r="S2750" s="10">
        <f>(((J2750/60)/60)/24) + DATE(1970, 1, 1)</f>
        <v>42585.7106712963</v>
      </c>
      <c r="T2750" s="10">
        <f>(((I2750/60)/60)/24) + DATE(1970, 1, 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IFERROR(E2751/L2751, 0)</f>
        <v>55</v>
      </c>
      <c r="Q2751" t="str">
        <f>LEFT(N2751,FIND("/",N2751) - 1)</f>
        <v>publishing</v>
      </c>
      <c r="R2751" t="str">
        <f>RIGHT(N2751,LEN(N2751) - FIND("/",N2751))</f>
        <v>children's books</v>
      </c>
      <c r="S2751" s="10">
        <f>(((J2751/60)/60)/24) + DATE(1970, 1, 1)</f>
        <v>42068.799039351856</v>
      </c>
      <c r="T2751" s="10">
        <f>(((I2751/60)/60)/24) + DATE(1970, 1, 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>
        <f>IFERROR(E2752/L2752, 0)</f>
        <v>0</v>
      </c>
      <c r="Q2752" t="str">
        <f>LEFT(N2752,FIND("/",N2752) - 1)</f>
        <v>publishing</v>
      </c>
      <c r="R2752" t="str">
        <f>RIGHT(N2752,LEN(N2752) - FIND("/",N2752))</f>
        <v>children's books</v>
      </c>
      <c r="S2752" s="10">
        <f>(((J2752/60)/60)/24) + DATE(1970, 1, 1)</f>
        <v>41078.899826388886</v>
      </c>
      <c r="T2752" s="10">
        <f>(((I2752/60)/60)/24) + DATE(1970, 1, 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>
        <f>IFERROR(E2753/L2753, 0)</f>
        <v>0</v>
      </c>
      <c r="Q2753" t="str">
        <f>LEFT(N2753,FIND("/",N2753) - 1)</f>
        <v>publishing</v>
      </c>
      <c r="R2753" t="str">
        <f>RIGHT(N2753,LEN(N2753) - FIND("/",N2753))</f>
        <v>children's books</v>
      </c>
      <c r="S2753" s="10">
        <f>(((J2753/60)/60)/24) + DATE(1970, 1, 1)</f>
        <v>41747.887060185189</v>
      </c>
      <c r="T2753" s="10">
        <f>(((I2753/60)/60)/24) + DATE(1970, 1, 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IFERROR(E2754/L2754, 0)</f>
        <v>39.285714285714285</v>
      </c>
      <c r="Q2754" t="str">
        <f>LEFT(N2754,FIND("/",N2754) - 1)</f>
        <v>publishing</v>
      </c>
      <c r="R2754" t="str">
        <f>RIGHT(N2754,LEN(N2754) - FIND("/",N2754))</f>
        <v>children's books</v>
      </c>
      <c r="S2754" s="10">
        <f>(((J2754/60)/60)/24) + DATE(1970, 1, 1)</f>
        <v>40855.765092592592</v>
      </c>
      <c r="T2754" s="10">
        <f>(((I2754/60)/60)/24) + DATE(1970, 1, 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IFERROR(E2755/L2755, 0)</f>
        <v>47.5</v>
      </c>
      <c r="Q2755" t="str">
        <f>LEFT(N2755,FIND("/",N2755) - 1)</f>
        <v>publishing</v>
      </c>
      <c r="R2755" t="str">
        <f>RIGHT(N2755,LEN(N2755) - FIND("/",N2755))</f>
        <v>children's books</v>
      </c>
      <c r="S2755" s="10">
        <f>(((J2755/60)/60)/24) + DATE(1970, 1, 1)</f>
        <v>41117.900729166664</v>
      </c>
      <c r="T2755" s="10">
        <f>(((I2755/60)/60)/24) + DATE(1970, 1, 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>
        <f>IFERROR(E2756/L2756, 0)</f>
        <v>0</v>
      </c>
      <c r="Q2756" t="str">
        <f>LEFT(N2756,FIND("/",N2756) - 1)</f>
        <v>publishing</v>
      </c>
      <c r="R2756" t="str">
        <f>RIGHT(N2756,LEN(N2756) - FIND("/",N2756))</f>
        <v>children's books</v>
      </c>
      <c r="S2756" s="10">
        <f>(((J2756/60)/60)/24) + DATE(1970, 1, 1)</f>
        <v>41863.636006944449</v>
      </c>
      <c r="T2756" s="10">
        <f>(((I2756/60)/60)/24) + DATE(1970, 1, 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IFERROR(E2757/L2757, 0)</f>
        <v>17.333333333333332</v>
      </c>
      <c r="Q2757" t="str">
        <f>LEFT(N2757,FIND("/",N2757) - 1)</f>
        <v>publishing</v>
      </c>
      <c r="R2757" t="str">
        <f>RIGHT(N2757,LEN(N2757) - FIND("/",N2757))</f>
        <v>children's books</v>
      </c>
      <c r="S2757" s="10">
        <f>(((J2757/60)/60)/24) + DATE(1970, 1, 1)</f>
        <v>42072.790821759263</v>
      </c>
      <c r="T2757" s="10">
        <f>(((I2757/60)/60)/24) + DATE(1970, 1, 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IFERROR(E2758/L2758, 0)</f>
        <v>31.757575757575758</v>
      </c>
      <c r="Q2758" t="str">
        <f>LEFT(N2758,FIND("/",N2758) - 1)</f>
        <v>publishing</v>
      </c>
      <c r="R2758" t="str">
        <f>RIGHT(N2758,LEN(N2758) - FIND("/",N2758))</f>
        <v>children's books</v>
      </c>
      <c r="S2758" s="10">
        <f>(((J2758/60)/60)/24) + DATE(1970, 1, 1)</f>
        <v>41620.90047453704</v>
      </c>
      <c r="T2758" s="10">
        <f>(((I2758/60)/60)/24) + DATE(1970, 1, 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IFERROR(E2759/L2759, 0)</f>
        <v>5</v>
      </c>
      <c r="Q2759" t="str">
        <f>LEFT(N2759,FIND("/",N2759) - 1)</f>
        <v>publishing</v>
      </c>
      <c r="R2759" t="str">
        <f>RIGHT(N2759,LEN(N2759) - FIND("/",N2759))</f>
        <v>children's books</v>
      </c>
      <c r="S2759" s="10">
        <f>(((J2759/60)/60)/24) + DATE(1970, 1, 1)</f>
        <v>42573.65662037037</v>
      </c>
      <c r="T2759" s="10">
        <f>(((I2759/60)/60)/24) + DATE(1970, 1, 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IFERROR(E2760/L2760, 0)</f>
        <v>39</v>
      </c>
      <c r="Q2760" t="str">
        <f>LEFT(N2760,FIND("/",N2760) - 1)</f>
        <v>publishing</v>
      </c>
      <c r="R2760" t="str">
        <f>RIGHT(N2760,LEN(N2760) - FIND("/",N2760))</f>
        <v>children's books</v>
      </c>
      <c r="S2760" s="10">
        <f>(((J2760/60)/60)/24) + DATE(1970, 1, 1)</f>
        <v>42639.441932870366</v>
      </c>
      <c r="T2760" s="10">
        <f>(((I2760/60)/60)/24) + DATE(1970, 1, 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IFERROR(E2761/L2761, 0)</f>
        <v>52.5</v>
      </c>
      <c r="Q2761" t="str">
        <f>LEFT(N2761,FIND("/",N2761) - 1)</f>
        <v>publishing</v>
      </c>
      <c r="R2761" t="str">
        <f>RIGHT(N2761,LEN(N2761) - FIND("/",N2761))</f>
        <v>children's books</v>
      </c>
      <c r="S2761" s="10">
        <f>(((J2761/60)/60)/24) + DATE(1970, 1, 1)</f>
        <v>42524.36650462963</v>
      </c>
      <c r="T2761" s="10">
        <f>(((I2761/60)/60)/24) + DATE(1970, 1, 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>
        <f>IFERROR(E2762/L2762, 0)</f>
        <v>0</v>
      </c>
      <c r="Q2762" t="str">
        <f>LEFT(N2762,FIND("/",N2762) - 1)</f>
        <v>publishing</v>
      </c>
      <c r="R2762" t="str">
        <f>RIGHT(N2762,LEN(N2762) - FIND("/",N2762))</f>
        <v>children's books</v>
      </c>
      <c r="S2762" s="10">
        <f>(((J2762/60)/60)/24) + DATE(1970, 1, 1)</f>
        <v>41415.461319444446</v>
      </c>
      <c r="T2762" s="10">
        <f>(((I2762/60)/60)/24) + DATE(1970, 1, 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IFERROR(E2763/L2763, 0)</f>
        <v>9</v>
      </c>
      <c r="Q2763" t="str">
        <f>LEFT(N2763,FIND("/",N2763) - 1)</f>
        <v>publishing</v>
      </c>
      <c r="R2763" t="str">
        <f>RIGHT(N2763,LEN(N2763) - FIND("/",N2763))</f>
        <v>children's books</v>
      </c>
      <c r="S2763" s="10">
        <f>(((J2763/60)/60)/24) + DATE(1970, 1, 1)</f>
        <v>41247.063576388886</v>
      </c>
      <c r="T2763" s="10">
        <f>(((I2763/60)/60)/24) + DATE(1970, 1, 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IFERROR(E2764/L2764, 0)</f>
        <v>25</v>
      </c>
      <c r="Q2764" t="str">
        <f>LEFT(N2764,FIND("/",N2764) - 1)</f>
        <v>publishing</v>
      </c>
      <c r="R2764" t="str">
        <f>RIGHT(N2764,LEN(N2764) - FIND("/",N2764))</f>
        <v>children's books</v>
      </c>
      <c r="S2764" s="10">
        <f>(((J2764/60)/60)/24) + DATE(1970, 1, 1)</f>
        <v>40927.036979166667</v>
      </c>
      <c r="T2764" s="10">
        <f>(((I2764/60)/60)/24) + DATE(1970, 1, 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IFERROR(E2765/L2765, 0)</f>
        <v>30</v>
      </c>
      <c r="Q2765" t="str">
        <f>LEFT(N2765,FIND("/",N2765) - 1)</f>
        <v>publishing</v>
      </c>
      <c r="R2765" t="str">
        <f>RIGHT(N2765,LEN(N2765) - FIND("/",N2765))</f>
        <v>children's books</v>
      </c>
      <c r="S2765" s="10">
        <f>(((J2765/60)/60)/24) + DATE(1970, 1, 1)</f>
        <v>41373.579675925925</v>
      </c>
      <c r="T2765" s="10">
        <f>(((I2765/60)/60)/24) + DATE(1970, 1, 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IFERROR(E2766/L2766, 0)</f>
        <v>11.25</v>
      </c>
      <c r="Q2766" t="str">
        <f>LEFT(N2766,FIND("/",N2766) - 1)</f>
        <v>publishing</v>
      </c>
      <c r="R2766" t="str">
        <f>RIGHT(N2766,LEN(N2766) - FIND("/",N2766))</f>
        <v>children's books</v>
      </c>
      <c r="S2766" s="10">
        <f>(((J2766/60)/60)/24) + DATE(1970, 1, 1)</f>
        <v>41030.292025462964</v>
      </c>
      <c r="T2766" s="10">
        <f>(((I2766/60)/60)/24) + DATE(1970, 1, 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>
        <f>IFERROR(E2767/L2767, 0)</f>
        <v>0</v>
      </c>
      <c r="Q2767" t="str">
        <f>LEFT(N2767,FIND("/",N2767) - 1)</f>
        <v>publishing</v>
      </c>
      <c r="R2767" t="str">
        <f>RIGHT(N2767,LEN(N2767) - FIND("/",N2767))</f>
        <v>children's books</v>
      </c>
      <c r="S2767" s="10">
        <f>(((J2767/60)/60)/24) + DATE(1970, 1, 1)</f>
        <v>41194.579027777778</v>
      </c>
      <c r="T2767" s="10">
        <f>(((I2767/60)/60)/24) + DATE(1970, 1, 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IFERROR(E2768/L2768, 0)</f>
        <v>25</v>
      </c>
      <c r="Q2768" t="str">
        <f>LEFT(N2768,FIND("/",N2768) - 1)</f>
        <v>publishing</v>
      </c>
      <c r="R2768" t="str">
        <f>RIGHT(N2768,LEN(N2768) - FIND("/",N2768))</f>
        <v>children's books</v>
      </c>
      <c r="S2768" s="10">
        <f>(((J2768/60)/60)/24) + DATE(1970, 1, 1)</f>
        <v>40736.668032407404</v>
      </c>
      <c r="T2768" s="10">
        <f>(((I2768/60)/60)/24) + DATE(1970, 1, 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IFERROR(E2769/L2769, 0)</f>
        <v>11.333333333333334</v>
      </c>
      <c r="Q2769" t="str">
        <f>LEFT(N2769,FIND("/",N2769) - 1)</f>
        <v>publishing</v>
      </c>
      <c r="R2769" t="str">
        <f>RIGHT(N2769,LEN(N2769) - FIND("/",N2769))</f>
        <v>children's books</v>
      </c>
      <c r="S2769" s="10">
        <f>(((J2769/60)/60)/24) + DATE(1970, 1, 1)</f>
        <v>42172.958912037036</v>
      </c>
      <c r="T2769" s="10">
        <f>(((I2769/60)/60)/24) + DATE(1970, 1, 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IFERROR(E2770/L2770, 0)</f>
        <v>29.470588235294116</v>
      </c>
      <c r="Q2770" t="str">
        <f>LEFT(N2770,FIND("/",N2770) - 1)</f>
        <v>publishing</v>
      </c>
      <c r="R2770" t="str">
        <f>RIGHT(N2770,LEN(N2770) - FIND("/",N2770))</f>
        <v>children's books</v>
      </c>
      <c r="S2770" s="10">
        <f>(((J2770/60)/60)/24) + DATE(1970, 1, 1)</f>
        <v>40967.614849537036</v>
      </c>
      <c r="T2770" s="10">
        <f>(((I2770/60)/60)/24) + DATE(1970, 1, 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IFERROR(E2771/L2771, 0)</f>
        <v>1</v>
      </c>
      <c r="Q2771" t="str">
        <f>LEFT(N2771,FIND("/",N2771) - 1)</f>
        <v>publishing</v>
      </c>
      <c r="R2771" t="str">
        <f>RIGHT(N2771,LEN(N2771) - FIND("/",N2771))</f>
        <v>children's books</v>
      </c>
      <c r="S2771" s="10">
        <f>(((J2771/60)/60)/24) + DATE(1970, 1, 1)</f>
        <v>41745.826273148145</v>
      </c>
      <c r="T2771" s="10">
        <f>(((I2771/60)/60)/24) + DATE(1970, 1, 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IFERROR(E2772/L2772, 0)</f>
        <v>63.098484848484851</v>
      </c>
      <c r="Q2772" t="str">
        <f>LEFT(N2772,FIND("/",N2772) - 1)</f>
        <v>publishing</v>
      </c>
      <c r="R2772" t="str">
        <f>RIGHT(N2772,LEN(N2772) - FIND("/",N2772))</f>
        <v>children's books</v>
      </c>
      <c r="S2772" s="10">
        <f>(((J2772/60)/60)/24) + DATE(1970, 1, 1)</f>
        <v>41686.705208333333</v>
      </c>
      <c r="T2772" s="10">
        <f>(((I2772/60)/60)/24) + DATE(1970, 1, 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>
        <f>IFERROR(E2773/L2773, 0)</f>
        <v>0</v>
      </c>
      <c r="Q2773" t="str">
        <f>LEFT(N2773,FIND("/",N2773) - 1)</f>
        <v>publishing</v>
      </c>
      <c r="R2773" t="str">
        <f>RIGHT(N2773,LEN(N2773) - FIND("/",N2773))</f>
        <v>children's books</v>
      </c>
      <c r="S2773" s="10">
        <f>(((J2773/60)/60)/24) + DATE(1970, 1, 1)</f>
        <v>41257.531712962962</v>
      </c>
      <c r="T2773" s="10">
        <f>(((I2773/60)/60)/24) + DATE(1970, 1, 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>
        <f>IFERROR(E2774/L2774, 0)</f>
        <v>0</v>
      </c>
      <c r="Q2774" t="str">
        <f>LEFT(N2774,FIND("/",N2774) - 1)</f>
        <v>publishing</v>
      </c>
      <c r="R2774" t="str">
        <f>RIGHT(N2774,LEN(N2774) - FIND("/",N2774))</f>
        <v>children's books</v>
      </c>
      <c r="S2774" s="10">
        <f>(((J2774/60)/60)/24) + DATE(1970, 1, 1)</f>
        <v>41537.869143518517</v>
      </c>
      <c r="T2774" s="10">
        <f>(((I2774/60)/60)/24) + DATE(1970, 1, 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IFERROR(E2775/L2775, 0)</f>
        <v>1</v>
      </c>
      <c r="Q2775" t="str">
        <f>LEFT(N2775,FIND("/",N2775) - 1)</f>
        <v>publishing</v>
      </c>
      <c r="R2775" t="str">
        <f>RIGHT(N2775,LEN(N2775) - FIND("/",N2775))</f>
        <v>children's books</v>
      </c>
      <c r="S2775" s="10">
        <f>(((J2775/60)/60)/24) + DATE(1970, 1, 1)</f>
        <v>42474.86482638889</v>
      </c>
      <c r="T2775" s="10">
        <f>(((I2775/60)/60)/24) + DATE(1970, 1, 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IFERROR(E2776/L2776, 0)</f>
        <v>43.846153846153847</v>
      </c>
      <c r="Q2776" t="str">
        <f>LEFT(N2776,FIND("/",N2776) - 1)</f>
        <v>publishing</v>
      </c>
      <c r="R2776" t="str">
        <f>RIGHT(N2776,LEN(N2776) - FIND("/",N2776))</f>
        <v>children's books</v>
      </c>
      <c r="S2776" s="10">
        <f>(((J2776/60)/60)/24) + DATE(1970, 1, 1)</f>
        <v>41311.126481481479</v>
      </c>
      <c r="T2776" s="10">
        <f>(((I2776/60)/60)/24) + DATE(1970, 1, 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IFERROR(E2777/L2777, 0)</f>
        <v>75</v>
      </c>
      <c r="Q2777" t="str">
        <f>LEFT(N2777,FIND("/",N2777) - 1)</f>
        <v>publishing</v>
      </c>
      <c r="R2777" t="str">
        <f>RIGHT(N2777,LEN(N2777) - FIND("/",N2777))</f>
        <v>children's books</v>
      </c>
      <c r="S2777" s="10">
        <f>(((J2777/60)/60)/24) + DATE(1970, 1, 1)</f>
        <v>40863.013356481482</v>
      </c>
      <c r="T2777" s="10">
        <f>(((I2777/60)/60)/24) + DATE(1970, 1, 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IFERROR(E2778/L2778, 0)</f>
        <v>45.972222222222221</v>
      </c>
      <c r="Q2778" t="str">
        <f>LEFT(N2778,FIND("/",N2778) - 1)</f>
        <v>publishing</v>
      </c>
      <c r="R2778" t="str">
        <f>RIGHT(N2778,LEN(N2778) - FIND("/",N2778))</f>
        <v>children's books</v>
      </c>
      <c r="S2778" s="10">
        <f>(((J2778/60)/60)/24) + DATE(1970, 1, 1)</f>
        <v>42136.297175925924</v>
      </c>
      <c r="T2778" s="10">
        <f>(((I2778/60)/60)/24) + DATE(1970, 1, 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IFERROR(E2779/L2779, 0)</f>
        <v>10</v>
      </c>
      <c r="Q2779" t="str">
        <f>LEFT(N2779,FIND("/",N2779) - 1)</f>
        <v>publishing</v>
      </c>
      <c r="R2779" t="str">
        <f>RIGHT(N2779,LEN(N2779) - FIND("/",N2779))</f>
        <v>children's books</v>
      </c>
      <c r="S2779" s="10">
        <f>(((J2779/60)/60)/24) + DATE(1970, 1, 1)</f>
        <v>42172.669027777782</v>
      </c>
      <c r="T2779" s="10">
        <f>(((I2779/60)/60)/24) + DATE(1970, 1, 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IFERROR(E2780/L2780, 0)</f>
        <v>93.666666666666671</v>
      </c>
      <c r="Q2780" t="str">
        <f>LEFT(N2780,FIND("/",N2780) - 1)</f>
        <v>publishing</v>
      </c>
      <c r="R2780" t="str">
        <f>RIGHT(N2780,LEN(N2780) - FIND("/",N2780))</f>
        <v>children's books</v>
      </c>
      <c r="S2780" s="10">
        <f>(((J2780/60)/60)/24) + DATE(1970, 1, 1)</f>
        <v>41846.978078703702</v>
      </c>
      <c r="T2780" s="10">
        <f>(((I2780/60)/60)/24) + DATE(1970, 1, 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IFERROR(E2781/L2781, 0)</f>
        <v>53</v>
      </c>
      <c r="Q2781" t="str">
        <f>LEFT(N2781,FIND("/",N2781) - 1)</f>
        <v>publishing</v>
      </c>
      <c r="R2781" t="str">
        <f>RIGHT(N2781,LEN(N2781) - FIND("/",N2781))</f>
        <v>children's books</v>
      </c>
      <c r="S2781" s="10">
        <f>(((J2781/60)/60)/24) + DATE(1970, 1, 1)</f>
        <v>42300.585891203707</v>
      </c>
      <c r="T2781" s="10">
        <f>(((I2781/60)/60)/24) + DATE(1970, 1, 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>
        <f>IFERROR(E2782/L2782, 0)</f>
        <v>0</v>
      </c>
      <c r="Q2782" t="str">
        <f>LEFT(N2782,FIND("/",N2782) - 1)</f>
        <v>publishing</v>
      </c>
      <c r="R2782" t="str">
        <f>RIGHT(N2782,LEN(N2782) - FIND("/",N2782))</f>
        <v>children's books</v>
      </c>
      <c r="S2782" s="10">
        <f>(((J2782/60)/60)/24) + DATE(1970, 1, 1)</f>
        <v>42774.447777777779</v>
      </c>
      <c r="T2782" s="10">
        <f>(((I2782/60)/60)/24) + DATE(1970, 1, 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IFERROR(E2783/L2783, 0)</f>
        <v>47</v>
      </c>
      <c r="Q2783" t="str">
        <f>LEFT(N2783,FIND("/",N2783) - 1)</f>
        <v>theater</v>
      </c>
      <c r="R2783" t="str">
        <f>RIGHT(N2783,LEN(N2783) - FIND("/",N2783))</f>
        <v>plays</v>
      </c>
      <c r="S2783" s="10">
        <f>(((J2783/60)/60)/24) + DATE(1970, 1, 1)</f>
        <v>42018.94159722222</v>
      </c>
      <c r="T2783" s="10">
        <f>(((I2783/60)/60)/24) + DATE(1970, 1, 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IFERROR(E2784/L2784, 0)</f>
        <v>66.666666666666671</v>
      </c>
      <c r="Q2784" t="str">
        <f>LEFT(N2784,FIND("/",N2784) - 1)</f>
        <v>theater</v>
      </c>
      <c r="R2784" t="str">
        <f>RIGHT(N2784,LEN(N2784) - FIND("/",N2784))</f>
        <v>plays</v>
      </c>
      <c r="S2784" s="10">
        <f>(((J2784/60)/60)/24) + DATE(1970, 1, 1)</f>
        <v>42026.924976851849</v>
      </c>
      <c r="T2784" s="10">
        <f>(((I2784/60)/60)/24) + DATE(1970, 1, 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IFERROR(E2785/L2785, 0)</f>
        <v>18.770491803278688</v>
      </c>
      <c r="Q2785" t="str">
        <f>LEFT(N2785,FIND("/",N2785) - 1)</f>
        <v>theater</v>
      </c>
      <c r="R2785" t="str">
        <f>RIGHT(N2785,LEN(N2785) - FIND("/",N2785))</f>
        <v>plays</v>
      </c>
      <c r="S2785" s="10">
        <f>(((J2785/60)/60)/24) + DATE(1970, 1, 1)</f>
        <v>42103.535254629634</v>
      </c>
      <c r="T2785" s="10">
        <f>(((I2785/60)/60)/24) + DATE(1970, 1, 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IFERROR(E2786/L2786, 0)</f>
        <v>66.111111111111114</v>
      </c>
      <c r="Q2786" t="str">
        <f>LEFT(N2786,FIND("/",N2786) - 1)</f>
        <v>theater</v>
      </c>
      <c r="R2786" t="str">
        <f>RIGHT(N2786,LEN(N2786) - FIND("/",N2786))</f>
        <v>plays</v>
      </c>
      <c r="S2786" s="10">
        <f>(((J2786/60)/60)/24) + DATE(1970, 1, 1)</f>
        <v>41920.787534722222</v>
      </c>
      <c r="T2786" s="10">
        <f>(((I2786/60)/60)/24) + DATE(1970, 1, 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IFERROR(E2787/L2787, 0)</f>
        <v>36.859154929577464</v>
      </c>
      <c r="Q2787" t="str">
        <f>LEFT(N2787,FIND("/",N2787) - 1)</f>
        <v>theater</v>
      </c>
      <c r="R2787" t="str">
        <f>RIGHT(N2787,LEN(N2787) - FIND("/",N2787))</f>
        <v>plays</v>
      </c>
      <c r="S2787" s="10">
        <f>(((J2787/60)/60)/24) + DATE(1970, 1, 1)</f>
        <v>42558.189432870371</v>
      </c>
      <c r="T2787" s="10">
        <f>(((I2787/60)/60)/24) + DATE(1970, 1, 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IFERROR(E2788/L2788, 0)</f>
        <v>39.810810810810814</v>
      </c>
      <c r="Q2788" t="str">
        <f>LEFT(N2788,FIND("/",N2788) - 1)</f>
        <v>theater</v>
      </c>
      <c r="R2788" t="str">
        <f>RIGHT(N2788,LEN(N2788) - FIND("/",N2788))</f>
        <v>plays</v>
      </c>
      <c r="S2788" s="10">
        <f>(((J2788/60)/60)/24) + DATE(1970, 1, 1)</f>
        <v>41815.569212962961</v>
      </c>
      <c r="T2788" s="10">
        <f>(((I2788/60)/60)/24) + DATE(1970, 1, 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IFERROR(E2789/L2789, 0)</f>
        <v>31.5</v>
      </c>
      <c r="Q2789" t="str">
        <f>LEFT(N2789,FIND("/",N2789) - 1)</f>
        <v>theater</v>
      </c>
      <c r="R2789" t="str">
        <f>RIGHT(N2789,LEN(N2789) - FIND("/",N2789))</f>
        <v>plays</v>
      </c>
      <c r="S2789" s="10">
        <f>(((J2789/60)/60)/24) + DATE(1970, 1, 1)</f>
        <v>41808.198518518519</v>
      </c>
      <c r="T2789" s="10">
        <f>(((I2789/60)/60)/24) + DATE(1970, 1, 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IFERROR(E2790/L2790, 0)</f>
        <v>102.5</v>
      </c>
      <c r="Q2790" t="str">
        <f>LEFT(N2790,FIND("/",N2790) - 1)</f>
        <v>theater</v>
      </c>
      <c r="R2790" t="str">
        <f>RIGHT(N2790,LEN(N2790) - FIND("/",N2790))</f>
        <v>plays</v>
      </c>
      <c r="S2790" s="10">
        <f>(((J2790/60)/60)/24) + DATE(1970, 1, 1)</f>
        <v>42550.701886574068</v>
      </c>
      <c r="T2790" s="10">
        <f>(((I2790/60)/60)/24) + DATE(1970, 1, 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IFERROR(E2791/L2791, 0)</f>
        <v>126.45833333333333</v>
      </c>
      <c r="Q2791" t="str">
        <f>LEFT(N2791,FIND("/",N2791) - 1)</f>
        <v>theater</v>
      </c>
      <c r="R2791" t="str">
        <f>RIGHT(N2791,LEN(N2791) - FIND("/",N2791))</f>
        <v>plays</v>
      </c>
      <c r="S2791" s="10">
        <f>(((J2791/60)/60)/24) + DATE(1970, 1, 1)</f>
        <v>42056.013124999998</v>
      </c>
      <c r="T2791" s="10">
        <f>(((I2791/60)/60)/24) + DATE(1970, 1, 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IFERROR(E2792/L2792, 0)</f>
        <v>47.878787878787875</v>
      </c>
      <c r="Q2792" t="str">
        <f>LEFT(N2792,FIND("/",N2792) - 1)</f>
        <v>theater</v>
      </c>
      <c r="R2792" t="str">
        <f>RIGHT(N2792,LEN(N2792) - FIND("/",N2792))</f>
        <v>plays</v>
      </c>
      <c r="S2792" s="10">
        <f>(((J2792/60)/60)/24) + DATE(1970, 1, 1)</f>
        <v>42016.938692129625</v>
      </c>
      <c r="T2792" s="10">
        <f>(((I2792/60)/60)/24) + DATE(1970, 1, 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IFERROR(E2793/L2793, 0)</f>
        <v>73.214285714285708</v>
      </c>
      <c r="Q2793" t="str">
        <f>LEFT(N2793,FIND("/",N2793) - 1)</f>
        <v>theater</v>
      </c>
      <c r="R2793" t="str">
        <f>RIGHT(N2793,LEN(N2793) - FIND("/",N2793))</f>
        <v>plays</v>
      </c>
      <c r="S2793" s="10">
        <f>(((J2793/60)/60)/24) + DATE(1970, 1, 1)</f>
        <v>42591.899988425925</v>
      </c>
      <c r="T2793" s="10">
        <f>(((I2793/60)/60)/24) + DATE(1970, 1, 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IFERROR(E2794/L2794, 0)</f>
        <v>89.666666666666671</v>
      </c>
      <c r="Q2794" t="str">
        <f>LEFT(N2794,FIND("/",N2794) - 1)</f>
        <v>theater</v>
      </c>
      <c r="R2794" t="str">
        <f>RIGHT(N2794,LEN(N2794) - FIND("/",N2794))</f>
        <v>plays</v>
      </c>
      <c r="S2794" s="10">
        <f>(((J2794/60)/60)/24) + DATE(1970, 1, 1)</f>
        <v>42183.231006944443</v>
      </c>
      <c r="T2794" s="10">
        <f>(((I2794/60)/60)/24) + DATE(1970, 1, 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IFERROR(E2795/L2795, 0)</f>
        <v>151.4623287671233</v>
      </c>
      <c r="Q2795" t="str">
        <f>LEFT(N2795,FIND("/",N2795) - 1)</f>
        <v>theater</v>
      </c>
      <c r="R2795" t="str">
        <f>RIGHT(N2795,LEN(N2795) - FIND("/",N2795))</f>
        <v>plays</v>
      </c>
      <c r="S2795" s="10">
        <f>(((J2795/60)/60)/24) + DATE(1970, 1, 1)</f>
        <v>42176.419039351851</v>
      </c>
      <c r="T2795" s="10">
        <f>(((I2795/60)/60)/24) + DATE(1970, 1, 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IFERROR(E2796/L2796, 0)</f>
        <v>25</v>
      </c>
      <c r="Q2796" t="str">
        <f>LEFT(N2796,FIND("/",N2796) - 1)</f>
        <v>theater</v>
      </c>
      <c r="R2796" t="str">
        <f>RIGHT(N2796,LEN(N2796) - FIND("/",N2796))</f>
        <v>plays</v>
      </c>
      <c r="S2796" s="10">
        <f>(((J2796/60)/60)/24) + DATE(1970, 1, 1)</f>
        <v>42416.691655092596</v>
      </c>
      <c r="T2796" s="10">
        <f>(((I2796/60)/60)/24) + DATE(1970, 1, 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IFERROR(E2797/L2797, 0)</f>
        <v>36.5</v>
      </c>
      <c r="Q2797" t="str">
        <f>LEFT(N2797,FIND("/",N2797) - 1)</f>
        <v>theater</v>
      </c>
      <c r="R2797" t="str">
        <f>RIGHT(N2797,LEN(N2797) - FIND("/",N2797))</f>
        <v>plays</v>
      </c>
      <c r="S2797" s="10">
        <f>(((J2797/60)/60)/24) + DATE(1970, 1, 1)</f>
        <v>41780.525937500002</v>
      </c>
      <c r="T2797" s="10">
        <f>(((I2797/60)/60)/24) + DATE(1970, 1, 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IFERROR(E2798/L2798, 0)</f>
        <v>44</v>
      </c>
      <c r="Q2798" t="str">
        <f>LEFT(N2798,FIND("/",N2798) - 1)</f>
        <v>theater</v>
      </c>
      <c r="R2798" t="str">
        <f>RIGHT(N2798,LEN(N2798) - FIND("/",N2798))</f>
        <v>plays</v>
      </c>
      <c r="S2798" s="10">
        <f>(((J2798/60)/60)/24) + DATE(1970, 1, 1)</f>
        <v>41795.528101851851</v>
      </c>
      <c r="T2798" s="10">
        <f>(((I2798/60)/60)/24) + DATE(1970, 1, 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IFERROR(E2799/L2799, 0)</f>
        <v>87.357553191489373</v>
      </c>
      <c r="Q2799" t="str">
        <f>LEFT(N2799,FIND("/",N2799) - 1)</f>
        <v>theater</v>
      </c>
      <c r="R2799" t="str">
        <f>RIGHT(N2799,LEN(N2799) - FIND("/",N2799))</f>
        <v>plays</v>
      </c>
      <c r="S2799" s="10">
        <f>(((J2799/60)/60)/24) + DATE(1970, 1, 1)</f>
        <v>41798.94027777778</v>
      </c>
      <c r="T2799" s="10">
        <f>(((I2799/60)/60)/24) + DATE(1970, 1, 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IFERROR(E2800/L2800, 0)</f>
        <v>36.474820143884891</v>
      </c>
      <c r="Q2800" t="str">
        <f>LEFT(N2800,FIND("/",N2800) - 1)</f>
        <v>theater</v>
      </c>
      <c r="R2800" t="str">
        <f>RIGHT(N2800,LEN(N2800) - FIND("/",N2800))</f>
        <v>plays</v>
      </c>
      <c r="S2800" s="10">
        <f>(((J2800/60)/60)/24) + DATE(1970, 1, 1)</f>
        <v>42201.675011574072</v>
      </c>
      <c r="T2800" s="10">
        <f>(((I2800/60)/60)/24) + DATE(1970, 1, 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IFERROR(E2801/L2801, 0)</f>
        <v>44.859538461538463</v>
      </c>
      <c r="Q2801" t="str">
        <f>LEFT(N2801,FIND("/",N2801) - 1)</f>
        <v>theater</v>
      </c>
      <c r="R2801" t="str">
        <f>RIGHT(N2801,LEN(N2801) - FIND("/",N2801))</f>
        <v>plays</v>
      </c>
      <c r="S2801" s="10">
        <f>(((J2801/60)/60)/24) + DATE(1970, 1, 1)</f>
        <v>42507.264699074076</v>
      </c>
      <c r="T2801" s="10">
        <f>(((I2801/60)/60)/24) + DATE(1970, 1, 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IFERROR(E2802/L2802, 0)</f>
        <v>42.903225806451616</v>
      </c>
      <c r="Q2802" t="str">
        <f>LEFT(N2802,FIND("/",N2802) - 1)</f>
        <v>theater</v>
      </c>
      <c r="R2802" t="str">
        <f>RIGHT(N2802,LEN(N2802) - FIND("/",N2802))</f>
        <v>plays</v>
      </c>
      <c r="S2802" s="10">
        <f>(((J2802/60)/60)/24) + DATE(1970, 1, 1)</f>
        <v>41948.552847222221</v>
      </c>
      <c r="T2802" s="10">
        <f>(((I2802/60)/60)/24) + DATE(1970, 1, 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IFERROR(E2803/L2803, 0)</f>
        <v>51.230769230769234</v>
      </c>
      <c r="Q2803" t="str">
        <f>LEFT(N2803,FIND("/",N2803) - 1)</f>
        <v>theater</v>
      </c>
      <c r="R2803" t="str">
        <f>RIGHT(N2803,LEN(N2803) - FIND("/",N2803))</f>
        <v>plays</v>
      </c>
      <c r="S2803" s="10">
        <f>(((J2803/60)/60)/24) + DATE(1970, 1, 1)</f>
        <v>41900.243159722224</v>
      </c>
      <c r="T2803" s="10">
        <f>(((I2803/60)/60)/24) + DATE(1970, 1, 1)</f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IFERROR(E2804/L2804, 0)</f>
        <v>33.944444444444443</v>
      </c>
      <c r="Q2804" t="str">
        <f>LEFT(N2804,FIND("/",N2804) - 1)</f>
        <v>theater</v>
      </c>
      <c r="R2804" t="str">
        <f>RIGHT(N2804,LEN(N2804) - FIND("/",N2804))</f>
        <v>plays</v>
      </c>
      <c r="S2804" s="10">
        <f>(((J2804/60)/60)/24) + DATE(1970, 1, 1)</f>
        <v>42192.64707175926</v>
      </c>
      <c r="T2804" s="10">
        <f>(((I2804/60)/60)/24) + DATE(1970, 1, 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IFERROR(E2805/L2805, 0)</f>
        <v>90.744680851063833</v>
      </c>
      <c r="Q2805" t="str">
        <f>LEFT(N2805,FIND("/",N2805) - 1)</f>
        <v>theater</v>
      </c>
      <c r="R2805" t="str">
        <f>RIGHT(N2805,LEN(N2805) - FIND("/",N2805))</f>
        <v>plays</v>
      </c>
      <c r="S2805" s="10">
        <f>(((J2805/60)/60)/24) + DATE(1970, 1, 1)</f>
        <v>42158.065694444449</v>
      </c>
      <c r="T2805" s="10">
        <f>(((I2805/60)/60)/24) + DATE(1970, 1, 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IFERROR(E2806/L2806, 0)</f>
        <v>50</v>
      </c>
      <c r="Q2806" t="str">
        <f>LEFT(N2806,FIND("/",N2806) - 1)</f>
        <v>theater</v>
      </c>
      <c r="R2806" t="str">
        <f>RIGHT(N2806,LEN(N2806) - FIND("/",N2806))</f>
        <v>plays</v>
      </c>
      <c r="S2806" s="10">
        <f>(((J2806/60)/60)/24) + DATE(1970, 1, 1)</f>
        <v>41881.453587962962</v>
      </c>
      <c r="T2806" s="10">
        <f>(((I2806/60)/60)/24) + DATE(1970, 1, 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IFERROR(E2807/L2807, 0)</f>
        <v>24.444444444444443</v>
      </c>
      <c r="Q2807" t="str">
        <f>LEFT(N2807,FIND("/",N2807) - 1)</f>
        <v>theater</v>
      </c>
      <c r="R2807" t="str">
        <f>RIGHT(N2807,LEN(N2807) - FIND("/",N2807))</f>
        <v>plays</v>
      </c>
      <c r="S2807" s="10">
        <f>(((J2807/60)/60)/24) + DATE(1970, 1, 1)</f>
        <v>42213.505474537036</v>
      </c>
      <c r="T2807" s="10">
        <f>(((I2807/60)/60)/24) + DATE(1970, 1, 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IFERROR(E2808/L2808, 0)</f>
        <v>44.25</v>
      </c>
      <c r="Q2808" t="str">
        <f>LEFT(N2808,FIND("/",N2808) - 1)</f>
        <v>theater</v>
      </c>
      <c r="R2808" t="str">
        <f>RIGHT(N2808,LEN(N2808) - FIND("/",N2808))</f>
        <v>plays</v>
      </c>
      <c r="S2808" s="10">
        <f>(((J2808/60)/60)/24) + DATE(1970, 1, 1)</f>
        <v>42185.267245370371</v>
      </c>
      <c r="T2808" s="10">
        <f>(((I2808/60)/60)/24) + DATE(1970, 1, 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IFERROR(E2809/L2809, 0)</f>
        <v>67.741935483870961</v>
      </c>
      <c r="Q2809" t="str">
        <f>LEFT(N2809,FIND("/",N2809) - 1)</f>
        <v>theater</v>
      </c>
      <c r="R2809" t="str">
        <f>RIGHT(N2809,LEN(N2809) - FIND("/",N2809))</f>
        <v>plays</v>
      </c>
      <c r="S2809" s="10">
        <f>(((J2809/60)/60)/24) + DATE(1970, 1, 1)</f>
        <v>42154.873124999998</v>
      </c>
      <c r="T2809" s="10">
        <f>(((I2809/60)/60)/24) + DATE(1970, 1, 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IFERROR(E2810/L2810, 0)</f>
        <v>65.376811594202906</v>
      </c>
      <c r="Q2810" t="str">
        <f>LEFT(N2810,FIND("/",N2810) - 1)</f>
        <v>theater</v>
      </c>
      <c r="R2810" t="str">
        <f>RIGHT(N2810,LEN(N2810) - FIND("/",N2810))</f>
        <v>plays</v>
      </c>
      <c r="S2810" s="10">
        <f>(((J2810/60)/60)/24) + DATE(1970, 1, 1)</f>
        <v>42208.84646990741</v>
      </c>
      <c r="T2810" s="10">
        <f>(((I2810/60)/60)/24) + DATE(1970, 1, 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IFERROR(E2811/L2811, 0)</f>
        <v>121.9047619047619</v>
      </c>
      <c r="Q2811" t="str">
        <f>LEFT(N2811,FIND("/",N2811) - 1)</f>
        <v>theater</v>
      </c>
      <c r="R2811" t="str">
        <f>RIGHT(N2811,LEN(N2811) - FIND("/",N2811))</f>
        <v>plays</v>
      </c>
      <c r="S2811" s="10">
        <f>(((J2811/60)/60)/24) + DATE(1970, 1, 1)</f>
        <v>42451.496817129635</v>
      </c>
      <c r="T2811" s="10">
        <f>(((I2811/60)/60)/24) + DATE(1970, 1, 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IFERROR(E2812/L2812, 0)</f>
        <v>47.456140350877192</v>
      </c>
      <c r="Q2812" t="str">
        <f>LEFT(N2812,FIND("/",N2812) - 1)</f>
        <v>theater</v>
      </c>
      <c r="R2812" t="str">
        <f>RIGHT(N2812,LEN(N2812) - FIND("/",N2812))</f>
        <v>plays</v>
      </c>
      <c r="S2812" s="10">
        <f>(((J2812/60)/60)/24) + DATE(1970, 1, 1)</f>
        <v>41759.13962962963</v>
      </c>
      <c r="T2812" s="10">
        <f>(((I2812/60)/60)/24) + DATE(1970, 1, 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IFERROR(E2813/L2813, 0)</f>
        <v>92.842592592592595</v>
      </c>
      <c r="Q2813" t="str">
        <f>LEFT(N2813,FIND("/",N2813) - 1)</f>
        <v>theater</v>
      </c>
      <c r="R2813" t="str">
        <f>RIGHT(N2813,LEN(N2813) - FIND("/",N2813))</f>
        <v>plays</v>
      </c>
      <c r="S2813" s="10">
        <f>(((J2813/60)/60)/24) + DATE(1970, 1, 1)</f>
        <v>42028.496562500004</v>
      </c>
      <c r="T2813" s="10">
        <f>(((I2813/60)/60)/24) + DATE(1970, 1, 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IFERROR(E2814/L2814, 0)</f>
        <v>68.253012048192772</v>
      </c>
      <c r="Q2814" t="str">
        <f>LEFT(N2814,FIND("/",N2814) - 1)</f>
        <v>theater</v>
      </c>
      <c r="R2814" t="str">
        <f>RIGHT(N2814,LEN(N2814) - FIND("/",N2814))</f>
        <v>plays</v>
      </c>
      <c r="S2814" s="10">
        <f>(((J2814/60)/60)/24) + DATE(1970, 1, 1)</f>
        <v>42054.74418981481</v>
      </c>
      <c r="T2814" s="10">
        <f>(((I2814/60)/60)/24) + DATE(1970, 1, 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IFERROR(E2815/L2815, 0)</f>
        <v>37.209583333333335</v>
      </c>
      <c r="Q2815" t="str">
        <f>LEFT(N2815,FIND("/",N2815) - 1)</f>
        <v>theater</v>
      </c>
      <c r="R2815" t="str">
        <f>RIGHT(N2815,LEN(N2815) - FIND("/",N2815))</f>
        <v>plays</v>
      </c>
      <c r="S2815" s="10">
        <f>(((J2815/60)/60)/24) + DATE(1970, 1, 1)</f>
        <v>42693.742604166662</v>
      </c>
      <c r="T2815" s="10">
        <f>(((I2815/60)/60)/24) + DATE(1970, 1, 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IFERROR(E2816/L2816, 0)</f>
        <v>25.25</v>
      </c>
      <c r="Q2816" t="str">
        <f>LEFT(N2816,FIND("/",N2816) - 1)</f>
        <v>theater</v>
      </c>
      <c r="R2816" t="str">
        <f>RIGHT(N2816,LEN(N2816) - FIND("/",N2816))</f>
        <v>plays</v>
      </c>
      <c r="S2816" s="10">
        <f>(((J2816/60)/60)/24) + DATE(1970, 1, 1)</f>
        <v>42103.399479166663</v>
      </c>
      <c r="T2816" s="10">
        <f>(((I2816/60)/60)/24) + DATE(1970, 1, 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IFERROR(E2817/L2817, 0)</f>
        <v>43.214285714285715</v>
      </c>
      <c r="Q2817" t="str">
        <f>LEFT(N2817,FIND("/",N2817) - 1)</f>
        <v>theater</v>
      </c>
      <c r="R2817" t="str">
        <f>RIGHT(N2817,LEN(N2817) - FIND("/",N2817))</f>
        <v>plays</v>
      </c>
      <c r="S2817" s="10">
        <f>(((J2817/60)/60)/24) + DATE(1970, 1, 1)</f>
        <v>42559.776724537034</v>
      </c>
      <c r="T2817" s="10">
        <f>(((I2817/60)/60)/24) + DATE(1970, 1, 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IFERROR(E2818/L2818, 0)</f>
        <v>25.130177514792898</v>
      </c>
      <c r="Q2818" t="str">
        <f>LEFT(N2818,FIND("/",N2818) - 1)</f>
        <v>theater</v>
      </c>
      <c r="R2818" t="str">
        <f>RIGHT(N2818,LEN(N2818) - FIND("/",N2818))</f>
        <v>plays</v>
      </c>
      <c r="S2818" s="10">
        <f>(((J2818/60)/60)/24) + DATE(1970, 1, 1)</f>
        <v>42188.467499999999</v>
      </c>
      <c r="T2818" s="10">
        <f>(((I2818/60)/60)/24) + DATE(1970, 1, 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IFERROR(E2819/L2819, 0)</f>
        <v>23.636363636363637</v>
      </c>
      <c r="Q2819" t="str">
        <f>LEFT(N2819,FIND("/",N2819) - 1)</f>
        <v>theater</v>
      </c>
      <c r="R2819" t="str">
        <f>RIGHT(N2819,LEN(N2819) - FIND("/",N2819))</f>
        <v>plays</v>
      </c>
      <c r="S2819" s="10">
        <f>(((J2819/60)/60)/24) + DATE(1970, 1, 1)</f>
        <v>42023.634976851856</v>
      </c>
      <c r="T2819" s="10">
        <f>(((I2819/60)/60)/24) + DATE(1970, 1, 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IFERROR(E2820/L2820, 0)</f>
        <v>103.95098039215686</v>
      </c>
      <c r="Q2820" t="str">
        <f>LEFT(N2820,FIND("/",N2820) - 1)</f>
        <v>theater</v>
      </c>
      <c r="R2820" t="str">
        <f>RIGHT(N2820,LEN(N2820) - FIND("/",N2820))</f>
        <v>plays</v>
      </c>
      <c r="S2820" s="10">
        <f>(((J2820/60)/60)/24) + DATE(1970, 1, 1)</f>
        <v>42250.598217592589</v>
      </c>
      <c r="T2820" s="10">
        <f>(((I2820/60)/60)/24) + DATE(1970, 1, 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IFERROR(E2821/L2821, 0)</f>
        <v>50.384615384615387</v>
      </c>
      <c r="Q2821" t="str">
        <f>LEFT(N2821,FIND("/",N2821) - 1)</f>
        <v>theater</v>
      </c>
      <c r="R2821" t="str">
        <f>RIGHT(N2821,LEN(N2821) - FIND("/",N2821))</f>
        <v>plays</v>
      </c>
      <c r="S2821" s="10">
        <f>(((J2821/60)/60)/24) + DATE(1970, 1, 1)</f>
        <v>42139.525567129633</v>
      </c>
      <c r="T2821" s="10">
        <f>(((I2821/60)/60)/24) + DATE(1970, 1, 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IFERROR(E2822/L2822, 0)</f>
        <v>13.6</v>
      </c>
      <c r="Q2822" t="str">
        <f>LEFT(N2822,FIND("/",N2822) - 1)</f>
        <v>theater</v>
      </c>
      <c r="R2822" t="str">
        <f>RIGHT(N2822,LEN(N2822) - FIND("/",N2822))</f>
        <v>plays</v>
      </c>
      <c r="S2822" s="10">
        <f>(((J2822/60)/60)/24) + DATE(1970, 1, 1)</f>
        <v>42401.610983796301</v>
      </c>
      <c r="T2822" s="10">
        <f>(((I2822/60)/60)/24) + DATE(1970, 1, 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IFERROR(E2823/L2823, 0)</f>
        <v>28.571428571428573</v>
      </c>
      <c r="Q2823" t="str">
        <f>LEFT(N2823,FIND("/",N2823) - 1)</f>
        <v>theater</v>
      </c>
      <c r="R2823" t="str">
        <f>RIGHT(N2823,LEN(N2823) - FIND("/",N2823))</f>
        <v>plays</v>
      </c>
      <c r="S2823" s="10">
        <f>(((J2823/60)/60)/24) + DATE(1970, 1, 1)</f>
        <v>41875.922858796301</v>
      </c>
      <c r="T2823" s="10">
        <f>(((I2823/60)/60)/24) + DATE(1970, 1, 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IFERROR(E2824/L2824, 0)</f>
        <v>63.829787234042556</v>
      </c>
      <c r="Q2824" t="str">
        <f>LEFT(N2824,FIND("/",N2824) - 1)</f>
        <v>theater</v>
      </c>
      <c r="R2824" t="str">
        <f>RIGHT(N2824,LEN(N2824) - FIND("/",N2824))</f>
        <v>plays</v>
      </c>
      <c r="S2824" s="10">
        <f>(((J2824/60)/60)/24) + DATE(1970, 1, 1)</f>
        <v>42060.683935185181</v>
      </c>
      <c r="T2824" s="10">
        <f>(((I2824/60)/60)/24) + DATE(1970, 1, 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IFERROR(E2825/L2825, 0)</f>
        <v>8.8571428571428577</v>
      </c>
      <c r="Q2825" t="str">
        <f>LEFT(N2825,FIND("/",N2825) - 1)</f>
        <v>theater</v>
      </c>
      <c r="R2825" t="str">
        <f>RIGHT(N2825,LEN(N2825) - FIND("/",N2825))</f>
        <v>plays</v>
      </c>
      <c r="S2825" s="10">
        <f>(((J2825/60)/60)/24) + DATE(1970, 1, 1)</f>
        <v>42067.011643518519</v>
      </c>
      <c r="T2825" s="10">
        <f>(((I2825/60)/60)/24) + DATE(1970, 1, 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IFERROR(E2826/L2826, 0)</f>
        <v>50.666666666666664</v>
      </c>
      <c r="Q2826" t="str">
        <f>LEFT(N2826,FIND("/",N2826) - 1)</f>
        <v>theater</v>
      </c>
      <c r="R2826" t="str">
        <f>RIGHT(N2826,LEN(N2826) - FIND("/",N2826))</f>
        <v>plays</v>
      </c>
      <c r="S2826" s="10">
        <f>(((J2826/60)/60)/24) + DATE(1970, 1, 1)</f>
        <v>42136.270787037036</v>
      </c>
      <c r="T2826" s="10">
        <f>(((I2826/60)/60)/24) + DATE(1970, 1, 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IFERROR(E2827/L2827, 0)</f>
        <v>60.784313725490193</v>
      </c>
      <c r="Q2827" t="str">
        <f>LEFT(N2827,FIND("/",N2827) - 1)</f>
        <v>theater</v>
      </c>
      <c r="R2827" t="str">
        <f>RIGHT(N2827,LEN(N2827) - FIND("/",N2827))</f>
        <v>plays</v>
      </c>
      <c r="S2827" s="10">
        <f>(((J2827/60)/60)/24) + DATE(1970, 1, 1)</f>
        <v>42312.792662037042</v>
      </c>
      <c r="T2827" s="10">
        <f>(((I2827/60)/60)/24) + DATE(1970, 1, 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IFERROR(E2828/L2828, 0)</f>
        <v>113.42105263157895</v>
      </c>
      <c r="Q2828" t="str">
        <f>LEFT(N2828,FIND("/",N2828) - 1)</f>
        <v>theater</v>
      </c>
      <c r="R2828" t="str">
        <f>RIGHT(N2828,LEN(N2828) - FIND("/",N2828))</f>
        <v>plays</v>
      </c>
      <c r="S2828" s="10">
        <f>(((J2828/60)/60)/24) + DATE(1970, 1, 1)</f>
        <v>42171.034861111111</v>
      </c>
      <c r="T2828" s="10">
        <f>(((I2828/60)/60)/24) + DATE(1970, 1, 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IFERROR(E2829/L2829, 0)</f>
        <v>104.56521739130434</v>
      </c>
      <c r="Q2829" t="str">
        <f>LEFT(N2829,FIND("/",N2829) - 1)</f>
        <v>theater</v>
      </c>
      <c r="R2829" t="str">
        <f>RIGHT(N2829,LEN(N2829) - FIND("/",N2829))</f>
        <v>plays</v>
      </c>
      <c r="S2829" s="10">
        <f>(((J2829/60)/60)/24) + DATE(1970, 1, 1)</f>
        <v>42494.683634259258</v>
      </c>
      <c r="T2829" s="10">
        <f>(((I2829/60)/60)/24) + DATE(1970, 1, 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IFERROR(E2830/L2830, 0)</f>
        <v>98.30927835051547</v>
      </c>
      <c r="Q2830" t="str">
        <f>LEFT(N2830,FIND("/",N2830) - 1)</f>
        <v>theater</v>
      </c>
      <c r="R2830" t="str">
        <f>RIGHT(N2830,LEN(N2830) - FIND("/",N2830))</f>
        <v>plays</v>
      </c>
      <c r="S2830" s="10">
        <f>(((J2830/60)/60)/24) + DATE(1970, 1, 1)</f>
        <v>42254.264687499999</v>
      </c>
      <c r="T2830" s="10">
        <f>(((I2830/60)/60)/24) + DATE(1970, 1, 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IFERROR(E2831/L2831, 0)</f>
        <v>35.039473684210527</v>
      </c>
      <c r="Q2831" t="str">
        <f>LEFT(N2831,FIND("/",N2831) - 1)</f>
        <v>theater</v>
      </c>
      <c r="R2831" t="str">
        <f>RIGHT(N2831,LEN(N2831) - FIND("/",N2831))</f>
        <v>plays</v>
      </c>
      <c r="S2831" s="10">
        <f>(((J2831/60)/60)/24) + DATE(1970, 1, 1)</f>
        <v>42495.434236111112</v>
      </c>
      <c r="T2831" s="10">
        <f>(((I2831/60)/60)/24) + DATE(1970, 1, 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IFERROR(E2832/L2832, 0)</f>
        <v>272.72727272727275</v>
      </c>
      <c r="Q2832" t="str">
        <f>LEFT(N2832,FIND("/",N2832) - 1)</f>
        <v>theater</v>
      </c>
      <c r="R2832" t="str">
        <f>RIGHT(N2832,LEN(N2832) - FIND("/",N2832))</f>
        <v>plays</v>
      </c>
      <c r="S2832" s="10">
        <f>(((J2832/60)/60)/24) + DATE(1970, 1, 1)</f>
        <v>41758.839675925927</v>
      </c>
      <c r="T2832" s="10">
        <f>(((I2832/60)/60)/24) + DATE(1970, 1, 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IFERROR(E2833/L2833, 0)</f>
        <v>63.846153846153847</v>
      </c>
      <c r="Q2833" t="str">
        <f>LEFT(N2833,FIND("/",N2833) - 1)</f>
        <v>theater</v>
      </c>
      <c r="R2833" t="str">
        <f>RIGHT(N2833,LEN(N2833) - FIND("/",N2833))</f>
        <v>plays</v>
      </c>
      <c r="S2833" s="10">
        <f>(((J2833/60)/60)/24) + DATE(1970, 1, 1)</f>
        <v>42171.824884259258</v>
      </c>
      <c r="T2833" s="10">
        <f>(((I2833/60)/60)/24) + DATE(1970, 1, 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IFERROR(E2834/L2834, 0)</f>
        <v>30.189368421052631</v>
      </c>
      <c r="Q2834" t="str">
        <f>LEFT(N2834,FIND("/",N2834) - 1)</f>
        <v>theater</v>
      </c>
      <c r="R2834" t="str">
        <f>RIGHT(N2834,LEN(N2834) - FIND("/",N2834))</f>
        <v>plays</v>
      </c>
      <c r="S2834" s="10">
        <f>(((J2834/60)/60)/24) + DATE(1970, 1, 1)</f>
        <v>41938.709421296298</v>
      </c>
      <c r="T2834" s="10">
        <f>(((I2834/60)/60)/24) + DATE(1970, 1, 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IFERROR(E2835/L2835, 0)</f>
        <v>83.51428571428572</v>
      </c>
      <c r="Q2835" t="str">
        <f>LEFT(N2835,FIND("/",N2835) - 1)</f>
        <v>theater</v>
      </c>
      <c r="R2835" t="str">
        <f>RIGHT(N2835,LEN(N2835) - FIND("/",N2835))</f>
        <v>plays</v>
      </c>
      <c r="S2835" s="10">
        <f>(((J2835/60)/60)/24) + DATE(1970, 1, 1)</f>
        <v>42268.127696759257</v>
      </c>
      <c r="T2835" s="10">
        <f>(((I2835/60)/60)/24) + DATE(1970, 1, 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IFERROR(E2836/L2836, 0)</f>
        <v>64.761904761904759</v>
      </c>
      <c r="Q2836" t="str">
        <f>LEFT(N2836,FIND("/",N2836) - 1)</f>
        <v>theater</v>
      </c>
      <c r="R2836" t="str">
        <f>RIGHT(N2836,LEN(N2836) - FIND("/",N2836))</f>
        <v>plays</v>
      </c>
      <c r="S2836" s="10">
        <f>(((J2836/60)/60)/24) + DATE(1970, 1, 1)</f>
        <v>42019.959837962961</v>
      </c>
      <c r="T2836" s="10">
        <f>(((I2836/60)/60)/24) + DATE(1970, 1, 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IFERROR(E2837/L2837, 0)</f>
        <v>20.118172043010752</v>
      </c>
      <c r="Q2837" t="str">
        <f>LEFT(N2837,FIND("/",N2837) - 1)</f>
        <v>theater</v>
      </c>
      <c r="R2837" t="str">
        <f>RIGHT(N2837,LEN(N2837) - FIND("/",N2837))</f>
        <v>plays</v>
      </c>
      <c r="S2837" s="10">
        <f>(((J2837/60)/60)/24) + DATE(1970, 1, 1)</f>
        <v>42313.703900462962</v>
      </c>
      <c r="T2837" s="10">
        <f>(((I2837/60)/60)/24) + DATE(1970, 1, 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IFERROR(E2838/L2838, 0)</f>
        <v>44.090909090909093</v>
      </c>
      <c r="Q2838" t="str">
        <f>LEFT(N2838,FIND("/",N2838) - 1)</f>
        <v>theater</v>
      </c>
      <c r="R2838" t="str">
        <f>RIGHT(N2838,LEN(N2838) - FIND("/",N2838))</f>
        <v>plays</v>
      </c>
      <c r="S2838" s="10">
        <f>(((J2838/60)/60)/24) + DATE(1970, 1, 1)</f>
        <v>42746.261782407411</v>
      </c>
      <c r="T2838" s="10">
        <f>(((I2838/60)/60)/24) + DATE(1970, 1, 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IFERROR(E2839/L2839, 0)</f>
        <v>40.476190476190474</v>
      </c>
      <c r="Q2839" t="str">
        <f>LEFT(N2839,FIND("/",N2839) - 1)</f>
        <v>theater</v>
      </c>
      <c r="R2839" t="str">
        <f>RIGHT(N2839,LEN(N2839) - FIND("/",N2839))</f>
        <v>plays</v>
      </c>
      <c r="S2839" s="10">
        <f>(((J2839/60)/60)/24) + DATE(1970, 1, 1)</f>
        <v>42307.908379629633</v>
      </c>
      <c r="T2839" s="10">
        <f>(((I2839/60)/60)/24) + DATE(1970, 1, 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IFERROR(E2840/L2840, 0)</f>
        <v>44.537037037037038</v>
      </c>
      <c r="Q2840" t="str">
        <f>LEFT(N2840,FIND("/",N2840) - 1)</f>
        <v>theater</v>
      </c>
      <c r="R2840" t="str">
        <f>RIGHT(N2840,LEN(N2840) - FIND("/",N2840))</f>
        <v>plays</v>
      </c>
      <c r="S2840" s="10">
        <f>(((J2840/60)/60)/24) + DATE(1970, 1, 1)</f>
        <v>41842.607592592591</v>
      </c>
      <c r="T2840" s="10">
        <f>(((I2840/60)/60)/24) + DATE(1970, 1, 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IFERROR(E2841/L2841, 0)</f>
        <v>125.80645161290323</v>
      </c>
      <c r="Q2841" t="str">
        <f>LEFT(N2841,FIND("/",N2841) - 1)</f>
        <v>theater</v>
      </c>
      <c r="R2841" t="str">
        <f>RIGHT(N2841,LEN(N2841) - FIND("/",N2841))</f>
        <v>plays</v>
      </c>
      <c r="S2841" s="10">
        <f>(((J2841/60)/60)/24) + DATE(1970, 1, 1)</f>
        <v>41853.240208333329</v>
      </c>
      <c r="T2841" s="10">
        <f>(((I2841/60)/60)/24) + DATE(1970, 1, 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IFERROR(E2842/L2842, 0)</f>
        <v>19.696969696969695</v>
      </c>
      <c r="Q2842" t="str">
        <f>LEFT(N2842,FIND("/",N2842) - 1)</f>
        <v>theater</v>
      </c>
      <c r="R2842" t="str">
        <f>RIGHT(N2842,LEN(N2842) - FIND("/",N2842))</f>
        <v>plays</v>
      </c>
      <c r="S2842" s="10">
        <f>(((J2842/60)/60)/24) + DATE(1970, 1, 1)</f>
        <v>42060.035636574074</v>
      </c>
      <c r="T2842" s="10">
        <f>(((I2842/60)/60)/24) + DATE(1970, 1, 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IFERROR(E2843/L2843, 0)</f>
        <v>10</v>
      </c>
      <c r="Q2843" t="str">
        <f>LEFT(N2843,FIND("/",N2843) - 1)</f>
        <v>theater</v>
      </c>
      <c r="R2843" t="str">
        <f>RIGHT(N2843,LEN(N2843) - FIND("/",N2843))</f>
        <v>plays</v>
      </c>
      <c r="S2843" s="10">
        <f>(((J2843/60)/60)/24) + DATE(1970, 1, 1)</f>
        <v>42291.739548611105</v>
      </c>
      <c r="T2843" s="10">
        <f>(((I2843/60)/60)/24) + DATE(1970, 1, 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>
        <f>IFERROR(E2844/L2844, 0)</f>
        <v>0</v>
      </c>
      <c r="Q2844" t="str">
        <f>LEFT(N2844,FIND("/",N2844) - 1)</f>
        <v>theater</v>
      </c>
      <c r="R2844" t="str">
        <f>RIGHT(N2844,LEN(N2844) - FIND("/",N2844))</f>
        <v>plays</v>
      </c>
      <c r="S2844" s="10">
        <f>(((J2844/60)/60)/24) + DATE(1970, 1, 1)</f>
        <v>41784.952488425923</v>
      </c>
      <c r="T2844" s="10">
        <f>(((I2844/60)/60)/24) + DATE(1970, 1, 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>
        <f>IFERROR(E2845/L2845, 0)</f>
        <v>0</v>
      </c>
      <c r="Q2845" t="str">
        <f>LEFT(N2845,FIND("/",N2845) - 1)</f>
        <v>theater</v>
      </c>
      <c r="R2845" t="str">
        <f>RIGHT(N2845,LEN(N2845) - FIND("/",N2845))</f>
        <v>plays</v>
      </c>
      <c r="S2845" s="10">
        <f>(((J2845/60)/60)/24) + DATE(1970, 1, 1)</f>
        <v>42492.737847222219</v>
      </c>
      <c r="T2845" s="10">
        <f>(((I2845/60)/60)/24) + DATE(1970, 1, 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IFERROR(E2846/L2846, 0)</f>
        <v>30</v>
      </c>
      <c r="Q2846" t="str">
        <f>LEFT(N2846,FIND("/",N2846) - 1)</f>
        <v>theater</v>
      </c>
      <c r="R2846" t="str">
        <f>RIGHT(N2846,LEN(N2846) - FIND("/",N2846))</f>
        <v>plays</v>
      </c>
      <c r="S2846" s="10">
        <f>(((J2846/60)/60)/24) + DATE(1970, 1, 1)</f>
        <v>42709.546064814815</v>
      </c>
      <c r="T2846" s="10">
        <f>(((I2846/60)/60)/24) + DATE(1970, 1, 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IFERROR(E2847/L2847, 0)</f>
        <v>60.666666666666664</v>
      </c>
      <c r="Q2847" t="str">
        <f>LEFT(N2847,FIND("/",N2847) - 1)</f>
        <v>theater</v>
      </c>
      <c r="R2847" t="str">
        <f>RIGHT(N2847,LEN(N2847) - FIND("/",N2847))</f>
        <v>plays</v>
      </c>
      <c r="S2847" s="10">
        <f>(((J2847/60)/60)/24) + DATE(1970, 1, 1)</f>
        <v>42103.016585648147</v>
      </c>
      <c r="T2847" s="10">
        <f>(((I2847/60)/60)/24) + DATE(1970, 1, 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>
        <f>IFERROR(E2848/L2848, 0)</f>
        <v>0</v>
      </c>
      <c r="Q2848" t="str">
        <f>LEFT(N2848,FIND("/",N2848) - 1)</f>
        <v>theater</v>
      </c>
      <c r="R2848" t="str">
        <f>RIGHT(N2848,LEN(N2848) - FIND("/",N2848))</f>
        <v>plays</v>
      </c>
      <c r="S2848" s="10">
        <f>(((J2848/60)/60)/24) + DATE(1970, 1, 1)</f>
        <v>42108.692060185189</v>
      </c>
      <c r="T2848" s="10">
        <f>(((I2848/60)/60)/24) + DATE(1970, 1, 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>
        <f>IFERROR(E2849/L2849, 0)</f>
        <v>0</v>
      </c>
      <c r="Q2849" t="str">
        <f>LEFT(N2849,FIND("/",N2849) - 1)</f>
        <v>theater</v>
      </c>
      <c r="R2849" t="str">
        <f>RIGHT(N2849,LEN(N2849) - FIND("/",N2849))</f>
        <v>plays</v>
      </c>
      <c r="S2849" s="10">
        <f>(((J2849/60)/60)/24) + DATE(1970, 1, 1)</f>
        <v>42453.806307870371</v>
      </c>
      <c r="T2849" s="10">
        <f>(((I2849/60)/60)/24) + DATE(1970, 1, 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IFERROR(E2850/L2850, 0)</f>
        <v>23.333333333333332</v>
      </c>
      <c r="Q2850" t="str">
        <f>LEFT(N2850,FIND("/",N2850) - 1)</f>
        <v>theater</v>
      </c>
      <c r="R2850" t="str">
        <f>RIGHT(N2850,LEN(N2850) - FIND("/",N2850))</f>
        <v>plays</v>
      </c>
      <c r="S2850" s="10">
        <f>(((J2850/60)/60)/24) + DATE(1970, 1, 1)</f>
        <v>42123.648831018523</v>
      </c>
      <c r="T2850" s="10">
        <f>(((I2850/60)/60)/24) + DATE(1970, 1, 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IFERROR(E2851/L2851, 0)</f>
        <v>5</v>
      </c>
      <c r="Q2851" t="str">
        <f>LEFT(N2851,FIND("/",N2851) - 1)</f>
        <v>theater</v>
      </c>
      <c r="R2851" t="str">
        <f>RIGHT(N2851,LEN(N2851) - FIND("/",N2851))</f>
        <v>plays</v>
      </c>
      <c r="S2851" s="10">
        <f>(((J2851/60)/60)/24) + DATE(1970, 1, 1)</f>
        <v>42453.428240740745</v>
      </c>
      <c r="T2851" s="10">
        <f>(((I2851/60)/60)/24) + DATE(1970, 1, 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IFERROR(E2852/L2852, 0)</f>
        <v>23.923076923076923</v>
      </c>
      <c r="Q2852" t="str">
        <f>LEFT(N2852,FIND("/",N2852) - 1)</f>
        <v>theater</v>
      </c>
      <c r="R2852" t="str">
        <f>RIGHT(N2852,LEN(N2852) - FIND("/",N2852))</f>
        <v>plays</v>
      </c>
      <c r="S2852" s="10">
        <f>(((J2852/60)/60)/24) + DATE(1970, 1, 1)</f>
        <v>41858.007071759261</v>
      </c>
      <c r="T2852" s="10">
        <f>(((I2852/60)/60)/24) + DATE(1970, 1, 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>
        <f>IFERROR(E2853/L2853, 0)</f>
        <v>0</v>
      </c>
      <c r="Q2853" t="str">
        <f>LEFT(N2853,FIND("/",N2853) - 1)</f>
        <v>theater</v>
      </c>
      <c r="R2853" t="str">
        <f>RIGHT(N2853,LEN(N2853) - FIND("/",N2853))</f>
        <v>plays</v>
      </c>
      <c r="S2853" s="10">
        <f>(((J2853/60)/60)/24) + DATE(1970, 1, 1)</f>
        <v>42390.002650462964</v>
      </c>
      <c r="T2853" s="10">
        <f>(((I2853/60)/60)/24) + DATE(1970, 1, 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IFERROR(E2854/L2854, 0)</f>
        <v>15.833333333333334</v>
      </c>
      <c r="Q2854" t="str">
        <f>LEFT(N2854,FIND("/",N2854) - 1)</f>
        <v>theater</v>
      </c>
      <c r="R2854" t="str">
        <f>RIGHT(N2854,LEN(N2854) - FIND("/",N2854))</f>
        <v>plays</v>
      </c>
      <c r="S2854" s="10">
        <f>(((J2854/60)/60)/24) + DATE(1970, 1, 1)</f>
        <v>41781.045173611114</v>
      </c>
      <c r="T2854" s="10">
        <f>(((I2854/60)/60)/24) + DATE(1970, 1, 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>
        <f>IFERROR(E2855/L2855, 0)</f>
        <v>0</v>
      </c>
      <c r="Q2855" t="str">
        <f>LEFT(N2855,FIND("/",N2855) - 1)</f>
        <v>theater</v>
      </c>
      <c r="R2855" t="str">
        <f>RIGHT(N2855,LEN(N2855) - FIND("/",N2855))</f>
        <v>plays</v>
      </c>
      <c r="S2855" s="10">
        <f>(((J2855/60)/60)/24) + DATE(1970, 1, 1)</f>
        <v>41836.190937499996</v>
      </c>
      <c r="T2855" s="10">
        <f>(((I2855/60)/60)/24) + DATE(1970, 1, 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IFERROR(E2856/L2856, 0)</f>
        <v>29.785714285714285</v>
      </c>
      <c r="Q2856" t="str">
        <f>LEFT(N2856,FIND("/",N2856) - 1)</f>
        <v>theater</v>
      </c>
      <c r="R2856" t="str">
        <f>RIGHT(N2856,LEN(N2856) - FIND("/",N2856))</f>
        <v>plays</v>
      </c>
      <c r="S2856" s="10">
        <f>(((J2856/60)/60)/24) + DATE(1970, 1, 1)</f>
        <v>42111.71665509259</v>
      </c>
      <c r="T2856" s="10">
        <f>(((I2856/60)/60)/24) + DATE(1970, 1, 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IFERROR(E2857/L2857, 0)</f>
        <v>60</v>
      </c>
      <c r="Q2857" t="str">
        <f>LEFT(N2857,FIND("/",N2857) - 1)</f>
        <v>theater</v>
      </c>
      <c r="R2857" t="str">
        <f>RIGHT(N2857,LEN(N2857) - FIND("/",N2857))</f>
        <v>plays</v>
      </c>
      <c r="S2857" s="10">
        <f>(((J2857/60)/60)/24) + DATE(1970, 1, 1)</f>
        <v>42370.007766203707</v>
      </c>
      <c r="T2857" s="10">
        <f>(((I2857/60)/60)/24) + DATE(1970, 1, 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IFERROR(E2858/L2858, 0)</f>
        <v>24.333333333333332</v>
      </c>
      <c r="Q2858" t="str">
        <f>LEFT(N2858,FIND("/",N2858) - 1)</f>
        <v>theater</v>
      </c>
      <c r="R2858" t="str">
        <f>RIGHT(N2858,LEN(N2858) - FIND("/",N2858))</f>
        <v>plays</v>
      </c>
      <c r="S2858" s="10">
        <f>(((J2858/60)/60)/24) + DATE(1970, 1, 1)</f>
        <v>42165.037581018521</v>
      </c>
      <c r="T2858" s="10">
        <f>(((I2858/60)/60)/24) + DATE(1970, 1, 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IFERROR(E2859/L2859, 0)</f>
        <v>500</v>
      </c>
      <c r="Q2859" t="str">
        <f>LEFT(N2859,FIND("/",N2859) - 1)</f>
        <v>theater</v>
      </c>
      <c r="R2859" t="str">
        <f>RIGHT(N2859,LEN(N2859) - FIND("/",N2859))</f>
        <v>plays</v>
      </c>
      <c r="S2859" s="10">
        <f>(((J2859/60)/60)/24) + DATE(1970, 1, 1)</f>
        <v>42726.920081018514</v>
      </c>
      <c r="T2859" s="10">
        <f>(((I2859/60)/60)/24) + DATE(1970, 1, 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>
        <f>IFERROR(E2860/L2860, 0)</f>
        <v>0</v>
      </c>
      <c r="Q2860" t="str">
        <f>LEFT(N2860,FIND("/",N2860) - 1)</f>
        <v>theater</v>
      </c>
      <c r="R2860" t="str">
        <f>RIGHT(N2860,LEN(N2860) - FIND("/",N2860))</f>
        <v>plays</v>
      </c>
      <c r="S2860" s="10">
        <f>(((J2860/60)/60)/24) + DATE(1970, 1, 1)</f>
        <v>41954.545081018514</v>
      </c>
      <c r="T2860" s="10">
        <f>(((I2860/60)/60)/24) + DATE(1970, 1, 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IFERROR(E2861/L2861, 0)</f>
        <v>35</v>
      </c>
      <c r="Q2861" t="str">
        <f>LEFT(N2861,FIND("/",N2861) - 1)</f>
        <v>theater</v>
      </c>
      <c r="R2861" t="str">
        <f>RIGHT(N2861,LEN(N2861) - FIND("/",N2861))</f>
        <v>plays</v>
      </c>
      <c r="S2861" s="10">
        <f>(((J2861/60)/60)/24) + DATE(1970, 1, 1)</f>
        <v>42233.362314814818</v>
      </c>
      <c r="T2861" s="10">
        <f>(((I2861/60)/60)/24) + DATE(1970, 1, 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IFERROR(E2862/L2862, 0)</f>
        <v>29.555555555555557</v>
      </c>
      <c r="Q2862" t="str">
        <f>LEFT(N2862,FIND("/",N2862) - 1)</f>
        <v>theater</v>
      </c>
      <c r="R2862" t="str">
        <f>RIGHT(N2862,LEN(N2862) - FIND("/",N2862))</f>
        <v>plays</v>
      </c>
      <c r="S2862" s="10">
        <f>(((J2862/60)/60)/24) + DATE(1970, 1, 1)</f>
        <v>42480.800648148142</v>
      </c>
      <c r="T2862" s="10">
        <f>(((I2862/60)/60)/24) + DATE(1970, 1, 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IFERROR(E2863/L2863, 0)</f>
        <v>26.666666666666668</v>
      </c>
      <c r="Q2863" t="str">
        <f>LEFT(N2863,FIND("/",N2863) - 1)</f>
        <v>theater</v>
      </c>
      <c r="R2863" t="str">
        <f>RIGHT(N2863,LEN(N2863) - FIND("/",N2863))</f>
        <v>plays</v>
      </c>
      <c r="S2863" s="10">
        <f>(((J2863/60)/60)/24) + DATE(1970, 1, 1)</f>
        <v>42257.590833333335</v>
      </c>
      <c r="T2863" s="10">
        <f>(((I2863/60)/60)/24) + DATE(1970, 1, 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IFERROR(E2864/L2864, 0)</f>
        <v>18.333333333333332</v>
      </c>
      <c r="Q2864" t="str">
        <f>LEFT(N2864,FIND("/",N2864) - 1)</f>
        <v>theater</v>
      </c>
      <c r="R2864" t="str">
        <f>RIGHT(N2864,LEN(N2864) - FIND("/",N2864))</f>
        <v>plays</v>
      </c>
      <c r="S2864" s="10">
        <f>(((J2864/60)/60)/24) + DATE(1970, 1, 1)</f>
        <v>41784.789687500001</v>
      </c>
      <c r="T2864" s="10">
        <f>(((I2864/60)/60)/24) + DATE(1970, 1, 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IFERROR(E2865/L2865, 0)</f>
        <v>20</v>
      </c>
      <c r="Q2865" t="str">
        <f>LEFT(N2865,FIND("/",N2865) - 1)</f>
        <v>theater</v>
      </c>
      <c r="R2865" t="str">
        <f>RIGHT(N2865,LEN(N2865) - FIND("/",N2865))</f>
        <v>plays</v>
      </c>
      <c r="S2865" s="10">
        <f>(((J2865/60)/60)/24) + DATE(1970, 1, 1)</f>
        <v>41831.675034722226</v>
      </c>
      <c r="T2865" s="10">
        <f>(((I2865/60)/60)/24) + DATE(1970, 1, 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IFERROR(E2866/L2866, 0)</f>
        <v>13.333333333333334</v>
      </c>
      <c r="Q2866" t="str">
        <f>LEFT(N2866,FIND("/",N2866) - 1)</f>
        <v>theater</v>
      </c>
      <c r="R2866" t="str">
        <f>RIGHT(N2866,LEN(N2866) - FIND("/",N2866))</f>
        <v>plays</v>
      </c>
      <c r="S2866" s="10">
        <f>(((J2866/60)/60)/24) + DATE(1970, 1, 1)</f>
        <v>42172.613506944443</v>
      </c>
      <c r="T2866" s="10">
        <f>(((I2866/60)/60)/24) + DATE(1970, 1, 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>
        <f>IFERROR(E2867/L2867, 0)</f>
        <v>0</v>
      </c>
      <c r="Q2867" t="str">
        <f>LEFT(N2867,FIND("/",N2867) - 1)</f>
        <v>theater</v>
      </c>
      <c r="R2867" t="str">
        <f>RIGHT(N2867,LEN(N2867) - FIND("/",N2867))</f>
        <v>plays</v>
      </c>
      <c r="S2867" s="10">
        <f>(((J2867/60)/60)/24) + DATE(1970, 1, 1)</f>
        <v>41950.114108796297</v>
      </c>
      <c r="T2867" s="10">
        <f>(((I2867/60)/60)/24) + DATE(1970, 1, 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IFERROR(E2868/L2868, 0)</f>
        <v>22.5</v>
      </c>
      <c r="Q2868" t="str">
        <f>LEFT(N2868,FIND("/",N2868) - 1)</f>
        <v>theater</v>
      </c>
      <c r="R2868" t="str">
        <f>RIGHT(N2868,LEN(N2868) - FIND("/",N2868))</f>
        <v>plays</v>
      </c>
      <c r="S2868" s="10">
        <f>(((J2868/60)/60)/24) + DATE(1970, 1, 1)</f>
        <v>42627.955104166671</v>
      </c>
      <c r="T2868" s="10">
        <f>(((I2868/60)/60)/24) + DATE(1970, 1, 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IFERROR(E2869/L2869, 0)</f>
        <v>50.4</v>
      </c>
      <c r="Q2869" t="str">
        <f>LEFT(N2869,FIND("/",N2869) - 1)</f>
        <v>theater</v>
      </c>
      <c r="R2869" t="str">
        <f>RIGHT(N2869,LEN(N2869) - FIND("/",N2869))</f>
        <v>plays</v>
      </c>
      <c r="S2869" s="10">
        <f>(((J2869/60)/60)/24) + DATE(1970, 1, 1)</f>
        <v>42531.195277777777</v>
      </c>
      <c r="T2869" s="10">
        <f>(((I2869/60)/60)/24) + DATE(1970, 1, 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IFERROR(E2870/L2870, 0)</f>
        <v>105.02933333333334</v>
      </c>
      <c r="Q2870" t="str">
        <f>LEFT(N2870,FIND("/",N2870) - 1)</f>
        <v>theater</v>
      </c>
      <c r="R2870" t="str">
        <f>RIGHT(N2870,LEN(N2870) - FIND("/",N2870))</f>
        <v>plays</v>
      </c>
      <c r="S2870" s="10">
        <f>(((J2870/60)/60)/24) + DATE(1970, 1, 1)</f>
        <v>42618.827013888891</v>
      </c>
      <c r="T2870" s="10">
        <f>(((I2870/60)/60)/24) + DATE(1970, 1, 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IFERROR(E2871/L2871, 0)</f>
        <v>35.4</v>
      </c>
      <c r="Q2871" t="str">
        <f>LEFT(N2871,FIND("/",N2871) - 1)</f>
        <v>theater</v>
      </c>
      <c r="R2871" t="str">
        <f>RIGHT(N2871,LEN(N2871) - FIND("/",N2871))</f>
        <v>plays</v>
      </c>
      <c r="S2871" s="10">
        <f>(((J2871/60)/60)/24) + DATE(1970, 1, 1)</f>
        <v>42540.593530092592</v>
      </c>
      <c r="T2871" s="10">
        <f>(((I2871/60)/60)/24) + DATE(1970, 1, 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IFERROR(E2872/L2872, 0)</f>
        <v>83.333333333333329</v>
      </c>
      <c r="Q2872" t="str">
        <f>LEFT(N2872,FIND("/",N2872) - 1)</f>
        <v>theater</v>
      </c>
      <c r="R2872" t="str">
        <f>RIGHT(N2872,LEN(N2872) - FIND("/",N2872))</f>
        <v>plays</v>
      </c>
      <c r="S2872" s="10">
        <f>(((J2872/60)/60)/24) + DATE(1970, 1, 1)</f>
        <v>41746.189409722225</v>
      </c>
      <c r="T2872" s="10">
        <f>(((I2872/60)/60)/24) + DATE(1970, 1, 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IFERROR(E2873/L2873, 0)</f>
        <v>35.92307692307692</v>
      </c>
      <c r="Q2873" t="str">
        <f>LEFT(N2873,FIND("/",N2873) - 1)</f>
        <v>theater</v>
      </c>
      <c r="R2873" t="str">
        <f>RIGHT(N2873,LEN(N2873) - FIND("/",N2873))</f>
        <v>plays</v>
      </c>
      <c r="S2873" s="10">
        <f>(((J2873/60)/60)/24) + DATE(1970, 1, 1)</f>
        <v>41974.738576388889</v>
      </c>
      <c r="T2873" s="10">
        <f>(((I2873/60)/60)/24) + DATE(1970, 1, 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>
        <f>IFERROR(E2874/L2874, 0)</f>
        <v>0</v>
      </c>
      <c r="Q2874" t="str">
        <f>LEFT(N2874,FIND("/",N2874) - 1)</f>
        <v>theater</v>
      </c>
      <c r="R2874" t="str">
        <f>RIGHT(N2874,LEN(N2874) - FIND("/",N2874))</f>
        <v>plays</v>
      </c>
      <c r="S2874" s="10">
        <f>(((J2874/60)/60)/24) + DATE(1970, 1, 1)</f>
        <v>42115.11618055556</v>
      </c>
      <c r="T2874" s="10">
        <f>(((I2874/60)/60)/24) + DATE(1970, 1, 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IFERROR(E2875/L2875, 0)</f>
        <v>119.125</v>
      </c>
      <c r="Q2875" t="str">
        <f>LEFT(N2875,FIND("/",N2875) - 1)</f>
        <v>theater</v>
      </c>
      <c r="R2875" t="str">
        <f>RIGHT(N2875,LEN(N2875) - FIND("/",N2875))</f>
        <v>plays</v>
      </c>
      <c r="S2875" s="10">
        <f>(((J2875/60)/60)/24) + DATE(1970, 1, 1)</f>
        <v>42002.817488425921</v>
      </c>
      <c r="T2875" s="10">
        <f>(((I2875/60)/60)/24) + DATE(1970, 1, 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IFERROR(E2876/L2876, 0)</f>
        <v>90.333333333333329</v>
      </c>
      <c r="Q2876" t="str">
        <f>LEFT(N2876,FIND("/",N2876) - 1)</f>
        <v>theater</v>
      </c>
      <c r="R2876" t="str">
        <f>RIGHT(N2876,LEN(N2876) - FIND("/",N2876))</f>
        <v>plays</v>
      </c>
      <c r="S2876" s="10">
        <f>(((J2876/60)/60)/24) + DATE(1970, 1, 1)</f>
        <v>42722.84474537037</v>
      </c>
      <c r="T2876" s="10">
        <f>(((I2876/60)/60)/24) + DATE(1970, 1, 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IFERROR(E2877/L2877, 0)</f>
        <v>2.3333333333333335</v>
      </c>
      <c r="Q2877" t="str">
        <f>LEFT(N2877,FIND("/",N2877) - 1)</f>
        <v>theater</v>
      </c>
      <c r="R2877" t="str">
        <f>RIGHT(N2877,LEN(N2877) - FIND("/",N2877))</f>
        <v>plays</v>
      </c>
      <c r="S2877" s="10">
        <f>(((J2877/60)/60)/24) + DATE(1970, 1, 1)</f>
        <v>42465.128391203703</v>
      </c>
      <c r="T2877" s="10">
        <f>(((I2877/60)/60)/24) + DATE(1970, 1, 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>
        <f>IFERROR(E2878/L2878, 0)</f>
        <v>0</v>
      </c>
      <c r="Q2878" t="str">
        <f>LEFT(N2878,FIND("/",N2878) - 1)</f>
        <v>theater</v>
      </c>
      <c r="R2878" t="str">
        <f>RIGHT(N2878,LEN(N2878) - FIND("/",N2878))</f>
        <v>plays</v>
      </c>
      <c r="S2878" s="10">
        <f>(((J2878/60)/60)/24) + DATE(1970, 1, 1)</f>
        <v>42171.743969907402</v>
      </c>
      <c r="T2878" s="10">
        <f>(((I2878/60)/60)/24) + DATE(1970, 1, 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IFERROR(E2879/L2879, 0)</f>
        <v>108.33333333333333</v>
      </c>
      <c r="Q2879" t="str">
        <f>LEFT(N2879,FIND("/",N2879) - 1)</f>
        <v>theater</v>
      </c>
      <c r="R2879" t="str">
        <f>RIGHT(N2879,LEN(N2879) - FIND("/",N2879))</f>
        <v>plays</v>
      </c>
      <c r="S2879" s="10">
        <f>(((J2879/60)/60)/24) + DATE(1970, 1, 1)</f>
        <v>42672.955138888887</v>
      </c>
      <c r="T2879" s="10">
        <f>(((I2879/60)/60)/24) + DATE(1970, 1, 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IFERROR(E2880/L2880, 0)</f>
        <v>15.75</v>
      </c>
      <c r="Q2880" t="str">
        <f>LEFT(N2880,FIND("/",N2880) - 1)</f>
        <v>theater</v>
      </c>
      <c r="R2880" t="str">
        <f>RIGHT(N2880,LEN(N2880) - FIND("/",N2880))</f>
        <v>plays</v>
      </c>
      <c r="S2880" s="10">
        <f>(((J2880/60)/60)/24) + DATE(1970, 1, 1)</f>
        <v>42128.615682870368</v>
      </c>
      <c r="T2880" s="10">
        <f>(((I2880/60)/60)/24) + DATE(1970, 1, 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IFERROR(E2881/L2881, 0)</f>
        <v>29</v>
      </c>
      <c r="Q2881" t="str">
        <f>LEFT(N2881,FIND("/",N2881) - 1)</f>
        <v>theater</v>
      </c>
      <c r="R2881" t="str">
        <f>RIGHT(N2881,LEN(N2881) - FIND("/",N2881))</f>
        <v>plays</v>
      </c>
      <c r="S2881" s="10">
        <f>(((J2881/60)/60)/24) + DATE(1970, 1, 1)</f>
        <v>42359.725243055553</v>
      </c>
      <c r="T2881" s="10">
        <f>(((I2881/60)/60)/24) + DATE(1970, 1, 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IFERROR(E2882/L2882, 0)</f>
        <v>96.551724137931032</v>
      </c>
      <c r="Q2882" t="str">
        <f>LEFT(N2882,FIND("/",N2882) - 1)</f>
        <v>theater</v>
      </c>
      <c r="R2882" t="str">
        <f>RIGHT(N2882,LEN(N2882) - FIND("/",N2882))</f>
        <v>plays</v>
      </c>
      <c r="S2882" s="10">
        <f>(((J2882/60)/60)/24) + DATE(1970, 1, 1)</f>
        <v>42192.905694444446</v>
      </c>
      <c r="T2882" s="10">
        <f>(((I2882/60)/60)/24) + DATE(1970, 1, 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>
        <f>IFERROR(E2883/L2883, 0)</f>
        <v>0</v>
      </c>
      <c r="Q2883" t="str">
        <f>LEFT(N2883,FIND("/",N2883) - 1)</f>
        <v>theater</v>
      </c>
      <c r="R2883" t="str">
        <f>RIGHT(N2883,LEN(N2883) - FIND("/",N2883))</f>
        <v>plays</v>
      </c>
      <c r="S2883" s="10">
        <f>(((J2883/60)/60)/24) + DATE(1970, 1, 1)</f>
        <v>41916.597638888888</v>
      </c>
      <c r="T2883" s="10">
        <f>(((I2883/60)/60)/24) + DATE(1970, 1, 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IFERROR(E2884/L2884, 0)</f>
        <v>63</v>
      </c>
      <c r="Q2884" t="str">
        <f>LEFT(N2884,FIND("/",N2884) - 1)</f>
        <v>theater</v>
      </c>
      <c r="R2884" t="str">
        <f>RIGHT(N2884,LEN(N2884) - FIND("/",N2884))</f>
        <v>plays</v>
      </c>
      <c r="S2884" s="10">
        <f>(((J2884/60)/60)/24) + DATE(1970, 1, 1)</f>
        <v>42461.596273148149</v>
      </c>
      <c r="T2884" s="10">
        <f>(((I2884/60)/60)/24) + DATE(1970, 1, 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IFERROR(E2885/L2885, 0)</f>
        <v>381.6</v>
      </c>
      <c r="Q2885" t="str">
        <f>LEFT(N2885,FIND("/",N2885) - 1)</f>
        <v>theater</v>
      </c>
      <c r="R2885" t="str">
        <f>RIGHT(N2885,LEN(N2885) - FIND("/",N2885))</f>
        <v>plays</v>
      </c>
      <c r="S2885" s="10">
        <f>(((J2885/60)/60)/24) + DATE(1970, 1, 1)</f>
        <v>42370.90320601852</v>
      </c>
      <c r="T2885" s="10">
        <f>(((I2885/60)/60)/24) + DATE(1970, 1, 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IFERROR(E2886/L2886, 0)</f>
        <v>46.25</v>
      </c>
      <c r="Q2886" t="str">
        <f>LEFT(N2886,FIND("/",N2886) - 1)</f>
        <v>theater</v>
      </c>
      <c r="R2886" t="str">
        <f>RIGHT(N2886,LEN(N2886) - FIND("/",N2886))</f>
        <v>plays</v>
      </c>
      <c r="S2886" s="10">
        <f>(((J2886/60)/60)/24) + DATE(1970, 1, 1)</f>
        <v>41948.727256944447</v>
      </c>
      <c r="T2886" s="10">
        <f>(((I2886/60)/60)/24) + DATE(1970, 1, 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IFERROR(E2887/L2887, 0)</f>
        <v>26</v>
      </c>
      <c r="Q2887" t="str">
        <f>LEFT(N2887,FIND("/",N2887) - 1)</f>
        <v>theater</v>
      </c>
      <c r="R2887" t="str">
        <f>RIGHT(N2887,LEN(N2887) - FIND("/",N2887))</f>
        <v>plays</v>
      </c>
      <c r="S2887" s="10">
        <f>(((J2887/60)/60)/24) + DATE(1970, 1, 1)</f>
        <v>42047.07640046296</v>
      </c>
      <c r="T2887" s="10">
        <f>(((I2887/60)/60)/24) + DATE(1970, 1, 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IFERROR(E2888/L2888, 0)</f>
        <v>10</v>
      </c>
      <c r="Q2888" t="str">
        <f>LEFT(N2888,FIND("/",N2888) - 1)</f>
        <v>theater</v>
      </c>
      <c r="R2888" t="str">
        <f>RIGHT(N2888,LEN(N2888) - FIND("/",N2888))</f>
        <v>plays</v>
      </c>
      <c r="S2888" s="10">
        <f>(((J2888/60)/60)/24) + DATE(1970, 1, 1)</f>
        <v>42261.632916666669</v>
      </c>
      <c r="T2888" s="10">
        <f>(((I2888/60)/60)/24) + DATE(1970, 1, 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IFERROR(E2889/L2889, 0)</f>
        <v>5</v>
      </c>
      <c r="Q2889" t="str">
        <f>LEFT(N2889,FIND("/",N2889) - 1)</f>
        <v>theater</v>
      </c>
      <c r="R2889" t="str">
        <f>RIGHT(N2889,LEN(N2889) - FIND("/",N2889))</f>
        <v>plays</v>
      </c>
      <c r="S2889" s="10">
        <f>(((J2889/60)/60)/24) + DATE(1970, 1, 1)</f>
        <v>41985.427361111113</v>
      </c>
      <c r="T2889" s="10">
        <f>(((I2889/60)/60)/24) + DATE(1970, 1, 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>
        <f>IFERROR(E2890/L2890, 0)</f>
        <v>0</v>
      </c>
      <c r="Q2890" t="str">
        <f>LEFT(N2890,FIND("/",N2890) - 1)</f>
        <v>theater</v>
      </c>
      <c r="R2890" t="str">
        <f>RIGHT(N2890,LEN(N2890) - FIND("/",N2890))</f>
        <v>plays</v>
      </c>
      <c r="S2890" s="10">
        <f>(((J2890/60)/60)/24) + DATE(1970, 1, 1)</f>
        <v>41922.535185185188</v>
      </c>
      <c r="T2890" s="10">
        <f>(((I2890/60)/60)/24) + DATE(1970, 1, 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IFERROR(E2891/L2891, 0)</f>
        <v>81.571428571428569</v>
      </c>
      <c r="Q2891" t="str">
        <f>LEFT(N2891,FIND("/",N2891) - 1)</f>
        <v>theater</v>
      </c>
      <c r="R2891" t="str">
        <f>RIGHT(N2891,LEN(N2891) - FIND("/",N2891))</f>
        <v>plays</v>
      </c>
      <c r="S2891" s="10">
        <f>(((J2891/60)/60)/24) + DATE(1970, 1, 1)</f>
        <v>41850.863252314812</v>
      </c>
      <c r="T2891" s="10">
        <f>(((I2891/60)/60)/24) + DATE(1970, 1, 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IFERROR(E2892/L2892, 0)</f>
        <v>7</v>
      </c>
      <c r="Q2892" t="str">
        <f>LEFT(N2892,FIND("/",N2892) - 1)</f>
        <v>theater</v>
      </c>
      <c r="R2892" t="str">
        <f>RIGHT(N2892,LEN(N2892) - FIND("/",N2892))</f>
        <v>plays</v>
      </c>
      <c r="S2892" s="10">
        <f>(((J2892/60)/60)/24) + DATE(1970, 1, 1)</f>
        <v>41831.742962962962</v>
      </c>
      <c r="T2892" s="10">
        <f>(((I2892/60)/60)/24) + DATE(1970, 1, 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IFERROR(E2893/L2893, 0)</f>
        <v>27.3</v>
      </c>
      <c r="Q2893" t="str">
        <f>LEFT(N2893,FIND("/",N2893) - 1)</f>
        <v>theater</v>
      </c>
      <c r="R2893" t="str">
        <f>RIGHT(N2893,LEN(N2893) - FIND("/",N2893))</f>
        <v>plays</v>
      </c>
      <c r="S2893" s="10">
        <f>(((J2893/60)/60)/24) + DATE(1970, 1, 1)</f>
        <v>42415.883425925931</v>
      </c>
      <c r="T2893" s="10">
        <f>(((I2893/60)/60)/24) + DATE(1970, 1, 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IFERROR(E2894/L2894, 0)</f>
        <v>29.411764705882351</v>
      </c>
      <c r="Q2894" t="str">
        <f>LEFT(N2894,FIND("/",N2894) - 1)</f>
        <v>theater</v>
      </c>
      <c r="R2894" t="str">
        <f>RIGHT(N2894,LEN(N2894) - FIND("/",N2894))</f>
        <v>plays</v>
      </c>
      <c r="S2894" s="10">
        <f>(((J2894/60)/60)/24) + DATE(1970, 1, 1)</f>
        <v>41869.714166666665</v>
      </c>
      <c r="T2894" s="10">
        <f>(((I2894/60)/60)/24) + DATE(1970, 1, 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IFERROR(E2895/L2895, 0)</f>
        <v>12.5</v>
      </c>
      <c r="Q2895" t="str">
        <f>LEFT(N2895,FIND("/",N2895) - 1)</f>
        <v>theater</v>
      </c>
      <c r="R2895" t="str">
        <f>RIGHT(N2895,LEN(N2895) - FIND("/",N2895))</f>
        <v>plays</v>
      </c>
      <c r="S2895" s="10">
        <f>(((J2895/60)/60)/24) + DATE(1970, 1, 1)</f>
        <v>41953.773090277777</v>
      </c>
      <c r="T2895" s="10">
        <f>(((I2895/60)/60)/24) + DATE(1970, 1, 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>
        <f>IFERROR(E2896/L2896, 0)</f>
        <v>0</v>
      </c>
      <c r="Q2896" t="str">
        <f>LEFT(N2896,FIND("/",N2896) - 1)</f>
        <v>theater</v>
      </c>
      <c r="R2896" t="str">
        <f>RIGHT(N2896,LEN(N2896) - FIND("/",N2896))</f>
        <v>plays</v>
      </c>
      <c r="S2896" s="10">
        <f>(((J2896/60)/60)/24) + DATE(1970, 1, 1)</f>
        <v>42037.986284722225</v>
      </c>
      <c r="T2896" s="10">
        <f>(((I2896/60)/60)/24) + DATE(1970, 1, 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IFERROR(E2897/L2897, 0)</f>
        <v>5.75</v>
      </c>
      <c r="Q2897" t="str">
        <f>LEFT(N2897,FIND("/",N2897) - 1)</f>
        <v>theater</v>
      </c>
      <c r="R2897" t="str">
        <f>RIGHT(N2897,LEN(N2897) - FIND("/",N2897))</f>
        <v>plays</v>
      </c>
      <c r="S2897" s="10">
        <f>(((J2897/60)/60)/24) + DATE(1970, 1, 1)</f>
        <v>41811.555462962962</v>
      </c>
      <c r="T2897" s="10">
        <f>(((I2897/60)/60)/24) + DATE(1970, 1, 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IFERROR(E2898/L2898, 0)</f>
        <v>52.083333333333336</v>
      </c>
      <c r="Q2898" t="str">
        <f>LEFT(N2898,FIND("/",N2898) - 1)</f>
        <v>theater</v>
      </c>
      <c r="R2898" t="str">
        <f>RIGHT(N2898,LEN(N2898) - FIND("/",N2898))</f>
        <v>plays</v>
      </c>
      <c r="S2898" s="10">
        <f>(((J2898/60)/60)/24) + DATE(1970, 1, 1)</f>
        <v>42701.908807870372</v>
      </c>
      <c r="T2898" s="10">
        <f>(((I2898/60)/60)/24) + DATE(1970, 1, 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IFERROR(E2899/L2899, 0)</f>
        <v>183.33333333333334</v>
      </c>
      <c r="Q2899" t="str">
        <f>LEFT(N2899,FIND("/",N2899) - 1)</f>
        <v>theater</v>
      </c>
      <c r="R2899" t="str">
        <f>RIGHT(N2899,LEN(N2899) - FIND("/",N2899))</f>
        <v>plays</v>
      </c>
      <c r="S2899" s="10">
        <f>(((J2899/60)/60)/24) + DATE(1970, 1, 1)</f>
        <v>42258.646504629629</v>
      </c>
      <c r="T2899" s="10">
        <f>(((I2899/60)/60)/24) + DATE(1970, 1, 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IFERROR(E2900/L2900, 0)</f>
        <v>26.333333333333332</v>
      </c>
      <c r="Q2900" t="str">
        <f>LEFT(N2900,FIND("/",N2900) - 1)</f>
        <v>theater</v>
      </c>
      <c r="R2900" t="str">
        <f>RIGHT(N2900,LEN(N2900) - FIND("/",N2900))</f>
        <v>plays</v>
      </c>
      <c r="S2900" s="10">
        <f>(((J2900/60)/60)/24) + DATE(1970, 1, 1)</f>
        <v>42278.664965277778</v>
      </c>
      <c r="T2900" s="10">
        <f>(((I2900/60)/60)/24) + DATE(1970, 1, 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>
        <f>IFERROR(E2901/L2901, 0)</f>
        <v>0</v>
      </c>
      <c r="Q2901" t="str">
        <f>LEFT(N2901,FIND("/",N2901) - 1)</f>
        <v>theater</v>
      </c>
      <c r="R2901" t="str">
        <f>RIGHT(N2901,LEN(N2901) - FIND("/",N2901))</f>
        <v>plays</v>
      </c>
      <c r="S2901" s="10">
        <f>(((J2901/60)/60)/24) + DATE(1970, 1, 1)</f>
        <v>42515.078217592592</v>
      </c>
      <c r="T2901" s="10">
        <f>(((I2901/60)/60)/24) + DATE(1970, 1, 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IFERROR(E2902/L2902, 0)</f>
        <v>486.42857142857144</v>
      </c>
      <c r="Q2902" t="str">
        <f>LEFT(N2902,FIND("/",N2902) - 1)</f>
        <v>theater</v>
      </c>
      <c r="R2902" t="str">
        <f>RIGHT(N2902,LEN(N2902) - FIND("/",N2902))</f>
        <v>plays</v>
      </c>
      <c r="S2902" s="10">
        <f>(((J2902/60)/60)/24) + DATE(1970, 1, 1)</f>
        <v>41830.234166666669</v>
      </c>
      <c r="T2902" s="10">
        <f>(((I2902/60)/60)/24) + DATE(1970, 1, 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IFERROR(E2903/L2903, 0)</f>
        <v>3</v>
      </c>
      <c r="Q2903" t="str">
        <f>LEFT(N2903,FIND("/",N2903) - 1)</f>
        <v>theater</v>
      </c>
      <c r="R2903" t="str">
        <f>RIGHT(N2903,LEN(N2903) - FIND("/",N2903))</f>
        <v>plays</v>
      </c>
      <c r="S2903" s="10">
        <f>(((J2903/60)/60)/24) + DATE(1970, 1, 1)</f>
        <v>41982.904386574075</v>
      </c>
      <c r="T2903" s="10">
        <f>(((I2903/60)/60)/24) + DATE(1970, 1, 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IFERROR(E2904/L2904, 0)</f>
        <v>25</v>
      </c>
      <c r="Q2904" t="str">
        <f>LEFT(N2904,FIND("/",N2904) - 1)</f>
        <v>theater</v>
      </c>
      <c r="R2904" t="str">
        <f>RIGHT(N2904,LEN(N2904) - FIND("/",N2904))</f>
        <v>plays</v>
      </c>
      <c r="S2904" s="10">
        <f>(((J2904/60)/60)/24) + DATE(1970, 1, 1)</f>
        <v>42210.439768518518</v>
      </c>
      <c r="T2904" s="10">
        <f>(((I2904/60)/60)/24) + DATE(1970, 1, 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IFERROR(E2905/L2905, 0)</f>
        <v>9.75</v>
      </c>
      <c r="Q2905" t="str">
        <f>LEFT(N2905,FIND("/",N2905) - 1)</f>
        <v>theater</v>
      </c>
      <c r="R2905" t="str">
        <f>RIGHT(N2905,LEN(N2905) - FIND("/",N2905))</f>
        <v>plays</v>
      </c>
      <c r="S2905" s="10">
        <f>(((J2905/60)/60)/24) + DATE(1970, 1, 1)</f>
        <v>42196.166874999995</v>
      </c>
      <c r="T2905" s="10">
        <f>(((I2905/60)/60)/24) + DATE(1970, 1, 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IFERROR(E2906/L2906, 0)</f>
        <v>18.75</v>
      </c>
      <c r="Q2906" t="str">
        <f>LEFT(N2906,FIND("/",N2906) - 1)</f>
        <v>theater</v>
      </c>
      <c r="R2906" t="str">
        <f>RIGHT(N2906,LEN(N2906) - FIND("/",N2906))</f>
        <v>plays</v>
      </c>
      <c r="S2906" s="10">
        <f>(((J2906/60)/60)/24) + DATE(1970, 1, 1)</f>
        <v>41940.967951388891</v>
      </c>
      <c r="T2906" s="10">
        <f>(((I2906/60)/60)/24) + DATE(1970, 1, 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IFERROR(E2907/L2907, 0)</f>
        <v>36.588235294117645</v>
      </c>
      <c r="Q2907" t="str">
        <f>LEFT(N2907,FIND("/",N2907) - 1)</f>
        <v>theater</v>
      </c>
      <c r="R2907" t="str">
        <f>RIGHT(N2907,LEN(N2907) - FIND("/",N2907))</f>
        <v>plays</v>
      </c>
      <c r="S2907" s="10">
        <f>(((J2907/60)/60)/24) + DATE(1970, 1, 1)</f>
        <v>42606.056863425925</v>
      </c>
      <c r="T2907" s="10">
        <f>(((I2907/60)/60)/24) + DATE(1970, 1, 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IFERROR(E2908/L2908, 0)</f>
        <v>80.714285714285708</v>
      </c>
      <c r="Q2908" t="str">
        <f>LEFT(N2908,FIND("/",N2908) - 1)</f>
        <v>theater</v>
      </c>
      <c r="R2908" t="str">
        <f>RIGHT(N2908,LEN(N2908) - FIND("/",N2908))</f>
        <v>plays</v>
      </c>
      <c r="S2908" s="10">
        <f>(((J2908/60)/60)/24) + DATE(1970, 1, 1)</f>
        <v>42199.648912037039</v>
      </c>
      <c r="T2908" s="10">
        <f>(((I2908/60)/60)/24) + DATE(1970, 1, 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IFERROR(E2909/L2909, 0)</f>
        <v>1</v>
      </c>
      <c r="Q2909" t="str">
        <f>LEFT(N2909,FIND("/",N2909) - 1)</f>
        <v>theater</v>
      </c>
      <c r="R2909" t="str">
        <f>RIGHT(N2909,LEN(N2909) - FIND("/",N2909))</f>
        <v>plays</v>
      </c>
      <c r="S2909" s="10">
        <f>(((J2909/60)/60)/24) + DATE(1970, 1, 1)</f>
        <v>42444.877743055549</v>
      </c>
      <c r="T2909" s="10">
        <f>(((I2909/60)/60)/24) + DATE(1970, 1, 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IFERROR(E2910/L2910, 0)</f>
        <v>52.8</v>
      </c>
      <c r="Q2910" t="str">
        <f>LEFT(N2910,FIND("/",N2910) - 1)</f>
        <v>theater</v>
      </c>
      <c r="R2910" t="str">
        <f>RIGHT(N2910,LEN(N2910) - FIND("/",N2910))</f>
        <v>plays</v>
      </c>
      <c r="S2910" s="10">
        <f>(((J2910/60)/60)/24) + DATE(1970, 1, 1)</f>
        <v>42499.731701388882</v>
      </c>
      <c r="T2910" s="10">
        <f>(((I2910/60)/60)/24) + DATE(1970, 1, 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IFERROR(E2911/L2911, 0)</f>
        <v>20</v>
      </c>
      <c r="Q2911" t="str">
        <f>LEFT(N2911,FIND("/",N2911) - 1)</f>
        <v>theater</v>
      </c>
      <c r="R2911" t="str">
        <f>RIGHT(N2911,LEN(N2911) - FIND("/",N2911))</f>
        <v>plays</v>
      </c>
      <c r="S2911" s="10">
        <f>(((J2911/60)/60)/24) + DATE(1970, 1, 1)</f>
        <v>41929.266215277778</v>
      </c>
      <c r="T2911" s="10">
        <f>(((I2911/60)/60)/24) + DATE(1970, 1, 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IFERROR(E2912/L2912, 0)</f>
        <v>1</v>
      </c>
      <c r="Q2912" t="str">
        <f>LEFT(N2912,FIND("/",N2912) - 1)</f>
        <v>theater</v>
      </c>
      <c r="R2912" t="str">
        <f>RIGHT(N2912,LEN(N2912) - FIND("/",N2912))</f>
        <v>plays</v>
      </c>
      <c r="S2912" s="10">
        <f>(((J2912/60)/60)/24) + DATE(1970, 1, 1)</f>
        <v>42107.841284722221</v>
      </c>
      <c r="T2912" s="10">
        <f>(((I2912/60)/60)/24) + DATE(1970, 1, 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IFERROR(E2913/L2913, 0)</f>
        <v>46.928571428571431</v>
      </c>
      <c r="Q2913" t="str">
        <f>LEFT(N2913,FIND("/",N2913) - 1)</f>
        <v>theater</v>
      </c>
      <c r="R2913" t="str">
        <f>RIGHT(N2913,LEN(N2913) - FIND("/",N2913))</f>
        <v>plays</v>
      </c>
      <c r="S2913" s="10">
        <f>(((J2913/60)/60)/24) + DATE(1970, 1, 1)</f>
        <v>42142.768819444449</v>
      </c>
      <c r="T2913" s="10">
        <f>(((I2913/60)/60)/24) + DATE(1970, 1, 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IFERROR(E2914/L2914, 0)</f>
        <v>78.07692307692308</v>
      </c>
      <c r="Q2914" t="str">
        <f>LEFT(N2914,FIND("/",N2914) - 1)</f>
        <v>theater</v>
      </c>
      <c r="R2914" t="str">
        <f>RIGHT(N2914,LEN(N2914) - FIND("/",N2914))</f>
        <v>plays</v>
      </c>
      <c r="S2914" s="10">
        <f>(((J2914/60)/60)/24) + DATE(1970, 1, 1)</f>
        <v>42354.131643518514</v>
      </c>
      <c r="T2914" s="10">
        <f>(((I2914/60)/60)/24) + DATE(1970, 1, 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IFERROR(E2915/L2915, 0)</f>
        <v>1</v>
      </c>
      <c r="Q2915" t="str">
        <f>LEFT(N2915,FIND("/",N2915) - 1)</f>
        <v>theater</v>
      </c>
      <c r="R2915" t="str">
        <f>RIGHT(N2915,LEN(N2915) - FIND("/",N2915))</f>
        <v>plays</v>
      </c>
      <c r="S2915" s="10">
        <f>(((J2915/60)/60)/24) + DATE(1970, 1, 1)</f>
        <v>41828.922905092593</v>
      </c>
      <c r="T2915" s="10">
        <f>(((I2915/60)/60)/24) + DATE(1970, 1, 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IFERROR(E2916/L2916, 0)</f>
        <v>1</v>
      </c>
      <c r="Q2916" t="str">
        <f>LEFT(N2916,FIND("/",N2916) - 1)</f>
        <v>theater</v>
      </c>
      <c r="R2916" t="str">
        <f>RIGHT(N2916,LEN(N2916) - FIND("/",N2916))</f>
        <v>plays</v>
      </c>
      <c r="S2916" s="10">
        <f>(((J2916/60)/60)/24) + DATE(1970, 1, 1)</f>
        <v>42017.907337962963</v>
      </c>
      <c r="T2916" s="10">
        <f>(((I2916/60)/60)/24) + DATE(1970, 1, 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IFERROR(E2917/L2917, 0)</f>
        <v>203.66666666666666</v>
      </c>
      <c r="Q2917" t="str">
        <f>LEFT(N2917,FIND("/",N2917) - 1)</f>
        <v>theater</v>
      </c>
      <c r="R2917" t="str">
        <f>RIGHT(N2917,LEN(N2917) - FIND("/",N2917))</f>
        <v>plays</v>
      </c>
      <c r="S2917" s="10">
        <f>(((J2917/60)/60)/24) + DATE(1970, 1, 1)</f>
        <v>42415.398032407407</v>
      </c>
      <c r="T2917" s="10">
        <f>(((I2917/60)/60)/24) + DATE(1970, 1, 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IFERROR(E2918/L2918, 0)</f>
        <v>20.714285714285715</v>
      </c>
      <c r="Q2918" t="str">
        <f>LEFT(N2918,FIND("/",N2918) - 1)</f>
        <v>theater</v>
      </c>
      <c r="R2918" t="str">
        <f>RIGHT(N2918,LEN(N2918) - FIND("/",N2918))</f>
        <v>plays</v>
      </c>
      <c r="S2918" s="10">
        <f>(((J2918/60)/60)/24) + DATE(1970, 1, 1)</f>
        <v>41755.476724537039</v>
      </c>
      <c r="T2918" s="10">
        <f>(((I2918/60)/60)/24) + DATE(1970, 1, 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IFERROR(E2919/L2919, 0)</f>
        <v>48.555555555555557</v>
      </c>
      <c r="Q2919" t="str">
        <f>LEFT(N2919,FIND("/",N2919) - 1)</f>
        <v>theater</v>
      </c>
      <c r="R2919" t="str">
        <f>RIGHT(N2919,LEN(N2919) - FIND("/",N2919))</f>
        <v>plays</v>
      </c>
      <c r="S2919" s="10">
        <f>(((J2919/60)/60)/24) + DATE(1970, 1, 1)</f>
        <v>42245.234340277777</v>
      </c>
      <c r="T2919" s="10">
        <f>(((I2919/60)/60)/24) + DATE(1970, 1, 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IFERROR(E2920/L2920, 0)</f>
        <v>68.099999999999994</v>
      </c>
      <c r="Q2920" t="str">
        <f>LEFT(N2920,FIND("/",N2920) - 1)</f>
        <v>theater</v>
      </c>
      <c r="R2920" t="str">
        <f>RIGHT(N2920,LEN(N2920) - FIND("/",N2920))</f>
        <v>plays</v>
      </c>
      <c r="S2920" s="10">
        <f>(((J2920/60)/60)/24) + DATE(1970, 1, 1)</f>
        <v>42278.629710648151</v>
      </c>
      <c r="T2920" s="10">
        <f>(((I2920/60)/60)/24) + DATE(1970, 1, 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IFERROR(E2921/L2921, 0)</f>
        <v>8.5</v>
      </c>
      <c r="Q2921" t="str">
        <f>LEFT(N2921,FIND("/",N2921) - 1)</f>
        <v>theater</v>
      </c>
      <c r="R2921" t="str">
        <f>RIGHT(N2921,LEN(N2921) - FIND("/",N2921))</f>
        <v>plays</v>
      </c>
      <c r="S2921" s="10">
        <f>(((J2921/60)/60)/24) + DATE(1970, 1, 1)</f>
        <v>41826.61954861111</v>
      </c>
      <c r="T2921" s="10">
        <f>(((I2921/60)/60)/24) + DATE(1970, 1, 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IFERROR(E2922/L2922, 0)</f>
        <v>51.615384615384613</v>
      </c>
      <c r="Q2922" t="str">
        <f>LEFT(N2922,FIND("/",N2922) - 1)</f>
        <v>theater</v>
      </c>
      <c r="R2922" t="str">
        <f>RIGHT(N2922,LEN(N2922) - FIND("/",N2922))</f>
        <v>plays</v>
      </c>
      <c r="S2922" s="10">
        <f>(((J2922/60)/60)/24) + DATE(1970, 1, 1)</f>
        <v>42058.792476851857</v>
      </c>
      <c r="T2922" s="10">
        <f>(((I2922/60)/60)/24) + DATE(1970, 1, 1)</f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IFERROR(E2923/L2923, 0)</f>
        <v>43</v>
      </c>
      <c r="Q2923" t="str">
        <f>LEFT(N2923,FIND("/",N2923) - 1)</f>
        <v>theater</v>
      </c>
      <c r="R2923" t="str">
        <f>RIGHT(N2923,LEN(N2923) - FIND("/",N2923))</f>
        <v>musical</v>
      </c>
      <c r="S2923" s="10">
        <f>(((J2923/60)/60)/24) + DATE(1970, 1, 1)</f>
        <v>41877.886620370373</v>
      </c>
      <c r="T2923" s="10">
        <f>(((I2923/60)/60)/24) + DATE(1970, 1, 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IFERROR(E2924/L2924, 0)</f>
        <v>83.333333333333329</v>
      </c>
      <c r="Q2924" t="str">
        <f>LEFT(N2924,FIND("/",N2924) - 1)</f>
        <v>theater</v>
      </c>
      <c r="R2924" t="str">
        <f>RIGHT(N2924,LEN(N2924) - FIND("/",N2924))</f>
        <v>musical</v>
      </c>
      <c r="S2924" s="10">
        <f>(((J2924/60)/60)/24) + DATE(1970, 1, 1)</f>
        <v>42097.874155092592</v>
      </c>
      <c r="T2924" s="10">
        <f>(((I2924/60)/60)/24) + DATE(1970, 1, 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IFERROR(E2925/L2925, 0)</f>
        <v>30</v>
      </c>
      <c r="Q2925" t="str">
        <f>LEFT(N2925,FIND("/",N2925) - 1)</f>
        <v>theater</v>
      </c>
      <c r="R2925" t="str">
        <f>RIGHT(N2925,LEN(N2925) - FIND("/",N2925))</f>
        <v>musical</v>
      </c>
      <c r="S2925" s="10">
        <f>(((J2925/60)/60)/24) + DATE(1970, 1, 1)</f>
        <v>42013.15253472222</v>
      </c>
      <c r="T2925" s="10">
        <f>(((I2925/60)/60)/24) + DATE(1970, 1, 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IFERROR(E2926/L2926, 0)</f>
        <v>175.51020408163265</v>
      </c>
      <c r="Q2926" t="str">
        <f>LEFT(N2926,FIND("/",N2926) - 1)</f>
        <v>theater</v>
      </c>
      <c r="R2926" t="str">
        <f>RIGHT(N2926,LEN(N2926) - FIND("/",N2926))</f>
        <v>musical</v>
      </c>
      <c r="S2926" s="10">
        <f>(((J2926/60)/60)/24) + DATE(1970, 1, 1)</f>
        <v>42103.556828703702</v>
      </c>
      <c r="T2926" s="10">
        <f>(((I2926/60)/60)/24) + DATE(1970, 1, 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IFERROR(E2927/L2927, 0)</f>
        <v>231.66175879396985</v>
      </c>
      <c r="Q2927" t="str">
        <f>LEFT(N2927,FIND("/",N2927) - 1)</f>
        <v>theater</v>
      </c>
      <c r="R2927" t="str">
        <f>RIGHT(N2927,LEN(N2927) - FIND("/",N2927))</f>
        <v>musical</v>
      </c>
      <c r="S2927" s="10">
        <f>(((J2927/60)/60)/24) + DATE(1970, 1, 1)</f>
        <v>41863.584120370368</v>
      </c>
      <c r="T2927" s="10">
        <f>(((I2927/60)/60)/24) + DATE(1970, 1, 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IFERROR(E2928/L2928, 0)</f>
        <v>75</v>
      </c>
      <c r="Q2928" t="str">
        <f>LEFT(N2928,FIND("/",N2928) - 1)</f>
        <v>theater</v>
      </c>
      <c r="R2928" t="str">
        <f>RIGHT(N2928,LEN(N2928) - FIND("/",N2928))</f>
        <v>musical</v>
      </c>
      <c r="S2928" s="10">
        <f>(((J2928/60)/60)/24) + DATE(1970, 1, 1)</f>
        <v>42044.765960648147</v>
      </c>
      <c r="T2928" s="10">
        <f>(((I2928/60)/60)/24) + DATE(1970, 1, 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IFERROR(E2929/L2929, 0)</f>
        <v>112.14285714285714</v>
      </c>
      <c r="Q2929" t="str">
        <f>LEFT(N2929,FIND("/",N2929) - 1)</f>
        <v>theater</v>
      </c>
      <c r="R2929" t="str">
        <f>RIGHT(N2929,LEN(N2929) - FIND("/",N2929))</f>
        <v>musical</v>
      </c>
      <c r="S2929" s="10">
        <f>(((J2929/60)/60)/24) + DATE(1970, 1, 1)</f>
        <v>41806.669317129628</v>
      </c>
      <c r="T2929" s="10">
        <f>(((I2929/60)/60)/24) + DATE(1970, 1, 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IFERROR(E2930/L2930, 0)</f>
        <v>41.666666666666664</v>
      </c>
      <c r="Q2930" t="str">
        <f>LEFT(N2930,FIND("/",N2930) - 1)</f>
        <v>theater</v>
      </c>
      <c r="R2930" t="str">
        <f>RIGHT(N2930,LEN(N2930) - FIND("/",N2930))</f>
        <v>musical</v>
      </c>
      <c r="S2930" s="10">
        <f>(((J2930/60)/60)/24) + DATE(1970, 1, 1)</f>
        <v>42403.998217592598</v>
      </c>
      <c r="T2930" s="10">
        <f>(((I2930/60)/60)/24) + DATE(1970, 1, 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IFERROR(E2931/L2931, 0)</f>
        <v>255.17343750000001</v>
      </c>
      <c r="Q2931" t="str">
        <f>LEFT(N2931,FIND("/",N2931) - 1)</f>
        <v>theater</v>
      </c>
      <c r="R2931" t="str">
        <f>RIGHT(N2931,LEN(N2931) - FIND("/",N2931))</f>
        <v>musical</v>
      </c>
      <c r="S2931" s="10">
        <f>(((J2931/60)/60)/24) + DATE(1970, 1, 1)</f>
        <v>41754.564328703702</v>
      </c>
      <c r="T2931" s="10">
        <f>(((I2931/60)/60)/24) + DATE(1970, 1, 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IFERROR(E2932/L2932, 0)</f>
        <v>162.7741935483871</v>
      </c>
      <c r="Q2932" t="str">
        <f>LEFT(N2932,FIND("/",N2932) - 1)</f>
        <v>theater</v>
      </c>
      <c r="R2932" t="str">
        <f>RIGHT(N2932,LEN(N2932) - FIND("/",N2932))</f>
        <v>musical</v>
      </c>
      <c r="S2932" s="10">
        <f>(((J2932/60)/60)/24) + DATE(1970, 1, 1)</f>
        <v>42101.584074074075</v>
      </c>
      <c r="T2932" s="10">
        <f>(((I2932/60)/60)/24) + DATE(1970, 1, 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IFERROR(E2933/L2933, 0)</f>
        <v>88.333333333333329</v>
      </c>
      <c r="Q2933" t="str">
        <f>LEFT(N2933,FIND("/",N2933) - 1)</f>
        <v>theater</v>
      </c>
      <c r="R2933" t="str">
        <f>RIGHT(N2933,LEN(N2933) - FIND("/",N2933))</f>
        <v>musical</v>
      </c>
      <c r="S2933" s="10">
        <f>(((J2933/60)/60)/24) + DATE(1970, 1, 1)</f>
        <v>41872.291238425925</v>
      </c>
      <c r="T2933" s="10">
        <f>(((I2933/60)/60)/24) + DATE(1970, 1, 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IFERROR(E2934/L2934, 0)</f>
        <v>85.736842105263165</v>
      </c>
      <c r="Q2934" t="str">
        <f>LEFT(N2934,FIND("/",N2934) - 1)</f>
        <v>theater</v>
      </c>
      <c r="R2934" t="str">
        <f>RIGHT(N2934,LEN(N2934) - FIND("/",N2934))</f>
        <v>musical</v>
      </c>
      <c r="S2934" s="10">
        <f>(((J2934/60)/60)/24) + DATE(1970, 1, 1)</f>
        <v>42025.164780092593</v>
      </c>
      <c r="T2934" s="10">
        <f>(((I2934/60)/60)/24) + DATE(1970, 1, 1)</f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IFERROR(E2935/L2935, 0)</f>
        <v>47.574074074074076</v>
      </c>
      <c r="Q2935" t="str">
        <f>LEFT(N2935,FIND("/",N2935) - 1)</f>
        <v>theater</v>
      </c>
      <c r="R2935" t="str">
        <f>RIGHT(N2935,LEN(N2935) - FIND("/",N2935))</f>
        <v>musical</v>
      </c>
      <c r="S2935" s="10">
        <f>(((J2935/60)/60)/24) + DATE(1970, 1, 1)</f>
        <v>42495.956631944442</v>
      </c>
      <c r="T2935" s="10">
        <f>(((I2935/60)/60)/24) + DATE(1970, 1, 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IFERROR(E2936/L2936, 0)</f>
        <v>72.972972972972968</v>
      </c>
      <c r="Q2936" t="str">
        <f>LEFT(N2936,FIND("/",N2936) - 1)</f>
        <v>theater</v>
      </c>
      <c r="R2936" t="str">
        <f>RIGHT(N2936,LEN(N2936) - FIND("/",N2936))</f>
        <v>musical</v>
      </c>
      <c r="S2936" s="10">
        <f>(((J2936/60)/60)/24) + DATE(1970, 1, 1)</f>
        <v>41775.636157407411</v>
      </c>
      <c r="T2936" s="10">
        <f>(((I2936/60)/60)/24) + DATE(1970, 1, 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IFERROR(E2937/L2937, 0)</f>
        <v>90.538461538461533</v>
      </c>
      <c r="Q2937" t="str">
        <f>LEFT(N2937,FIND("/",N2937) - 1)</f>
        <v>theater</v>
      </c>
      <c r="R2937" t="str">
        <f>RIGHT(N2937,LEN(N2937) - FIND("/",N2937))</f>
        <v>musical</v>
      </c>
      <c r="S2937" s="10">
        <f>(((J2937/60)/60)/24) + DATE(1970, 1, 1)</f>
        <v>42553.583425925928</v>
      </c>
      <c r="T2937" s="10">
        <f>(((I2937/60)/60)/24) + DATE(1970, 1, 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IFERROR(E2938/L2938, 0)</f>
        <v>37.647058823529413</v>
      </c>
      <c r="Q2938" t="str">
        <f>LEFT(N2938,FIND("/",N2938) - 1)</f>
        <v>theater</v>
      </c>
      <c r="R2938" t="str">
        <f>RIGHT(N2938,LEN(N2938) - FIND("/",N2938))</f>
        <v>musical</v>
      </c>
      <c r="S2938" s="10">
        <f>(((J2938/60)/60)/24) + DATE(1970, 1, 1)</f>
        <v>41912.650729166664</v>
      </c>
      <c r="T2938" s="10">
        <f>(((I2938/60)/60)/24) + DATE(1970, 1, 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IFERROR(E2939/L2939, 0)</f>
        <v>36.363636363636367</v>
      </c>
      <c r="Q2939" t="str">
        <f>LEFT(N2939,FIND("/",N2939) - 1)</f>
        <v>theater</v>
      </c>
      <c r="R2939" t="str">
        <f>RIGHT(N2939,LEN(N2939) - FIND("/",N2939))</f>
        <v>musical</v>
      </c>
      <c r="S2939" s="10">
        <f>(((J2939/60)/60)/24) + DATE(1970, 1, 1)</f>
        <v>41803.457326388889</v>
      </c>
      <c r="T2939" s="10">
        <f>(((I2939/60)/60)/24) + DATE(1970, 1, 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IFERROR(E2940/L2940, 0)</f>
        <v>126.71875</v>
      </c>
      <c r="Q2940" t="str">
        <f>LEFT(N2940,FIND("/",N2940) - 1)</f>
        <v>theater</v>
      </c>
      <c r="R2940" t="str">
        <f>RIGHT(N2940,LEN(N2940) - FIND("/",N2940))</f>
        <v>musical</v>
      </c>
      <c r="S2940" s="10">
        <f>(((J2940/60)/60)/24) + DATE(1970, 1, 1)</f>
        <v>42004.703865740739</v>
      </c>
      <c r="T2940" s="10">
        <f>(((I2940/60)/60)/24) + DATE(1970, 1, 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IFERROR(E2941/L2941, 0)</f>
        <v>329.2</v>
      </c>
      <c r="Q2941" t="str">
        <f>LEFT(N2941,FIND("/",N2941) - 1)</f>
        <v>theater</v>
      </c>
      <c r="R2941" t="str">
        <f>RIGHT(N2941,LEN(N2941) - FIND("/",N2941))</f>
        <v>musical</v>
      </c>
      <c r="S2941" s="10">
        <f>(((J2941/60)/60)/24) + DATE(1970, 1, 1)</f>
        <v>41845.809166666666</v>
      </c>
      <c r="T2941" s="10">
        <f>(((I2941/60)/60)/24) + DATE(1970, 1, 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IFERROR(E2942/L2942, 0)</f>
        <v>81.242424242424249</v>
      </c>
      <c r="Q2942" t="str">
        <f>LEFT(N2942,FIND("/",N2942) - 1)</f>
        <v>theater</v>
      </c>
      <c r="R2942" t="str">
        <f>RIGHT(N2942,LEN(N2942) - FIND("/",N2942))</f>
        <v>musical</v>
      </c>
      <c r="S2942" s="10">
        <f>(((J2942/60)/60)/24) + DATE(1970, 1, 1)</f>
        <v>41982.773356481484</v>
      </c>
      <c r="T2942" s="10">
        <f>(((I2942/60)/60)/24) + DATE(1970, 1, 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IFERROR(E2943/L2943, 0)</f>
        <v>1</v>
      </c>
      <c r="Q2943" t="str">
        <f>LEFT(N2943,FIND("/",N2943) - 1)</f>
        <v>theater</v>
      </c>
      <c r="R2943" t="str">
        <f>RIGHT(N2943,LEN(N2943) - FIND("/",N2943))</f>
        <v>spaces</v>
      </c>
      <c r="S2943" s="10">
        <f>(((J2943/60)/60)/24) + DATE(1970, 1, 1)</f>
        <v>42034.960127314815</v>
      </c>
      <c r="T2943" s="10">
        <f>(((I2943/60)/60)/24) + DATE(1970, 1, 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IFERROR(E2944/L2944, 0)</f>
        <v>202.22772277227722</v>
      </c>
      <c r="Q2944" t="str">
        <f>LEFT(N2944,FIND("/",N2944) - 1)</f>
        <v>theater</v>
      </c>
      <c r="R2944" t="str">
        <f>RIGHT(N2944,LEN(N2944) - FIND("/",N2944))</f>
        <v>spaces</v>
      </c>
      <c r="S2944" s="10">
        <f>(((J2944/60)/60)/24) + DATE(1970, 1, 1)</f>
        <v>42334.803923611107</v>
      </c>
      <c r="T2944" s="10">
        <f>(((I2944/60)/60)/24) + DATE(1970, 1, 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>
        <f>IFERROR(E2945/L2945, 0)</f>
        <v>0</v>
      </c>
      <c r="Q2945" t="str">
        <f>LEFT(N2945,FIND("/",N2945) - 1)</f>
        <v>theater</v>
      </c>
      <c r="R2945" t="str">
        <f>RIGHT(N2945,LEN(N2945) - FIND("/",N2945))</f>
        <v>spaces</v>
      </c>
      <c r="S2945" s="10">
        <f>(((J2945/60)/60)/24) + DATE(1970, 1, 1)</f>
        <v>42077.129398148143</v>
      </c>
      <c r="T2945" s="10">
        <f>(((I2945/60)/60)/24) + DATE(1970, 1, 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IFERROR(E2946/L2946, 0)</f>
        <v>100</v>
      </c>
      <c r="Q2946" t="str">
        <f>LEFT(N2946,FIND("/",N2946) - 1)</f>
        <v>theater</v>
      </c>
      <c r="R2946" t="str">
        <f>RIGHT(N2946,LEN(N2946) - FIND("/",N2946))</f>
        <v>spaces</v>
      </c>
      <c r="S2946" s="10">
        <f>(((J2946/60)/60)/24) + DATE(1970, 1, 1)</f>
        <v>42132.9143287037</v>
      </c>
      <c r="T2946" s="10">
        <f>(((I2946/60)/60)/24) + DATE(1970, 1, 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>
        <f>IFERROR(E2947/L2947, 0)</f>
        <v>0</v>
      </c>
      <c r="Q2947" t="str">
        <f>LEFT(N2947,FIND("/",N2947) - 1)</f>
        <v>theater</v>
      </c>
      <c r="R2947" t="str">
        <f>RIGHT(N2947,LEN(N2947) - FIND("/",N2947))</f>
        <v>spaces</v>
      </c>
      <c r="S2947" s="10">
        <f>(((J2947/60)/60)/24) + DATE(1970, 1, 1)</f>
        <v>42118.139583333337</v>
      </c>
      <c r="T2947" s="10">
        <f>(((I2947/60)/60)/24) + DATE(1970, 1, 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IFERROR(E2948/L2948, 0)</f>
        <v>1</v>
      </c>
      <c r="Q2948" t="str">
        <f>LEFT(N2948,FIND("/",N2948) - 1)</f>
        <v>theater</v>
      </c>
      <c r="R2948" t="str">
        <f>RIGHT(N2948,LEN(N2948) - FIND("/",N2948))</f>
        <v>spaces</v>
      </c>
      <c r="S2948" s="10">
        <f>(((J2948/60)/60)/24) + DATE(1970, 1, 1)</f>
        <v>42567.531157407408</v>
      </c>
      <c r="T2948" s="10">
        <f>(((I2948/60)/60)/24) + DATE(1970, 1, 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IFERROR(E2949/L2949, 0)</f>
        <v>82.461538461538467</v>
      </c>
      <c r="Q2949" t="str">
        <f>LEFT(N2949,FIND("/",N2949) - 1)</f>
        <v>theater</v>
      </c>
      <c r="R2949" t="str">
        <f>RIGHT(N2949,LEN(N2949) - FIND("/",N2949))</f>
        <v>spaces</v>
      </c>
      <c r="S2949" s="10">
        <f>(((J2949/60)/60)/24) + DATE(1970, 1, 1)</f>
        <v>42649.562118055561</v>
      </c>
      <c r="T2949" s="10">
        <f>(((I2949/60)/60)/24) + DATE(1970, 1, 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IFERROR(E2950/L2950, 0)</f>
        <v>2.6666666666666665</v>
      </c>
      <c r="Q2950" t="str">
        <f>LEFT(N2950,FIND("/",N2950) - 1)</f>
        <v>theater</v>
      </c>
      <c r="R2950" t="str">
        <f>RIGHT(N2950,LEN(N2950) - FIND("/",N2950))</f>
        <v>spaces</v>
      </c>
      <c r="S2950" s="10">
        <f>(((J2950/60)/60)/24) + DATE(1970, 1, 1)</f>
        <v>42097.649224537032</v>
      </c>
      <c r="T2950" s="10">
        <f>(((I2950/60)/60)/24) + DATE(1970, 1, 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IFERROR(E2951/L2951, 0)</f>
        <v>12.5</v>
      </c>
      <c r="Q2951" t="str">
        <f>LEFT(N2951,FIND("/",N2951) - 1)</f>
        <v>theater</v>
      </c>
      <c r="R2951" t="str">
        <f>RIGHT(N2951,LEN(N2951) - FIND("/",N2951))</f>
        <v>spaces</v>
      </c>
      <c r="S2951" s="10">
        <f>(((J2951/60)/60)/24) + DATE(1970, 1, 1)</f>
        <v>42297.823113425926</v>
      </c>
      <c r="T2951" s="10">
        <f>(((I2951/60)/60)/24) + DATE(1970, 1, 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>
        <f>IFERROR(E2952/L2952, 0)</f>
        <v>0</v>
      </c>
      <c r="Q2952" t="str">
        <f>LEFT(N2952,FIND("/",N2952) - 1)</f>
        <v>theater</v>
      </c>
      <c r="R2952" t="str">
        <f>RIGHT(N2952,LEN(N2952) - FIND("/",N2952))</f>
        <v>spaces</v>
      </c>
      <c r="S2952" s="10">
        <f>(((J2952/60)/60)/24) + DATE(1970, 1, 1)</f>
        <v>42362.36518518519</v>
      </c>
      <c r="T2952" s="10">
        <f>(((I2952/60)/60)/24) + DATE(1970, 1, 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IFERROR(E2953/L2953, 0)</f>
        <v>18.896551724137932</v>
      </c>
      <c r="Q2953" t="str">
        <f>LEFT(N2953,FIND("/",N2953) - 1)</f>
        <v>theater</v>
      </c>
      <c r="R2953" t="str">
        <f>RIGHT(N2953,LEN(N2953) - FIND("/",N2953))</f>
        <v>spaces</v>
      </c>
      <c r="S2953" s="10">
        <f>(((J2953/60)/60)/24) + DATE(1970, 1, 1)</f>
        <v>41872.802928240737</v>
      </c>
      <c r="T2953" s="10">
        <f>(((I2953/60)/60)/24) + DATE(1970, 1, 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IFERROR(E2954/L2954, 0)</f>
        <v>200.625</v>
      </c>
      <c r="Q2954" t="str">
        <f>LEFT(N2954,FIND("/",N2954) - 1)</f>
        <v>theater</v>
      </c>
      <c r="R2954" t="str">
        <f>RIGHT(N2954,LEN(N2954) - FIND("/",N2954))</f>
        <v>spaces</v>
      </c>
      <c r="S2954" s="10">
        <f>(((J2954/60)/60)/24) + DATE(1970, 1, 1)</f>
        <v>42628.690266203703</v>
      </c>
      <c r="T2954" s="10">
        <f>(((I2954/60)/60)/24) + DATE(1970, 1, 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IFERROR(E2955/L2955, 0)</f>
        <v>201.66666666666666</v>
      </c>
      <c r="Q2955" t="str">
        <f>LEFT(N2955,FIND("/",N2955) - 1)</f>
        <v>theater</v>
      </c>
      <c r="R2955" t="str">
        <f>RIGHT(N2955,LEN(N2955) - FIND("/",N2955))</f>
        <v>spaces</v>
      </c>
      <c r="S2955" s="10">
        <f>(((J2955/60)/60)/24) + DATE(1970, 1, 1)</f>
        <v>42255.791909722218</v>
      </c>
      <c r="T2955" s="10">
        <f>(((I2955/60)/60)/24) + DATE(1970, 1, 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>
        <f>IFERROR(E2956/L2956, 0)</f>
        <v>0</v>
      </c>
      <c r="Q2956" t="str">
        <f>LEFT(N2956,FIND("/",N2956) - 1)</f>
        <v>theater</v>
      </c>
      <c r="R2956" t="str">
        <f>RIGHT(N2956,LEN(N2956) - FIND("/",N2956))</f>
        <v>spaces</v>
      </c>
      <c r="S2956" s="10">
        <f>(((J2956/60)/60)/24) + DATE(1970, 1, 1)</f>
        <v>42790.583368055552</v>
      </c>
      <c r="T2956" s="10">
        <f>(((I2956/60)/60)/24) + DATE(1970, 1, 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IFERROR(E2957/L2957, 0)</f>
        <v>65</v>
      </c>
      <c r="Q2957" t="str">
        <f>LEFT(N2957,FIND("/",N2957) - 1)</f>
        <v>theater</v>
      </c>
      <c r="R2957" t="str">
        <f>RIGHT(N2957,LEN(N2957) - FIND("/",N2957))</f>
        <v>spaces</v>
      </c>
      <c r="S2957" s="10">
        <f>(((J2957/60)/60)/24) + DATE(1970, 1, 1)</f>
        <v>42141.741307870368</v>
      </c>
      <c r="T2957" s="10">
        <f>(((I2957/60)/60)/24) + DATE(1970, 1, 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IFERROR(E2958/L2958, 0)</f>
        <v>66.099999999999994</v>
      </c>
      <c r="Q2958" t="str">
        <f>LEFT(N2958,FIND("/",N2958) - 1)</f>
        <v>theater</v>
      </c>
      <c r="R2958" t="str">
        <f>RIGHT(N2958,LEN(N2958) - FIND("/",N2958))</f>
        <v>spaces</v>
      </c>
      <c r="S2958" s="10">
        <f>(((J2958/60)/60)/24) + DATE(1970, 1, 1)</f>
        <v>42464.958912037036</v>
      </c>
      <c r="T2958" s="10">
        <f>(((I2958/60)/60)/24) + DATE(1970, 1, 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IFERROR(E2959/L2959, 0)</f>
        <v>93.333333333333329</v>
      </c>
      <c r="Q2959" t="str">
        <f>LEFT(N2959,FIND("/",N2959) - 1)</f>
        <v>theater</v>
      </c>
      <c r="R2959" t="str">
        <f>RIGHT(N2959,LEN(N2959) - FIND("/",N2959))</f>
        <v>spaces</v>
      </c>
      <c r="S2959" s="10">
        <f>(((J2959/60)/60)/24) + DATE(1970, 1, 1)</f>
        <v>42031.011249999996</v>
      </c>
      <c r="T2959" s="10">
        <f>(((I2959/60)/60)/24) + DATE(1970, 1, 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>
        <f>IFERROR(E2960/L2960, 0)</f>
        <v>0</v>
      </c>
      <c r="Q2960" t="str">
        <f>LEFT(N2960,FIND("/",N2960) - 1)</f>
        <v>theater</v>
      </c>
      <c r="R2960" t="str">
        <f>RIGHT(N2960,LEN(N2960) - FIND("/",N2960))</f>
        <v>spaces</v>
      </c>
      <c r="S2960" s="10">
        <f>(((J2960/60)/60)/24) + DATE(1970, 1, 1)</f>
        <v>42438.779131944444</v>
      </c>
      <c r="T2960" s="10">
        <f>(((I2960/60)/60)/24) + DATE(1970, 1, 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>
        <f>IFERROR(E2961/L2961, 0)</f>
        <v>0</v>
      </c>
      <c r="Q2961" t="str">
        <f>LEFT(N2961,FIND("/",N2961) - 1)</f>
        <v>theater</v>
      </c>
      <c r="R2961" t="str">
        <f>RIGHT(N2961,LEN(N2961) - FIND("/",N2961))</f>
        <v>spaces</v>
      </c>
      <c r="S2961" s="10">
        <f>(((J2961/60)/60)/24) + DATE(1970, 1, 1)</f>
        <v>42498.008391203708</v>
      </c>
      <c r="T2961" s="10">
        <f>(((I2961/60)/60)/24) + DATE(1970, 1, 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>
        <f>IFERROR(E2962/L2962, 0)</f>
        <v>0</v>
      </c>
      <c r="Q2962" t="str">
        <f>LEFT(N2962,FIND("/",N2962) - 1)</f>
        <v>theater</v>
      </c>
      <c r="R2962" t="str">
        <f>RIGHT(N2962,LEN(N2962) - FIND("/",N2962))</f>
        <v>spaces</v>
      </c>
      <c r="S2962" s="10">
        <f>(((J2962/60)/60)/24) + DATE(1970, 1, 1)</f>
        <v>41863.757210648146</v>
      </c>
      <c r="T2962" s="10">
        <f>(((I2962/60)/60)/24) + DATE(1970, 1, 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IFERROR(E2963/L2963, 0)</f>
        <v>50.75</v>
      </c>
      <c r="Q2963" t="str">
        <f>LEFT(N2963,FIND("/",N2963) - 1)</f>
        <v>theater</v>
      </c>
      <c r="R2963" t="str">
        <f>RIGHT(N2963,LEN(N2963) - FIND("/",N2963))</f>
        <v>plays</v>
      </c>
      <c r="S2963" s="10">
        <f>(((J2963/60)/60)/24) + DATE(1970, 1, 1)</f>
        <v>42061.212488425925</v>
      </c>
      <c r="T2963" s="10">
        <f>(((I2963/60)/60)/24) + DATE(1970, 1, 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IFERROR(E2964/L2964, 0)</f>
        <v>60.9</v>
      </c>
      <c r="Q2964" t="str">
        <f>LEFT(N2964,FIND("/",N2964) - 1)</f>
        <v>theater</v>
      </c>
      <c r="R2964" t="str">
        <f>RIGHT(N2964,LEN(N2964) - FIND("/",N2964))</f>
        <v>plays</v>
      </c>
      <c r="S2964" s="10">
        <f>(((J2964/60)/60)/24) + DATE(1970, 1, 1)</f>
        <v>42036.24428240741</v>
      </c>
      <c r="T2964" s="10">
        <f>(((I2964/60)/60)/24) + DATE(1970, 1, 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IFERROR(E2965/L2965, 0)</f>
        <v>109.03061224489795</v>
      </c>
      <c r="Q2965" t="str">
        <f>LEFT(N2965,FIND("/",N2965) - 1)</f>
        <v>theater</v>
      </c>
      <c r="R2965" t="str">
        <f>RIGHT(N2965,LEN(N2965) - FIND("/",N2965))</f>
        <v>plays</v>
      </c>
      <c r="S2965" s="10">
        <f>(((J2965/60)/60)/24) + DATE(1970, 1, 1)</f>
        <v>42157.470185185186</v>
      </c>
      <c r="T2965" s="10">
        <f>(((I2965/60)/60)/24) + DATE(1970, 1, 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IFERROR(E2966/L2966, 0)</f>
        <v>25.692295918367346</v>
      </c>
      <c r="Q2966" t="str">
        <f>LEFT(N2966,FIND("/",N2966) - 1)</f>
        <v>theater</v>
      </c>
      <c r="R2966" t="str">
        <f>RIGHT(N2966,LEN(N2966) - FIND("/",N2966))</f>
        <v>plays</v>
      </c>
      <c r="S2966" s="10">
        <f>(((J2966/60)/60)/24) + DATE(1970, 1, 1)</f>
        <v>41827.909942129627</v>
      </c>
      <c r="T2966" s="10">
        <f>(((I2966/60)/60)/24) + DATE(1970, 1, 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IFERROR(E2967/L2967, 0)</f>
        <v>41.92307692307692</v>
      </c>
      <c r="Q2967" t="str">
        <f>LEFT(N2967,FIND("/",N2967) - 1)</f>
        <v>theater</v>
      </c>
      <c r="R2967" t="str">
        <f>RIGHT(N2967,LEN(N2967) - FIND("/",N2967))</f>
        <v>plays</v>
      </c>
      <c r="S2967" s="10">
        <f>(((J2967/60)/60)/24) + DATE(1970, 1, 1)</f>
        <v>42162.729548611111</v>
      </c>
      <c r="T2967" s="10">
        <f>(((I2967/60)/60)/24) + DATE(1970, 1, 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IFERROR(E2968/L2968, 0)</f>
        <v>88.7734375</v>
      </c>
      <c r="Q2968" t="str">
        <f>LEFT(N2968,FIND("/",N2968) - 1)</f>
        <v>theater</v>
      </c>
      <c r="R2968" t="str">
        <f>RIGHT(N2968,LEN(N2968) - FIND("/",N2968))</f>
        <v>plays</v>
      </c>
      <c r="S2968" s="10">
        <f>(((J2968/60)/60)/24) + DATE(1970, 1, 1)</f>
        <v>42233.738564814819</v>
      </c>
      <c r="T2968" s="10">
        <f>(((I2968/60)/60)/24) + DATE(1970, 1, 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IFERROR(E2969/L2969, 0)</f>
        <v>80.225352112676063</v>
      </c>
      <c r="Q2969" t="str">
        <f>LEFT(N2969,FIND("/",N2969) - 1)</f>
        <v>theater</v>
      </c>
      <c r="R2969" t="str">
        <f>RIGHT(N2969,LEN(N2969) - FIND("/",N2969))</f>
        <v>plays</v>
      </c>
      <c r="S2969" s="10">
        <f>(((J2969/60)/60)/24) + DATE(1970, 1, 1)</f>
        <v>42042.197824074072</v>
      </c>
      <c r="T2969" s="10">
        <f>(((I2969/60)/60)/24) + DATE(1970, 1, 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IFERROR(E2970/L2970, 0)</f>
        <v>78.936170212765958</v>
      </c>
      <c r="Q2970" t="str">
        <f>LEFT(N2970,FIND("/",N2970) - 1)</f>
        <v>theater</v>
      </c>
      <c r="R2970" t="str">
        <f>RIGHT(N2970,LEN(N2970) - FIND("/",N2970))</f>
        <v>plays</v>
      </c>
      <c r="S2970" s="10">
        <f>(((J2970/60)/60)/24) + DATE(1970, 1, 1)</f>
        <v>42585.523842592593</v>
      </c>
      <c r="T2970" s="10">
        <f>(((I2970/60)/60)/24) + DATE(1970, 1, 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IFERROR(E2971/L2971, 0)</f>
        <v>95.588235294117652</v>
      </c>
      <c r="Q2971" t="str">
        <f>LEFT(N2971,FIND("/",N2971) - 1)</f>
        <v>theater</v>
      </c>
      <c r="R2971" t="str">
        <f>RIGHT(N2971,LEN(N2971) - FIND("/",N2971))</f>
        <v>plays</v>
      </c>
      <c r="S2971" s="10">
        <f>(((J2971/60)/60)/24) + DATE(1970, 1, 1)</f>
        <v>42097.786493055552</v>
      </c>
      <c r="T2971" s="10">
        <f>(((I2971/60)/60)/24) + DATE(1970, 1, 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IFERROR(E2972/L2972, 0)</f>
        <v>69.890109890109883</v>
      </c>
      <c r="Q2972" t="str">
        <f>LEFT(N2972,FIND("/",N2972) - 1)</f>
        <v>theater</v>
      </c>
      <c r="R2972" t="str">
        <f>RIGHT(N2972,LEN(N2972) - FIND("/",N2972))</f>
        <v>plays</v>
      </c>
      <c r="S2972" s="10">
        <f>(((J2972/60)/60)/24) + DATE(1970, 1, 1)</f>
        <v>41808.669571759259</v>
      </c>
      <c r="T2972" s="10">
        <f>(((I2972/60)/60)/24) + DATE(1970, 1, 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IFERROR(E2973/L2973, 0)</f>
        <v>74.534883720930239</v>
      </c>
      <c r="Q2973" t="str">
        <f>LEFT(N2973,FIND("/",N2973) - 1)</f>
        <v>theater</v>
      </c>
      <c r="R2973" t="str">
        <f>RIGHT(N2973,LEN(N2973) - FIND("/",N2973))</f>
        <v>plays</v>
      </c>
      <c r="S2973" s="10">
        <f>(((J2973/60)/60)/24) + DATE(1970, 1, 1)</f>
        <v>41852.658310185187</v>
      </c>
      <c r="T2973" s="10">
        <f>(((I2973/60)/60)/24) + DATE(1970, 1, 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IFERROR(E2974/L2974, 0)</f>
        <v>123.94117647058823</v>
      </c>
      <c r="Q2974" t="str">
        <f>LEFT(N2974,FIND("/",N2974) - 1)</f>
        <v>theater</v>
      </c>
      <c r="R2974" t="str">
        <f>RIGHT(N2974,LEN(N2974) - FIND("/",N2974))</f>
        <v>plays</v>
      </c>
      <c r="S2974" s="10">
        <f>(((J2974/60)/60)/24) + DATE(1970, 1, 1)</f>
        <v>42694.110185185185</v>
      </c>
      <c r="T2974" s="10">
        <f>(((I2974/60)/60)/24) + DATE(1970, 1, 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IFERROR(E2975/L2975, 0)</f>
        <v>264.84848484848487</v>
      </c>
      <c r="Q2975" t="str">
        <f>LEFT(N2975,FIND("/",N2975) - 1)</f>
        <v>theater</v>
      </c>
      <c r="R2975" t="str">
        <f>RIGHT(N2975,LEN(N2975) - FIND("/",N2975))</f>
        <v>plays</v>
      </c>
      <c r="S2975" s="10">
        <f>(((J2975/60)/60)/24) + DATE(1970, 1, 1)</f>
        <v>42341.818379629629</v>
      </c>
      <c r="T2975" s="10">
        <f>(((I2975/60)/60)/24) + DATE(1970, 1, 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IFERROR(E2976/L2976, 0)</f>
        <v>58.620689655172413</v>
      </c>
      <c r="Q2976" t="str">
        <f>LEFT(N2976,FIND("/",N2976) - 1)</f>
        <v>theater</v>
      </c>
      <c r="R2976" t="str">
        <f>RIGHT(N2976,LEN(N2976) - FIND("/",N2976))</f>
        <v>plays</v>
      </c>
      <c r="S2976" s="10">
        <f>(((J2976/60)/60)/24) + DATE(1970, 1, 1)</f>
        <v>41880.061006944445</v>
      </c>
      <c r="T2976" s="10">
        <f>(((I2976/60)/60)/24) + DATE(1970, 1, 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IFERROR(E2977/L2977, 0)</f>
        <v>70.884955752212392</v>
      </c>
      <c r="Q2977" t="str">
        <f>LEFT(N2977,FIND("/",N2977) - 1)</f>
        <v>theater</v>
      </c>
      <c r="R2977" t="str">
        <f>RIGHT(N2977,LEN(N2977) - FIND("/",N2977))</f>
        <v>plays</v>
      </c>
      <c r="S2977" s="10">
        <f>(((J2977/60)/60)/24) + DATE(1970, 1, 1)</f>
        <v>41941.683865740742</v>
      </c>
      <c r="T2977" s="10">
        <f>(((I2977/60)/60)/24) + DATE(1970, 1, 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IFERROR(E2978/L2978, 0)</f>
        <v>8.5714285714285712</v>
      </c>
      <c r="Q2978" t="str">
        <f>LEFT(N2978,FIND("/",N2978) - 1)</f>
        <v>theater</v>
      </c>
      <c r="R2978" t="str">
        <f>RIGHT(N2978,LEN(N2978) - FIND("/",N2978))</f>
        <v>plays</v>
      </c>
      <c r="S2978" s="10">
        <f>(((J2978/60)/60)/24) + DATE(1970, 1, 1)</f>
        <v>42425.730671296296</v>
      </c>
      <c r="T2978" s="10">
        <f>(((I2978/60)/60)/24) + DATE(1970, 1, 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IFERROR(E2979/L2979, 0)</f>
        <v>113.56666666666666</v>
      </c>
      <c r="Q2979" t="str">
        <f>LEFT(N2979,FIND("/",N2979) - 1)</f>
        <v>theater</v>
      </c>
      <c r="R2979" t="str">
        <f>RIGHT(N2979,LEN(N2979) - FIND("/",N2979))</f>
        <v>plays</v>
      </c>
      <c r="S2979" s="10">
        <f>(((J2979/60)/60)/24) + DATE(1970, 1, 1)</f>
        <v>42026.88118055556</v>
      </c>
      <c r="T2979" s="10">
        <f>(((I2979/60)/60)/24) + DATE(1970, 1, 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IFERROR(E2980/L2980, 0)</f>
        <v>60.6875</v>
      </c>
      <c r="Q2980" t="str">
        <f>LEFT(N2980,FIND("/",N2980) - 1)</f>
        <v>theater</v>
      </c>
      <c r="R2980" t="str">
        <f>RIGHT(N2980,LEN(N2980) - FIND("/",N2980))</f>
        <v>plays</v>
      </c>
      <c r="S2980" s="10">
        <f>(((J2980/60)/60)/24) + DATE(1970, 1, 1)</f>
        <v>41922.640590277777</v>
      </c>
      <c r="T2980" s="10">
        <f>(((I2980/60)/60)/24) + DATE(1970, 1, 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IFERROR(E2981/L2981, 0)</f>
        <v>110.21739130434783</v>
      </c>
      <c r="Q2981" t="str">
        <f>LEFT(N2981,FIND("/",N2981) - 1)</f>
        <v>theater</v>
      </c>
      <c r="R2981" t="str">
        <f>RIGHT(N2981,LEN(N2981) - FIND("/",N2981))</f>
        <v>plays</v>
      </c>
      <c r="S2981" s="10">
        <f>(((J2981/60)/60)/24) + DATE(1970, 1, 1)</f>
        <v>41993.824340277773</v>
      </c>
      <c r="T2981" s="10">
        <f>(((I2981/60)/60)/24) + DATE(1970, 1, 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IFERROR(E2982/L2982, 0)</f>
        <v>136.45833333333334</v>
      </c>
      <c r="Q2982" t="str">
        <f>LEFT(N2982,FIND("/",N2982) - 1)</f>
        <v>theater</v>
      </c>
      <c r="R2982" t="str">
        <f>RIGHT(N2982,LEN(N2982) - FIND("/",N2982))</f>
        <v>plays</v>
      </c>
      <c r="S2982" s="10">
        <f>(((J2982/60)/60)/24) + DATE(1970, 1, 1)</f>
        <v>42219.915856481486</v>
      </c>
      <c r="T2982" s="10">
        <f>(((I2982/60)/60)/24) + DATE(1970, 1, 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IFERROR(E2983/L2983, 0)</f>
        <v>53.164948453608247</v>
      </c>
      <c r="Q2983" t="str">
        <f>LEFT(N2983,FIND("/",N2983) - 1)</f>
        <v>theater</v>
      </c>
      <c r="R2983" t="str">
        <f>RIGHT(N2983,LEN(N2983) - FIND("/",N2983))</f>
        <v>spaces</v>
      </c>
      <c r="S2983" s="10">
        <f>(((J2983/60)/60)/24) + DATE(1970, 1, 1)</f>
        <v>42225.559675925921</v>
      </c>
      <c r="T2983" s="10">
        <f>(((I2983/60)/60)/24) + DATE(1970, 1, 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IFERROR(E2984/L2984, 0)</f>
        <v>86.491525423728817</v>
      </c>
      <c r="Q2984" t="str">
        <f>LEFT(N2984,FIND("/",N2984) - 1)</f>
        <v>theater</v>
      </c>
      <c r="R2984" t="str">
        <f>RIGHT(N2984,LEN(N2984) - FIND("/",N2984))</f>
        <v>spaces</v>
      </c>
      <c r="S2984" s="10">
        <f>(((J2984/60)/60)/24) + DATE(1970, 1, 1)</f>
        <v>42381.686840277776</v>
      </c>
      <c r="T2984" s="10">
        <f>(((I2984/60)/60)/24) + DATE(1970, 1, 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IFERROR(E2985/L2985, 0)</f>
        <v>155.23827397260274</v>
      </c>
      <c r="Q2985" t="str">
        <f>LEFT(N2985,FIND("/",N2985) - 1)</f>
        <v>theater</v>
      </c>
      <c r="R2985" t="str">
        <f>RIGHT(N2985,LEN(N2985) - FIND("/",N2985))</f>
        <v>spaces</v>
      </c>
      <c r="S2985" s="10">
        <f>(((J2985/60)/60)/24) + DATE(1970, 1, 1)</f>
        <v>41894.632361111115</v>
      </c>
      <c r="T2985" s="10">
        <f>(((I2985/60)/60)/24) + DATE(1970, 1, 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IFERROR(E2986/L2986, 0)</f>
        <v>115.08256880733946</v>
      </c>
      <c r="Q2986" t="str">
        <f>LEFT(N2986,FIND("/",N2986) - 1)</f>
        <v>theater</v>
      </c>
      <c r="R2986" t="str">
        <f>RIGHT(N2986,LEN(N2986) - FIND("/",N2986))</f>
        <v>spaces</v>
      </c>
      <c r="S2986" s="10">
        <f>(((J2986/60)/60)/24) + DATE(1970, 1, 1)</f>
        <v>42576.278715277775</v>
      </c>
      <c r="T2986" s="10">
        <f>(((I2986/60)/60)/24) + DATE(1970, 1, 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IFERROR(E2987/L2987, 0)</f>
        <v>109.5945945945946</v>
      </c>
      <c r="Q2987" t="str">
        <f>LEFT(N2987,FIND("/",N2987) - 1)</f>
        <v>theater</v>
      </c>
      <c r="R2987" t="str">
        <f>RIGHT(N2987,LEN(N2987) - FIND("/",N2987))</f>
        <v>spaces</v>
      </c>
      <c r="S2987" s="10">
        <f>(((J2987/60)/60)/24) + DATE(1970, 1, 1)</f>
        <v>42654.973703703698</v>
      </c>
      <c r="T2987" s="10">
        <f>(((I2987/60)/60)/24) + DATE(1970, 1, 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IFERROR(E2988/L2988, 0)</f>
        <v>45.214285714285715</v>
      </c>
      <c r="Q2988" t="str">
        <f>LEFT(N2988,FIND("/",N2988) - 1)</f>
        <v>theater</v>
      </c>
      <c r="R2988" t="str">
        <f>RIGHT(N2988,LEN(N2988) - FIND("/",N2988))</f>
        <v>spaces</v>
      </c>
      <c r="S2988" s="10">
        <f>(((J2988/60)/60)/24) + DATE(1970, 1, 1)</f>
        <v>42431.500069444446</v>
      </c>
      <c r="T2988" s="10">
        <f>(((I2988/60)/60)/24) + DATE(1970, 1, 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IFERROR(E2989/L2989, 0)</f>
        <v>104.15169811320754</v>
      </c>
      <c r="Q2989" t="str">
        <f>LEFT(N2989,FIND("/",N2989) - 1)</f>
        <v>theater</v>
      </c>
      <c r="R2989" t="str">
        <f>RIGHT(N2989,LEN(N2989) - FIND("/",N2989))</f>
        <v>spaces</v>
      </c>
      <c r="S2989" s="10">
        <f>(((J2989/60)/60)/24) + DATE(1970, 1, 1)</f>
        <v>42627.307303240741</v>
      </c>
      <c r="T2989" s="10">
        <f>(((I2989/60)/60)/24) + DATE(1970, 1, 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IFERROR(E2990/L2990, 0)</f>
        <v>35.714285714285715</v>
      </c>
      <c r="Q2990" t="str">
        <f>LEFT(N2990,FIND("/",N2990) - 1)</f>
        <v>theater</v>
      </c>
      <c r="R2990" t="str">
        <f>RIGHT(N2990,LEN(N2990) - FIND("/",N2990))</f>
        <v>spaces</v>
      </c>
      <c r="S2990" s="10">
        <f>(((J2990/60)/60)/24) + DATE(1970, 1, 1)</f>
        <v>42511.362048611118</v>
      </c>
      <c r="T2990" s="10">
        <f>(((I2990/60)/60)/24) + DATE(1970, 1, 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IFERROR(E2991/L2991, 0)</f>
        <v>96.997252747252745</v>
      </c>
      <c r="Q2991" t="str">
        <f>LEFT(N2991,FIND("/",N2991) - 1)</f>
        <v>theater</v>
      </c>
      <c r="R2991" t="str">
        <f>RIGHT(N2991,LEN(N2991) - FIND("/",N2991))</f>
        <v>spaces</v>
      </c>
      <c r="S2991" s="10">
        <f>(((J2991/60)/60)/24) + DATE(1970, 1, 1)</f>
        <v>42337.02039351852</v>
      </c>
      <c r="T2991" s="10">
        <f>(((I2991/60)/60)/24) + DATE(1970, 1, 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IFERROR(E2992/L2992, 0)</f>
        <v>370.37037037037038</v>
      </c>
      <c r="Q2992" t="str">
        <f>LEFT(N2992,FIND("/",N2992) - 1)</f>
        <v>theater</v>
      </c>
      <c r="R2992" t="str">
        <f>RIGHT(N2992,LEN(N2992) - FIND("/",N2992))</f>
        <v>spaces</v>
      </c>
      <c r="S2992" s="10">
        <f>(((J2992/60)/60)/24) + DATE(1970, 1, 1)</f>
        <v>42341.57430555555</v>
      </c>
      <c r="T2992" s="10">
        <f>(((I2992/60)/60)/24) + DATE(1970, 1, 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IFERROR(E2993/L2993, 0)</f>
        <v>94.408602150537632</v>
      </c>
      <c r="Q2993" t="str">
        <f>LEFT(N2993,FIND("/",N2993) - 1)</f>
        <v>theater</v>
      </c>
      <c r="R2993" t="str">
        <f>RIGHT(N2993,LEN(N2993) - FIND("/",N2993))</f>
        <v>spaces</v>
      </c>
      <c r="S2993" s="10">
        <f>(((J2993/60)/60)/24) + DATE(1970, 1, 1)</f>
        <v>42740.837152777778</v>
      </c>
      <c r="T2993" s="10">
        <f>(((I2993/60)/60)/24) + DATE(1970, 1, 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IFERROR(E2994/L2994, 0)</f>
        <v>48.984375</v>
      </c>
      <c r="Q2994" t="str">
        <f>LEFT(N2994,FIND("/",N2994) - 1)</f>
        <v>theater</v>
      </c>
      <c r="R2994" t="str">
        <f>RIGHT(N2994,LEN(N2994) - FIND("/",N2994))</f>
        <v>spaces</v>
      </c>
      <c r="S2994" s="10">
        <f>(((J2994/60)/60)/24) + DATE(1970, 1, 1)</f>
        <v>42622.767476851848</v>
      </c>
      <c r="T2994" s="10">
        <f>(((I2994/60)/60)/24) + DATE(1970, 1, 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IFERROR(E2995/L2995, 0)</f>
        <v>45.590909090909093</v>
      </c>
      <c r="Q2995" t="str">
        <f>LEFT(N2995,FIND("/",N2995) - 1)</f>
        <v>theater</v>
      </c>
      <c r="R2995" t="str">
        <f>RIGHT(N2995,LEN(N2995) - FIND("/",N2995))</f>
        <v>spaces</v>
      </c>
      <c r="S2995" s="10">
        <f>(((J2995/60)/60)/24) + DATE(1970, 1, 1)</f>
        <v>42390.838738425926</v>
      </c>
      <c r="T2995" s="10">
        <f>(((I2995/60)/60)/24) + DATE(1970, 1, 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IFERROR(E2996/L2996, 0)</f>
        <v>23.275254237288134</v>
      </c>
      <c r="Q2996" t="str">
        <f>LEFT(N2996,FIND("/",N2996) - 1)</f>
        <v>theater</v>
      </c>
      <c r="R2996" t="str">
        <f>RIGHT(N2996,LEN(N2996) - FIND("/",N2996))</f>
        <v>spaces</v>
      </c>
      <c r="S2996" s="10">
        <f>(((J2996/60)/60)/24) + DATE(1970, 1, 1)</f>
        <v>41885.478842592594</v>
      </c>
      <c r="T2996" s="10">
        <f>(((I2996/60)/60)/24) + DATE(1970, 1, 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IFERROR(E2997/L2997, 0)</f>
        <v>63.2289156626506</v>
      </c>
      <c r="Q2997" t="str">
        <f>LEFT(N2997,FIND("/",N2997) - 1)</f>
        <v>theater</v>
      </c>
      <c r="R2997" t="str">
        <f>RIGHT(N2997,LEN(N2997) - FIND("/",N2997))</f>
        <v>spaces</v>
      </c>
      <c r="S2997" s="10">
        <f>(((J2997/60)/60)/24) + DATE(1970, 1, 1)</f>
        <v>42724.665173611109</v>
      </c>
      <c r="T2997" s="10">
        <f>(((I2997/60)/60)/24) + DATE(1970, 1, 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IFERROR(E2998/L2998, 0)</f>
        <v>153.5204081632653</v>
      </c>
      <c r="Q2998" t="str">
        <f>LEFT(N2998,FIND("/",N2998) - 1)</f>
        <v>theater</v>
      </c>
      <c r="R2998" t="str">
        <f>RIGHT(N2998,LEN(N2998) - FIND("/",N2998))</f>
        <v>spaces</v>
      </c>
      <c r="S2998" s="10">
        <f>(((J2998/60)/60)/24) + DATE(1970, 1, 1)</f>
        <v>42090.912500000006</v>
      </c>
      <c r="T2998" s="10">
        <f>(((I2998/60)/60)/24) + DATE(1970, 1, 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IFERROR(E2999/L2999, 0)</f>
        <v>90.2</v>
      </c>
      <c r="Q2999" t="str">
        <f>LEFT(N2999,FIND("/",N2999) - 1)</f>
        <v>theater</v>
      </c>
      <c r="R2999" t="str">
        <f>RIGHT(N2999,LEN(N2999) - FIND("/",N2999))</f>
        <v>spaces</v>
      </c>
      <c r="S2999" s="10">
        <f>(((J2999/60)/60)/24) + DATE(1970, 1, 1)</f>
        <v>42775.733715277776</v>
      </c>
      <c r="T2999" s="10">
        <f>(((I2999/60)/60)/24) + DATE(1970, 1, 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IFERROR(E3000/L3000, 0)</f>
        <v>118.97113163972287</v>
      </c>
      <c r="Q3000" t="str">
        <f>LEFT(N3000,FIND("/",N3000) - 1)</f>
        <v>theater</v>
      </c>
      <c r="R3000" t="str">
        <f>RIGHT(N3000,LEN(N3000) - FIND("/",N3000))</f>
        <v>spaces</v>
      </c>
      <c r="S3000" s="10">
        <f>(((J3000/60)/60)/24) + DATE(1970, 1, 1)</f>
        <v>41778.193622685183</v>
      </c>
      <c r="T3000" s="10">
        <f>(((I3000/60)/60)/24) + DATE(1970, 1, 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IFERROR(E3001/L3001, 0)</f>
        <v>80.25</v>
      </c>
      <c r="Q3001" t="str">
        <f>LEFT(N3001,FIND("/",N3001) - 1)</f>
        <v>theater</v>
      </c>
      <c r="R3001" t="str">
        <f>RIGHT(N3001,LEN(N3001) - FIND("/",N3001))</f>
        <v>spaces</v>
      </c>
      <c r="S3001" s="10">
        <f>(((J3001/60)/60)/24) + DATE(1970, 1, 1)</f>
        <v>42780.740277777775</v>
      </c>
      <c r="T3001" s="10">
        <f>(((I3001/60)/60)/24) + DATE(1970, 1, 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IFERROR(E3002/L3002, 0)</f>
        <v>62.5</v>
      </c>
      <c r="Q3002" t="str">
        <f>LEFT(N3002,FIND("/",N3002) - 1)</f>
        <v>theater</v>
      </c>
      <c r="R3002" t="str">
        <f>RIGHT(N3002,LEN(N3002) - FIND("/",N3002))</f>
        <v>spaces</v>
      </c>
      <c r="S3002" s="10">
        <f>(((J3002/60)/60)/24) + DATE(1970, 1, 1)</f>
        <v>42752.827199074076</v>
      </c>
      <c r="T3002" s="10">
        <f>(((I3002/60)/60)/24) + DATE(1970, 1, 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IFERROR(E3003/L3003, 0)</f>
        <v>131.37719999999999</v>
      </c>
      <c r="Q3003" t="str">
        <f>LEFT(N3003,FIND("/",N3003) - 1)</f>
        <v>theater</v>
      </c>
      <c r="R3003" t="str">
        <f>RIGHT(N3003,LEN(N3003) - FIND("/",N3003))</f>
        <v>spaces</v>
      </c>
      <c r="S3003" s="10">
        <f>(((J3003/60)/60)/24) + DATE(1970, 1, 1)</f>
        <v>42534.895625000005</v>
      </c>
      <c r="T3003" s="10">
        <f>(((I3003/60)/60)/24) + DATE(1970, 1, 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IFERROR(E3004/L3004, 0)</f>
        <v>73.032980769230775</v>
      </c>
      <c r="Q3004" t="str">
        <f>LEFT(N3004,FIND("/",N3004) - 1)</f>
        <v>theater</v>
      </c>
      <c r="R3004" t="str">
        <f>RIGHT(N3004,LEN(N3004) - FIND("/",N3004))</f>
        <v>spaces</v>
      </c>
      <c r="S3004" s="10">
        <f>(((J3004/60)/60)/24) + DATE(1970, 1, 1)</f>
        <v>41239.83625</v>
      </c>
      <c r="T3004" s="10">
        <f>(((I3004/60)/60)/24) + DATE(1970, 1, 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IFERROR(E3005/L3005, 0)</f>
        <v>178.52941176470588</v>
      </c>
      <c r="Q3005" t="str">
        <f>LEFT(N3005,FIND("/",N3005) - 1)</f>
        <v>theater</v>
      </c>
      <c r="R3005" t="str">
        <f>RIGHT(N3005,LEN(N3005) - FIND("/",N3005))</f>
        <v>spaces</v>
      </c>
      <c r="S3005" s="10">
        <f>(((J3005/60)/60)/24) + DATE(1970, 1, 1)</f>
        <v>42398.849259259259</v>
      </c>
      <c r="T3005" s="10">
        <f>(((I3005/60)/60)/24) + DATE(1970, 1, 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IFERROR(E3006/L3006, 0)</f>
        <v>162.90974729241879</v>
      </c>
      <c r="Q3006" t="str">
        <f>LEFT(N3006,FIND("/",N3006) - 1)</f>
        <v>theater</v>
      </c>
      <c r="R3006" t="str">
        <f>RIGHT(N3006,LEN(N3006) - FIND("/",N3006))</f>
        <v>spaces</v>
      </c>
      <c r="S3006" s="10">
        <f>(((J3006/60)/60)/24) + DATE(1970, 1, 1)</f>
        <v>41928.881064814814</v>
      </c>
      <c r="T3006" s="10">
        <f>(((I3006/60)/60)/24) + DATE(1970, 1, 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IFERROR(E3007/L3007, 0)</f>
        <v>108.24237288135593</v>
      </c>
      <c r="Q3007" t="str">
        <f>LEFT(N3007,FIND("/",N3007) - 1)</f>
        <v>theater</v>
      </c>
      <c r="R3007" t="str">
        <f>RIGHT(N3007,LEN(N3007) - FIND("/",N3007))</f>
        <v>spaces</v>
      </c>
      <c r="S3007" s="10">
        <f>(((J3007/60)/60)/24) + DATE(1970, 1, 1)</f>
        <v>41888.674826388888</v>
      </c>
      <c r="T3007" s="10">
        <f>(((I3007/60)/60)/24) + DATE(1970, 1, 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IFERROR(E3008/L3008, 0)</f>
        <v>88.865979381443296</v>
      </c>
      <c r="Q3008" t="str">
        <f>LEFT(N3008,FIND("/",N3008) - 1)</f>
        <v>theater</v>
      </c>
      <c r="R3008" t="str">
        <f>RIGHT(N3008,LEN(N3008) - FIND("/",N3008))</f>
        <v>spaces</v>
      </c>
      <c r="S3008" s="10">
        <f>(((J3008/60)/60)/24) + DATE(1970, 1, 1)</f>
        <v>41957.756840277783</v>
      </c>
      <c r="T3008" s="10">
        <f>(((I3008/60)/60)/24) + DATE(1970, 1, 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IFERROR(E3009/L3009, 0)</f>
        <v>54</v>
      </c>
      <c r="Q3009" t="str">
        <f>LEFT(N3009,FIND("/",N3009) - 1)</f>
        <v>theater</v>
      </c>
      <c r="R3009" t="str">
        <f>RIGHT(N3009,LEN(N3009) - FIND("/",N3009))</f>
        <v>spaces</v>
      </c>
      <c r="S3009" s="10">
        <f>(((J3009/60)/60)/24) + DATE(1970, 1, 1)</f>
        <v>42098.216238425928</v>
      </c>
      <c r="T3009" s="10">
        <f>(((I3009/60)/60)/24) + DATE(1970, 1, 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IFERROR(E3010/L3010, 0)</f>
        <v>116.73076923076923</v>
      </c>
      <c r="Q3010" t="str">
        <f>LEFT(N3010,FIND("/",N3010) - 1)</f>
        <v>theater</v>
      </c>
      <c r="R3010" t="str">
        <f>RIGHT(N3010,LEN(N3010) - FIND("/",N3010))</f>
        <v>spaces</v>
      </c>
      <c r="S3010" s="10">
        <f>(((J3010/60)/60)/24) + DATE(1970, 1, 1)</f>
        <v>42360.212025462963</v>
      </c>
      <c r="T3010" s="10">
        <f>(((I3010/60)/60)/24) + DATE(1970, 1, 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IFERROR(E3011/L3011, 0)</f>
        <v>233.8984375</v>
      </c>
      <c r="Q3011" t="str">
        <f>LEFT(N3011,FIND("/",N3011) - 1)</f>
        <v>theater</v>
      </c>
      <c r="R3011" t="str">
        <f>RIGHT(N3011,LEN(N3011) - FIND("/",N3011))</f>
        <v>spaces</v>
      </c>
      <c r="S3011" s="10">
        <f>(((J3011/60)/60)/24) + DATE(1970, 1, 1)</f>
        <v>41939.569907407407</v>
      </c>
      <c r="T3011" s="10">
        <f>(((I3011/60)/60)/24) + DATE(1970, 1, 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IFERROR(E3012/L3012, 0)</f>
        <v>158</v>
      </c>
      <c r="Q3012" t="str">
        <f>LEFT(N3012,FIND("/",N3012) - 1)</f>
        <v>theater</v>
      </c>
      <c r="R3012" t="str">
        <f>RIGHT(N3012,LEN(N3012) - FIND("/",N3012))</f>
        <v>spaces</v>
      </c>
      <c r="S3012" s="10">
        <f>(((J3012/60)/60)/24) + DATE(1970, 1, 1)</f>
        <v>41996.832395833335</v>
      </c>
      <c r="T3012" s="10">
        <f>(((I3012/60)/60)/24) + DATE(1970, 1, 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IFERROR(E3013/L3013, 0)</f>
        <v>14.84</v>
      </c>
      <c r="Q3013" t="str">
        <f>LEFT(N3013,FIND("/",N3013) - 1)</f>
        <v>theater</v>
      </c>
      <c r="R3013" t="str">
        <f>RIGHT(N3013,LEN(N3013) - FIND("/",N3013))</f>
        <v>spaces</v>
      </c>
      <c r="S3013" s="10">
        <f>(((J3013/60)/60)/24) + DATE(1970, 1, 1)</f>
        <v>42334.468935185185</v>
      </c>
      <c r="T3013" s="10">
        <f>(((I3013/60)/60)/24) + DATE(1970, 1, 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IFERROR(E3014/L3014, 0)</f>
        <v>85.181818181818187</v>
      </c>
      <c r="Q3014" t="str">
        <f>LEFT(N3014,FIND("/",N3014) - 1)</f>
        <v>theater</v>
      </c>
      <c r="R3014" t="str">
        <f>RIGHT(N3014,LEN(N3014) - FIND("/",N3014))</f>
        <v>spaces</v>
      </c>
      <c r="S3014" s="10">
        <f>(((J3014/60)/60)/24) + DATE(1970, 1, 1)</f>
        <v>42024.702893518523</v>
      </c>
      <c r="T3014" s="10">
        <f>(((I3014/60)/60)/24) + DATE(1970, 1, 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IFERROR(E3015/L3015, 0)</f>
        <v>146.69158878504672</v>
      </c>
      <c r="Q3015" t="str">
        <f>LEFT(N3015,FIND("/",N3015) - 1)</f>
        <v>theater</v>
      </c>
      <c r="R3015" t="str">
        <f>RIGHT(N3015,LEN(N3015) - FIND("/",N3015))</f>
        <v>spaces</v>
      </c>
      <c r="S3015" s="10">
        <f>(((J3015/60)/60)/24) + DATE(1970, 1, 1)</f>
        <v>42146.836215277777</v>
      </c>
      <c r="T3015" s="10">
        <f>(((I3015/60)/60)/24) + DATE(1970, 1, 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IFERROR(E3016/L3016, 0)</f>
        <v>50.764811490125673</v>
      </c>
      <c r="Q3016" t="str">
        <f>LEFT(N3016,FIND("/",N3016) - 1)</f>
        <v>theater</v>
      </c>
      <c r="R3016" t="str">
        <f>RIGHT(N3016,LEN(N3016) - FIND("/",N3016))</f>
        <v>spaces</v>
      </c>
      <c r="S3016" s="10">
        <f>(((J3016/60)/60)/24) + DATE(1970, 1, 1)</f>
        <v>41920.123611111114</v>
      </c>
      <c r="T3016" s="10">
        <f>(((I3016/60)/60)/24) + DATE(1970, 1, 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IFERROR(E3017/L3017, 0)</f>
        <v>87.7</v>
      </c>
      <c r="Q3017" t="str">
        <f>LEFT(N3017,FIND("/",N3017) - 1)</f>
        <v>theater</v>
      </c>
      <c r="R3017" t="str">
        <f>RIGHT(N3017,LEN(N3017) - FIND("/",N3017))</f>
        <v>spaces</v>
      </c>
      <c r="S3017" s="10">
        <f>(((J3017/60)/60)/24) + DATE(1970, 1, 1)</f>
        <v>41785.72729166667</v>
      </c>
      <c r="T3017" s="10">
        <f>(((I3017/60)/60)/24) + DATE(1970, 1, 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IFERROR(E3018/L3018, 0)</f>
        <v>242.27777777777777</v>
      </c>
      <c r="Q3018" t="str">
        <f>LEFT(N3018,FIND("/",N3018) - 1)</f>
        <v>theater</v>
      </c>
      <c r="R3018" t="str">
        <f>RIGHT(N3018,LEN(N3018) - FIND("/",N3018))</f>
        <v>spaces</v>
      </c>
      <c r="S3018" s="10">
        <f>(((J3018/60)/60)/24) + DATE(1970, 1, 1)</f>
        <v>41778.548055555555</v>
      </c>
      <c r="T3018" s="10">
        <f>(((I3018/60)/60)/24) + DATE(1970, 1, 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IFERROR(E3019/L3019, 0)</f>
        <v>146.44654088050314</v>
      </c>
      <c r="Q3019" t="str">
        <f>LEFT(N3019,FIND("/",N3019) - 1)</f>
        <v>theater</v>
      </c>
      <c r="R3019" t="str">
        <f>RIGHT(N3019,LEN(N3019) - FIND("/",N3019))</f>
        <v>spaces</v>
      </c>
      <c r="S3019" s="10">
        <f>(((J3019/60)/60)/24) + DATE(1970, 1, 1)</f>
        <v>41841.850034722222</v>
      </c>
      <c r="T3019" s="10">
        <f>(((I3019/60)/60)/24) + DATE(1970, 1, 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IFERROR(E3020/L3020, 0)</f>
        <v>103.17073170731707</v>
      </c>
      <c r="Q3020" t="str">
        <f>LEFT(N3020,FIND("/",N3020) - 1)</f>
        <v>theater</v>
      </c>
      <c r="R3020" t="str">
        <f>RIGHT(N3020,LEN(N3020) - FIND("/",N3020))</f>
        <v>spaces</v>
      </c>
      <c r="S3020" s="10">
        <f>(((J3020/60)/60)/24) + DATE(1970, 1, 1)</f>
        <v>42163.29833333334</v>
      </c>
      <c r="T3020" s="10">
        <f>(((I3020/60)/60)/24) + DATE(1970, 1, 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IFERROR(E3021/L3021, 0)</f>
        <v>80.464601769911511</v>
      </c>
      <c r="Q3021" t="str">
        <f>LEFT(N3021,FIND("/",N3021) - 1)</f>
        <v>theater</v>
      </c>
      <c r="R3021" t="str">
        <f>RIGHT(N3021,LEN(N3021) - FIND("/",N3021))</f>
        <v>spaces</v>
      </c>
      <c r="S3021" s="10">
        <f>(((J3021/60)/60)/24) + DATE(1970, 1, 1)</f>
        <v>41758.833564814813</v>
      </c>
      <c r="T3021" s="10">
        <f>(((I3021/60)/60)/24) + DATE(1970, 1, 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IFERROR(E3022/L3022, 0)</f>
        <v>234.66666666666666</v>
      </c>
      <c r="Q3022" t="str">
        <f>LEFT(N3022,FIND("/",N3022) - 1)</f>
        <v>theater</v>
      </c>
      <c r="R3022" t="str">
        <f>RIGHT(N3022,LEN(N3022) - FIND("/",N3022))</f>
        <v>spaces</v>
      </c>
      <c r="S3022" s="10">
        <f>(((J3022/60)/60)/24) + DATE(1970, 1, 1)</f>
        <v>42170.846446759257</v>
      </c>
      <c r="T3022" s="10">
        <f>(((I3022/60)/60)/24) + DATE(1970, 1, 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IFERROR(E3023/L3023, 0)</f>
        <v>50.689320388349515</v>
      </c>
      <c r="Q3023" t="str">
        <f>LEFT(N3023,FIND("/",N3023) - 1)</f>
        <v>theater</v>
      </c>
      <c r="R3023" t="str">
        <f>RIGHT(N3023,LEN(N3023) - FIND("/",N3023))</f>
        <v>spaces</v>
      </c>
      <c r="S3023" s="10">
        <f>(((J3023/60)/60)/24) + DATE(1970, 1, 1)</f>
        <v>42660.618854166663</v>
      </c>
      <c r="T3023" s="10">
        <f>(((I3023/60)/60)/24) + DATE(1970, 1, 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IFERROR(E3024/L3024, 0)</f>
        <v>162.70967741935485</v>
      </c>
      <c r="Q3024" t="str">
        <f>LEFT(N3024,FIND("/",N3024) - 1)</f>
        <v>theater</v>
      </c>
      <c r="R3024" t="str">
        <f>RIGHT(N3024,LEN(N3024) - FIND("/",N3024))</f>
        <v>spaces</v>
      </c>
      <c r="S3024" s="10">
        <f>(((J3024/60)/60)/24) + DATE(1970, 1, 1)</f>
        <v>42564.95380787037</v>
      </c>
      <c r="T3024" s="10">
        <f>(((I3024/60)/60)/24) + DATE(1970, 1, 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IFERROR(E3025/L3025, 0)</f>
        <v>120.16666666666667</v>
      </c>
      <c r="Q3025" t="str">
        <f>LEFT(N3025,FIND("/",N3025) - 1)</f>
        <v>theater</v>
      </c>
      <c r="R3025" t="str">
        <f>RIGHT(N3025,LEN(N3025) - FIND("/",N3025))</f>
        <v>spaces</v>
      </c>
      <c r="S3025" s="10">
        <f>(((J3025/60)/60)/24) + DATE(1970, 1, 1)</f>
        <v>42121.675763888896</v>
      </c>
      <c r="T3025" s="10">
        <f>(((I3025/60)/60)/24) + DATE(1970, 1, 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IFERROR(E3026/L3026, 0)</f>
        <v>67.697802197802204</v>
      </c>
      <c r="Q3026" t="str">
        <f>LEFT(N3026,FIND("/",N3026) - 1)</f>
        <v>theater</v>
      </c>
      <c r="R3026" t="str">
        <f>RIGHT(N3026,LEN(N3026) - FIND("/",N3026))</f>
        <v>spaces</v>
      </c>
      <c r="S3026" s="10">
        <f>(((J3026/60)/60)/24) + DATE(1970, 1, 1)</f>
        <v>41158.993923611109</v>
      </c>
      <c r="T3026" s="10">
        <f>(((I3026/60)/60)/24) + DATE(1970, 1, 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IFERROR(E3027/L3027, 0)</f>
        <v>52.103448275862071</v>
      </c>
      <c r="Q3027" t="str">
        <f>LEFT(N3027,FIND("/",N3027) - 1)</f>
        <v>theater</v>
      </c>
      <c r="R3027" t="str">
        <f>RIGHT(N3027,LEN(N3027) - FIND("/",N3027))</f>
        <v>spaces</v>
      </c>
      <c r="S3027" s="10">
        <f>(((J3027/60)/60)/24) + DATE(1970, 1, 1)</f>
        <v>41761.509409722225</v>
      </c>
      <c r="T3027" s="10">
        <f>(((I3027/60)/60)/24) + DATE(1970, 1, 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IFERROR(E3028/L3028, 0)</f>
        <v>51.6</v>
      </c>
      <c r="Q3028" t="str">
        <f>LEFT(N3028,FIND("/",N3028) - 1)</f>
        <v>theater</v>
      </c>
      <c r="R3028" t="str">
        <f>RIGHT(N3028,LEN(N3028) - FIND("/",N3028))</f>
        <v>spaces</v>
      </c>
      <c r="S3028" s="10">
        <f>(((J3028/60)/60)/24) + DATE(1970, 1, 1)</f>
        <v>42783.459398148145</v>
      </c>
      <c r="T3028" s="10">
        <f>(((I3028/60)/60)/24) + DATE(1970, 1, 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IFERROR(E3029/L3029, 0)</f>
        <v>164.3</v>
      </c>
      <c r="Q3029" t="str">
        <f>LEFT(N3029,FIND("/",N3029) - 1)</f>
        <v>theater</v>
      </c>
      <c r="R3029" t="str">
        <f>RIGHT(N3029,LEN(N3029) - FIND("/",N3029))</f>
        <v>spaces</v>
      </c>
      <c r="S3029" s="10">
        <f>(((J3029/60)/60)/24) + DATE(1970, 1, 1)</f>
        <v>42053.704293981486</v>
      </c>
      <c r="T3029" s="10">
        <f>(((I3029/60)/60)/24) + DATE(1970, 1, 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IFERROR(E3030/L3030, 0)</f>
        <v>84.858585858585855</v>
      </c>
      <c r="Q3030" t="str">
        <f>LEFT(N3030,FIND("/",N3030) - 1)</f>
        <v>theater</v>
      </c>
      <c r="R3030" t="str">
        <f>RIGHT(N3030,LEN(N3030) - FIND("/",N3030))</f>
        <v>spaces</v>
      </c>
      <c r="S3030" s="10">
        <f>(((J3030/60)/60)/24) + DATE(1970, 1, 1)</f>
        <v>42567.264178240745</v>
      </c>
      <c r="T3030" s="10">
        <f>(((I3030/60)/60)/24) + DATE(1970, 1, 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IFERROR(E3031/L3031, 0)</f>
        <v>94.548850574712645</v>
      </c>
      <c r="Q3031" t="str">
        <f>LEFT(N3031,FIND("/",N3031) - 1)</f>
        <v>theater</v>
      </c>
      <c r="R3031" t="str">
        <f>RIGHT(N3031,LEN(N3031) - FIND("/",N3031))</f>
        <v>spaces</v>
      </c>
      <c r="S3031" s="10">
        <f>(((J3031/60)/60)/24) + DATE(1970, 1, 1)</f>
        <v>41932.708877314813</v>
      </c>
      <c r="T3031" s="10">
        <f>(((I3031/60)/60)/24) + DATE(1970, 1, 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IFERROR(E3032/L3032, 0)</f>
        <v>45.536585365853661</v>
      </c>
      <c r="Q3032" t="str">
        <f>LEFT(N3032,FIND("/",N3032) - 1)</f>
        <v>theater</v>
      </c>
      <c r="R3032" t="str">
        <f>RIGHT(N3032,LEN(N3032) - FIND("/",N3032))</f>
        <v>spaces</v>
      </c>
      <c r="S3032" s="10">
        <f>(((J3032/60)/60)/24) + DATE(1970, 1, 1)</f>
        <v>42233.747349537036</v>
      </c>
      <c r="T3032" s="10">
        <f>(((I3032/60)/60)/24) + DATE(1970, 1, 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IFERROR(E3033/L3033, 0)</f>
        <v>51.724137931034484</v>
      </c>
      <c r="Q3033" t="str">
        <f>LEFT(N3033,FIND("/",N3033) - 1)</f>
        <v>theater</v>
      </c>
      <c r="R3033" t="str">
        <f>RIGHT(N3033,LEN(N3033) - FIND("/",N3033))</f>
        <v>spaces</v>
      </c>
      <c r="S3033" s="10">
        <f>(((J3033/60)/60)/24) + DATE(1970, 1, 1)</f>
        <v>42597.882488425923</v>
      </c>
      <c r="T3033" s="10">
        <f>(((I3033/60)/60)/24) + DATE(1970, 1, 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IFERROR(E3034/L3034, 0)</f>
        <v>50.88</v>
      </c>
      <c r="Q3034" t="str">
        <f>LEFT(N3034,FIND("/",N3034) - 1)</f>
        <v>theater</v>
      </c>
      <c r="R3034" t="str">
        <f>RIGHT(N3034,LEN(N3034) - FIND("/",N3034))</f>
        <v>spaces</v>
      </c>
      <c r="S3034" s="10">
        <f>(((J3034/60)/60)/24) + DATE(1970, 1, 1)</f>
        <v>42228.044664351852</v>
      </c>
      <c r="T3034" s="10">
        <f>(((I3034/60)/60)/24) + DATE(1970, 1, 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IFERROR(E3035/L3035, 0)</f>
        <v>191.13043478260869</v>
      </c>
      <c r="Q3035" t="str">
        <f>LEFT(N3035,FIND("/",N3035) - 1)</f>
        <v>theater</v>
      </c>
      <c r="R3035" t="str">
        <f>RIGHT(N3035,LEN(N3035) - FIND("/",N3035))</f>
        <v>spaces</v>
      </c>
      <c r="S3035" s="10">
        <f>(((J3035/60)/60)/24) + DATE(1970, 1, 1)</f>
        <v>42570.110243055555</v>
      </c>
      <c r="T3035" s="10">
        <f>(((I3035/60)/60)/24) + DATE(1970, 1, 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IFERROR(E3036/L3036, 0)</f>
        <v>89.314285714285717</v>
      </c>
      <c r="Q3036" t="str">
        <f>LEFT(N3036,FIND("/",N3036) - 1)</f>
        <v>theater</v>
      </c>
      <c r="R3036" t="str">
        <f>RIGHT(N3036,LEN(N3036) - FIND("/",N3036))</f>
        <v>spaces</v>
      </c>
      <c r="S3036" s="10">
        <f>(((J3036/60)/60)/24) + DATE(1970, 1, 1)</f>
        <v>42644.535358796296</v>
      </c>
      <c r="T3036" s="10">
        <f>(((I3036/60)/60)/24) + DATE(1970, 1, 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IFERROR(E3037/L3037, 0)</f>
        <v>88.588631921824103</v>
      </c>
      <c r="Q3037" t="str">
        <f>LEFT(N3037,FIND("/",N3037) - 1)</f>
        <v>theater</v>
      </c>
      <c r="R3037" t="str">
        <f>RIGHT(N3037,LEN(N3037) - FIND("/",N3037))</f>
        <v>spaces</v>
      </c>
      <c r="S3037" s="10">
        <f>(((J3037/60)/60)/24) + DATE(1970, 1, 1)</f>
        <v>41368.560289351852</v>
      </c>
      <c r="T3037" s="10">
        <f>(((I3037/60)/60)/24) + DATE(1970, 1, 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IFERROR(E3038/L3038, 0)</f>
        <v>96.300911854103347</v>
      </c>
      <c r="Q3038" t="str">
        <f>LEFT(N3038,FIND("/",N3038) - 1)</f>
        <v>theater</v>
      </c>
      <c r="R3038" t="str">
        <f>RIGHT(N3038,LEN(N3038) - FIND("/",N3038))</f>
        <v>spaces</v>
      </c>
      <c r="S3038" s="10">
        <f>(((J3038/60)/60)/24) + DATE(1970, 1, 1)</f>
        <v>41466.785231481481</v>
      </c>
      <c r="T3038" s="10">
        <f>(((I3038/60)/60)/24) + DATE(1970, 1, 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IFERROR(E3039/L3039, 0)</f>
        <v>33.3125</v>
      </c>
      <c r="Q3039" t="str">
        <f>LEFT(N3039,FIND("/",N3039) - 1)</f>
        <v>theater</v>
      </c>
      <c r="R3039" t="str">
        <f>RIGHT(N3039,LEN(N3039) - FIND("/",N3039))</f>
        <v>spaces</v>
      </c>
      <c r="S3039" s="10">
        <f>(((J3039/60)/60)/24) + DATE(1970, 1, 1)</f>
        <v>40378.893206018518</v>
      </c>
      <c r="T3039" s="10">
        <f>(((I3039/60)/60)/24) + DATE(1970, 1, 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IFERROR(E3040/L3040, 0)</f>
        <v>37.222222222222221</v>
      </c>
      <c r="Q3040" t="str">
        <f>LEFT(N3040,FIND("/",N3040) - 1)</f>
        <v>theater</v>
      </c>
      <c r="R3040" t="str">
        <f>RIGHT(N3040,LEN(N3040) - FIND("/",N3040))</f>
        <v>spaces</v>
      </c>
      <c r="S3040" s="10">
        <f>(((J3040/60)/60)/24) + DATE(1970, 1, 1)</f>
        <v>42373.252280092594</v>
      </c>
      <c r="T3040" s="10">
        <f>(((I3040/60)/60)/24) + DATE(1970, 1, 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IFERROR(E3041/L3041, 0)</f>
        <v>92.130423728813554</v>
      </c>
      <c r="Q3041" t="str">
        <f>LEFT(N3041,FIND("/",N3041) - 1)</f>
        <v>theater</v>
      </c>
      <c r="R3041" t="str">
        <f>RIGHT(N3041,LEN(N3041) - FIND("/",N3041))</f>
        <v>spaces</v>
      </c>
      <c r="S3041" s="10">
        <f>(((J3041/60)/60)/24) + DATE(1970, 1, 1)</f>
        <v>41610.794421296298</v>
      </c>
      <c r="T3041" s="10">
        <f>(((I3041/60)/60)/24) + DATE(1970, 1, 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IFERROR(E3042/L3042, 0)</f>
        <v>76.785714285714292</v>
      </c>
      <c r="Q3042" t="str">
        <f>LEFT(N3042,FIND("/",N3042) - 1)</f>
        <v>theater</v>
      </c>
      <c r="R3042" t="str">
        <f>RIGHT(N3042,LEN(N3042) - FIND("/",N3042))</f>
        <v>spaces</v>
      </c>
      <c r="S3042" s="10">
        <f>(((J3042/60)/60)/24) + DATE(1970, 1, 1)</f>
        <v>42177.791909722218</v>
      </c>
      <c r="T3042" s="10">
        <f>(((I3042/60)/60)/24) + DATE(1970, 1, 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IFERROR(E3043/L3043, 0)</f>
        <v>96.526315789473685</v>
      </c>
      <c r="Q3043" t="str">
        <f>LEFT(N3043,FIND("/",N3043) - 1)</f>
        <v>theater</v>
      </c>
      <c r="R3043" t="str">
        <f>RIGHT(N3043,LEN(N3043) - FIND("/",N3043))</f>
        <v>spaces</v>
      </c>
      <c r="S3043" s="10">
        <f>(((J3043/60)/60)/24) + DATE(1970, 1, 1)</f>
        <v>42359.868611111116</v>
      </c>
      <c r="T3043" s="10">
        <f>(((I3043/60)/60)/24) + DATE(1970, 1, 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IFERROR(E3044/L3044, 0)</f>
        <v>51.891891891891895</v>
      </c>
      <c r="Q3044" t="str">
        <f>LEFT(N3044,FIND("/",N3044) - 1)</f>
        <v>theater</v>
      </c>
      <c r="R3044" t="str">
        <f>RIGHT(N3044,LEN(N3044) - FIND("/",N3044))</f>
        <v>spaces</v>
      </c>
      <c r="S3044" s="10">
        <f>(((J3044/60)/60)/24) + DATE(1970, 1, 1)</f>
        <v>42253.688043981485</v>
      </c>
      <c r="T3044" s="10">
        <f>(((I3044/60)/60)/24) + DATE(1970, 1, 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IFERROR(E3045/L3045, 0)</f>
        <v>128.9140625</v>
      </c>
      <c r="Q3045" t="str">
        <f>LEFT(N3045,FIND("/",N3045) - 1)</f>
        <v>theater</v>
      </c>
      <c r="R3045" t="str">
        <f>RIGHT(N3045,LEN(N3045) - FIND("/",N3045))</f>
        <v>spaces</v>
      </c>
      <c r="S3045" s="10">
        <f>(((J3045/60)/60)/24) + DATE(1970, 1, 1)</f>
        <v>42083.070590277777</v>
      </c>
      <c r="T3045" s="10">
        <f>(((I3045/60)/60)/24) + DATE(1970, 1, 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IFERROR(E3046/L3046, 0)</f>
        <v>84.108974358974365</v>
      </c>
      <c r="Q3046" t="str">
        <f>LEFT(N3046,FIND("/",N3046) - 1)</f>
        <v>theater</v>
      </c>
      <c r="R3046" t="str">
        <f>RIGHT(N3046,LEN(N3046) - FIND("/",N3046))</f>
        <v>spaces</v>
      </c>
      <c r="S3046" s="10">
        <f>(((J3046/60)/60)/24) + DATE(1970, 1, 1)</f>
        <v>42387.7268287037</v>
      </c>
      <c r="T3046" s="10">
        <f>(((I3046/60)/60)/24) + DATE(1970, 1, 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IFERROR(E3047/L3047, 0)</f>
        <v>82.941562500000003</v>
      </c>
      <c r="Q3047" t="str">
        <f>LEFT(N3047,FIND("/",N3047) - 1)</f>
        <v>theater</v>
      </c>
      <c r="R3047" t="str">
        <f>RIGHT(N3047,LEN(N3047) - FIND("/",N3047))</f>
        <v>spaces</v>
      </c>
      <c r="S3047" s="10">
        <f>(((J3047/60)/60)/24) + DATE(1970, 1, 1)</f>
        <v>41843.155729166669</v>
      </c>
      <c r="T3047" s="10">
        <f>(((I3047/60)/60)/24) + DATE(1970, 1, 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IFERROR(E3048/L3048, 0)</f>
        <v>259.94827586206895</v>
      </c>
      <c r="Q3048" t="str">
        <f>LEFT(N3048,FIND("/",N3048) - 1)</f>
        <v>theater</v>
      </c>
      <c r="R3048" t="str">
        <f>RIGHT(N3048,LEN(N3048) - FIND("/",N3048))</f>
        <v>spaces</v>
      </c>
      <c r="S3048" s="10">
        <f>(((J3048/60)/60)/24) + DATE(1970, 1, 1)</f>
        <v>41862.803078703706</v>
      </c>
      <c r="T3048" s="10">
        <f>(((I3048/60)/60)/24) + DATE(1970, 1, 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IFERROR(E3049/L3049, 0)</f>
        <v>37.25</v>
      </c>
      <c r="Q3049" t="str">
        <f>LEFT(N3049,FIND("/",N3049) - 1)</f>
        <v>theater</v>
      </c>
      <c r="R3049" t="str">
        <f>RIGHT(N3049,LEN(N3049) - FIND("/",N3049))</f>
        <v>spaces</v>
      </c>
      <c r="S3049" s="10">
        <f>(((J3049/60)/60)/24) + DATE(1970, 1, 1)</f>
        <v>42443.989050925928</v>
      </c>
      <c r="T3049" s="10">
        <f>(((I3049/60)/60)/24) + DATE(1970, 1, 1)</f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IFERROR(E3050/L3050, 0)</f>
        <v>177.02127659574469</v>
      </c>
      <c r="Q3050" t="str">
        <f>LEFT(N3050,FIND("/",N3050) - 1)</f>
        <v>theater</v>
      </c>
      <c r="R3050" t="str">
        <f>RIGHT(N3050,LEN(N3050) - FIND("/",N3050))</f>
        <v>spaces</v>
      </c>
      <c r="S3050" s="10">
        <f>(((J3050/60)/60)/24) + DATE(1970, 1, 1)</f>
        <v>41975.901180555549</v>
      </c>
      <c r="T3050" s="10">
        <f>(((I3050/60)/60)/24) + DATE(1970, 1, 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IFERROR(E3051/L3051, 0)</f>
        <v>74.074074074074076</v>
      </c>
      <c r="Q3051" t="str">
        <f>LEFT(N3051,FIND("/",N3051) - 1)</f>
        <v>theater</v>
      </c>
      <c r="R3051" t="str">
        <f>RIGHT(N3051,LEN(N3051) - FIND("/",N3051))</f>
        <v>spaces</v>
      </c>
      <c r="S3051" s="10">
        <f>(((J3051/60)/60)/24) + DATE(1970, 1, 1)</f>
        <v>42139.014525462961</v>
      </c>
      <c r="T3051" s="10">
        <f>(((I3051/60)/60)/24) + DATE(1970, 1, 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IFERROR(E3052/L3052, 0)</f>
        <v>70.666666666666671</v>
      </c>
      <c r="Q3052" t="str">
        <f>LEFT(N3052,FIND("/",N3052) - 1)</f>
        <v>theater</v>
      </c>
      <c r="R3052" t="str">
        <f>RIGHT(N3052,LEN(N3052) - FIND("/",N3052))</f>
        <v>spaces</v>
      </c>
      <c r="S3052" s="10">
        <f>(((J3052/60)/60)/24) + DATE(1970, 1, 1)</f>
        <v>42465.16851851852</v>
      </c>
      <c r="T3052" s="10">
        <f>(((I3052/60)/60)/24) + DATE(1970, 1, 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IFERROR(E3053/L3053, 0)</f>
        <v>23.62857142857143</v>
      </c>
      <c r="Q3053" t="str">
        <f>LEFT(N3053,FIND("/",N3053) - 1)</f>
        <v>theater</v>
      </c>
      <c r="R3053" t="str">
        <f>RIGHT(N3053,LEN(N3053) - FIND("/",N3053))</f>
        <v>spaces</v>
      </c>
      <c r="S3053" s="10">
        <f>(((J3053/60)/60)/24) + DATE(1970, 1, 1)</f>
        <v>42744.416030092587</v>
      </c>
      <c r="T3053" s="10">
        <f>(((I3053/60)/60)/24) + DATE(1970, 1, 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IFERROR(E3054/L3054, 0)</f>
        <v>37.5</v>
      </c>
      <c r="Q3054" t="str">
        <f>LEFT(N3054,FIND("/",N3054) - 1)</f>
        <v>theater</v>
      </c>
      <c r="R3054" t="str">
        <f>RIGHT(N3054,LEN(N3054) - FIND("/",N3054))</f>
        <v>spaces</v>
      </c>
      <c r="S3054" s="10">
        <f>(((J3054/60)/60)/24) + DATE(1970, 1, 1)</f>
        <v>42122.670069444444</v>
      </c>
      <c r="T3054" s="10">
        <f>(((I3054/60)/60)/24) + DATE(1970, 1, 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IFERROR(E3055/L3055, 0)</f>
        <v>13.333333333333334</v>
      </c>
      <c r="Q3055" t="str">
        <f>LEFT(N3055,FIND("/",N3055) - 1)</f>
        <v>theater</v>
      </c>
      <c r="R3055" t="str">
        <f>RIGHT(N3055,LEN(N3055) - FIND("/",N3055))</f>
        <v>spaces</v>
      </c>
      <c r="S3055" s="10">
        <f>(((J3055/60)/60)/24) + DATE(1970, 1, 1)</f>
        <v>41862.761724537035</v>
      </c>
      <c r="T3055" s="10">
        <f>(((I3055/60)/60)/24) + DATE(1970, 1, 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>
        <f>IFERROR(E3056/L3056, 0)</f>
        <v>0</v>
      </c>
      <c r="Q3056" t="str">
        <f>LEFT(N3056,FIND("/",N3056) - 1)</f>
        <v>theater</v>
      </c>
      <c r="R3056" t="str">
        <f>RIGHT(N3056,LEN(N3056) - FIND("/",N3056))</f>
        <v>spaces</v>
      </c>
      <c r="S3056" s="10">
        <f>(((J3056/60)/60)/24) + DATE(1970, 1, 1)</f>
        <v>42027.832800925928</v>
      </c>
      <c r="T3056" s="10">
        <f>(((I3056/60)/60)/24) + DATE(1970, 1, 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IFERROR(E3057/L3057, 0)</f>
        <v>1</v>
      </c>
      <c r="Q3057" t="str">
        <f>LEFT(N3057,FIND("/",N3057) - 1)</f>
        <v>theater</v>
      </c>
      <c r="R3057" t="str">
        <f>RIGHT(N3057,LEN(N3057) - FIND("/",N3057))</f>
        <v>spaces</v>
      </c>
      <c r="S3057" s="10">
        <f>(((J3057/60)/60)/24) + DATE(1970, 1, 1)</f>
        <v>41953.95821759259</v>
      </c>
      <c r="T3057" s="10">
        <f>(((I3057/60)/60)/24) + DATE(1970, 1, 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>
        <f>IFERROR(E3058/L3058, 0)</f>
        <v>0</v>
      </c>
      <c r="Q3058" t="str">
        <f>LEFT(N3058,FIND("/",N3058) - 1)</f>
        <v>theater</v>
      </c>
      <c r="R3058" t="str">
        <f>RIGHT(N3058,LEN(N3058) - FIND("/",N3058))</f>
        <v>spaces</v>
      </c>
      <c r="S3058" s="10">
        <f>(((J3058/60)/60)/24) + DATE(1970, 1, 1)</f>
        <v>41851.636388888888</v>
      </c>
      <c r="T3058" s="10">
        <f>(((I3058/60)/60)/24) + DATE(1970, 1, 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>
        <f>IFERROR(E3059/L3059, 0)</f>
        <v>0</v>
      </c>
      <c r="Q3059" t="str">
        <f>LEFT(N3059,FIND("/",N3059) - 1)</f>
        <v>theater</v>
      </c>
      <c r="R3059" t="str">
        <f>RIGHT(N3059,LEN(N3059) - FIND("/",N3059))</f>
        <v>spaces</v>
      </c>
      <c r="S3059" s="10">
        <f>(((J3059/60)/60)/24) + DATE(1970, 1, 1)</f>
        <v>42433.650590277779</v>
      </c>
      <c r="T3059" s="10">
        <f>(((I3059/60)/60)/24) + DATE(1970, 1, 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IFERROR(E3060/L3060, 0)</f>
        <v>1</v>
      </c>
      <c r="Q3060" t="str">
        <f>LEFT(N3060,FIND("/",N3060) - 1)</f>
        <v>theater</v>
      </c>
      <c r="R3060" t="str">
        <f>RIGHT(N3060,LEN(N3060) - FIND("/",N3060))</f>
        <v>spaces</v>
      </c>
      <c r="S3060" s="10">
        <f>(((J3060/60)/60)/24) + DATE(1970, 1, 1)</f>
        <v>42460.374305555553</v>
      </c>
      <c r="T3060" s="10">
        <f>(((I3060/60)/60)/24) + DATE(1970, 1, 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IFERROR(E3061/L3061, 0)</f>
        <v>41</v>
      </c>
      <c r="Q3061" t="str">
        <f>LEFT(N3061,FIND("/",N3061) - 1)</f>
        <v>theater</v>
      </c>
      <c r="R3061" t="str">
        <f>RIGHT(N3061,LEN(N3061) - FIND("/",N3061))</f>
        <v>spaces</v>
      </c>
      <c r="S3061" s="10">
        <f>(((J3061/60)/60)/24) + DATE(1970, 1, 1)</f>
        <v>41829.935717592591</v>
      </c>
      <c r="T3061" s="10">
        <f>(((I3061/60)/60)/24) + DATE(1970, 1, 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IFERROR(E3062/L3062, 0)</f>
        <v>55.833333333333336</v>
      </c>
      <c r="Q3062" t="str">
        <f>LEFT(N3062,FIND("/",N3062) - 1)</f>
        <v>theater</v>
      </c>
      <c r="R3062" t="str">
        <f>RIGHT(N3062,LEN(N3062) - FIND("/",N3062))</f>
        <v>spaces</v>
      </c>
      <c r="S3062" s="10">
        <f>(((J3062/60)/60)/24) + DATE(1970, 1, 1)</f>
        <v>42245.274699074071</v>
      </c>
      <c r="T3062" s="10">
        <f>(((I3062/60)/60)/24) + DATE(1970, 1, 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>
        <f>IFERROR(E3063/L3063, 0)</f>
        <v>0</v>
      </c>
      <c r="Q3063" t="str">
        <f>LEFT(N3063,FIND("/",N3063) - 1)</f>
        <v>theater</v>
      </c>
      <c r="R3063" t="str">
        <f>RIGHT(N3063,LEN(N3063) - FIND("/",N3063))</f>
        <v>spaces</v>
      </c>
      <c r="S3063" s="10">
        <f>(((J3063/60)/60)/24) + DATE(1970, 1, 1)</f>
        <v>41834.784120370372</v>
      </c>
      <c r="T3063" s="10">
        <f>(((I3063/60)/60)/24) + DATE(1970, 1, 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IFERROR(E3064/L3064, 0)</f>
        <v>99.761194029850742</v>
      </c>
      <c r="Q3064" t="str">
        <f>LEFT(N3064,FIND("/",N3064) - 1)</f>
        <v>theater</v>
      </c>
      <c r="R3064" t="str">
        <f>RIGHT(N3064,LEN(N3064) - FIND("/",N3064))</f>
        <v>spaces</v>
      </c>
      <c r="S3064" s="10">
        <f>(((J3064/60)/60)/24) + DATE(1970, 1, 1)</f>
        <v>42248.535787037035</v>
      </c>
      <c r="T3064" s="10">
        <f>(((I3064/60)/60)/24) + DATE(1970, 1, 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IFERROR(E3065/L3065, 0)</f>
        <v>25.521739130434781</v>
      </c>
      <c r="Q3065" t="str">
        <f>LEFT(N3065,FIND("/",N3065) - 1)</f>
        <v>theater</v>
      </c>
      <c r="R3065" t="str">
        <f>RIGHT(N3065,LEN(N3065) - FIND("/",N3065))</f>
        <v>spaces</v>
      </c>
      <c r="S3065" s="10">
        <f>(((J3065/60)/60)/24) + DATE(1970, 1, 1)</f>
        <v>42630.922893518517</v>
      </c>
      <c r="T3065" s="10">
        <f>(((I3065/60)/60)/24) + DATE(1970, 1, 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IFERROR(E3066/L3066, 0)</f>
        <v>117.65277777777777</v>
      </c>
      <c r="Q3066" t="str">
        <f>LEFT(N3066,FIND("/",N3066) - 1)</f>
        <v>theater</v>
      </c>
      <c r="R3066" t="str">
        <f>RIGHT(N3066,LEN(N3066) - FIND("/",N3066))</f>
        <v>spaces</v>
      </c>
      <c r="S3066" s="10">
        <f>(((J3066/60)/60)/24) + DATE(1970, 1, 1)</f>
        <v>42299.130162037036</v>
      </c>
      <c r="T3066" s="10">
        <f>(((I3066/60)/60)/24) + DATE(1970, 1, 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IFERROR(E3067/L3067, 0)</f>
        <v>5</v>
      </c>
      <c r="Q3067" t="str">
        <f>LEFT(N3067,FIND("/",N3067) - 1)</f>
        <v>theater</v>
      </c>
      <c r="R3067" t="str">
        <f>RIGHT(N3067,LEN(N3067) - FIND("/",N3067))</f>
        <v>spaces</v>
      </c>
      <c r="S3067" s="10">
        <f>(((J3067/60)/60)/24) + DATE(1970, 1, 1)</f>
        <v>41825.055231481485</v>
      </c>
      <c r="T3067" s="10">
        <f>(((I3067/60)/60)/24) + DATE(1970, 1, 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IFERROR(E3068/L3068, 0)</f>
        <v>2796.6666666666665</v>
      </c>
      <c r="Q3068" t="str">
        <f>LEFT(N3068,FIND("/",N3068) - 1)</f>
        <v>theater</v>
      </c>
      <c r="R3068" t="str">
        <f>RIGHT(N3068,LEN(N3068) - FIND("/",N3068))</f>
        <v>spaces</v>
      </c>
      <c r="S3068" s="10">
        <f>(((J3068/60)/60)/24) + DATE(1970, 1, 1)</f>
        <v>42531.228437500002</v>
      </c>
      <c r="T3068" s="10">
        <f>(((I3068/60)/60)/24) + DATE(1970, 1, 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IFERROR(E3069/L3069, 0)</f>
        <v>200</v>
      </c>
      <c r="Q3069" t="str">
        <f>LEFT(N3069,FIND("/",N3069) - 1)</f>
        <v>theater</v>
      </c>
      <c r="R3069" t="str">
        <f>RIGHT(N3069,LEN(N3069) - FIND("/",N3069))</f>
        <v>spaces</v>
      </c>
      <c r="S3069" s="10">
        <f>(((J3069/60)/60)/24) + DATE(1970, 1, 1)</f>
        <v>42226.938414351855</v>
      </c>
      <c r="T3069" s="10">
        <f>(((I3069/60)/60)/24) + DATE(1970, 1, 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IFERROR(E3070/L3070, 0)</f>
        <v>87.5</v>
      </c>
      <c r="Q3070" t="str">
        <f>LEFT(N3070,FIND("/",N3070) - 1)</f>
        <v>theater</v>
      </c>
      <c r="R3070" t="str">
        <f>RIGHT(N3070,LEN(N3070) - FIND("/",N3070))</f>
        <v>spaces</v>
      </c>
      <c r="S3070" s="10">
        <f>(((J3070/60)/60)/24) + DATE(1970, 1, 1)</f>
        <v>42263.691574074073</v>
      </c>
      <c r="T3070" s="10">
        <f>(((I3070/60)/60)/24) + DATE(1970, 1, 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IFERROR(E3071/L3071, 0)</f>
        <v>20.142857142857142</v>
      </c>
      <c r="Q3071" t="str">
        <f>LEFT(N3071,FIND("/",N3071) - 1)</f>
        <v>theater</v>
      </c>
      <c r="R3071" t="str">
        <f>RIGHT(N3071,LEN(N3071) - FIND("/",N3071))</f>
        <v>spaces</v>
      </c>
      <c r="S3071" s="10">
        <f>(((J3071/60)/60)/24) + DATE(1970, 1, 1)</f>
        <v>41957.833726851852</v>
      </c>
      <c r="T3071" s="10">
        <f>(((I3071/60)/60)/24) + DATE(1970, 1, 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IFERROR(E3072/L3072, 0)</f>
        <v>20.875</v>
      </c>
      <c r="Q3072" t="str">
        <f>LEFT(N3072,FIND("/",N3072) - 1)</f>
        <v>theater</v>
      </c>
      <c r="R3072" t="str">
        <f>RIGHT(N3072,LEN(N3072) - FIND("/",N3072))</f>
        <v>spaces</v>
      </c>
      <c r="S3072" s="10">
        <f>(((J3072/60)/60)/24) + DATE(1970, 1, 1)</f>
        <v>42690.733437499999</v>
      </c>
      <c r="T3072" s="10">
        <f>(((I3072/60)/60)/24) + DATE(1970, 1, 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IFERROR(E3073/L3073, 0)</f>
        <v>61.307692307692307</v>
      </c>
      <c r="Q3073" t="str">
        <f>LEFT(N3073,FIND("/",N3073) - 1)</f>
        <v>theater</v>
      </c>
      <c r="R3073" t="str">
        <f>RIGHT(N3073,LEN(N3073) - FIND("/",N3073))</f>
        <v>spaces</v>
      </c>
      <c r="S3073" s="10">
        <f>(((J3073/60)/60)/24) + DATE(1970, 1, 1)</f>
        <v>42097.732418981483</v>
      </c>
      <c r="T3073" s="10">
        <f>(((I3073/60)/60)/24) + DATE(1970, 1, 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IFERROR(E3074/L3074, 0)</f>
        <v>1</v>
      </c>
      <c r="Q3074" t="str">
        <f>LEFT(N3074,FIND("/",N3074) - 1)</f>
        <v>theater</v>
      </c>
      <c r="R3074" t="str">
        <f>RIGHT(N3074,LEN(N3074) - FIND("/",N3074))</f>
        <v>spaces</v>
      </c>
      <c r="S3074" s="10">
        <f>(((J3074/60)/60)/24) + DATE(1970, 1, 1)</f>
        <v>42658.690532407403</v>
      </c>
      <c r="T3074" s="10">
        <f>(((I3074/60)/60)/24) + DATE(1970, 1, 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IFERROR(E3075/L3075, 0)</f>
        <v>92.142857142857139</v>
      </c>
      <c r="Q3075" t="str">
        <f>LEFT(N3075,FIND("/",N3075) - 1)</f>
        <v>theater</v>
      </c>
      <c r="R3075" t="str">
        <f>RIGHT(N3075,LEN(N3075) - FIND("/",N3075))</f>
        <v>spaces</v>
      </c>
      <c r="S3075" s="10">
        <f>(((J3075/60)/60)/24) + DATE(1970, 1, 1)</f>
        <v>42111.684027777781</v>
      </c>
      <c r="T3075" s="10">
        <f>(((I3075/60)/60)/24) + DATE(1970, 1, 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IFERROR(E3076/L3076, 0)</f>
        <v>7.333333333333333</v>
      </c>
      <c r="Q3076" t="str">
        <f>LEFT(N3076,FIND("/",N3076) - 1)</f>
        <v>theater</v>
      </c>
      <c r="R3076" t="str">
        <f>RIGHT(N3076,LEN(N3076) - FIND("/",N3076))</f>
        <v>spaces</v>
      </c>
      <c r="S3076" s="10">
        <f>(((J3076/60)/60)/24) + DATE(1970, 1, 1)</f>
        <v>42409.571284722217</v>
      </c>
      <c r="T3076" s="10">
        <f>(((I3076/60)/60)/24) + DATE(1970, 1, 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IFERROR(E3077/L3077, 0)</f>
        <v>64.8</v>
      </c>
      <c r="Q3077" t="str">
        <f>LEFT(N3077,FIND("/",N3077) - 1)</f>
        <v>theater</v>
      </c>
      <c r="R3077" t="str">
        <f>RIGHT(N3077,LEN(N3077) - FIND("/",N3077))</f>
        <v>spaces</v>
      </c>
      <c r="S3077" s="10">
        <f>(((J3077/60)/60)/24) + DATE(1970, 1, 1)</f>
        <v>42551.102314814809</v>
      </c>
      <c r="T3077" s="10">
        <f>(((I3077/60)/60)/24) + DATE(1970, 1, 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IFERROR(E3078/L3078, 0)</f>
        <v>30.12</v>
      </c>
      <c r="Q3078" t="str">
        <f>LEFT(N3078,FIND("/",N3078) - 1)</f>
        <v>theater</v>
      </c>
      <c r="R3078" t="str">
        <f>RIGHT(N3078,LEN(N3078) - FIND("/",N3078))</f>
        <v>spaces</v>
      </c>
      <c r="S3078" s="10">
        <f>(((J3078/60)/60)/24) + DATE(1970, 1, 1)</f>
        <v>42226.651886574073</v>
      </c>
      <c r="T3078" s="10">
        <f>(((I3078/60)/60)/24) + DATE(1970, 1, 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IFERROR(E3079/L3079, 0)</f>
        <v>52.5</v>
      </c>
      <c r="Q3079" t="str">
        <f>LEFT(N3079,FIND("/",N3079) - 1)</f>
        <v>theater</v>
      </c>
      <c r="R3079" t="str">
        <f>RIGHT(N3079,LEN(N3079) - FIND("/",N3079))</f>
        <v>spaces</v>
      </c>
      <c r="S3079" s="10">
        <f>(((J3079/60)/60)/24) + DATE(1970, 1, 1)</f>
        <v>42766.956921296296</v>
      </c>
      <c r="T3079" s="10">
        <f>(((I3079/60)/60)/24) + DATE(1970, 1, 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IFERROR(E3080/L3080, 0)</f>
        <v>23.666666666666668</v>
      </c>
      <c r="Q3080" t="str">
        <f>LEFT(N3080,FIND("/",N3080) - 1)</f>
        <v>theater</v>
      </c>
      <c r="R3080" t="str">
        <f>RIGHT(N3080,LEN(N3080) - FIND("/",N3080))</f>
        <v>spaces</v>
      </c>
      <c r="S3080" s="10">
        <f>(((J3080/60)/60)/24) + DATE(1970, 1, 1)</f>
        <v>42031.138831018514</v>
      </c>
      <c r="T3080" s="10">
        <f>(((I3080/60)/60)/24) + DATE(1970, 1, 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IFERROR(E3081/L3081, 0)</f>
        <v>415.77777777777777</v>
      </c>
      <c r="Q3081" t="str">
        <f>LEFT(N3081,FIND("/",N3081) - 1)</f>
        <v>theater</v>
      </c>
      <c r="R3081" t="str">
        <f>RIGHT(N3081,LEN(N3081) - FIND("/",N3081))</f>
        <v>spaces</v>
      </c>
      <c r="S3081" s="10">
        <f>(((J3081/60)/60)/24) + DATE(1970, 1, 1)</f>
        <v>42055.713368055556</v>
      </c>
      <c r="T3081" s="10">
        <f>(((I3081/60)/60)/24) + DATE(1970, 1, 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IFERROR(E3082/L3082, 0)</f>
        <v>53.714285714285715</v>
      </c>
      <c r="Q3082" t="str">
        <f>LEFT(N3082,FIND("/",N3082) - 1)</f>
        <v>theater</v>
      </c>
      <c r="R3082" t="str">
        <f>RIGHT(N3082,LEN(N3082) - FIND("/",N3082))</f>
        <v>spaces</v>
      </c>
      <c r="S3082" s="10">
        <f>(((J3082/60)/60)/24) + DATE(1970, 1, 1)</f>
        <v>41940.028287037036</v>
      </c>
      <c r="T3082" s="10">
        <f>(((I3082/60)/60)/24) + DATE(1970, 1, 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IFERROR(E3083/L3083, 0)</f>
        <v>420.6</v>
      </c>
      <c r="Q3083" t="str">
        <f>LEFT(N3083,FIND("/",N3083) - 1)</f>
        <v>theater</v>
      </c>
      <c r="R3083" t="str">
        <f>RIGHT(N3083,LEN(N3083) - FIND("/",N3083))</f>
        <v>spaces</v>
      </c>
      <c r="S3083" s="10">
        <f>(((J3083/60)/60)/24) + DATE(1970, 1, 1)</f>
        <v>42237.181608796294</v>
      </c>
      <c r="T3083" s="10">
        <f>(((I3083/60)/60)/24) + DATE(1970, 1, 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>
        <f>IFERROR(E3084/L3084, 0)</f>
        <v>0</v>
      </c>
      <c r="Q3084" t="str">
        <f>LEFT(N3084,FIND("/",N3084) - 1)</f>
        <v>theater</v>
      </c>
      <c r="R3084" t="str">
        <f>RIGHT(N3084,LEN(N3084) - FIND("/",N3084))</f>
        <v>spaces</v>
      </c>
      <c r="S3084" s="10">
        <f>(((J3084/60)/60)/24) + DATE(1970, 1, 1)</f>
        <v>42293.922986111109</v>
      </c>
      <c r="T3084" s="10">
        <f>(((I3084/60)/60)/24) + DATE(1970, 1, 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IFERROR(E3085/L3085, 0)</f>
        <v>18.666666666666668</v>
      </c>
      <c r="Q3085" t="str">
        <f>LEFT(N3085,FIND("/",N3085) - 1)</f>
        <v>theater</v>
      </c>
      <c r="R3085" t="str">
        <f>RIGHT(N3085,LEN(N3085) - FIND("/",N3085))</f>
        <v>spaces</v>
      </c>
      <c r="S3085" s="10">
        <f>(((J3085/60)/60)/24) + DATE(1970, 1, 1)</f>
        <v>41853.563402777778</v>
      </c>
      <c r="T3085" s="10">
        <f>(((I3085/60)/60)/24) + DATE(1970, 1, 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IFERROR(E3086/L3086, 0)</f>
        <v>78.333333333333329</v>
      </c>
      <c r="Q3086" t="str">
        <f>LEFT(N3086,FIND("/",N3086) - 1)</f>
        <v>theater</v>
      </c>
      <c r="R3086" t="str">
        <f>RIGHT(N3086,LEN(N3086) - FIND("/",N3086))</f>
        <v>spaces</v>
      </c>
      <c r="S3086" s="10">
        <f>(((J3086/60)/60)/24) + DATE(1970, 1, 1)</f>
        <v>42100.723738425921</v>
      </c>
      <c r="T3086" s="10">
        <f>(((I3086/60)/60)/24) + DATE(1970, 1, 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IFERROR(E3087/L3087, 0)</f>
        <v>67.777777777777771</v>
      </c>
      <c r="Q3087" t="str">
        <f>LEFT(N3087,FIND("/",N3087) - 1)</f>
        <v>theater</v>
      </c>
      <c r="R3087" t="str">
        <f>RIGHT(N3087,LEN(N3087) - FIND("/",N3087))</f>
        <v>spaces</v>
      </c>
      <c r="S3087" s="10">
        <f>(((J3087/60)/60)/24) + DATE(1970, 1, 1)</f>
        <v>42246.883784722217</v>
      </c>
      <c r="T3087" s="10">
        <f>(((I3087/60)/60)/24) + DATE(1970, 1, 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IFERROR(E3088/L3088, 0)</f>
        <v>16.666666666666668</v>
      </c>
      <c r="Q3088" t="str">
        <f>LEFT(N3088,FIND("/",N3088) - 1)</f>
        <v>theater</v>
      </c>
      <c r="R3088" t="str">
        <f>RIGHT(N3088,LEN(N3088) - FIND("/",N3088))</f>
        <v>spaces</v>
      </c>
      <c r="S3088" s="10">
        <f>(((J3088/60)/60)/24) + DATE(1970, 1, 1)</f>
        <v>42173.67082175926</v>
      </c>
      <c r="T3088" s="10">
        <f>(((I3088/60)/60)/24) + DATE(1970, 1, 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IFERROR(E3089/L3089, 0)</f>
        <v>62.5</v>
      </c>
      <c r="Q3089" t="str">
        <f>LEFT(N3089,FIND("/",N3089) - 1)</f>
        <v>theater</v>
      </c>
      <c r="R3089" t="str">
        <f>RIGHT(N3089,LEN(N3089) - FIND("/",N3089))</f>
        <v>spaces</v>
      </c>
      <c r="S3089" s="10">
        <f>(((J3089/60)/60)/24) + DATE(1970, 1, 1)</f>
        <v>42665.150347222225</v>
      </c>
      <c r="T3089" s="10">
        <f>(((I3089/60)/60)/24) + DATE(1970, 1, 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IFERROR(E3090/L3090, 0)</f>
        <v>42</v>
      </c>
      <c r="Q3090" t="str">
        <f>LEFT(N3090,FIND("/",N3090) - 1)</f>
        <v>theater</v>
      </c>
      <c r="R3090" t="str">
        <f>RIGHT(N3090,LEN(N3090) - FIND("/",N3090))</f>
        <v>spaces</v>
      </c>
      <c r="S3090" s="10">
        <f>(((J3090/60)/60)/24) + DATE(1970, 1, 1)</f>
        <v>41981.57230324074</v>
      </c>
      <c r="T3090" s="10">
        <f>(((I3090/60)/60)/24) + DATE(1970, 1, 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IFERROR(E3091/L3091, 0)</f>
        <v>130.0888888888889</v>
      </c>
      <c r="Q3091" t="str">
        <f>LEFT(N3091,FIND("/",N3091) - 1)</f>
        <v>theater</v>
      </c>
      <c r="R3091" t="str">
        <f>RIGHT(N3091,LEN(N3091) - FIND("/",N3091))</f>
        <v>spaces</v>
      </c>
      <c r="S3091" s="10">
        <f>(((J3091/60)/60)/24) + DATE(1970, 1, 1)</f>
        <v>42528.542627314819</v>
      </c>
      <c r="T3091" s="10">
        <f>(((I3091/60)/60)/24) + DATE(1970, 1, 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IFERROR(E3092/L3092, 0)</f>
        <v>1270.2222222222222</v>
      </c>
      <c r="Q3092" t="str">
        <f>LEFT(N3092,FIND("/",N3092) - 1)</f>
        <v>theater</v>
      </c>
      <c r="R3092" t="str">
        <f>RIGHT(N3092,LEN(N3092) - FIND("/",N3092))</f>
        <v>spaces</v>
      </c>
      <c r="S3092" s="10">
        <f>(((J3092/60)/60)/24) + DATE(1970, 1, 1)</f>
        <v>42065.818807870368</v>
      </c>
      <c r="T3092" s="10">
        <f>(((I3092/60)/60)/24) + DATE(1970, 1, 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IFERROR(E3093/L3093, 0)</f>
        <v>88.444444444444443</v>
      </c>
      <c r="Q3093" t="str">
        <f>LEFT(N3093,FIND("/",N3093) - 1)</f>
        <v>theater</v>
      </c>
      <c r="R3093" t="str">
        <f>RIGHT(N3093,LEN(N3093) - FIND("/",N3093))</f>
        <v>spaces</v>
      </c>
      <c r="S3093" s="10">
        <f>(((J3093/60)/60)/24) + DATE(1970, 1, 1)</f>
        <v>42566.948414351849</v>
      </c>
      <c r="T3093" s="10">
        <f>(((I3093/60)/60)/24) + DATE(1970, 1, 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IFERROR(E3094/L3094, 0)</f>
        <v>56.342380952380957</v>
      </c>
      <c r="Q3094" t="str">
        <f>LEFT(N3094,FIND("/",N3094) - 1)</f>
        <v>theater</v>
      </c>
      <c r="R3094" t="str">
        <f>RIGHT(N3094,LEN(N3094) - FIND("/",N3094))</f>
        <v>spaces</v>
      </c>
      <c r="S3094" s="10">
        <f>(((J3094/60)/60)/24) + DATE(1970, 1, 1)</f>
        <v>42255.619351851856</v>
      </c>
      <c r="T3094" s="10">
        <f>(((I3094/60)/60)/24) + DATE(1970, 1, 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IFERROR(E3095/L3095, 0)</f>
        <v>53.529411764705884</v>
      </c>
      <c r="Q3095" t="str">
        <f>LEFT(N3095,FIND("/",N3095) - 1)</f>
        <v>theater</v>
      </c>
      <c r="R3095" t="str">
        <f>RIGHT(N3095,LEN(N3095) - FIND("/",N3095))</f>
        <v>spaces</v>
      </c>
      <c r="S3095" s="10">
        <f>(((J3095/60)/60)/24) + DATE(1970, 1, 1)</f>
        <v>41760.909039351849</v>
      </c>
      <c r="T3095" s="10">
        <f>(((I3095/60)/60)/24) + DATE(1970, 1, 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IFERROR(E3096/L3096, 0)</f>
        <v>25</v>
      </c>
      <c r="Q3096" t="str">
        <f>LEFT(N3096,FIND("/",N3096) - 1)</f>
        <v>theater</v>
      </c>
      <c r="R3096" t="str">
        <f>RIGHT(N3096,LEN(N3096) - FIND("/",N3096))</f>
        <v>spaces</v>
      </c>
      <c r="S3096" s="10">
        <f>(((J3096/60)/60)/24) + DATE(1970, 1, 1)</f>
        <v>42207.795787037037</v>
      </c>
      <c r="T3096" s="10">
        <f>(((I3096/60)/60)/24) + DATE(1970, 1, 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IFERROR(E3097/L3097, 0)</f>
        <v>50</v>
      </c>
      <c r="Q3097" t="str">
        <f>LEFT(N3097,FIND("/",N3097) - 1)</f>
        <v>theater</v>
      </c>
      <c r="R3097" t="str">
        <f>RIGHT(N3097,LEN(N3097) - FIND("/",N3097))</f>
        <v>spaces</v>
      </c>
      <c r="S3097" s="10">
        <f>(((J3097/60)/60)/24) + DATE(1970, 1, 1)</f>
        <v>42523.025231481486</v>
      </c>
      <c r="T3097" s="10">
        <f>(((I3097/60)/60)/24) + DATE(1970, 1, 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IFERROR(E3098/L3098, 0)</f>
        <v>56.785714285714285</v>
      </c>
      <c r="Q3098" t="str">
        <f>LEFT(N3098,FIND("/",N3098) - 1)</f>
        <v>theater</v>
      </c>
      <c r="R3098" t="str">
        <f>RIGHT(N3098,LEN(N3098) - FIND("/",N3098))</f>
        <v>spaces</v>
      </c>
      <c r="S3098" s="10">
        <f>(((J3098/60)/60)/24) + DATE(1970, 1, 1)</f>
        <v>42114.825532407413</v>
      </c>
      <c r="T3098" s="10">
        <f>(((I3098/60)/60)/24) + DATE(1970, 1, 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IFERROR(E3099/L3099, 0)</f>
        <v>40.833333333333336</v>
      </c>
      <c r="Q3099" t="str">
        <f>LEFT(N3099,FIND("/",N3099) - 1)</f>
        <v>theater</v>
      </c>
      <c r="R3099" t="str">
        <f>RIGHT(N3099,LEN(N3099) - FIND("/",N3099))</f>
        <v>spaces</v>
      </c>
      <c r="S3099" s="10">
        <f>(((J3099/60)/60)/24) + DATE(1970, 1, 1)</f>
        <v>42629.503483796296</v>
      </c>
      <c r="T3099" s="10">
        <f>(((I3099/60)/60)/24) + DATE(1970, 1, 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IFERROR(E3100/L3100, 0)</f>
        <v>65.111111111111114</v>
      </c>
      <c r="Q3100" t="str">
        <f>LEFT(N3100,FIND("/",N3100) - 1)</f>
        <v>theater</v>
      </c>
      <c r="R3100" t="str">
        <f>RIGHT(N3100,LEN(N3100) - FIND("/",N3100))</f>
        <v>spaces</v>
      </c>
      <c r="S3100" s="10">
        <f>(((J3100/60)/60)/24) + DATE(1970, 1, 1)</f>
        <v>42359.792233796295</v>
      </c>
      <c r="T3100" s="10">
        <f>(((I3100/60)/60)/24) + DATE(1970, 1, 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IFERROR(E3101/L3101, 0)</f>
        <v>55.6</v>
      </c>
      <c r="Q3101" t="str">
        <f>LEFT(N3101,FIND("/",N3101) - 1)</f>
        <v>theater</v>
      </c>
      <c r="R3101" t="str">
        <f>RIGHT(N3101,LEN(N3101) - FIND("/",N3101))</f>
        <v>spaces</v>
      </c>
      <c r="S3101" s="10">
        <f>(((J3101/60)/60)/24) + DATE(1970, 1, 1)</f>
        <v>42382.189710648148</v>
      </c>
      <c r="T3101" s="10">
        <f>(((I3101/60)/60)/24) + DATE(1970, 1, 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IFERROR(E3102/L3102, 0)</f>
        <v>140.53846153846155</v>
      </c>
      <c r="Q3102" t="str">
        <f>LEFT(N3102,FIND("/",N3102) - 1)</f>
        <v>theater</v>
      </c>
      <c r="R3102" t="str">
        <f>RIGHT(N3102,LEN(N3102) - FIND("/",N3102))</f>
        <v>spaces</v>
      </c>
      <c r="S3102" s="10">
        <f>(((J3102/60)/60)/24) + DATE(1970, 1, 1)</f>
        <v>41902.622395833336</v>
      </c>
      <c r="T3102" s="10">
        <f>(((I3102/60)/60)/24) + DATE(1970, 1, 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IFERROR(E3103/L3103, 0)</f>
        <v>25</v>
      </c>
      <c r="Q3103" t="str">
        <f>LEFT(N3103,FIND("/",N3103) - 1)</f>
        <v>theater</v>
      </c>
      <c r="R3103" t="str">
        <f>RIGHT(N3103,LEN(N3103) - FIND("/",N3103))</f>
        <v>spaces</v>
      </c>
      <c r="S3103" s="10">
        <f>(((J3103/60)/60)/24) + DATE(1970, 1, 1)</f>
        <v>42171.383530092593</v>
      </c>
      <c r="T3103" s="10">
        <f>(((I3103/60)/60)/24) + DATE(1970, 1, 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IFERROR(E3104/L3104, 0)</f>
        <v>69.533333333333331</v>
      </c>
      <c r="Q3104" t="str">
        <f>LEFT(N3104,FIND("/",N3104) - 1)</f>
        <v>theater</v>
      </c>
      <c r="R3104" t="str">
        <f>RIGHT(N3104,LEN(N3104) - FIND("/",N3104))</f>
        <v>spaces</v>
      </c>
      <c r="S3104" s="10">
        <f>(((J3104/60)/60)/24) + DATE(1970, 1, 1)</f>
        <v>42555.340486111112</v>
      </c>
      <c r="T3104" s="10">
        <f>(((I3104/60)/60)/24) + DATE(1970, 1, 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IFERROR(E3105/L3105, 0)</f>
        <v>5.5</v>
      </c>
      <c r="Q3105" t="str">
        <f>LEFT(N3105,FIND("/",N3105) - 1)</f>
        <v>theater</v>
      </c>
      <c r="R3105" t="str">
        <f>RIGHT(N3105,LEN(N3105) - FIND("/",N3105))</f>
        <v>spaces</v>
      </c>
      <c r="S3105" s="10">
        <f>(((J3105/60)/60)/24) + DATE(1970, 1, 1)</f>
        <v>42107.156319444446</v>
      </c>
      <c r="T3105" s="10">
        <f>(((I3105/60)/60)/24) + DATE(1970, 1, 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IFERROR(E3106/L3106, 0)</f>
        <v>237</v>
      </c>
      <c r="Q3106" t="str">
        <f>LEFT(N3106,FIND("/",N3106) - 1)</f>
        <v>theater</v>
      </c>
      <c r="R3106" t="str">
        <f>RIGHT(N3106,LEN(N3106) - FIND("/",N3106))</f>
        <v>spaces</v>
      </c>
      <c r="S3106" s="10">
        <f>(((J3106/60)/60)/24) + DATE(1970, 1, 1)</f>
        <v>42006.908692129626</v>
      </c>
      <c r="T3106" s="10">
        <f>(((I3106/60)/60)/24) + DATE(1970, 1, 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IFERROR(E3107/L3107, 0)</f>
        <v>79.870967741935488</v>
      </c>
      <c r="Q3107" t="str">
        <f>LEFT(N3107,FIND("/",N3107) - 1)</f>
        <v>theater</v>
      </c>
      <c r="R3107" t="str">
        <f>RIGHT(N3107,LEN(N3107) - FIND("/",N3107))</f>
        <v>spaces</v>
      </c>
      <c r="S3107" s="10">
        <f>(((J3107/60)/60)/24) + DATE(1970, 1, 1)</f>
        <v>41876.718935185185</v>
      </c>
      <c r="T3107" s="10">
        <f>(((I3107/60)/60)/24) + DATE(1970, 1, 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IFERROR(E3108/L3108, 0)</f>
        <v>10.25</v>
      </c>
      <c r="Q3108" t="str">
        <f>LEFT(N3108,FIND("/",N3108) - 1)</f>
        <v>theater</v>
      </c>
      <c r="R3108" t="str">
        <f>RIGHT(N3108,LEN(N3108) - FIND("/",N3108))</f>
        <v>spaces</v>
      </c>
      <c r="S3108" s="10">
        <f>(((J3108/60)/60)/24) + DATE(1970, 1, 1)</f>
        <v>42241.429120370376</v>
      </c>
      <c r="T3108" s="10">
        <f>(((I3108/60)/60)/24) + DATE(1970, 1, 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IFERROR(E3109/L3109, 0)</f>
        <v>272.58620689655174</v>
      </c>
      <c r="Q3109" t="str">
        <f>LEFT(N3109,FIND("/",N3109) - 1)</f>
        <v>theater</v>
      </c>
      <c r="R3109" t="str">
        <f>RIGHT(N3109,LEN(N3109) - FIND("/",N3109))</f>
        <v>spaces</v>
      </c>
      <c r="S3109" s="10">
        <f>(((J3109/60)/60)/24) + DATE(1970, 1, 1)</f>
        <v>42128.814247685179</v>
      </c>
      <c r="T3109" s="10">
        <f>(((I3109/60)/60)/24) + DATE(1970, 1, 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IFERROR(E3110/L3110, 0)</f>
        <v>13</v>
      </c>
      <c r="Q3110" t="str">
        <f>LEFT(N3110,FIND("/",N3110) - 1)</f>
        <v>theater</v>
      </c>
      <c r="R3110" t="str">
        <f>RIGHT(N3110,LEN(N3110) - FIND("/",N3110))</f>
        <v>spaces</v>
      </c>
      <c r="S3110" s="10">
        <f>(((J3110/60)/60)/24) + DATE(1970, 1, 1)</f>
        <v>42062.680486111116</v>
      </c>
      <c r="T3110" s="10">
        <f>(((I3110/60)/60)/24) + DATE(1970, 1, 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IFERROR(E3111/L3111, 0)</f>
        <v>58.184210526315788</v>
      </c>
      <c r="Q3111" t="str">
        <f>LEFT(N3111,FIND("/",N3111) - 1)</f>
        <v>theater</v>
      </c>
      <c r="R3111" t="str">
        <f>RIGHT(N3111,LEN(N3111) - FIND("/",N3111))</f>
        <v>spaces</v>
      </c>
      <c r="S3111" s="10">
        <f>(((J3111/60)/60)/24) + DATE(1970, 1, 1)</f>
        <v>41844.125115740739</v>
      </c>
      <c r="T3111" s="10">
        <f>(((I3111/60)/60)/24) + DATE(1970, 1, 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IFERROR(E3112/L3112, 0)</f>
        <v>10</v>
      </c>
      <c r="Q3112" t="str">
        <f>LEFT(N3112,FIND("/",N3112) - 1)</f>
        <v>theater</v>
      </c>
      <c r="R3112" t="str">
        <f>RIGHT(N3112,LEN(N3112) - FIND("/",N3112))</f>
        <v>spaces</v>
      </c>
      <c r="S3112" s="10">
        <f>(((J3112/60)/60)/24) + DATE(1970, 1, 1)</f>
        <v>42745.031469907408</v>
      </c>
      <c r="T3112" s="10">
        <f>(((I3112/60)/60)/24) + DATE(1970, 1, 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IFERROR(E3113/L3113, 0)</f>
        <v>70.10526315789474</v>
      </c>
      <c r="Q3113" t="str">
        <f>LEFT(N3113,FIND("/",N3113) - 1)</f>
        <v>theater</v>
      </c>
      <c r="R3113" t="str">
        <f>RIGHT(N3113,LEN(N3113) - FIND("/",N3113))</f>
        <v>spaces</v>
      </c>
      <c r="S3113" s="10">
        <f>(((J3113/60)/60)/24) + DATE(1970, 1, 1)</f>
        <v>41885.595138888886</v>
      </c>
      <c r="T3113" s="10">
        <f>(((I3113/60)/60)/24) + DATE(1970, 1, 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IFERROR(E3114/L3114, 0)</f>
        <v>57.888888888888886</v>
      </c>
      <c r="Q3114" t="str">
        <f>LEFT(N3114,FIND("/",N3114) - 1)</f>
        <v>theater</v>
      </c>
      <c r="R3114" t="str">
        <f>RIGHT(N3114,LEN(N3114) - FIND("/",N3114))</f>
        <v>spaces</v>
      </c>
      <c r="S3114" s="10">
        <f>(((J3114/60)/60)/24) + DATE(1970, 1, 1)</f>
        <v>42615.121921296297</v>
      </c>
      <c r="T3114" s="10">
        <f>(((I3114/60)/60)/24) + DATE(1970, 1, 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IFERROR(E3115/L3115, 0)</f>
        <v>125.27027027027027</v>
      </c>
      <c r="Q3115" t="str">
        <f>LEFT(N3115,FIND("/",N3115) - 1)</f>
        <v>theater</v>
      </c>
      <c r="R3115" t="str">
        <f>RIGHT(N3115,LEN(N3115) - FIND("/",N3115))</f>
        <v>spaces</v>
      </c>
      <c r="S3115" s="10">
        <f>(((J3115/60)/60)/24) + DATE(1970, 1, 1)</f>
        <v>42081.731273148151</v>
      </c>
      <c r="T3115" s="10">
        <f>(((I3115/60)/60)/24) + DATE(1970, 1, 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>
        <f>IFERROR(E3116/L3116, 0)</f>
        <v>0</v>
      </c>
      <c r="Q3116" t="str">
        <f>LEFT(N3116,FIND("/",N3116) - 1)</f>
        <v>theater</v>
      </c>
      <c r="R3116" t="str">
        <f>RIGHT(N3116,LEN(N3116) - FIND("/",N3116))</f>
        <v>spaces</v>
      </c>
      <c r="S3116" s="10">
        <f>(((J3116/60)/60)/24) + DATE(1970, 1, 1)</f>
        <v>41843.632523148146</v>
      </c>
      <c r="T3116" s="10">
        <f>(((I3116/60)/60)/24) + DATE(1970, 1, 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IFERROR(E3117/L3117, 0)</f>
        <v>300</v>
      </c>
      <c r="Q3117" t="str">
        <f>LEFT(N3117,FIND("/",N3117) - 1)</f>
        <v>theater</v>
      </c>
      <c r="R3117" t="str">
        <f>RIGHT(N3117,LEN(N3117) - FIND("/",N3117))</f>
        <v>spaces</v>
      </c>
      <c r="S3117" s="10">
        <f>(((J3117/60)/60)/24) + DATE(1970, 1, 1)</f>
        <v>42496.447071759263</v>
      </c>
      <c r="T3117" s="10">
        <f>(((I3117/60)/60)/24) + DATE(1970, 1, 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IFERROR(E3118/L3118, 0)</f>
        <v>43</v>
      </c>
      <c r="Q3118" t="str">
        <f>LEFT(N3118,FIND("/",N3118) - 1)</f>
        <v>theater</v>
      </c>
      <c r="R3118" t="str">
        <f>RIGHT(N3118,LEN(N3118) - FIND("/",N3118))</f>
        <v>spaces</v>
      </c>
      <c r="S3118" s="10">
        <f>(((J3118/60)/60)/24) + DATE(1970, 1, 1)</f>
        <v>42081.515335648146</v>
      </c>
      <c r="T3118" s="10">
        <f>(((I3118/60)/60)/24) + DATE(1970, 1, 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IFERROR(E3119/L3119, 0)</f>
        <v>1</v>
      </c>
      <c r="Q3119" t="str">
        <f>LEFT(N3119,FIND("/",N3119) - 1)</f>
        <v>theater</v>
      </c>
      <c r="R3119" t="str">
        <f>RIGHT(N3119,LEN(N3119) - FIND("/",N3119))</f>
        <v>spaces</v>
      </c>
      <c r="S3119" s="10">
        <f>(((J3119/60)/60)/24) + DATE(1970, 1, 1)</f>
        <v>42509.374537037031</v>
      </c>
      <c r="T3119" s="10">
        <f>(((I3119/60)/60)/24) + DATE(1970, 1, 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IFERROR(E3120/L3120, 0)</f>
        <v>775</v>
      </c>
      <c r="Q3120" t="str">
        <f>LEFT(N3120,FIND("/",N3120) - 1)</f>
        <v>theater</v>
      </c>
      <c r="R3120" t="str">
        <f>RIGHT(N3120,LEN(N3120) - FIND("/",N3120))</f>
        <v>spaces</v>
      </c>
      <c r="S3120" s="10">
        <f>(((J3120/60)/60)/24) + DATE(1970, 1, 1)</f>
        <v>42534.649571759262</v>
      </c>
      <c r="T3120" s="10">
        <f>(((I3120/60)/60)/24) + DATE(1970, 1, 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IFERROR(E3121/L3121, 0)</f>
        <v>5</v>
      </c>
      <c r="Q3121" t="str">
        <f>LEFT(N3121,FIND("/",N3121) - 1)</f>
        <v>theater</v>
      </c>
      <c r="R3121" t="str">
        <f>RIGHT(N3121,LEN(N3121) - FIND("/",N3121))</f>
        <v>spaces</v>
      </c>
      <c r="S3121" s="10">
        <f>(((J3121/60)/60)/24) + DATE(1970, 1, 1)</f>
        <v>42060.04550925926</v>
      </c>
      <c r="T3121" s="10">
        <f>(((I3121/60)/60)/24) + DATE(1970, 1, 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IFERROR(E3122/L3122, 0)</f>
        <v>12.8</v>
      </c>
      <c r="Q3122" t="str">
        <f>LEFT(N3122,FIND("/",N3122) - 1)</f>
        <v>theater</v>
      </c>
      <c r="R3122" t="str">
        <f>RIGHT(N3122,LEN(N3122) - FIND("/",N3122))</f>
        <v>spaces</v>
      </c>
      <c r="S3122" s="10">
        <f>(((J3122/60)/60)/24) + DATE(1970, 1, 1)</f>
        <v>42435.942083333335</v>
      </c>
      <c r="T3122" s="10">
        <f>(((I3122/60)/60)/24) + DATE(1970, 1, 1)</f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IFERROR(E3123/L3123, 0)</f>
        <v>10</v>
      </c>
      <c r="Q3123" t="str">
        <f>LEFT(N3123,FIND("/",N3123) - 1)</f>
        <v>theater</v>
      </c>
      <c r="R3123" t="str">
        <f>RIGHT(N3123,LEN(N3123) - FIND("/",N3123))</f>
        <v>spaces</v>
      </c>
      <c r="S3123" s="10">
        <f>(((J3123/60)/60)/24) + DATE(1970, 1, 1)</f>
        <v>41848.679803240739</v>
      </c>
      <c r="T3123" s="10">
        <f>(((I3123/60)/60)/24) + DATE(1970, 1, 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IFERROR(E3124/L3124, 0)</f>
        <v>58</v>
      </c>
      <c r="Q3124" t="str">
        <f>LEFT(N3124,FIND("/",N3124) - 1)</f>
        <v>theater</v>
      </c>
      <c r="R3124" t="str">
        <f>RIGHT(N3124,LEN(N3124) - FIND("/",N3124))</f>
        <v>spaces</v>
      </c>
      <c r="S3124" s="10">
        <f>(((J3124/60)/60)/24) + DATE(1970, 1, 1)</f>
        <v>42678.932083333333</v>
      </c>
      <c r="T3124" s="10">
        <f>(((I3124/60)/60)/24) + DATE(1970, 1, 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IFERROR(E3125/L3125, 0)</f>
        <v>244.80459770114942</v>
      </c>
      <c r="Q3125" t="str">
        <f>LEFT(N3125,FIND("/",N3125) - 1)</f>
        <v>theater</v>
      </c>
      <c r="R3125" t="str">
        <f>RIGHT(N3125,LEN(N3125) - FIND("/",N3125))</f>
        <v>spaces</v>
      </c>
      <c r="S3125" s="10">
        <f>(((J3125/60)/60)/24) + DATE(1970, 1, 1)</f>
        <v>42530.993032407408</v>
      </c>
      <c r="T3125" s="10">
        <f>(((I3125/60)/60)/24) + DATE(1970, 1, 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IFERROR(E3126/L3126, 0)</f>
        <v>6.5</v>
      </c>
      <c r="Q3126" t="str">
        <f>LEFT(N3126,FIND("/",N3126) - 1)</f>
        <v>theater</v>
      </c>
      <c r="R3126" t="str">
        <f>RIGHT(N3126,LEN(N3126) - FIND("/",N3126))</f>
        <v>spaces</v>
      </c>
      <c r="S3126" s="10">
        <f>(((J3126/60)/60)/24) + DATE(1970, 1, 1)</f>
        <v>41977.780104166668</v>
      </c>
      <c r="T3126" s="10">
        <f>(((I3126/60)/60)/24) + DATE(1970, 1, 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>
        <f>IFERROR(E3127/L3127, 0)</f>
        <v>0</v>
      </c>
      <c r="Q3127" t="str">
        <f>LEFT(N3127,FIND("/",N3127) - 1)</f>
        <v>theater</v>
      </c>
      <c r="R3127" t="str">
        <f>RIGHT(N3127,LEN(N3127) - FIND("/",N3127))</f>
        <v>spaces</v>
      </c>
      <c r="S3127" s="10">
        <f>(((J3127/60)/60)/24) + DATE(1970, 1, 1)</f>
        <v>42346.20685185185</v>
      </c>
      <c r="T3127" s="10">
        <f>(((I3127/60)/60)/24) + DATE(1970, 1, 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IFERROR(E3128/L3128, 0)</f>
        <v>61.176470588235297</v>
      </c>
      <c r="Q3128" t="str">
        <f>LEFT(N3128,FIND("/",N3128) - 1)</f>
        <v>theater</v>
      </c>
      <c r="R3128" t="str">
        <f>RIGHT(N3128,LEN(N3128) - FIND("/",N3128))</f>
        <v>spaces</v>
      </c>
      <c r="S3128" s="10">
        <f>(((J3128/60)/60)/24) + DATE(1970, 1, 1)</f>
        <v>42427.01807870371</v>
      </c>
      <c r="T3128" s="10">
        <f>(((I3128/60)/60)/24) + DATE(1970, 1, 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>
        <f>IFERROR(E3129/L3129, 0)</f>
        <v>0</v>
      </c>
      <c r="Q3129" t="str">
        <f>LEFT(N3129,FIND("/",N3129) - 1)</f>
        <v>theater</v>
      </c>
      <c r="R3129" t="str">
        <f>RIGHT(N3129,LEN(N3129) - FIND("/",N3129))</f>
        <v>spaces</v>
      </c>
      <c r="S3129" s="10">
        <f>(((J3129/60)/60)/24) + DATE(1970, 1, 1)</f>
        <v>42034.856817129628</v>
      </c>
      <c r="T3129" s="10">
        <f>(((I3129/60)/60)/24) + DATE(1970, 1, 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IFERROR(E3130/L3130, 0)</f>
        <v>139.23931623931625</v>
      </c>
      <c r="Q3130" t="str">
        <f>LEFT(N3130,FIND("/",N3130) - 1)</f>
        <v>theater</v>
      </c>
      <c r="R3130" t="str">
        <f>RIGHT(N3130,LEN(N3130) - FIND("/",N3130))</f>
        <v>plays</v>
      </c>
      <c r="S3130" s="10">
        <f>(((J3130/60)/60)/24) + DATE(1970, 1, 1)</f>
        <v>42780.825706018513</v>
      </c>
      <c r="T3130" s="10">
        <f>(((I3130/60)/60)/24) + DATE(1970, 1, 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IFERROR(E3131/L3131, 0)</f>
        <v>10</v>
      </c>
      <c r="Q3131" t="str">
        <f>LEFT(N3131,FIND("/",N3131) - 1)</f>
        <v>theater</v>
      </c>
      <c r="R3131" t="str">
        <f>RIGHT(N3131,LEN(N3131) - FIND("/",N3131))</f>
        <v>plays</v>
      </c>
      <c r="S3131" s="10">
        <f>(((J3131/60)/60)/24) + DATE(1970, 1, 1)</f>
        <v>42803.842812499999</v>
      </c>
      <c r="T3131" s="10">
        <f>(((I3131/60)/60)/24) + DATE(1970, 1, 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IFERROR(E3132/L3132, 0)</f>
        <v>93.75</v>
      </c>
      <c r="Q3132" t="str">
        <f>LEFT(N3132,FIND("/",N3132) - 1)</f>
        <v>theater</v>
      </c>
      <c r="R3132" t="str">
        <f>RIGHT(N3132,LEN(N3132) - FIND("/",N3132))</f>
        <v>plays</v>
      </c>
      <c r="S3132" s="10">
        <f>(((J3132/60)/60)/24) + DATE(1970, 1, 1)</f>
        <v>42808.640231481477</v>
      </c>
      <c r="T3132" s="10">
        <f>(((I3132/60)/60)/24) + DATE(1970, 1, 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IFERROR(E3133/L3133, 0)</f>
        <v>53.75</v>
      </c>
      <c r="Q3133" t="str">
        <f>LEFT(N3133,FIND("/",N3133) - 1)</f>
        <v>theater</v>
      </c>
      <c r="R3133" t="str">
        <f>RIGHT(N3133,LEN(N3133) - FIND("/",N3133))</f>
        <v>plays</v>
      </c>
      <c r="S3133" s="10">
        <f>(((J3133/60)/60)/24) + DATE(1970, 1, 1)</f>
        <v>42803.579224537039</v>
      </c>
      <c r="T3133" s="10">
        <f>(((I3133/60)/60)/24) + DATE(1970, 1, 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IFERROR(E3134/L3134, 0)</f>
        <v>10</v>
      </c>
      <c r="Q3134" t="str">
        <f>LEFT(N3134,FIND("/",N3134) - 1)</f>
        <v>theater</v>
      </c>
      <c r="R3134" t="str">
        <f>RIGHT(N3134,LEN(N3134) - FIND("/",N3134))</f>
        <v>plays</v>
      </c>
      <c r="S3134" s="10">
        <f>(((J3134/60)/60)/24) + DATE(1970, 1, 1)</f>
        <v>42786.350231481483</v>
      </c>
      <c r="T3134" s="10">
        <f>(((I3134/60)/60)/24) + DATE(1970, 1, 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IFERROR(E3135/L3135, 0)</f>
        <v>33.75</v>
      </c>
      <c r="Q3135" t="str">
        <f>LEFT(N3135,FIND("/",N3135) - 1)</f>
        <v>theater</v>
      </c>
      <c r="R3135" t="str">
        <f>RIGHT(N3135,LEN(N3135) - FIND("/",N3135))</f>
        <v>plays</v>
      </c>
      <c r="S3135" s="10">
        <f>(((J3135/60)/60)/24) + DATE(1970, 1, 1)</f>
        <v>42788.565208333333</v>
      </c>
      <c r="T3135" s="10">
        <f>(((I3135/60)/60)/24) + DATE(1970, 1, 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IFERROR(E3136/L3136, 0)</f>
        <v>18.75</v>
      </c>
      <c r="Q3136" t="str">
        <f>LEFT(N3136,FIND("/",N3136) - 1)</f>
        <v>theater</v>
      </c>
      <c r="R3136" t="str">
        <f>RIGHT(N3136,LEN(N3136) - FIND("/",N3136))</f>
        <v>plays</v>
      </c>
      <c r="S3136" s="10">
        <f>(((J3136/60)/60)/24) + DATE(1970, 1, 1)</f>
        <v>42800.720127314817</v>
      </c>
      <c r="T3136" s="10">
        <f>(((I3136/60)/60)/24) + DATE(1970, 1, 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IFERROR(E3137/L3137, 0)</f>
        <v>23.142857142857142</v>
      </c>
      <c r="Q3137" t="str">
        <f>LEFT(N3137,FIND("/",N3137) - 1)</f>
        <v>theater</v>
      </c>
      <c r="R3137" t="str">
        <f>RIGHT(N3137,LEN(N3137) - FIND("/",N3137))</f>
        <v>plays</v>
      </c>
      <c r="S3137" s="10">
        <f>(((J3137/60)/60)/24) + DATE(1970, 1, 1)</f>
        <v>42807.151863425926</v>
      </c>
      <c r="T3137" s="10">
        <f>(((I3137/60)/60)/24) + DATE(1970, 1, 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IFERROR(E3138/L3138, 0)</f>
        <v>29.045454545454547</v>
      </c>
      <c r="Q3138" t="str">
        <f>LEFT(N3138,FIND("/",N3138) - 1)</f>
        <v>theater</v>
      </c>
      <c r="R3138" t="str">
        <f>RIGHT(N3138,LEN(N3138) - FIND("/",N3138))</f>
        <v>plays</v>
      </c>
      <c r="S3138" s="10">
        <f>(((J3138/60)/60)/24) + DATE(1970, 1, 1)</f>
        <v>42789.462430555555</v>
      </c>
      <c r="T3138" s="10">
        <f>(((I3138/60)/60)/24) + DATE(1970, 1, 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IFERROR(E3139/L3139, 0)</f>
        <v>50</v>
      </c>
      <c r="Q3139" t="str">
        <f>LEFT(N3139,FIND("/",N3139) - 1)</f>
        <v>theater</v>
      </c>
      <c r="R3139" t="str">
        <f>RIGHT(N3139,LEN(N3139) - FIND("/",N3139))</f>
        <v>plays</v>
      </c>
      <c r="S3139" s="10">
        <f>(((J3139/60)/60)/24) + DATE(1970, 1, 1)</f>
        <v>42807.885057870371</v>
      </c>
      <c r="T3139" s="10">
        <f>(((I3139/60)/60)/24) + DATE(1970, 1, 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>
        <f>IFERROR(E3140/L3140, 0)</f>
        <v>0</v>
      </c>
      <c r="Q3140" t="str">
        <f>LEFT(N3140,FIND("/",N3140) - 1)</f>
        <v>theater</v>
      </c>
      <c r="R3140" t="str">
        <f>RIGHT(N3140,LEN(N3140) - FIND("/",N3140))</f>
        <v>plays</v>
      </c>
      <c r="S3140" s="10">
        <f>(((J3140/60)/60)/24) + DATE(1970, 1, 1)</f>
        <v>42809.645914351851</v>
      </c>
      <c r="T3140" s="10">
        <f>(((I3140/60)/60)/24) + DATE(1970, 1, 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IFERROR(E3141/L3141, 0)</f>
        <v>450</v>
      </c>
      <c r="Q3141" t="str">
        <f>LEFT(N3141,FIND("/",N3141) - 1)</f>
        <v>theater</v>
      </c>
      <c r="R3141" t="str">
        <f>RIGHT(N3141,LEN(N3141) - FIND("/",N3141))</f>
        <v>plays</v>
      </c>
      <c r="S3141" s="10">
        <f>(((J3141/60)/60)/24) + DATE(1970, 1, 1)</f>
        <v>42785.270370370374</v>
      </c>
      <c r="T3141" s="10">
        <f>(((I3141/60)/60)/24) + DATE(1970, 1, 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IFERROR(E3142/L3142, 0)</f>
        <v>24</v>
      </c>
      <c r="Q3142" t="str">
        <f>LEFT(N3142,FIND("/",N3142) - 1)</f>
        <v>theater</v>
      </c>
      <c r="R3142" t="str">
        <f>RIGHT(N3142,LEN(N3142) - FIND("/",N3142))</f>
        <v>plays</v>
      </c>
      <c r="S3142" s="10">
        <f>(((J3142/60)/60)/24) + DATE(1970, 1, 1)</f>
        <v>42802.718784722223</v>
      </c>
      <c r="T3142" s="10">
        <f>(((I3142/60)/60)/24) + DATE(1970, 1, 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IFERROR(E3143/L3143, 0)</f>
        <v>32.25</v>
      </c>
      <c r="Q3143" t="str">
        <f>LEFT(N3143,FIND("/",N3143) - 1)</f>
        <v>theater</v>
      </c>
      <c r="R3143" t="str">
        <f>RIGHT(N3143,LEN(N3143) - FIND("/",N3143))</f>
        <v>plays</v>
      </c>
      <c r="S3143" s="10">
        <f>(((J3143/60)/60)/24) + DATE(1970, 1, 1)</f>
        <v>42800.753333333334</v>
      </c>
      <c r="T3143" s="10">
        <f>(((I3143/60)/60)/24) + DATE(1970, 1, 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IFERROR(E3144/L3144, 0)</f>
        <v>15</v>
      </c>
      <c r="Q3144" t="str">
        <f>LEFT(N3144,FIND("/",N3144) - 1)</f>
        <v>theater</v>
      </c>
      <c r="R3144" t="str">
        <f>RIGHT(N3144,LEN(N3144) - FIND("/",N3144))</f>
        <v>plays</v>
      </c>
      <c r="S3144" s="10">
        <f>(((J3144/60)/60)/24) + DATE(1970, 1, 1)</f>
        <v>42783.513182870374</v>
      </c>
      <c r="T3144" s="10">
        <f>(((I3144/60)/60)/24) + DATE(1970, 1, 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>
        <f>IFERROR(E3145/L3145, 0)</f>
        <v>0</v>
      </c>
      <c r="Q3145" t="str">
        <f>LEFT(N3145,FIND("/",N3145) - 1)</f>
        <v>theater</v>
      </c>
      <c r="R3145" t="str">
        <f>RIGHT(N3145,LEN(N3145) - FIND("/",N3145))</f>
        <v>plays</v>
      </c>
      <c r="S3145" s="10">
        <f>(((J3145/60)/60)/24) + DATE(1970, 1, 1)</f>
        <v>42808.358287037037</v>
      </c>
      <c r="T3145" s="10">
        <f>(((I3145/60)/60)/24) + DATE(1970, 1, 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IFERROR(E3146/L3146, 0)</f>
        <v>251.33333333333334</v>
      </c>
      <c r="Q3146" t="str">
        <f>LEFT(N3146,FIND("/",N3146) - 1)</f>
        <v>theater</v>
      </c>
      <c r="R3146" t="str">
        <f>RIGHT(N3146,LEN(N3146) - FIND("/",N3146))</f>
        <v>plays</v>
      </c>
      <c r="S3146" s="10">
        <f>(((J3146/60)/60)/24) + DATE(1970, 1, 1)</f>
        <v>42796.538275462968</v>
      </c>
      <c r="T3146" s="10">
        <f>(((I3146/60)/60)/24) + DATE(1970, 1, 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>
        <f>IFERROR(E3147/L3147, 0)</f>
        <v>0</v>
      </c>
      <c r="Q3147" t="str">
        <f>LEFT(N3147,FIND("/",N3147) - 1)</f>
        <v>theater</v>
      </c>
      <c r="R3147" t="str">
        <f>RIGHT(N3147,LEN(N3147) - FIND("/",N3147))</f>
        <v>plays</v>
      </c>
      <c r="S3147" s="10">
        <f>(((J3147/60)/60)/24) + DATE(1970, 1, 1)</f>
        <v>42762.040902777779</v>
      </c>
      <c r="T3147" s="10">
        <f>(((I3147/60)/60)/24) + DATE(1970, 1, 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IFERROR(E3148/L3148, 0)</f>
        <v>437.5</v>
      </c>
      <c r="Q3148" t="str">
        <f>LEFT(N3148,FIND("/",N3148) - 1)</f>
        <v>theater</v>
      </c>
      <c r="R3148" t="str">
        <f>RIGHT(N3148,LEN(N3148) - FIND("/",N3148))</f>
        <v>plays</v>
      </c>
      <c r="S3148" s="10">
        <f>(((J3148/60)/60)/24) + DATE(1970, 1, 1)</f>
        <v>42796.682476851856</v>
      </c>
      <c r="T3148" s="10">
        <f>(((I3148/60)/60)/24) + DATE(1970, 1, 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IFERROR(E3149/L3149, 0)</f>
        <v>110.35211267605634</v>
      </c>
      <c r="Q3149" t="str">
        <f>LEFT(N3149,FIND("/",N3149) - 1)</f>
        <v>theater</v>
      </c>
      <c r="R3149" t="str">
        <f>RIGHT(N3149,LEN(N3149) - FIND("/",N3149))</f>
        <v>plays</v>
      </c>
      <c r="S3149" s="10">
        <f>(((J3149/60)/60)/24) + DATE(1970, 1, 1)</f>
        <v>41909.969386574077</v>
      </c>
      <c r="T3149" s="10">
        <f>(((I3149/60)/60)/24) + DATE(1970, 1, 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IFERROR(E3150/L3150, 0)</f>
        <v>41.421052631578945</v>
      </c>
      <c r="Q3150" t="str">
        <f>LEFT(N3150,FIND("/",N3150) - 1)</f>
        <v>theater</v>
      </c>
      <c r="R3150" t="str">
        <f>RIGHT(N3150,LEN(N3150) - FIND("/",N3150))</f>
        <v>plays</v>
      </c>
      <c r="S3150" s="10">
        <f>(((J3150/60)/60)/24) + DATE(1970, 1, 1)</f>
        <v>41891.665324074071</v>
      </c>
      <c r="T3150" s="10">
        <f>(((I3150/60)/60)/24) + DATE(1970, 1, 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IFERROR(E3151/L3151, 0)</f>
        <v>52</v>
      </c>
      <c r="Q3151" t="str">
        <f>LEFT(N3151,FIND("/",N3151) - 1)</f>
        <v>theater</v>
      </c>
      <c r="R3151" t="str">
        <f>RIGHT(N3151,LEN(N3151) - FIND("/",N3151))</f>
        <v>plays</v>
      </c>
      <c r="S3151" s="10">
        <f>(((J3151/60)/60)/24) + DATE(1970, 1, 1)</f>
        <v>41226.017361111109</v>
      </c>
      <c r="T3151" s="10">
        <f>(((I3151/60)/60)/24) + DATE(1970, 1, 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IFERROR(E3152/L3152, 0)</f>
        <v>33.990384615384613</v>
      </c>
      <c r="Q3152" t="str">
        <f>LEFT(N3152,FIND("/",N3152) - 1)</f>
        <v>theater</v>
      </c>
      <c r="R3152" t="str">
        <f>RIGHT(N3152,LEN(N3152) - FIND("/",N3152))</f>
        <v>plays</v>
      </c>
      <c r="S3152" s="10">
        <f>(((J3152/60)/60)/24) + DATE(1970, 1, 1)</f>
        <v>40478.263923611114</v>
      </c>
      <c r="T3152" s="10">
        <f>(((I3152/60)/60)/24) + DATE(1970, 1, 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IFERROR(E3153/L3153, 0)</f>
        <v>103.35294117647059</v>
      </c>
      <c r="Q3153" t="str">
        <f>LEFT(N3153,FIND("/",N3153) - 1)</f>
        <v>theater</v>
      </c>
      <c r="R3153" t="str">
        <f>RIGHT(N3153,LEN(N3153) - FIND("/",N3153))</f>
        <v>plays</v>
      </c>
      <c r="S3153" s="10">
        <f>(((J3153/60)/60)/24) + DATE(1970, 1, 1)</f>
        <v>41862.83997685185</v>
      </c>
      <c r="T3153" s="10">
        <f>(((I3153/60)/60)/24) + DATE(1970, 1, 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IFERROR(E3154/L3154, 0)</f>
        <v>34.791044776119406</v>
      </c>
      <c r="Q3154" t="str">
        <f>LEFT(N3154,FIND("/",N3154) - 1)</f>
        <v>theater</v>
      </c>
      <c r="R3154" t="str">
        <f>RIGHT(N3154,LEN(N3154) - FIND("/",N3154))</f>
        <v>plays</v>
      </c>
      <c r="S3154" s="10">
        <f>(((J3154/60)/60)/24) + DATE(1970, 1, 1)</f>
        <v>41550.867673611108</v>
      </c>
      <c r="T3154" s="10">
        <f>(((I3154/60)/60)/24) + DATE(1970, 1, 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IFERROR(E3155/L3155, 0)</f>
        <v>41.773858921161825</v>
      </c>
      <c r="Q3155" t="str">
        <f>LEFT(N3155,FIND("/",N3155) - 1)</f>
        <v>theater</v>
      </c>
      <c r="R3155" t="str">
        <f>RIGHT(N3155,LEN(N3155) - FIND("/",N3155))</f>
        <v>plays</v>
      </c>
      <c r="S3155" s="10">
        <f>(((J3155/60)/60)/24) + DATE(1970, 1, 1)</f>
        <v>40633.154363425929</v>
      </c>
      <c r="T3155" s="10">
        <f>(((I3155/60)/60)/24) + DATE(1970, 1, 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IFERROR(E3156/L3156, 0)</f>
        <v>64.268292682926827</v>
      </c>
      <c r="Q3156" t="str">
        <f>LEFT(N3156,FIND("/",N3156) - 1)</f>
        <v>theater</v>
      </c>
      <c r="R3156" t="str">
        <f>RIGHT(N3156,LEN(N3156) - FIND("/",N3156))</f>
        <v>plays</v>
      </c>
      <c r="S3156" s="10">
        <f>(((J3156/60)/60)/24) + DATE(1970, 1, 1)</f>
        <v>40970.875671296293</v>
      </c>
      <c r="T3156" s="10">
        <f>(((I3156/60)/60)/24) + DATE(1970, 1, 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IFERROR(E3157/L3157, 0)</f>
        <v>31.209370860927152</v>
      </c>
      <c r="Q3157" t="str">
        <f>LEFT(N3157,FIND("/",N3157) - 1)</f>
        <v>theater</v>
      </c>
      <c r="R3157" t="str">
        <f>RIGHT(N3157,LEN(N3157) - FIND("/",N3157))</f>
        <v>plays</v>
      </c>
      <c r="S3157" s="10">
        <f>(((J3157/60)/60)/24) + DATE(1970, 1, 1)</f>
        <v>41233.499131944445</v>
      </c>
      <c r="T3157" s="10">
        <f>(((I3157/60)/60)/24) + DATE(1970, 1, 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IFERROR(E3158/L3158, 0)</f>
        <v>62.921348314606739</v>
      </c>
      <c r="Q3158" t="str">
        <f>LEFT(N3158,FIND("/",N3158) - 1)</f>
        <v>theater</v>
      </c>
      <c r="R3158" t="str">
        <f>RIGHT(N3158,LEN(N3158) - FIND("/",N3158))</f>
        <v>plays</v>
      </c>
      <c r="S3158" s="10">
        <f>(((J3158/60)/60)/24) + DATE(1970, 1, 1)</f>
        <v>41026.953055555554</v>
      </c>
      <c r="T3158" s="10">
        <f>(((I3158/60)/60)/24) + DATE(1970, 1, 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IFERROR(E3159/L3159, 0)</f>
        <v>98.536585365853654</v>
      </c>
      <c r="Q3159" t="str">
        <f>LEFT(N3159,FIND("/",N3159) - 1)</f>
        <v>theater</v>
      </c>
      <c r="R3159" t="str">
        <f>RIGHT(N3159,LEN(N3159) - FIND("/",N3159))</f>
        <v>plays</v>
      </c>
      <c r="S3159" s="10">
        <f>(((J3159/60)/60)/24) + DATE(1970, 1, 1)</f>
        <v>41829.788252314815</v>
      </c>
      <c r="T3159" s="10">
        <f>(((I3159/60)/60)/24) + DATE(1970, 1, 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IFERROR(E3160/L3160, 0)</f>
        <v>82.608695652173907</v>
      </c>
      <c r="Q3160" t="str">
        <f>LEFT(N3160,FIND("/",N3160) - 1)</f>
        <v>theater</v>
      </c>
      <c r="R3160" t="str">
        <f>RIGHT(N3160,LEN(N3160) - FIND("/",N3160))</f>
        <v>plays</v>
      </c>
      <c r="S3160" s="10">
        <f>(((J3160/60)/60)/24) + DATE(1970, 1, 1)</f>
        <v>41447.839722222219</v>
      </c>
      <c r="T3160" s="10">
        <f>(((I3160/60)/60)/24) + DATE(1970, 1, 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IFERROR(E3161/L3161, 0)</f>
        <v>38.504230769230773</v>
      </c>
      <c r="Q3161" t="str">
        <f>LEFT(N3161,FIND("/",N3161) - 1)</f>
        <v>theater</v>
      </c>
      <c r="R3161" t="str">
        <f>RIGHT(N3161,LEN(N3161) - FIND("/",N3161))</f>
        <v>plays</v>
      </c>
      <c r="S3161" s="10">
        <f>(((J3161/60)/60)/24) + DATE(1970, 1, 1)</f>
        <v>40884.066678240742</v>
      </c>
      <c r="T3161" s="10">
        <f>(((I3161/60)/60)/24) + DATE(1970, 1, 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IFERROR(E3162/L3162, 0)</f>
        <v>80.15789473684211</v>
      </c>
      <c r="Q3162" t="str">
        <f>LEFT(N3162,FIND("/",N3162) - 1)</f>
        <v>theater</v>
      </c>
      <c r="R3162" t="str">
        <f>RIGHT(N3162,LEN(N3162) - FIND("/",N3162))</f>
        <v>plays</v>
      </c>
      <c r="S3162" s="10">
        <f>(((J3162/60)/60)/24) + DATE(1970, 1, 1)</f>
        <v>41841.26489583333</v>
      </c>
      <c r="T3162" s="10">
        <f>(((I3162/60)/60)/24) + DATE(1970, 1, 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IFERROR(E3163/L3163, 0)</f>
        <v>28.405405405405407</v>
      </c>
      <c r="Q3163" t="str">
        <f>LEFT(N3163,FIND("/",N3163) - 1)</f>
        <v>theater</v>
      </c>
      <c r="R3163" t="str">
        <f>RIGHT(N3163,LEN(N3163) - FIND("/",N3163))</f>
        <v>plays</v>
      </c>
      <c r="S3163" s="10">
        <f>(((J3163/60)/60)/24) + DATE(1970, 1, 1)</f>
        <v>41897.536134259259</v>
      </c>
      <c r="T3163" s="10">
        <f>(((I3163/60)/60)/24) + DATE(1970, 1, 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IFERROR(E3164/L3164, 0)</f>
        <v>80.730158730158735</v>
      </c>
      <c r="Q3164" t="str">
        <f>LEFT(N3164,FIND("/",N3164) - 1)</f>
        <v>theater</v>
      </c>
      <c r="R3164" t="str">
        <f>RIGHT(N3164,LEN(N3164) - FIND("/",N3164))</f>
        <v>plays</v>
      </c>
      <c r="S3164" s="10">
        <f>(((J3164/60)/60)/24) + DATE(1970, 1, 1)</f>
        <v>41799.685902777775</v>
      </c>
      <c r="T3164" s="10">
        <f>(((I3164/60)/60)/24) + DATE(1970, 1, 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IFERROR(E3165/L3165, 0)</f>
        <v>200.69444444444446</v>
      </c>
      <c r="Q3165" t="str">
        <f>LEFT(N3165,FIND("/",N3165) - 1)</f>
        <v>theater</v>
      </c>
      <c r="R3165" t="str">
        <f>RIGHT(N3165,LEN(N3165) - FIND("/",N3165))</f>
        <v>plays</v>
      </c>
      <c r="S3165" s="10">
        <f>(((J3165/60)/60)/24) + DATE(1970, 1, 1)</f>
        <v>41775.753761574073</v>
      </c>
      <c r="T3165" s="10">
        <f>(((I3165/60)/60)/24) + DATE(1970, 1, 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IFERROR(E3166/L3166, 0)</f>
        <v>37.591549295774648</v>
      </c>
      <c r="Q3166" t="str">
        <f>LEFT(N3166,FIND("/",N3166) - 1)</f>
        <v>theater</v>
      </c>
      <c r="R3166" t="str">
        <f>RIGHT(N3166,LEN(N3166) - FIND("/",N3166))</f>
        <v>plays</v>
      </c>
      <c r="S3166" s="10">
        <f>(((J3166/60)/60)/24) + DATE(1970, 1, 1)</f>
        <v>41766.80572916667</v>
      </c>
      <c r="T3166" s="10">
        <f>(((I3166/60)/60)/24) + DATE(1970, 1, 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IFERROR(E3167/L3167, 0)</f>
        <v>58.095238095238095</v>
      </c>
      <c r="Q3167" t="str">
        <f>LEFT(N3167,FIND("/",N3167) - 1)</f>
        <v>theater</v>
      </c>
      <c r="R3167" t="str">
        <f>RIGHT(N3167,LEN(N3167) - FIND("/",N3167))</f>
        <v>plays</v>
      </c>
      <c r="S3167" s="10">
        <f>(((J3167/60)/60)/24) + DATE(1970, 1, 1)</f>
        <v>40644.159259259257</v>
      </c>
      <c r="T3167" s="10">
        <f>(((I3167/60)/60)/24) + DATE(1970, 1, 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IFERROR(E3168/L3168, 0)</f>
        <v>60.300892473118282</v>
      </c>
      <c r="Q3168" t="str">
        <f>LEFT(N3168,FIND("/",N3168) - 1)</f>
        <v>theater</v>
      </c>
      <c r="R3168" t="str">
        <f>RIGHT(N3168,LEN(N3168) - FIND("/",N3168))</f>
        <v>plays</v>
      </c>
      <c r="S3168" s="10">
        <f>(((J3168/60)/60)/24) + DATE(1970, 1, 1)</f>
        <v>41940.69158564815</v>
      </c>
      <c r="T3168" s="10">
        <f>(((I3168/60)/60)/24) + DATE(1970, 1, 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IFERROR(E3169/L3169, 0)</f>
        <v>63.363636363636367</v>
      </c>
      <c r="Q3169" t="str">
        <f>LEFT(N3169,FIND("/",N3169) - 1)</f>
        <v>theater</v>
      </c>
      <c r="R3169" t="str">
        <f>RIGHT(N3169,LEN(N3169) - FIND("/",N3169))</f>
        <v>plays</v>
      </c>
      <c r="S3169" s="10">
        <f>(((J3169/60)/60)/24) + DATE(1970, 1, 1)</f>
        <v>41839.175706018519</v>
      </c>
      <c r="T3169" s="10">
        <f>(((I3169/60)/60)/24) + DATE(1970, 1, 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IFERROR(E3170/L3170, 0)</f>
        <v>50.901639344262293</v>
      </c>
      <c r="Q3170" t="str">
        <f>LEFT(N3170,FIND("/",N3170) - 1)</f>
        <v>theater</v>
      </c>
      <c r="R3170" t="str">
        <f>RIGHT(N3170,LEN(N3170) - FIND("/",N3170))</f>
        <v>plays</v>
      </c>
      <c r="S3170" s="10">
        <f>(((J3170/60)/60)/24) + DATE(1970, 1, 1)</f>
        <v>41772.105937500004</v>
      </c>
      <c r="T3170" s="10">
        <f>(((I3170/60)/60)/24) + DATE(1970, 1, 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IFERROR(E3171/L3171, 0)</f>
        <v>100.5</v>
      </c>
      <c r="Q3171" t="str">
        <f>LEFT(N3171,FIND("/",N3171) - 1)</f>
        <v>theater</v>
      </c>
      <c r="R3171" t="str">
        <f>RIGHT(N3171,LEN(N3171) - FIND("/",N3171))</f>
        <v>plays</v>
      </c>
      <c r="S3171" s="10">
        <f>(((J3171/60)/60)/24) + DATE(1970, 1, 1)</f>
        <v>41591.737974537034</v>
      </c>
      <c r="T3171" s="10">
        <f>(((I3171/60)/60)/24) + DATE(1970, 1, 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IFERROR(E3172/L3172, 0)</f>
        <v>31.619718309859156</v>
      </c>
      <c r="Q3172" t="str">
        <f>LEFT(N3172,FIND("/",N3172) - 1)</f>
        <v>theater</v>
      </c>
      <c r="R3172" t="str">
        <f>RIGHT(N3172,LEN(N3172) - FIND("/",N3172))</f>
        <v>plays</v>
      </c>
      <c r="S3172" s="10">
        <f>(((J3172/60)/60)/24) + DATE(1970, 1, 1)</f>
        <v>41789.080370370371</v>
      </c>
      <c r="T3172" s="10">
        <f>(((I3172/60)/60)/24) + DATE(1970, 1, 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IFERROR(E3173/L3173, 0)</f>
        <v>65.102564102564102</v>
      </c>
      <c r="Q3173" t="str">
        <f>LEFT(N3173,FIND("/",N3173) - 1)</f>
        <v>theater</v>
      </c>
      <c r="R3173" t="str">
        <f>RIGHT(N3173,LEN(N3173) - FIND("/",N3173))</f>
        <v>plays</v>
      </c>
      <c r="S3173" s="10">
        <f>(((J3173/60)/60)/24) + DATE(1970, 1, 1)</f>
        <v>42466.608310185184</v>
      </c>
      <c r="T3173" s="10">
        <f>(((I3173/60)/60)/24) + DATE(1970, 1, 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IFERROR(E3174/L3174, 0)</f>
        <v>79.310344827586206</v>
      </c>
      <c r="Q3174" t="str">
        <f>LEFT(N3174,FIND("/",N3174) - 1)</f>
        <v>theater</v>
      </c>
      <c r="R3174" t="str">
        <f>RIGHT(N3174,LEN(N3174) - FIND("/",N3174))</f>
        <v>plays</v>
      </c>
      <c r="S3174" s="10">
        <f>(((J3174/60)/60)/24) + DATE(1970, 1, 1)</f>
        <v>40923.729953703703</v>
      </c>
      <c r="T3174" s="10">
        <f>(((I3174/60)/60)/24) + DATE(1970, 1, 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IFERROR(E3175/L3175, 0)</f>
        <v>139.18918918918919</v>
      </c>
      <c r="Q3175" t="str">
        <f>LEFT(N3175,FIND("/",N3175) - 1)</f>
        <v>theater</v>
      </c>
      <c r="R3175" t="str">
        <f>RIGHT(N3175,LEN(N3175) - FIND("/",N3175))</f>
        <v>plays</v>
      </c>
      <c r="S3175" s="10">
        <f>(((J3175/60)/60)/24) + DATE(1970, 1, 1)</f>
        <v>41878.878379629627</v>
      </c>
      <c r="T3175" s="10">
        <f>(((I3175/60)/60)/24) + DATE(1970, 1, 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IFERROR(E3176/L3176, 0)</f>
        <v>131.91304347826087</v>
      </c>
      <c r="Q3176" t="str">
        <f>LEFT(N3176,FIND("/",N3176) - 1)</f>
        <v>theater</v>
      </c>
      <c r="R3176" t="str">
        <f>RIGHT(N3176,LEN(N3176) - FIND("/",N3176))</f>
        <v>plays</v>
      </c>
      <c r="S3176" s="10">
        <f>(((J3176/60)/60)/24) + DATE(1970, 1, 1)</f>
        <v>41862.864675925928</v>
      </c>
      <c r="T3176" s="10">
        <f>(((I3176/60)/60)/24) + DATE(1970, 1, 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IFERROR(E3177/L3177, 0)</f>
        <v>91.3</v>
      </c>
      <c r="Q3177" t="str">
        <f>LEFT(N3177,FIND("/",N3177) - 1)</f>
        <v>theater</v>
      </c>
      <c r="R3177" t="str">
        <f>RIGHT(N3177,LEN(N3177) - FIND("/",N3177))</f>
        <v>plays</v>
      </c>
      <c r="S3177" s="10">
        <f>(((J3177/60)/60)/24) + DATE(1970, 1, 1)</f>
        <v>40531.886886574073</v>
      </c>
      <c r="T3177" s="10">
        <f>(((I3177/60)/60)/24) + DATE(1970, 1, 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IFERROR(E3178/L3178, 0)</f>
        <v>39.672727272727272</v>
      </c>
      <c r="Q3178" t="str">
        <f>LEFT(N3178,FIND("/",N3178) - 1)</f>
        <v>theater</v>
      </c>
      <c r="R3178" t="str">
        <f>RIGHT(N3178,LEN(N3178) - FIND("/",N3178))</f>
        <v>plays</v>
      </c>
      <c r="S3178" s="10">
        <f>(((J3178/60)/60)/24) + DATE(1970, 1, 1)</f>
        <v>41477.930914351848</v>
      </c>
      <c r="T3178" s="10">
        <f>(((I3178/60)/60)/24) + DATE(1970, 1, 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IFERROR(E3179/L3179, 0)</f>
        <v>57.549019607843135</v>
      </c>
      <c r="Q3179" t="str">
        <f>LEFT(N3179,FIND("/",N3179) - 1)</f>
        <v>theater</v>
      </c>
      <c r="R3179" t="str">
        <f>RIGHT(N3179,LEN(N3179) - FIND("/",N3179))</f>
        <v>plays</v>
      </c>
      <c r="S3179" s="10">
        <f>(((J3179/60)/60)/24) + DATE(1970, 1, 1)</f>
        <v>41781.666770833333</v>
      </c>
      <c r="T3179" s="10">
        <f>(((I3179/60)/60)/24) + DATE(1970, 1, 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IFERROR(E3180/L3180, 0)</f>
        <v>33.025641025641029</v>
      </c>
      <c r="Q3180" t="str">
        <f>LEFT(N3180,FIND("/",N3180) - 1)</f>
        <v>theater</v>
      </c>
      <c r="R3180" t="str">
        <f>RIGHT(N3180,LEN(N3180) - FIND("/",N3180))</f>
        <v>plays</v>
      </c>
      <c r="S3180" s="10">
        <f>(((J3180/60)/60)/24) + DATE(1970, 1, 1)</f>
        <v>41806.605034722219</v>
      </c>
      <c r="T3180" s="10">
        <f>(((I3180/60)/60)/24) + DATE(1970, 1, 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IFERROR(E3181/L3181, 0)</f>
        <v>77.335806451612896</v>
      </c>
      <c r="Q3181" t="str">
        <f>LEFT(N3181,FIND("/",N3181) - 1)</f>
        <v>theater</v>
      </c>
      <c r="R3181" t="str">
        <f>RIGHT(N3181,LEN(N3181) - FIND("/",N3181))</f>
        <v>plays</v>
      </c>
      <c r="S3181" s="10">
        <f>(((J3181/60)/60)/24) + DATE(1970, 1, 1)</f>
        <v>41375.702210648145</v>
      </c>
      <c r="T3181" s="10">
        <f>(((I3181/60)/60)/24) + DATE(1970, 1, 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IFERROR(E3182/L3182, 0)</f>
        <v>31.933333333333334</v>
      </c>
      <c r="Q3182" t="str">
        <f>LEFT(N3182,FIND("/",N3182) - 1)</f>
        <v>theater</v>
      </c>
      <c r="R3182" t="str">
        <f>RIGHT(N3182,LEN(N3182) - FIND("/",N3182))</f>
        <v>plays</v>
      </c>
      <c r="S3182" s="10">
        <f>(((J3182/60)/60)/24) + DATE(1970, 1, 1)</f>
        <v>41780.412604166668</v>
      </c>
      <c r="T3182" s="10">
        <f>(((I3182/60)/60)/24) + DATE(1970, 1, 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IFERROR(E3183/L3183, 0)</f>
        <v>36.333333333333336</v>
      </c>
      <c r="Q3183" t="str">
        <f>LEFT(N3183,FIND("/",N3183) - 1)</f>
        <v>theater</v>
      </c>
      <c r="R3183" t="str">
        <f>RIGHT(N3183,LEN(N3183) - FIND("/",N3183))</f>
        <v>plays</v>
      </c>
      <c r="S3183" s="10">
        <f>(((J3183/60)/60)/24) + DATE(1970, 1, 1)</f>
        <v>41779.310034722221</v>
      </c>
      <c r="T3183" s="10">
        <f>(((I3183/60)/60)/24) + DATE(1970, 1, 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IFERROR(E3184/L3184, 0)</f>
        <v>46.768211920529801</v>
      </c>
      <c r="Q3184" t="str">
        <f>LEFT(N3184,FIND("/",N3184) - 1)</f>
        <v>theater</v>
      </c>
      <c r="R3184" t="str">
        <f>RIGHT(N3184,LEN(N3184) - FIND("/",N3184))</f>
        <v>plays</v>
      </c>
      <c r="S3184" s="10">
        <f>(((J3184/60)/60)/24) + DATE(1970, 1, 1)</f>
        <v>40883.949317129627</v>
      </c>
      <c r="T3184" s="10">
        <f>(((I3184/60)/60)/24) + DATE(1970, 1, 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IFERROR(E3185/L3185, 0)</f>
        <v>40.073529411764703</v>
      </c>
      <c r="Q3185" t="str">
        <f>LEFT(N3185,FIND("/",N3185) - 1)</f>
        <v>theater</v>
      </c>
      <c r="R3185" t="str">
        <f>RIGHT(N3185,LEN(N3185) - FIND("/",N3185))</f>
        <v>plays</v>
      </c>
      <c r="S3185" s="10">
        <f>(((J3185/60)/60)/24) + DATE(1970, 1, 1)</f>
        <v>41491.79478009259</v>
      </c>
      <c r="T3185" s="10">
        <f>(((I3185/60)/60)/24) + DATE(1970, 1, 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IFERROR(E3186/L3186, 0)</f>
        <v>100.21739130434783</v>
      </c>
      <c r="Q3186" t="str">
        <f>LEFT(N3186,FIND("/",N3186) - 1)</f>
        <v>theater</v>
      </c>
      <c r="R3186" t="str">
        <f>RIGHT(N3186,LEN(N3186) - FIND("/",N3186))</f>
        <v>plays</v>
      </c>
      <c r="S3186" s="10">
        <f>(((J3186/60)/60)/24) + DATE(1970, 1, 1)</f>
        <v>41791.993414351848</v>
      </c>
      <c r="T3186" s="10">
        <f>(((I3186/60)/60)/24) + DATE(1970, 1, 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IFERROR(E3187/L3187, 0)</f>
        <v>41.666666666666664</v>
      </c>
      <c r="Q3187" t="str">
        <f>LEFT(N3187,FIND("/",N3187) - 1)</f>
        <v>theater</v>
      </c>
      <c r="R3187" t="str">
        <f>RIGHT(N3187,LEN(N3187) - FIND("/",N3187))</f>
        <v>plays</v>
      </c>
      <c r="S3187" s="10">
        <f>(((J3187/60)/60)/24) + DATE(1970, 1, 1)</f>
        <v>41829.977326388893</v>
      </c>
      <c r="T3187" s="10">
        <f>(((I3187/60)/60)/24) + DATE(1970, 1, 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IFERROR(E3188/L3188, 0)</f>
        <v>46.714285714285715</v>
      </c>
      <c r="Q3188" t="str">
        <f>LEFT(N3188,FIND("/",N3188) - 1)</f>
        <v>theater</v>
      </c>
      <c r="R3188" t="str">
        <f>RIGHT(N3188,LEN(N3188) - FIND("/",N3188))</f>
        <v>plays</v>
      </c>
      <c r="S3188" s="10">
        <f>(((J3188/60)/60)/24) + DATE(1970, 1, 1)</f>
        <v>41868.924050925925</v>
      </c>
      <c r="T3188" s="10">
        <f>(((I3188/60)/60)/24) + DATE(1970, 1, 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IFERROR(E3189/L3189, 0)</f>
        <v>71.491803278688522</v>
      </c>
      <c r="Q3189" t="str">
        <f>LEFT(N3189,FIND("/",N3189) - 1)</f>
        <v>theater</v>
      </c>
      <c r="R3189" t="str">
        <f>RIGHT(N3189,LEN(N3189) - FIND("/",N3189))</f>
        <v>plays</v>
      </c>
      <c r="S3189" s="10">
        <f>(((J3189/60)/60)/24) + DATE(1970, 1, 1)</f>
        <v>41835.666354166664</v>
      </c>
      <c r="T3189" s="10">
        <f>(((I3189/60)/60)/24) + DATE(1970, 1, 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IFERROR(E3190/L3190, 0)</f>
        <v>14.444444444444445</v>
      </c>
      <c r="Q3190" t="str">
        <f>LEFT(N3190,FIND("/",N3190) - 1)</f>
        <v>theater</v>
      </c>
      <c r="R3190" t="str">
        <f>RIGHT(N3190,LEN(N3190) - FIND("/",N3190))</f>
        <v>musical</v>
      </c>
      <c r="S3190" s="10">
        <f>(((J3190/60)/60)/24) + DATE(1970, 1, 1)</f>
        <v>42144.415532407409</v>
      </c>
      <c r="T3190" s="10">
        <f>(((I3190/60)/60)/24) + DATE(1970, 1, 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IFERROR(E3191/L3191, 0)</f>
        <v>356.84210526315792</v>
      </c>
      <c r="Q3191" t="str">
        <f>LEFT(N3191,FIND("/",N3191) - 1)</f>
        <v>theater</v>
      </c>
      <c r="R3191" t="str">
        <f>RIGHT(N3191,LEN(N3191) - FIND("/",N3191))</f>
        <v>musical</v>
      </c>
      <c r="S3191" s="10">
        <f>(((J3191/60)/60)/24) + DATE(1970, 1, 1)</f>
        <v>42118.346435185187</v>
      </c>
      <c r="T3191" s="10">
        <f>(((I3191/60)/60)/24) + DATE(1970, 1, 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>
        <f>IFERROR(E3192/L3192, 0)</f>
        <v>0</v>
      </c>
      <c r="Q3192" t="str">
        <f>LEFT(N3192,FIND("/",N3192) - 1)</f>
        <v>theater</v>
      </c>
      <c r="R3192" t="str">
        <f>RIGHT(N3192,LEN(N3192) - FIND("/",N3192))</f>
        <v>musical</v>
      </c>
      <c r="S3192" s="10">
        <f>(((J3192/60)/60)/24) + DATE(1970, 1, 1)</f>
        <v>42683.151331018518</v>
      </c>
      <c r="T3192" s="10">
        <f>(((I3192/60)/60)/24) + DATE(1970, 1, 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IFERROR(E3193/L3193, 0)</f>
        <v>37.75</v>
      </c>
      <c r="Q3193" t="str">
        <f>LEFT(N3193,FIND("/",N3193) - 1)</f>
        <v>theater</v>
      </c>
      <c r="R3193" t="str">
        <f>RIGHT(N3193,LEN(N3193) - FIND("/",N3193))</f>
        <v>musical</v>
      </c>
      <c r="S3193" s="10">
        <f>(((J3193/60)/60)/24) + DATE(1970, 1, 1)</f>
        <v>42538.755428240736</v>
      </c>
      <c r="T3193" s="10">
        <f>(((I3193/60)/60)/24) + DATE(1970, 1, 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IFERROR(E3194/L3194, 0)</f>
        <v>12.75</v>
      </c>
      <c r="Q3194" t="str">
        <f>LEFT(N3194,FIND("/",N3194) - 1)</f>
        <v>theater</v>
      </c>
      <c r="R3194" t="str">
        <f>RIGHT(N3194,LEN(N3194) - FIND("/",N3194))</f>
        <v>musical</v>
      </c>
      <c r="S3194" s="10">
        <f>(((J3194/60)/60)/24) + DATE(1970, 1, 1)</f>
        <v>42018.94049768518</v>
      </c>
      <c r="T3194" s="10">
        <f>(((I3194/60)/60)/24) + DATE(1970, 1, 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IFERROR(E3195/L3195, 0)</f>
        <v>24.458333333333332</v>
      </c>
      <c r="Q3195" t="str">
        <f>LEFT(N3195,FIND("/",N3195) - 1)</f>
        <v>theater</v>
      </c>
      <c r="R3195" t="str">
        <f>RIGHT(N3195,LEN(N3195) - FIND("/",N3195))</f>
        <v>musical</v>
      </c>
      <c r="S3195" s="10">
        <f>(((J3195/60)/60)/24) + DATE(1970, 1, 1)</f>
        <v>42010.968240740738</v>
      </c>
      <c r="T3195" s="10">
        <f>(((I3195/60)/60)/24) + DATE(1970, 1, 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>
        <f>IFERROR(E3196/L3196, 0)</f>
        <v>0</v>
      </c>
      <c r="Q3196" t="str">
        <f>LEFT(N3196,FIND("/",N3196) - 1)</f>
        <v>theater</v>
      </c>
      <c r="R3196" t="str">
        <f>RIGHT(N3196,LEN(N3196) - FIND("/",N3196))</f>
        <v>musical</v>
      </c>
      <c r="S3196" s="10">
        <f>(((J3196/60)/60)/24) + DATE(1970, 1, 1)</f>
        <v>42182.062476851846</v>
      </c>
      <c r="T3196" s="10">
        <f>(((I3196/60)/60)/24) + DATE(1970, 1, 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IFERROR(E3197/L3197, 0)</f>
        <v>53.07692307692308</v>
      </c>
      <c r="Q3197" t="str">
        <f>LEFT(N3197,FIND("/",N3197) - 1)</f>
        <v>theater</v>
      </c>
      <c r="R3197" t="str">
        <f>RIGHT(N3197,LEN(N3197) - FIND("/",N3197))</f>
        <v>musical</v>
      </c>
      <c r="S3197" s="10">
        <f>(((J3197/60)/60)/24) + DATE(1970, 1, 1)</f>
        <v>42017.594236111108</v>
      </c>
      <c r="T3197" s="10">
        <f>(((I3197/60)/60)/24) + DATE(1970, 1, 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IFERROR(E3198/L3198, 0)</f>
        <v>300</v>
      </c>
      <c r="Q3198" t="str">
        <f>LEFT(N3198,FIND("/",N3198) - 1)</f>
        <v>theater</v>
      </c>
      <c r="R3198" t="str">
        <f>RIGHT(N3198,LEN(N3198) - FIND("/",N3198))</f>
        <v>musical</v>
      </c>
      <c r="S3198" s="10">
        <f>(((J3198/60)/60)/24) + DATE(1970, 1, 1)</f>
        <v>42157.598090277781</v>
      </c>
      <c r="T3198" s="10">
        <f>(((I3198/60)/60)/24) + DATE(1970, 1, 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IFERROR(E3199/L3199, 0)</f>
        <v>286.25</v>
      </c>
      <c r="Q3199" t="str">
        <f>LEFT(N3199,FIND("/",N3199) - 1)</f>
        <v>theater</v>
      </c>
      <c r="R3199" t="str">
        <f>RIGHT(N3199,LEN(N3199) - FIND("/",N3199))</f>
        <v>musical</v>
      </c>
      <c r="S3199" s="10">
        <f>(((J3199/60)/60)/24) + DATE(1970, 1, 1)</f>
        <v>42009.493263888886</v>
      </c>
      <c r="T3199" s="10">
        <f>(((I3199/60)/60)/24) + DATE(1970, 1, 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IFERROR(E3200/L3200, 0)</f>
        <v>36.666666666666664</v>
      </c>
      <c r="Q3200" t="str">
        <f>LEFT(N3200,FIND("/",N3200) - 1)</f>
        <v>theater</v>
      </c>
      <c r="R3200" t="str">
        <f>RIGHT(N3200,LEN(N3200) - FIND("/",N3200))</f>
        <v>musical</v>
      </c>
      <c r="S3200" s="10">
        <f>(((J3200/60)/60)/24) + DATE(1970, 1, 1)</f>
        <v>42013.424502314811</v>
      </c>
      <c r="T3200" s="10">
        <f>(((I3200/60)/60)/24) + DATE(1970, 1, 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IFERROR(E3201/L3201, 0)</f>
        <v>49.20754716981132</v>
      </c>
      <c r="Q3201" t="str">
        <f>LEFT(N3201,FIND("/",N3201) - 1)</f>
        <v>theater</v>
      </c>
      <c r="R3201" t="str">
        <f>RIGHT(N3201,LEN(N3201) - FIND("/",N3201))</f>
        <v>musical</v>
      </c>
      <c r="S3201" s="10">
        <f>(((J3201/60)/60)/24) + DATE(1970, 1, 1)</f>
        <v>41858.761782407404</v>
      </c>
      <c r="T3201" s="10">
        <f>(((I3201/60)/60)/24) + DATE(1970, 1, 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IFERROR(E3202/L3202, 0)</f>
        <v>1</v>
      </c>
      <c r="Q3202" t="str">
        <f>LEFT(N3202,FIND("/",N3202) - 1)</f>
        <v>theater</v>
      </c>
      <c r="R3202" t="str">
        <f>RIGHT(N3202,LEN(N3202) - FIND("/",N3202))</f>
        <v>musical</v>
      </c>
      <c r="S3202" s="10">
        <f>(((J3202/60)/60)/24) + DATE(1970, 1, 1)</f>
        <v>42460.320613425924</v>
      </c>
      <c r="T3202" s="10">
        <f>(((I3202/60)/60)/24) + DATE(1970, 1, 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IFERROR(E3203/L3203, 0)</f>
        <v>12.5</v>
      </c>
      <c r="Q3203" t="str">
        <f>LEFT(N3203,FIND("/",N3203) - 1)</f>
        <v>theater</v>
      </c>
      <c r="R3203" t="str">
        <f>RIGHT(N3203,LEN(N3203) - FIND("/",N3203))</f>
        <v>musical</v>
      </c>
      <c r="S3203" s="10">
        <f>(((J3203/60)/60)/24) + DATE(1970, 1, 1)</f>
        <v>41861.767094907409</v>
      </c>
      <c r="T3203" s="10">
        <f>(((I3203/60)/60)/24) + DATE(1970, 1, 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IFERROR(E3204/L3204, 0)</f>
        <v>109.04</v>
      </c>
      <c r="Q3204" t="str">
        <f>LEFT(N3204,FIND("/",N3204) - 1)</f>
        <v>theater</v>
      </c>
      <c r="R3204" t="str">
        <f>RIGHT(N3204,LEN(N3204) - FIND("/",N3204))</f>
        <v>musical</v>
      </c>
      <c r="S3204" s="10">
        <f>(((J3204/60)/60)/24) + DATE(1970, 1, 1)</f>
        <v>42293.853541666671</v>
      </c>
      <c r="T3204" s="10">
        <f>(((I3204/60)/60)/24) + DATE(1970, 1, 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IFERROR(E3205/L3205, 0)</f>
        <v>41.666666666666664</v>
      </c>
      <c r="Q3205" t="str">
        <f>LEFT(N3205,FIND("/",N3205) - 1)</f>
        <v>theater</v>
      </c>
      <c r="R3205" t="str">
        <f>RIGHT(N3205,LEN(N3205) - FIND("/",N3205))</f>
        <v>musical</v>
      </c>
      <c r="S3205" s="10">
        <f>(((J3205/60)/60)/24) + DATE(1970, 1, 1)</f>
        <v>42242.988680555558</v>
      </c>
      <c r="T3205" s="10">
        <f>(((I3205/60)/60)/24) + DATE(1970, 1, 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>
        <f>IFERROR(E3206/L3206, 0)</f>
        <v>0</v>
      </c>
      <c r="Q3206" t="str">
        <f>LEFT(N3206,FIND("/",N3206) - 1)</f>
        <v>theater</v>
      </c>
      <c r="R3206" t="str">
        <f>RIGHT(N3206,LEN(N3206) - FIND("/",N3206))</f>
        <v>musical</v>
      </c>
      <c r="S3206" s="10">
        <f>(((J3206/60)/60)/24) + DATE(1970, 1, 1)</f>
        <v>42172.686099537037</v>
      </c>
      <c r="T3206" s="10">
        <f>(((I3206/60)/60)/24) + DATE(1970, 1, 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IFERROR(E3207/L3207, 0)</f>
        <v>22.75</v>
      </c>
      <c r="Q3207" t="str">
        <f>LEFT(N3207,FIND("/",N3207) - 1)</f>
        <v>theater</v>
      </c>
      <c r="R3207" t="str">
        <f>RIGHT(N3207,LEN(N3207) - FIND("/",N3207))</f>
        <v>musical</v>
      </c>
      <c r="S3207" s="10">
        <f>(((J3207/60)/60)/24) + DATE(1970, 1, 1)</f>
        <v>42095.374675925923</v>
      </c>
      <c r="T3207" s="10">
        <f>(((I3207/60)/60)/24) + DATE(1970, 1, 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>
        <f>IFERROR(E3208/L3208, 0)</f>
        <v>0</v>
      </c>
      <c r="Q3208" t="str">
        <f>LEFT(N3208,FIND("/",N3208) - 1)</f>
        <v>theater</v>
      </c>
      <c r="R3208" t="str">
        <f>RIGHT(N3208,LEN(N3208) - FIND("/",N3208))</f>
        <v>musical</v>
      </c>
      <c r="S3208" s="10">
        <f>(((J3208/60)/60)/24) + DATE(1970, 1, 1)</f>
        <v>42236.276053240741</v>
      </c>
      <c r="T3208" s="10">
        <f>(((I3208/60)/60)/24) + DATE(1970, 1, 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IFERROR(E3209/L3209, 0)</f>
        <v>70.833333333333329</v>
      </c>
      <c r="Q3209" t="str">
        <f>LEFT(N3209,FIND("/",N3209) - 1)</f>
        <v>theater</v>
      </c>
      <c r="R3209" t="str">
        <f>RIGHT(N3209,LEN(N3209) - FIND("/",N3209))</f>
        <v>musical</v>
      </c>
      <c r="S3209" s="10">
        <f>(((J3209/60)/60)/24) + DATE(1970, 1, 1)</f>
        <v>42057.277858796297</v>
      </c>
      <c r="T3209" s="10">
        <f>(((I3209/60)/60)/24) + DATE(1970, 1, 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IFERROR(E3210/L3210, 0)</f>
        <v>63.109756097560975</v>
      </c>
      <c r="Q3210" t="str">
        <f>LEFT(N3210,FIND("/",N3210) - 1)</f>
        <v>theater</v>
      </c>
      <c r="R3210" t="str">
        <f>RIGHT(N3210,LEN(N3210) - FIND("/",N3210))</f>
        <v>plays</v>
      </c>
      <c r="S3210" s="10">
        <f>(((J3210/60)/60)/24) + DATE(1970, 1, 1)</f>
        <v>41827.605057870373</v>
      </c>
      <c r="T3210" s="10">
        <f>(((I3210/60)/60)/24) + DATE(1970, 1, 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IFERROR(E3211/L3211, 0)</f>
        <v>50.157964601769912</v>
      </c>
      <c r="Q3211" t="str">
        <f>LEFT(N3211,FIND("/",N3211) - 1)</f>
        <v>theater</v>
      </c>
      <c r="R3211" t="str">
        <f>RIGHT(N3211,LEN(N3211) - FIND("/",N3211))</f>
        <v>plays</v>
      </c>
      <c r="S3211" s="10">
        <f>(((J3211/60)/60)/24) + DATE(1970, 1, 1)</f>
        <v>41778.637245370373</v>
      </c>
      <c r="T3211" s="10">
        <f>(((I3211/60)/60)/24) + DATE(1970, 1, 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IFERROR(E3212/L3212, 0)</f>
        <v>62.883333333333333</v>
      </c>
      <c r="Q3212" t="str">
        <f>LEFT(N3212,FIND("/",N3212) - 1)</f>
        <v>theater</v>
      </c>
      <c r="R3212" t="str">
        <f>RIGHT(N3212,LEN(N3212) - FIND("/",N3212))</f>
        <v>plays</v>
      </c>
      <c r="S3212" s="10">
        <f>(((J3212/60)/60)/24) + DATE(1970, 1, 1)</f>
        <v>41013.936562499999</v>
      </c>
      <c r="T3212" s="10">
        <f>(((I3212/60)/60)/24) + DATE(1970, 1, 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IFERROR(E3213/L3213, 0)</f>
        <v>85.531055900621112</v>
      </c>
      <c r="Q3213" t="str">
        <f>LEFT(N3213,FIND("/",N3213) - 1)</f>
        <v>theater</v>
      </c>
      <c r="R3213" t="str">
        <f>RIGHT(N3213,LEN(N3213) - FIND("/",N3213))</f>
        <v>plays</v>
      </c>
      <c r="S3213" s="10">
        <f>(((J3213/60)/60)/24) + DATE(1970, 1, 1)</f>
        <v>41834.586574074077</v>
      </c>
      <c r="T3213" s="10">
        <f>(((I3213/60)/60)/24) + DATE(1970, 1, 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IFERROR(E3214/L3214, 0)</f>
        <v>53.723404255319146</v>
      </c>
      <c r="Q3214" t="str">
        <f>LEFT(N3214,FIND("/",N3214) - 1)</f>
        <v>theater</v>
      </c>
      <c r="R3214" t="str">
        <f>RIGHT(N3214,LEN(N3214) - FIND("/",N3214))</f>
        <v>plays</v>
      </c>
      <c r="S3214" s="10">
        <f>(((J3214/60)/60)/24) + DATE(1970, 1, 1)</f>
        <v>41829.795729166668</v>
      </c>
      <c r="T3214" s="10">
        <f>(((I3214/60)/60)/24) + DATE(1970, 1, 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IFERROR(E3215/L3215, 0)</f>
        <v>127.80851063829788</v>
      </c>
      <c r="Q3215" t="str">
        <f>LEFT(N3215,FIND("/",N3215) - 1)</f>
        <v>theater</v>
      </c>
      <c r="R3215" t="str">
        <f>RIGHT(N3215,LEN(N3215) - FIND("/",N3215))</f>
        <v>plays</v>
      </c>
      <c r="S3215" s="10">
        <f>(((J3215/60)/60)/24) + DATE(1970, 1, 1)</f>
        <v>42171.763414351852</v>
      </c>
      <c r="T3215" s="10">
        <f>(((I3215/60)/60)/24) + DATE(1970, 1, 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IFERROR(E3216/L3216, 0)</f>
        <v>106.57391304347826</v>
      </c>
      <c r="Q3216" t="str">
        <f>LEFT(N3216,FIND("/",N3216) - 1)</f>
        <v>theater</v>
      </c>
      <c r="R3216" t="str">
        <f>RIGHT(N3216,LEN(N3216) - FIND("/",N3216))</f>
        <v>plays</v>
      </c>
      <c r="S3216" s="10">
        <f>(((J3216/60)/60)/24) + DATE(1970, 1, 1)</f>
        <v>42337.792511574073</v>
      </c>
      <c r="T3216" s="10">
        <f>(((I3216/60)/60)/24) + DATE(1970, 1, 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IFERROR(E3217/L3217, 0)</f>
        <v>262.11194029850748</v>
      </c>
      <c r="Q3217" t="str">
        <f>LEFT(N3217,FIND("/",N3217) - 1)</f>
        <v>theater</v>
      </c>
      <c r="R3217" t="str">
        <f>RIGHT(N3217,LEN(N3217) - FIND("/",N3217))</f>
        <v>plays</v>
      </c>
      <c r="S3217" s="10">
        <f>(((J3217/60)/60)/24) + DATE(1970, 1, 1)</f>
        <v>42219.665173611109</v>
      </c>
      <c r="T3217" s="10">
        <f>(((I3217/60)/60)/24) + DATE(1970, 1, 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IFERROR(E3218/L3218, 0)</f>
        <v>57.171428571428571</v>
      </c>
      <c r="Q3218" t="str">
        <f>LEFT(N3218,FIND("/",N3218) - 1)</f>
        <v>theater</v>
      </c>
      <c r="R3218" t="str">
        <f>RIGHT(N3218,LEN(N3218) - FIND("/",N3218))</f>
        <v>plays</v>
      </c>
      <c r="S3218" s="10">
        <f>(((J3218/60)/60)/24) + DATE(1970, 1, 1)</f>
        <v>42165.462627314817</v>
      </c>
      <c r="T3218" s="10">
        <f>(((I3218/60)/60)/24) + DATE(1970, 1, 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IFERROR(E3219/L3219, 0)</f>
        <v>50.20192307692308</v>
      </c>
      <c r="Q3219" t="str">
        <f>LEFT(N3219,FIND("/",N3219) - 1)</f>
        <v>theater</v>
      </c>
      <c r="R3219" t="str">
        <f>RIGHT(N3219,LEN(N3219) - FIND("/",N3219))</f>
        <v>plays</v>
      </c>
      <c r="S3219" s="10">
        <f>(((J3219/60)/60)/24) + DATE(1970, 1, 1)</f>
        <v>42648.546111111107</v>
      </c>
      <c r="T3219" s="10">
        <f>(((I3219/60)/60)/24) + DATE(1970, 1, 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IFERROR(E3220/L3220, 0)</f>
        <v>66.586956521739125</v>
      </c>
      <c r="Q3220" t="str">
        <f>LEFT(N3220,FIND("/",N3220) - 1)</f>
        <v>theater</v>
      </c>
      <c r="R3220" t="str">
        <f>RIGHT(N3220,LEN(N3220) - FIND("/",N3220))</f>
        <v>plays</v>
      </c>
      <c r="S3220" s="10">
        <f>(((J3220/60)/60)/24) + DATE(1970, 1, 1)</f>
        <v>41971.002152777779</v>
      </c>
      <c r="T3220" s="10">
        <f>(((I3220/60)/60)/24) + DATE(1970, 1, 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IFERROR(E3221/L3221, 0)</f>
        <v>168.25210084033614</v>
      </c>
      <c r="Q3221" t="str">
        <f>LEFT(N3221,FIND("/",N3221) - 1)</f>
        <v>theater</v>
      </c>
      <c r="R3221" t="str">
        <f>RIGHT(N3221,LEN(N3221) - FIND("/",N3221))</f>
        <v>plays</v>
      </c>
      <c r="S3221" s="10">
        <f>(((J3221/60)/60)/24) + DATE(1970, 1, 1)</f>
        <v>42050.983182870375</v>
      </c>
      <c r="T3221" s="10">
        <f>(((I3221/60)/60)/24) + DATE(1970, 1, 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IFERROR(E3222/L3222, 0)</f>
        <v>256.37288135593218</v>
      </c>
      <c r="Q3222" t="str">
        <f>LEFT(N3222,FIND("/",N3222) - 1)</f>
        <v>theater</v>
      </c>
      <c r="R3222" t="str">
        <f>RIGHT(N3222,LEN(N3222) - FIND("/",N3222))</f>
        <v>plays</v>
      </c>
      <c r="S3222" s="10">
        <f>(((J3222/60)/60)/24) + DATE(1970, 1, 1)</f>
        <v>42772.833379629628</v>
      </c>
      <c r="T3222" s="10">
        <f>(((I3222/60)/60)/24) + DATE(1970, 1, 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IFERROR(E3223/L3223, 0)</f>
        <v>36.610619469026545</v>
      </c>
      <c r="Q3223" t="str">
        <f>LEFT(N3223,FIND("/",N3223) - 1)</f>
        <v>theater</v>
      </c>
      <c r="R3223" t="str">
        <f>RIGHT(N3223,LEN(N3223) - FIND("/",N3223))</f>
        <v>plays</v>
      </c>
      <c r="S3223" s="10">
        <f>(((J3223/60)/60)/24) + DATE(1970, 1, 1)</f>
        <v>42155.696793981479</v>
      </c>
      <c r="T3223" s="10">
        <f>(((I3223/60)/60)/24) + DATE(1970, 1, 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IFERROR(E3224/L3224, 0)</f>
        <v>37.142857142857146</v>
      </c>
      <c r="Q3224" t="str">
        <f>LEFT(N3224,FIND("/",N3224) - 1)</f>
        <v>theater</v>
      </c>
      <c r="R3224" t="str">
        <f>RIGHT(N3224,LEN(N3224) - FIND("/",N3224))</f>
        <v>plays</v>
      </c>
      <c r="S3224" s="10">
        <f>(((J3224/60)/60)/24) + DATE(1970, 1, 1)</f>
        <v>42270.582141203704</v>
      </c>
      <c r="T3224" s="10">
        <f>(((I3224/60)/60)/24) + DATE(1970, 1, 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IFERROR(E3225/L3225, 0)</f>
        <v>45.878378378378379</v>
      </c>
      <c r="Q3225" t="str">
        <f>LEFT(N3225,FIND("/",N3225) - 1)</f>
        <v>theater</v>
      </c>
      <c r="R3225" t="str">
        <f>RIGHT(N3225,LEN(N3225) - FIND("/",N3225))</f>
        <v>plays</v>
      </c>
      <c r="S3225" s="10">
        <f>(((J3225/60)/60)/24) + DATE(1970, 1, 1)</f>
        <v>42206.835370370376</v>
      </c>
      <c r="T3225" s="10">
        <f>(((I3225/60)/60)/24) + DATE(1970, 1, 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IFERROR(E3226/L3226, 0)</f>
        <v>141.71296296296296</v>
      </c>
      <c r="Q3226" t="str">
        <f>LEFT(N3226,FIND("/",N3226) - 1)</f>
        <v>theater</v>
      </c>
      <c r="R3226" t="str">
        <f>RIGHT(N3226,LEN(N3226) - FIND("/",N3226))</f>
        <v>plays</v>
      </c>
      <c r="S3226" s="10">
        <f>(((J3226/60)/60)/24) + DATE(1970, 1, 1)</f>
        <v>42697.850844907407</v>
      </c>
      <c r="T3226" s="10">
        <f>(((I3226/60)/60)/24) + DATE(1970, 1, 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IFERROR(E3227/L3227, 0)</f>
        <v>52.487179487179489</v>
      </c>
      <c r="Q3227" t="str">
        <f>LEFT(N3227,FIND("/",N3227) - 1)</f>
        <v>theater</v>
      </c>
      <c r="R3227" t="str">
        <f>RIGHT(N3227,LEN(N3227) - FIND("/",N3227))</f>
        <v>plays</v>
      </c>
      <c r="S3227" s="10">
        <f>(((J3227/60)/60)/24) + DATE(1970, 1, 1)</f>
        <v>42503.559467592597</v>
      </c>
      <c r="T3227" s="10">
        <f>(((I3227/60)/60)/24) + DATE(1970, 1, 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IFERROR(E3228/L3228, 0)</f>
        <v>59.523809523809526</v>
      </c>
      <c r="Q3228" t="str">
        <f>LEFT(N3228,FIND("/",N3228) - 1)</f>
        <v>theater</v>
      </c>
      <c r="R3228" t="str">
        <f>RIGHT(N3228,LEN(N3228) - FIND("/",N3228))</f>
        <v>plays</v>
      </c>
      <c r="S3228" s="10">
        <f>(((J3228/60)/60)/24) + DATE(1970, 1, 1)</f>
        <v>42277.583472222221</v>
      </c>
      <c r="T3228" s="10">
        <f>(((I3228/60)/60)/24) + DATE(1970, 1, 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IFERROR(E3229/L3229, 0)</f>
        <v>50</v>
      </c>
      <c r="Q3229" t="str">
        <f>LEFT(N3229,FIND("/",N3229) - 1)</f>
        <v>theater</v>
      </c>
      <c r="R3229" t="str">
        <f>RIGHT(N3229,LEN(N3229) - FIND("/",N3229))</f>
        <v>plays</v>
      </c>
      <c r="S3229" s="10">
        <f>(((J3229/60)/60)/24) + DATE(1970, 1, 1)</f>
        <v>42722.882361111115</v>
      </c>
      <c r="T3229" s="10">
        <f>(((I3229/60)/60)/24) + DATE(1970, 1, 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IFERROR(E3230/L3230, 0)</f>
        <v>193.62162162162161</v>
      </c>
      <c r="Q3230" t="str">
        <f>LEFT(N3230,FIND("/",N3230) - 1)</f>
        <v>theater</v>
      </c>
      <c r="R3230" t="str">
        <f>RIGHT(N3230,LEN(N3230) - FIND("/",N3230))</f>
        <v>plays</v>
      </c>
      <c r="S3230" s="10">
        <f>(((J3230/60)/60)/24) + DATE(1970, 1, 1)</f>
        <v>42323.70930555556</v>
      </c>
      <c r="T3230" s="10">
        <f>(((I3230/60)/60)/24) + DATE(1970, 1, 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IFERROR(E3231/L3231, 0)</f>
        <v>106.79702970297029</v>
      </c>
      <c r="Q3231" t="str">
        <f>LEFT(N3231,FIND("/",N3231) - 1)</f>
        <v>theater</v>
      </c>
      <c r="R3231" t="str">
        <f>RIGHT(N3231,LEN(N3231) - FIND("/",N3231))</f>
        <v>plays</v>
      </c>
      <c r="S3231" s="10">
        <f>(((J3231/60)/60)/24) + DATE(1970, 1, 1)</f>
        <v>41933.291643518518</v>
      </c>
      <c r="T3231" s="10">
        <f>(((I3231/60)/60)/24) + DATE(1970, 1, 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IFERROR(E3232/L3232, 0)</f>
        <v>77.21621621621621</v>
      </c>
      <c r="Q3232" t="str">
        <f>LEFT(N3232,FIND("/",N3232) - 1)</f>
        <v>theater</v>
      </c>
      <c r="R3232" t="str">
        <f>RIGHT(N3232,LEN(N3232) - FIND("/",N3232))</f>
        <v>plays</v>
      </c>
      <c r="S3232" s="10">
        <f>(((J3232/60)/60)/24) + DATE(1970, 1, 1)</f>
        <v>41898.168125000004</v>
      </c>
      <c r="T3232" s="10">
        <f>(((I3232/60)/60)/24) + DATE(1970, 1, 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IFERROR(E3233/L3233, 0)</f>
        <v>57.5</v>
      </c>
      <c r="Q3233" t="str">
        <f>LEFT(N3233,FIND("/",N3233) - 1)</f>
        <v>theater</v>
      </c>
      <c r="R3233" t="str">
        <f>RIGHT(N3233,LEN(N3233) - FIND("/",N3233))</f>
        <v>plays</v>
      </c>
      <c r="S3233" s="10">
        <f>(((J3233/60)/60)/24) + DATE(1970, 1, 1)</f>
        <v>42446.943831018521</v>
      </c>
      <c r="T3233" s="10">
        <f>(((I3233/60)/60)/24) + DATE(1970, 1, 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IFERROR(E3234/L3234, 0)</f>
        <v>50.46153846153846</v>
      </c>
      <c r="Q3234" t="str">
        <f>LEFT(N3234,FIND("/",N3234) - 1)</f>
        <v>theater</v>
      </c>
      <c r="R3234" t="str">
        <f>RIGHT(N3234,LEN(N3234) - FIND("/",N3234))</f>
        <v>plays</v>
      </c>
      <c r="S3234" s="10">
        <f>(((J3234/60)/60)/24) + DATE(1970, 1, 1)</f>
        <v>42463.81385416667</v>
      </c>
      <c r="T3234" s="10">
        <f>(((I3234/60)/60)/24) + DATE(1970, 1, 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IFERROR(E3235/L3235, 0)</f>
        <v>97.377049180327873</v>
      </c>
      <c r="Q3235" t="str">
        <f>LEFT(N3235,FIND("/",N3235) - 1)</f>
        <v>theater</v>
      </c>
      <c r="R3235" t="str">
        <f>RIGHT(N3235,LEN(N3235) - FIND("/",N3235))</f>
        <v>plays</v>
      </c>
      <c r="S3235" s="10">
        <f>(((J3235/60)/60)/24) + DATE(1970, 1, 1)</f>
        <v>42766.805034722223</v>
      </c>
      <c r="T3235" s="10">
        <f>(((I3235/60)/60)/24) + DATE(1970, 1, 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IFERROR(E3236/L3236, 0)</f>
        <v>34.91921739130435</v>
      </c>
      <c r="Q3236" t="str">
        <f>LEFT(N3236,FIND("/",N3236) - 1)</f>
        <v>theater</v>
      </c>
      <c r="R3236" t="str">
        <f>RIGHT(N3236,LEN(N3236) - FIND("/",N3236))</f>
        <v>plays</v>
      </c>
      <c r="S3236" s="10">
        <f>(((J3236/60)/60)/24) + DATE(1970, 1, 1)</f>
        <v>42734.789444444439</v>
      </c>
      <c r="T3236" s="10">
        <f>(((I3236/60)/60)/24) + DATE(1970, 1, 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IFERROR(E3237/L3237, 0)</f>
        <v>85.530386740331494</v>
      </c>
      <c r="Q3237" t="str">
        <f>LEFT(N3237,FIND("/",N3237) - 1)</f>
        <v>theater</v>
      </c>
      <c r="R3237" t="str">
        <f>RIGHT(N3237,LEN(N3237) - FIND("/",N3237))</f>
        <v>plays</v>
      </c>
      <c r="S3237" s="10">
        <f>(((J3237/60)/60)/24) + DATE(1970, 1, 1)</f>
        <v>42522.347812499997</v>
      </c>
      <c r="T3237" s="10">
        <f>(((I3237/60)/60)/24) + DATE(1970, 1, 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IFERROR(E3238/L3238, 0)</f>
        <v>182.90909090909091</v>
      </c>
      <c r="Q3238" t="str">
        <f>LEFT(N3238,FIND("/",N3238) - 1)</f>
        <v>theater</v>
      </c>
      <c r="R3238" t="str">
        <f>RIGHT(N3238,LEN(N3238) - FIND("/",N3238))</f>
        <v>plays</v>
      </c>
      <c r="S3238" s="10">
        <f>(((J3238/60)/60)/24) + DATE(1970, 1, 1)</f>
        <v>42702.917048611111</v>
      </c>
      <c r="T3238" s="10">
        <f>(((I3238/60)/60)/24) + DATE(1970, 1, 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IFERROR(E3239/L3239, 0)</f>
        <v>131.13620817843866</v>
      </c>
      <c r="Q3239" t="str">
        <f>LEFT(N3239,FIND("/",N3239) - 1)</f>
        <v>theater</v>
      </c>
      <c r="R3239" t="str">
        <f>RIGHT(N3239,LEN(N3239) - FIND("/",N3239))</f>
        <v>plays</v>
      </c>
      <c r="S3239" s="10">
        <f>(((J3239/60)/60)/24) + DATE(1970, 1, 1)</f>
        <v>42252.474351851852</v>
      </c>
      <c r="T3239" s="10">
        <f>(((I3239/60)/60)/24) + DATE(1970, 1, 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IFERROR(E3240/L3240, 0)</f>
        <v>39.810126582278478</v>
      </c>
      <c r="Q3240" t="str">
        <f>LEFT(N3240,FIND("/",N3240) - 1)</f>
        <v>theater</v>
      </c>
      <c r="R3240" t="str">
        <f>RIGHT(N3240,LEN(N3240) - FIND("/",N3240))</f>
        <v>plays</v>
      </c>
      <c r="S3240" s="10">
        <f>(((J3240/60)/60)/24) + DATE(1970, 1, 1)</f>
        <v>42156.510393518518</v>
      </c>
      <c r="T3240" s="10">
        <f>(((I3240/60)/60)/24) + DATE(1970, 1, 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IFERROR(E3241/L3241, 0)</f>
        <v>59.701730769230764</v>
      </c>
      <c r="Q3241" t="str">
        <f>LEFT(N3241,FIND("/",N3241) - 1)</f>
        <v>theater</v>
      </c>
      <c r="R3241" t="str">
        <f>RIGHT(N3241,LEN(N3241) - FIND("/",N3241))</f>
        <v>plays</v>
      </c>
      <c r="S3241" s="10">
        <f>(((J3241/60)/60)/24) + DATE(1970, 1, 1)</f>
        <v>42278.089039351849</v>
      </c>
      <c r="T3241" s="10">
        <f>(((I3241/60)/60)/24) + DATE(1970, 1, 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IFERROR(E3242/L3242, 0)</f>
        <v>88.735294117647058</v>
      </c>
      <c r="Q3242" t="str">
        <f>LEFT(N3242,FIND("/",N3242) - 1)</f>
        <v>theater</v>
      </c>
      <c r="R3242" t="str">
        <f>RIGHT(N3242,LEN(N3242) - FIND("/",N3242))</f>
        <v>plays</v>
      </c>
      <c r="S3242" s="10">
        <f>(((J3242/60)/60)/24) + DATE(1970, 1, 1)</f>
        <v>42754.693842592591</v>
      </c>
      <c r="T3242" s="10">
        <f>(((I3242/60)/60)/24) + DATE(1970, 1, 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IFERROR(E3243/L3243, 0)</f>
        <v>58.688622754491021</v>
      </c>
      <c r="Q3243" t="str">
        <f>LEFT(N3243,FIND("/",N3243) - 1)</f>
        <v>theater</v>
      </c>
      <c r="R3243" t="str">
        <f>RIGHT(N3243,LEN(N3243) - FIND("/",N3243))</f>
        <v>plays</v>
      </c>
      <c r="S3243" s="10">
        <f>(((J3243/60)/60)/24) + DATE(1970, 1, 1)</f>
        <v>41893.324884259258</v>
      </c>
      <c r="T3243" s="10">
        <f>(((I3243/60)/60)/24) + DATE(1970, 1, 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IFERROR(E3244/L3244, 0)</f>
        <v>69.56513661202186</v>
      </c>
      <c r="Q3244" t="str">
        <f>LEFT(N3244,FIND("/",N3244) - 1)</f>
        <v>theater</v>
      </c>
      <c r="R3244" t="str">
        <f>RIGHT(N3244,LEN(N3244) - FIND("/",N3244))</f>
        <v>plays</v>
      </c>
      <c r="S3244" s="10">
        <f>(((J3244/60)/60)/24) + DATE(1970, 1, 1)</f>
        <v>41871.755694444444</v>
      </c>
      <c r="T3244" s="10">
        <f>(((I3244/60)/60)/24) + DATE(1970, 1, 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IFERROR(E3245/L3245, 0)</f>
        <v>115.87323943661971</v>
      </c>
      <c r="Q3245" t="str">
        <f>LEFT(N3245,FIND("/",N3245) - 1)</f>
        <v>theater</v>
      </c>
      <c r="R3245" t="str">
        <f>RIGHT(N3245,LEN(N3245) - FIND("/",N3245))</f>
        <v>plays</v>
      </c>
      <c r="S3245" s="10">
        <f>(((J3245/60)/60)/24) + DATE(1970, 1, 1)</f>
        <v>42262.096782407403</v>
      </c>
      <c r="T3245" s="10">
        <f>(((I3245/60)/60)/24) + DATE(1970, 1, 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IFERROR(E3246/L3246, 0)</f>
        <v>23.869565217391305</v>
      </c>
      <c r="Q3246" t="str">
        <f>LEFT(N3246,FIND("/",N3246) - 1)</f>
        <v>theater</v>
      </c>
      <c r="R3246" t="str">
        <f>RIGHT(N3246,LEN(N3246) - FIND("/",N3246))</f>
        <v>plays</v>
      </c>
      <c r="S3246" s="10">
        <f>(((J3246/60)/60)/24) + DATE(1970, 1, 1)</f>
        <v>42675.694236111114</v>
      </c>
      <c r="T3246" s="10">
        <f>(((I3246/60)/60)/24) + DATE(1970, 1, 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IFERROR(E3247/L3247, 0)</f>
        <v>81.125925925925927</v>
      </c>
      <c r="Q3247" t="str">
        <f>LEFT(N3247,FIND("/",N3247) - 1)</f>
        <v>theater</v>
      </c>
      <c r="R3247" t="str">
        <f>RIGHT(N3247,LEN(N3247) - FIND("/",N3247))</f>
        <v>plays</v>
      </c>
      <c r="S3247" s="10">
        <f>(((J3247/60)/60)/24) + DATE(1970, 1, 1)</f>
        <v>42135.60020833333</v>
      </c>
      <c r="T3247" s="10">
        <f>(((I3247/60)/60)/24) + DATE(1970, 1, 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IFERROR(E3248/L3248, 0)</f>
        <v>57.626943005181346</v>
      </c>
      <c r="Q3248" t="str">
        <f>LEFT(N3248,FIND("/",N3248) - 1)</f>
        <v>theater</v>
      </c>
      <c r="R3248" t="str">
        <f>RIGHT(N3248,LEN(N3248) - FIND("/",N3248))</f>
        <v>plays</v>
      </c>
      <c r="S3248" s="10">
        <f>(((J3248/60)/60)/24) + DATE(1970, 1, 1)</f>
        <v>42230.472222222219</v>
      </c>
      <c r="T3248" s="10">
        <f>(((I3248/60)/60)/24) + DATE(1970, 1, 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IFERROR(E3249/L3249, 0)</f>
        <v>46.429824561403507</v>
      </c>
      <c r="Q3249" t="str">
        <f>LEFT(N3249,FIND("/",N3249) - 1)</f>
        <v>theater</v>
      </c>
      <c r="R3249" t="str">
        <f>RIGHT(N3249,LEN(N3249) - FIND("/",N3249))</f>
        <v>plays</v>
      </c>
      <c r="S3249" s="10">
        <f>(((J3249/60)/60)/24) + DATE(1970, 1, 1)</f>
        <v>42167.434166666666</v>
      </c>
      <c r="T3249" s="10">
        <f>(((I3249/60)/60)/24) + DATE(1970, 1, 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IFERROR(E3250/L3250, 0)</f>
        <v>60.475000000000001</v>
      </c>
      <c r="Q3250" t="str">
        <f>LEFT(N3250,FIND("/",N3250) - 1)</f>
        <v>theater</v>
      </c>
      <c r="R3250" t="str">
        <f>RIGHT(N3250,LEN(N3250) - FIND("/",N3250))</f>
        <v>plays</v>
      </c>
      <c r="S3250" s="10">
        <f>(((J3250/60)/60)/24) + DATE(1970, 1, 1)</f>
        <v>42068.888391203705</v>
      </c>
      <c r="T3250" s="10">
        <f>(((I3250/60)/60)/24) + DATE(1970, 1, 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IFERROR(E3251/L3251, 0)</f>
        <v>65.579545454545453</v>
      </c>
      <c r="Q3251" t="str">
        <f>LEFT(N3251,FIND("/",N3251) - 1)</f>
        <v>theater</v>
      </c>
      <c r="R3251" t="str">
        <f>RIGHT(N3251,LEN(N3251) - FIND("/",N3251))</f>
        <v>plays</v>
      </c>
      <c r="S3251" s="10">
        <f>(((J3251/60)/60)/24) + DATE(1970, 1, 1)</f>
        <v>42145.746689814812</v>
      </c>
      <c r="T3251" s="10">
        <f>(((I3251/60)/60)/24) + DATE(1970, 1, 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IFERROR(E3252/L3252, 0)</f>
        <v>119.1924882629108</v>
      </c>
      <c r="Q3252" t="str">
        <f>LEFT(N3252,FIND("/",N3252) - 1)</f>
        <v>theater</v>
      </c>
      <c r="R3252" t="str">
        <f>RIGHT(N3252,LEN(N3252) - FIND("/",N3252))</f>
        <v>plays</v>
      </c>
      <c r="S3252" s="10">
        <f>(((J3252/60)/60)/24) + DATE(1970, 1, 1)</f>
        <v>41918.742175925923</v>
      </c>
      <c r="T3252" s="10">
        <f>(((I3252/60)/60)/24) + DATE(1970, 1, 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IFERROR(E3253/L3253, 0)</f>
        <v>83.05</v>
      </c>
      <c r="Q3253" t="str">
        <f>LEFT(N3253,FIND("/",N3253) - 1)</f>
        <v>theater</v>
      </c>
      <c r="R3253" t="str">
        <f>RIGHT(N3253,LEN(N3253) - FIND("/",N3253))</f>
        <v>plays</v>
      </c>
      <c r="S3253" s="10">
        <f>(((J3253/60)/60)/24) + DATE(1970, 1, 1)</f>
        <v>42146.731087962966</v>
      </c>
      <c r="T3253" s="10">
        <f>(((I3253/60)/60)/24) + DATE(1970, 1, 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IFERROR(E3254/L3254, 0)</f>
        <v>57.52</v>
      </c>
      <c r="Q3254" t="str">
        <f>LEFT(N3254,FIND("/",N3254) - 1)</f>
        <v>theater</v>
      </c>
      <c r="R3254" t="str">
        <f>RIGHT(N3254,LEN(N3254) - FIND("/",N3254))</f>
        <v>plays</v>
      </c>
      <c r="S3254" s="10">
        <f>(((J3254/60)/60)/24) + DATE(1970, 1, 1)</f>
        <v>42590.472685185188</v>
      </c>
      <c r="T3254" s="10">
        <f>(((I3254/60)/60)/24) + DATE(1970, 1, 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IFERROR(E3255/L3255, 0)</f>
        <v>177.08695652173913</v>
      </c>
      <c r="Q3255" t="str">
        <f>LEFT(N3255,FIND("/",N3255) - 1)</f>
        <v>theater</v>
      </c>
      <c r="R3255" t="str">
        <f>RIGHT(N3255,LEN(N3255) - FIND("/",N3255))</f>
        <v>plays</v>
      </c>
      <c r="S3255" s="10">
        <f>(((J3255/60)/60)/24) + DATE(1970, 1, 1)</f>
        <v>42602.576712962968</v>
      </c>
      <c r="T3255" s="10">
        <f>(((I3255/60)/60)/24) + DATE(1970, 1, 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IFERROR(E3256/L3256, 0)</f>
        <v>70.771505376344081</v>
      </c>
      <c r="Q3256" t="str">
        <f>LEFT(N3256,FIND("/",N3256) - 1)</f>
        <v>theater</v>
      </c>
      <c r="R3256" t="str">
        <f>RIGHT(N3256,LEN(N3256) - FIND("/",N3256))</f>
        <v>plays</v>
      </c>
      <c r="S3256" s="10">
        <f>(((J3256/60)/60)/24) + DATE(1970, 1, 1)</f>
        <v>42059.085752314815</v>
      </c>
      <c r="T3256" s="10">
        <f>(((I3256/60)/60)/24) + DATE(1970, 1, 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IFERROR(E3257/L3257, 0)</f>
        <v>29.166666666666668</v>
      </c>
      <c r="Q3257" t="str">
        <f>LEFT(N3257,FIND("/",N3257) - 1)</f>
        <v>theater</v>
      </c>
      <c r="R3257" t="str">
        <f>RIGHT(N3257,LEN(N3257) - FIND("/",N3257))</f>
        <v>plays</v>
      </c>
      <c r="S3257" s="10">
        <f>(((J3257/60)/60)/24) + DATE(1970, 1, 1)</f>
        <v>41889.768229166664</v>
      </c>
      <c r="T3257" s="10">
        <f>(((I3257/60)/60)/24) + DATE(1970, 1, 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IFERROR(E3258/L3258, 0)</f>
        <v>72.76136363636364</v>
      </c>
      <c r="Q3258" t="str">
        <f>LEFT(N3258,FIND("/",N3258) - 1)</f>
        <v>theater</v>
      </c>
      <c r="R3258" t="str">
        <f>RIGHT(N3258,LEN(N3258) - FIND("/",N3258))</f>
        <v>plays</v>
      </c>
      <c r="S3258" s="10">
        <f>(((J3258/60)/60)/24) + DATE(1970, 1, 1)</f>
        <v>42144.573807870373</v>
      </c>
      <c r="T3258" s="10">
        <f>(((I3258/60)/60)/24) + DATE(1970, 1, 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IFERROR(E3259/L3259, 0)</f>
        <v>51.853414634146333</v>
      </c>
      <c r="Q3259" t="str">
        <f>LEFT(N3259,FIND("/",N3259) - 1)</f>
        <v>theater</v>
      </c>
      <c r="R3259" t="str">
        <f>RIGHT(N3259,LEN(N3259) - FIND("/",N3259))</f>
        <v>plays</v>
      </c>
      <c r="S3259" s="10">
        <f>(((J3259/60)/60)/24) + DATE(1970, 1, 1)</f>
        <v>42758.559629629628</v>
      </c>
      <c r="T3259" s="10">
        <f>(((I3259/60)/60)/24) + DATE(1970, 1, 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IFERROR(E3260/L3260, 0)</f>
        <v>98.2</v>
      </c>
      <c r="Q3260" t="str">
        <f>LEFT(N3260,FIND("/",N3260) - 1)</f>
        <v>theater</v>
      </c>
      <c r="R3260" t="str">
        <f>RIGHT(N3260,LEN(N3260) - FIND("/",N3260))</f>
        <v>plays</v>
      </c>
      <c r="S3260" s="10">
        <f>(((J3260/60)/60)/24) + DATE(1970, 1, 1)</f>
        <v>41982.887280092589</v>
      </c>
      <c r="T3260" s="10">
        <f>(((I3260/60)/60)/24) + DATE(1970, 1, 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IFERROR(E3261/L3261, 0)</f>
        <v>251.7381443298969</v>
      </c>
      <c r="Q3261" t="str">
        <f>LEFT(N3261,FIND("/",N3261) - 1)</f>
        <v>theater</v>
      </c>
      <c r="R3261" t="str">
        <f>RIGHT(N3261,LEN(N3261) - FIND("/",N3261))</f>
        <v>plays</v>
      </c>
      <c r="S3261" s="10">
        <f>(((J3261/60)/60)/24) + DATE(1970, 1, 1)</f>
        <v>42614.760937500003</v>
      </c>
      <c r="T3261" s="10">
        <f>(((I3261/60)/60)/24) + DATE(1970, 1, 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IFERROR(E3262/L3262, 0)</f>
        <v>74.821917808219183</v>
      </c>
      <c r="Q3262" t="str">
        <f>LEFT(N3262,FIND("/",N3262) - 1)</f>
        <v>theater</v>
      </c>
      <c r="R3262" t="str">
        <f>RIGHT(N3262,LEN(N3262) - FIND("/",N3262))</f>
        <v>plays</v>
      </c>
      <c r="S3262" s="10">
        <f>(((J3262/60)/60)/24) + DATE(1970, 1, 1)</f>
        <v>42303.672662037032</v>
      </c>
      <c r="T3262" s="10">
        <f>(((I3262/60)/60)/24) + DATE(1970, 1, 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IFERROR(E3263/L3263, 0)</f>
        <v>67.65306122448979</v>
      </c>
      <c r="Q3263" t="str">
        <f>LEFT(N3263,FIND("/",N3263) - 1)</f>
        <v>theater</v>
      </c>
      <c r="R3263" t="str">
        <f>RIGHT(N3263,LEN(N3263) - FIND("/",N3263))</f>
        <v>plays</v>
      </c>
      <c r="S3263" s="10">
        <f>(((J3263/60)/60)/24) + DATE(1970, 1, 1)</f>
        <v>42171.725416666668</v>
      </c>
      <c r="T3263" s="10">
        <f>(((I3263/60)/60)/24) + DATE(1970, 1, 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IFERROR(E3264/L3264, 0)</f>
        <v>93.81343283582089</v>
      </c>
      <c r="Q3264" t="str">
        <f>LEFT(N3264,FIND("/",N3264) - 1)</f>
        <v>theater</v>
      </c>
      <c r="R3264" t="str">
        <f>RIGHT(N3264,LEN(N3264) - FIND("/",N3264))</f>
        <v>plays</v>
      </c>
      <c r="S3264" s="10">
        <f>(((J3264/60)/60)/24) + DATE(1970, 1, 1)</f>
        <v>41964.315532407403</v>
      </c>
      <c r="T3264" s="10">
        <f>(((I3264/60)/60)/24) + DATE(1970, 1, 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IFERROR(E3265/L3265, 0)</f>
        <v>41.237647058823526</v>
      </c>
      <c r="Q3265" t="str">
        <f>LEFT(N3265,FIND("/",N3265) - 1)</f>
        <v>theater</v>
      </c>
      <c r="R3265" t="str">
        <f>RIGHT(N3265,LEN(N3265) - FIND("/",N3265))</f>
        <v>plays</v>
      </c>
      <c r="S3265" s="10">
        <f>(((J3265/60)/60)/24) + DATE(1970, 1, 1)</f>
        <v>42284.516064814816</v>
      </c>
      <c r="T3265" s="10">
        <f>(((I3265/60)/60)/24) + DATE(1970, 1, 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IFERROR(E3266/L3266, 0)</f>
        <v>52.551020408163268</v>
      </c>
      <c r="Q3266" t="str">
        <f>LEFT(N3266,FIND("/",N3266) - 1)</f>
        <v>theater</v>
      </c>
      <c r="R3266" t="str">
        <f>RIGHT(N3266,LEN(N3266) - FIND("/",N3266))</f>
        <v>plays</v>
      </c>
      <c r="S3266" s="10">
        <f>(((J3266/60)/60)/24) + DATE(1970, 1, 1)</f>
        <v>42016.800208333334</v>
      </c>
      <c r="T3266" s="10">
        <f>(((I3266/60)/60)/24) + DATE(1970, 1, 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IFERROR(E3267/L3267, 0)</f>
        <v>70.285714285714292</v>
      </c>
      <c r="Q3267" t="str">
        <f>LEFT(N3267,FIND("/",N3267) - 1)</f>
        <v>theater</v>
      </c>
      <c r="R3267" t="str">
        <f>RIGHT(N3267,LEN(N3267) - FIND("/",N3267))</f>
        <v>plays</v>
      </c>
      <c r="S3267" s="10">
        <f>(((J3267/60)/60)/24) + DATE(1970, 1, 1)</f>
        <v>42311.711979166663</v>
      </c>
      <c r="T3267" s="10">
        <f>(((I3267/60)/60)/24) + DATE(1970, 1, 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IFERROR(E3268/L3268, 0)</f>
        <v>48.325153374233132</v>
      </c>
      <c r="Q3268" t="str">
        <f>LEFT(N3268,FIND("/",N3268) - 1)</f>
        <v>theater</v>
      </c>
      <c r="R3268" t="str">
        <f>RIGHT(N3268,LEN(N3268) - FIND("/",N3268))</f>
        <v>plays</v>
      </c>
      <c r="S3268" s="10">
        <f>(((J3268/60)/60)/24) + DATE(1970, 1, 1)</f>
        <v>42136.536134259266</v>
      </c>
      <c r="T3268" s="10">
        <f>(((I3268/60)/60)/24) + DATE(1970, 1, 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IFERROR(E3269/L3269, 0)</f>
        <v>53.177083333333336</v>
      </c>
      <c r="Q3269" t="str">
        <f>LEFT(N3269,FIND("/",N3269) - 1)</f>
        <v>theater</v>
      </c>
      <c r="R3269" t="str">
        <f>RIGHT(N3269,LEN(N3269) - FIND("/",N3269))</f>
        <v>plays</v>
      </c>
      <c r="S3269" s="10">
        <f>(((J3269/60)/60)/24) + DATE(1970, 1, 1)</f>
        <v>42172.757638888885</v>
      </c>
      <c r="T3269" s="10">
        <f>(((I3269/60)/60)/24) + DATE(1970, 1, 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IFERROR(E3270/L3270, 0)</f>
        <v>60.952380952380949</v>
      </c>
      <c r="Q3270" t="str">
        <f>LEFT(N3270,FIND("/",N3270) - 1)</f>
        <v>theater</v>
      </c>
      <c r="R3270" t="str">
        <f>RIGHT(N3270,LEN(N3270) - FIND("/",N3270))</f>
        <v>plays</v>
      </c>
      <c r="S3270" s="10">
        <f>(((J3270/60)/60)/24) + DATE(1970, 1, 1)</f>
        <v>42590.90425925926</v>
      </c>
      <c r="T3270" s="10">
        <f>(((I3270/60)/60)/24) + DATE(1970, 1, 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IFERROR(E3271/L3271, 0)</f>
        <v>116</v>
      </c>
      <c r="Q3271" t="str">
        <f>LEFT(N3271,FIND("/",N3271) - 1)</f>
        <v>theater</v>
      </c>
      <c r="R3271" t="str">
        <f>RIGHT(N3271,LEN(N3271) - FIND("/",N3271))</f>
        <v>plays</v>
      </c>
      <c r="S3271" s="10">
        <f>(((J3271/60)/60)/24) + DATE(1970, 1, 1)</f>
        <v>42137.395798611105</v>
      </c>
      <c r="T3271" s="10">
        <f>(((I3271/60)/60)/24) + DATE(1970, 1, 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IFERROR(E3272/L3272, 0)</f>
        <v>61</v>
      </c>
      <c r="Q3272" t="str">
        <f>LEFT(N3272,FIND("/",N3272) - 1)</f>
        <v>theater</v>
      </c>
      <c r="R3272" t="str">
        <f>RIGHT(N3272,LEN(N3272) - FIND("/",N3272))</f>
        <v>plays</v>
      </c>
      <c r="S3272" s="10">
        <f>(((J3272/60)/60)/24) + DATE(1970, 1, 1)</f>
        <v>42167.533159722225</v>
      </c>
      <c r="T3272" s="10">
        <f>(((I3272/60)/60)/24) + DATE(1970, 1, 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IFERROR(E3273/L3273, 0)</f>
        <v>38.235294117647058</v>
      </c>
      <c r="Q3273" t="str">
        <f>LEFT(N3273,FIND("/",N3273) - 1)</f>
        <v>theater</v>
      </c>
      <c r="R3273" t="str">
        <f>RIGHT(N3273,LEN(N3273) - FIND("/",N3273))</f>
        <v>plays</v>
      </c>
      <c r="S3273" s="10">
        <f>(((J3273/60)/60)/24) + DATE(1970, 1, 1)</f>
        <v>41915.437210648146</v>
      </c>
      <c r="T3273" s="10">
        <f>(((I3273/60)/60)/24) + DATE(1970, 1, 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IFERROR(E3274/L3274, 0)</f>
        <v>106.50344827586207</v>
      </c>
      <c r="Q3274" t="str">
        <f>LEFT(N3274,FIND("/",N3274) - 1)</f>
        <v>theater</v>
      </c>
      <c r="R3274" t="str">
        <f>RIGHT(N3274,LEN(N3274) - FIND("/",N3274))</f>
        <v>plays</v>
      </c>
      <c r="S3274" s="10">
        <f>(((J3274/60)/60)/24) + DATE(1970, 1, 1)</f>
        <v>42284.500104166669</v>
      </c>
      <c r="T3274" s="10">
        <f>(((I3274/60)/60)/24) + DATE(1970, 1, 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IFERROR(E3275/L3275, 0)</f>
        <v>204.57142857142858</v>
      </c>
      <c r="Q3275" t="str">
        <f>LEFT(N3275,FIND("/",N3275) - 1)</f>
        <v>theater</v>
      </c>
      <c r="R3275" t="str">
        <f>RIGHT(N3275,LEN(N3275) - FIND("/",N3275))</f>
        <v>plays</v>
      </c>
      <c r="S3275" s="10">
        <f>(((J3275/60)/60)/24) + DATE(1970, 1, 1)</f>
        <v>42611.801412037035</v>
      </c>
      <c r="T3275" s="10">
        <f>(((I3275/60)/60)/24) + DATE(1970, 1, 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IFERROR(E3276/L3276, 0)</f>
        <v>54.912587412587413</v>
      </c>
      <c r="Q3276" t="str">
        <f>LEFT(N3276,FIND("/",N3276) - 1)</f>
        <v>theater</v>
      </c>
      <c r="R3276" t="str">
        <f>RIGHT(N3276,LEN(N3276) - FIND("/",N3276))</f>
        <v>plays</v>
      </c>
      <c r="S3276" s="10">
        <f>(((J3276/60)/60)/24) + DATE(1970, 1, 1)</f>
        <v>42400.704537037032</v>
      </c>
      <c r="T3276" s="10">
        <f>(((I3276/60)/60)/24) + DATE(1970, 1, 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IFERROR(E3277/L3277, 0)</f>
        <v>150.41666666666666</v>
      </c>
      <c r="Q3277" t="str">
        <f>LEFT(N3277,FIND("/",N3277) - 1)</f>
        <v>theater</v>
      </c>
      <c r="R3277" t="str">
        <f>RIGHT(N3277,LEN(N3277) - FIND("/",N3277))</f>
        <v>plays</v>
      </c>
      <c r="S3277" s="10">
        <f>(((J3277/60)/60)/24) + DATE(1970, 1, 1)</f>
        <v>42017.88045138889</v>
      </c>
      <c r="T3277" s="10">
        <f>(((I3277/60)/60)/24) + DATE(1970, 1, 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IFERROR(E3278/L3278, 0)</f>
        <v>52.58</v>
      </c>
      <c r="Q3278" t="str">
        <f>LEFT(N3278,FIND("/",N3278) - 1)</f>
        <v>theater</v>
      </c>
      <c r="R3278" t="str">
        <f>RIGHT(N3278,LEN(N3278) - FIND("/",N3278))</f>
        <v>plays</v>
      </c>
      <c r="S3278" s="10">
        <f>(((J3278/60)/60)/24) + DATE(1970, 1, 1)</f>
        <v>42426.949988425928</v>
      </c>
      <c r="T3278" s="10">
        <f>(((I3278/60)/60)/24) + DATE(1970, 1, 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IFERROR(E3279/L3279, 0)</f>
        <v>54.3</v>
      </c>
      <c r="Q3279" t="str">
        <f>LEFT(N3279,FIND("/",N3279) - 1)</f>
        <v>theater</v>
      </c>
      <c r="R3279" t="str">
        <f>RIGHT(N3279,LEN(N3279) - FIND("/",N3279))</f>
        <v>plays</v>
      </c>
      <c r="S3279" s="10">
        <f>(((J3279/60)/60)/24) + DATE(1970, 1, 1)</f>
        <v>41931.682939814818</v>
      </c>
      <c r="T3279" s="10">
        <f>(((I3279/60)/60)/24) + DATE(1970, 1, 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IFERROR(E3280/L3280, 0)</f>
        <v>76.029411764705884</v>
      </c>
      <c r="Q3280" t="str">
        <f>LEFT(N3280,FIND("/",N3280) - 1)</f>
        <v>theater</v>
      </c>
      <c r="R3280" t="str">
        <f>RIGHT(N3280,LEN(N3280) - FIND("/",N3280))</f>
        <v>plays</v>
      </c>
      <c r="S3280" s="10">
        <f>(((J3280/60)/60)/24) + DATE(1970, 1, 1)</f>
        <v>42124.848414351851</v>
      </c>
      <c r="T3280" s="10">
        <f>(((I3280/60)/60)/24) + DATE(1970, 1, 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IFERROR(E3281/L3281, 0)</f>
        <v>105.2063492063492</v>
      </c>
      <c r="Q3281" t="str">
        <f>LEFT(N3281,FIND("/",N3281) - 1)</f>
        <v>theater</v>
      </c>
      <c r="R3281" t="str">
        <f>RIGHT(N3281,LEN(N3281) - FIND("/",N3281))</f>
        <v>plays</v>
      </c>
      <c r="S3281" s="10">
        <f>(((J3281/60)/60)/24) + DATE(1970, 1, 1)</f>
        <v>42431.102534722217</v>
      </c>
      <c r="T3281" s="10">
        <f>(((I3281/60)/60)/24) + DATE(1970, 1, 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IFERROR(E3282/L3282, 0)</f>
        <v>68.666666666666671</v>
      </c>
      <c r="Q3282" t="str">
        <f>LEFT(N3282,FIND("/",N3282) - 1)</f>
        <v>theater</v>
      </c>
      <c r="R3282" t="str">
        <f>RIGHT(N3282,LEN(N3282) - FIND("/",N3282))</f>
        <v>plays</v>
      </c>
      <c r="S3282" s="10">
        <f>(((J3282/60)/60)/24) + DATE(1970, 1, 1)</f>
        <v>42121.756921296299</v>
      </c>
      <c r="T3282" s="10">
        <f>(((I3282/60)/60)/24) + DATE(1970, 1, 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IFERROR(E3283/L3283, 0)</f>
        <v>129.36170212765958</v>
      </c>
      <c r="Q3283" t="str">
        <f>LEFT(N3283,FIND("/",N3283) - 1)</f>
        <v>theater</v>
      </c>
      <c r="R3283" t="str">
        <f>RIGHT(N3283,LEN(N3283) - FIND("/",N3283))</f>
        <v>plays</v>
      </c>
      <c r="S3283" s="10">
        <f>(((J3283/60)/60)/24) + DATE(1970, 1, 1)</f>
        <v>42219.019733796296</v>
      </c>
      <c r="T3283" s="10">
        <f>(((I3283/60)/60)/24) + DATE(1970, 1, 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IFERROR(E3284/L3284, 0)</f>
        <v>134.26371308016877</v>
      </c>
      <c r="Q3284" t="str">
        <f>LEFT(N3284,FIND("/",N3284) - 1)</f>
        <v>theater</v>
      </c>
      <c r="R3284" t="str">
        <f>RIGHT(N3284,LEN(N3284) - FIND("/",N3284))</f>
        <v>plays</v>
      </c>
      <c r="S3284" s="10">
        <f>(((J3284/60)/60)/24) + DATE(1970, 1, 1)</f>
        <v>42445.19430555556</v>
      </c>
      <c r="T3284" s="10">
        <f>(((I3284/60)/60)/24) + DATE(1970, 1, 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IFERROR(E3285/L3285, 0)</f>
        <v>17.829787234042552</v>
      </c>
      <c r="Q3285" t="str">
        <f>LEFT(N3285,FIND("/",N3285) - 1)</f>
        <v>theater</v>
      </c>
      <c r="R3285" t="str">
        <f>RIGHT(N3285,LEN(N3285) - FIND("/",N3285))</f>
        <v>plays</v>
      </c>
      <c r="S3285" s="10">
        <f>(((J3285/60)/60)/24) + DATE(1970, 1, 1)</f>
        <v>42379.74418981481</v>
      </c>
      <c r="T3285" s="10">
        <f>(((I3285/60)/60)/24) + DATE(1970, 1, 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IFERROR(E3286/L3286, 0)</f>
        <v>203.2</v>
      </c>
      <c r="Q3286" t="str">
        <f>LEFT(N3286,FIND("/",N3286) - 1)</f>
        <v>theater</v>
      </c>
      <c r="R3286" t="str">
        <f>RIGHT(N3286,LEN(N3286) - FIND("/",N3286))</f>
        <v>plays</v>
      </c>
      <c r="S3286" s="10">
        <f>(((J3286/60)/60)/24) + DATE(1970, 1, 1)</f>
        <v>42380.884872685187</v>
      </c>
      <c r="T3286" s="10">
        <f>(((I3286/60)/60)/24) + DATE(1970, 1, 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IFERROR(E3287/L3287, 0)</f>
        <v>69.18518518518519</v>
      </c>
      <c r="Q3287" t="str">
        <f>LEFT(N3287,FIND("/",N3287) - 1)</f>
        <v>theater</v>
      </c>
      <c r="R3287" t="str">
        <f>RIGHT(N3287,LEN(N3287) - FIND("/",N3287))</f>
        <v>plays</v>
      </c>
      <c r="S3287" s="10">
        <f>(((J3287/60)/60)/24) + DATE(1970, 1, 1)</f>
        <v>42762.942430555559</v>
      </c>
      <c r="T3287" s="10">
        <f>(((I3287/60)/60)/24) + DATE(1970, 1, 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IFERROR(E3288/L3288, 0)</f>
        <v>125.12295081967213</v>
      </c>
      <c r="Q3288" t="str">
        <f>LEFT(N3288,FIND("/",N3288) - 1)</f>
        <v>theater</v>
      </c>
      <c r="R3288" t="str">
        <f>RIGHT(N3288,LEN(N3288) - FIND("/",N3288))</f>
        <v>plays</v>
      </c>
      <c r="S3288" s="10">
        <f>(((J3288/60)/60)/24) + DATE(1970, 1, 1)</f>
        <v>42567.840069444443</v>
      </c>
      <c r="T3288" s="10">
        <f>(((I3288/60)/60)/24) + DATE(1970, 1, 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IFERROR(E3289/L3289, 0)</f>
        <v>73.529411764705884</v>
      </c>
      <c r="Q3289" t="str">
        <f>LEFT(N3289,FIND("/",N3289) - 1)</f>
        <v>theater</v>
      </c>
      <c r="R3289" t="str">
        <f>RIGHT(N3289,LEN(N3289) - FIND("/",N3289))</f>
        <v>plays</v>
      </c>
      <c r="S3289" s="10">
        <f>(((J3289/60)/60)/24) + DATE(1970, 1, 1)</f>
        <v>42311.750324074077</v>
      </c>
      <c r="T3289" s="10">
        <f>(((I3289/60)/60)/24) + DATE(1970, 1, 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IFERROR(E3290/L3290, 0)</f>
        <v>48.437149758454105</v>
      </c>
      <c r="Q3290" t="str">
        <f>LEFT(N3290,FIND("/",N3290) - 1)</f>
        <v>theater</v>
      </c>
      <c r="R3290" t="str">
        <f>RIGHT(N3290,LEN(N3290) - FIND("/",N3290))</f>
        <v>plays</v>
      </c>
      <c r="S3290" s="10">
        <f>(((J3290/60)/60)/24) + DATE(1970, 1, 1)</f>
        <v>42505.774479166663</v>
      </c>
      <c r="T3290" s="10">
        <f>(((I3290/60)/60)/24) + DATE(1970, 1, 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IFERROR(E3291/L3291, 0)</f>
        <v>26.608400000000003</v>
      </c>
      <c r="Q3291" t="str">
        <f>LEFT(N3291,FIND("/",N3291) - 1)</f>
        <v>theater</v>
      </c>
      <c r="R3291" t="str">
        <f>RIGHT(N3291,LEN(N3291) - FIND("/",N3291))</f>
        <v>plays</v>
      </c>
      <c r="S3291" s="10">
        <f>(((J3291/60)/60)/24) + DATE(1970, 1, 1)</f>
        <v>42758.368078703701</v>
      </c>
      <c r="T3291" s="10">
        <f>(((I3291/60)/60)/24) + DATE(1970, 1, 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IFERROR(E3292/L3292, 0)</f>
        <v>33.666666666666664</v>
      </c>
      <c r="Q3292" t="str">
        <f>LEFT(N3292,FIND("/",N3292) - 1)</f>
        <v>theater</v>
      </c>
      <c r="R3292" t="str">
        <f>RIGHT(N3292,LEN(N3292) - FIND("/",N3292))</f>
        <v>plays</v>
      </c>
      <c r="S3292" s="10">
        <f>(((J3292/60)/60)/24) + DATE(1970, 1, 1)</f>
        <v>42775.51494212963</v>
      </c>
      <c r="T3292" s="10">
        <f>(((I3292/60)/60)/24) + DATE(1970, 1, 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IFERROR(E3293/L3293, 0)</f>
        <v>40.714285714285715</v>
      </c>
      <c r="Q3293" t="str">
        <f>LEFT(N3293,FIND("/",N3293) - 1)</f>
        <v>theater</v>
      </c>
      <c r="R3293" t="str">
        <f>RIGHT(N3293,LEN(N3293) - FIND("/",N3293))</f>
        <v>plays</v>
      </c>
      <c r="S3293" s="10">
        <f>(((J3293/60)/60)/24) + DATE(1970, 1, 1)</f>
        <v>42232.702546296292</v>
      </c>
      <c r="T3293" s="10">
        <f>(((I3293/60)/60)/24) + DATE(1970, 1, 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IFERROR(E3294/L3294, 0)</f>
        <v>19.266666666666666</v>
      </c>
      <c r="Q3294" t="str">
        <f>LEFT(N3294,FIND("/",N3294) - 1)</f>
        <v>theater</v>
      </c>
      <c r="R3294" t="str">
        <f>RIGHT(N3294,LEN(N3294) - FIND("/",N3294))</f>
        <v>plays</v>
      </c>
      <c r="S3294" s="10">
        <f>(((J3294/60)/60)/24) + DATE(1970, 1, 1)</f>
        <v>42282.770231481481</v>
      </c>
      <c r="T3294" s="10">
        <f>(((I3294/60)/60)/24) + DATE(1970, 1, 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IFERROR(E3295/L3295, 0)</f>
        <v>84.285714285714292</v>
      </c>
      <c r="Q3295" t="str">
        <f>LEFT(N3295,FIND("/",N3295) - 1)</f>
        <v>theater</v>
      </c>
      <c r="R3295" t="str">
        <f>RIGHT(N3295,LEN(N3295) - FIND("/",N3295))</f>
        <v>plays</v>
      </c>
      <c r="S3295" s="10">
        <f>(((J3295/60)/60)/24) + DATE(1970, 1, 1)</f>
        <v>42768.425370370373</v>
      </c>
      <c r="T3295" s="10">
        <f>(((I3295/60)/60)/24) + DATE(1970, 1, 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IFERROR(E3296/L3296, 0)</f>
        <v>29.583333333333332</v>
      </c>
      <c r="Q3296" t="str">
        <f>LEFT(N3296,FIND("/",N3296) - 1)</f>
        <v>theater</v>
      </c>
      <c r="R3296" t="str">
        <f>RIGHT(N3296,LEN(N3296) - FIND("/",N3296))</f>
        <v>plays</v>
      </c>
      <c r="S3296" s="10">
        <f>(((J3296/60)/60)/24) + DATE(1970, 1, 1)</f>
        <v>42141.541134259256</v>
      </c>
      <c r="T3296" s="10">
        <f>(((I3296/60)/60)/24) + DATE(1970, 1, 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IFERROR(E3297/L3297, 0)</f>
        <v>26.667037037037037</v>
      </c>
      <c r="Q3297" t="str">
        <f>LEFT(N3297,FIND("/",N3297) - 1)</f>
        <v>theater</v>
      </c>
      <c r="R3297" t="str">
        <f>RIGHT(N3297,LEN(N3297) - FIND("/",N3297))</f>
        <v>plays</v>
      </c>
      <c r="S3297" s="10">
        <f>(((J3297/60)/60)/24) + DATE(1970, 1, 1)</f>
        <v>42609.442465277782</v>
      </c>
      <c r="T3297" s="10">
        <f>(((I3297/60)/60)/24) + DATE(1970, 1, 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IFERROR(E3298/L3298, 0)</f>
        <v>45.978723404255319</v>
      </c>
      <c r="Q3298" t="str">
        <f>LEFT(N3298,FIND("/",N3298) - 1)</f>
        <v>theater</v>
      </c>
      <c r="R3298" t="str">
        <f>RIGHT(N3298,LEN(N3298) - FIND("/",N3298))</f>
        <v>plays</v>
      </c>
      <c r="S3298" s="10">
        <f>(((J3298/60)/60)/24) + DATE(1970, 1, 1)</f>
        <v>42309.756620370375</v>
      </c>
      <c r="T3298" s="10">
        <f>(((I3298/60)/60)/24) + DATE(1970, 1, 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IFERROR(E3299/L3299, 0)</f>
        <v>125.09090909090909</v>
      </c>
      <c r="Q3299" t="str">
        <f>LEFT(N3299,FIND("/",N3299) - 1)</f>
        <v>theater</v>
      </c>
      <c r="R3299" t="str">
        <f>RIGHT(N3299,LEN(N3299) - FIND("/",N3299))</f>
        <v>plays</v>
      </c>
      <c r="S3299" s="10">
        <f>(((J3299/60)/60)/24) + DATE(1970, 1, 1)</f>
        <v>42193.771481481483</v>
      </c>
      <c r="T3299" s="10">
        <f>(((I3299/60)/60)/24) + DATE(1970, 1, 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IFERROR(E3300/L3300, 0)</f>
        <v>141.29166666666666</v>
      </c>
      <c r="Q3300" t="str">
        <f>LEFT(N3300,FIND("/",N3300) - 1)</f>
        <v>theater</v>
      </c>
      <c r="R3300" t="str">
        <f>RIGHT(N3300,LEN(N3300) - FIND("/",N3300))</f>
        <v>plays</v>
      </c>
      <c r="S3300" s="10">
        <f>(((J3300/60)/60)/24) + DATE(1970, 1, 1)</f>
        <v>42239.957962962959</v>
      </c>
      <c r="T3300" s="10">
        <f>(((I3300/60)/60)/24) + DATE(1970, 1, 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IFERROR(E3301/L3301, 0)</f>
        <v>55.333333333333336</v>
      </c>
      <c r="Q3301" t="str">
        <f>LEFT(N3301,FIND("/",N3301) - 1)</f>
        <v>theater</v>
      </c>
      <c r="R3301" t="str">
        <f>RIGHT(N3301,LEN(N3301) - FIND("/",N3301))</f>
        <v>plays</v>
      </c>
      <c r="S3301" s="10">
        <f>(((J3301/60)/60)/24) + DATE(1970, 1, 1)</f>
        <v>42261.917395833334</v>
      </c>
      <c r="T3301" s="10">
        <f>(((I3301/60)/60)/24) + DATE(1970, 1, 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IFERROR(E3302/L3302, 0)</f>
        <v>46.420454545454547</v>
      </c>
      <c r="Q3302" t="str">
        <f>LEFT(N3302,FIND("/",N3302) - 1)</f>
        <v>theater</v>
      </c>
      <c r="R3302" t="str">
        <f>RIGHT(N3302,LEN(N3302) - FIND("/",N3302))</f>
        <v>plays</v>
      </c>
      <c r="S3302" s="10">
        <f>(((J3302/60)/60)/24) + DATE(1970, 1, 1)</f>
        <v>42102.743773148148</v>
      </c>
      <c r="T3302" s="10">
        <f>(((I3302/60)/60)/24) + DATE(1970, 1, 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IFERROR(E3303/L3303, 0)</f>
        <v>57.2</v>
      </c>
      <c r="Q3303" t="str">
        <f>LEFT(N3303,FIND("/",N3303) - 1)</f>
        <v>theater</v>
      </c>
      <c r="R3303" t="str">
        <f>RIGHT(N3303,LEN(N3303) - FIND("/",N3303))</f>
        <v>plays</v>
      </c>
      <c r="S3303" s="10">
        <f>(((J3303/60)/60)/24) + DATE(1970, 1, 1)</f>
        <v>42538.73583333334</v>
      </c>
      <c r="T3303" s="10">
        <f>(((I3303/60)/60)/24) + DATE(1970, 1, 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IFERROR(E3304/L3304, 0)</f>
        <v>173.7</v>
      </c>
      <c r="Q3304" t="str">
        <f>LEFT(N3304,FIND("/",N3304) - 1)</f>
        <v>theater</v>
      </c>
      <c r="R3304" t="str">
        <f>RIGHT(N3304,LEN(N3304) - FIND("/",N3304))</f>
        <v>plays</v>
      </c>
      <c r="S3304" s="10">
        <f>(((J3304/60)/60)/24) + DATE(1970, 1, 1)</f>
        <v>42681.35157407407</v>
      </c>
      <c r="T3304" s="10">
        <f>(((I3304/60)/60)/24) + DATE(1970, 1, 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IFERROR(E3305/L3305, 0)</f>
        <v>59.6</v>
      </c>
      <c r="Q3305" t="str">
        <f>LEFT(N3305,FIND("/",N3305) - 1)</f>
        <v>theater</v>
      </c>
      <c r="R3305" t="str">
        <f>RIGHT(N3305,LEN(N3305) - FIND("/",N3305))</f>
        <v>plays</v>
      </c>
      <c r="S3305" s="10">
        <f>(((J3305/60)/60)/24) + DATE(1970, 1, 1)</f>
        <v>42056.65143518518</v>
      </c>
      <c r="T3305" s="10">
        <f>(((I3305/60)/60)/24) + DATE(1970, 1, 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IFERROR(E3306/L3306, 0)</f>
        <v>89.585714285714289</v>
      </c>
      <c r="Q3306" t="str">
        <f>LEFT(N3306,FIND("/",N3306) - 1)</f>
        <v>theater</v>
      </c>
      <c r="R3306" t="str">
        <f>RIGHT(N3306,LEN(N3306) - FIND("/",N3306))</f>
        <v>plays</v>
      </c>
      <c r="S3306" s="10">
        <f>(((J3306/60)/60)/24) + DATE(1970, 1, 1)</f>
        <v>42696.624444444446</v>
      </c>
      <c r="T3306" s="10">
        <f>(((I3306/60)/60)/24) + DATE(1970, 1, 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IFERROR(E3307/L3307, 0)</f>
        <v>204.05</v>
      </c>
      <c r="Q3307" t="str">
        <f>LEFT(N3307,FIND("/",N3307) - 1)</f>
        <v>theater</v>
      </c>
      <c r="R3307" t="str">
        <f>RIGHT(N3307,LEN(N3307) - FIND("/",N3307))</f>
        <v>plays</v>
      </c>
      <c r="S3307" s="10">
        <f>(((J3307/60)/60)/24) + DATE(1970, 1, 1)</f>
        <v>42186.855879629627</v>
      </c>
      <c r="T3307" s="10">
        <f>(((I3307/60)/60)/24) + DATE(1970, 1, 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IFERROR(E3308/L3308, 0)</f>
        <v>48.703703703703702</v>
      </c>
      <c r="Q3308" t="str">
        <f>LEFT(N3308,FIND("/",N3308) - 1)</f>
        <v>theater</v>
      </c>
      <c r="R3308" t="str">
        <f>RIGHT(N3308,LEN(N3308) - FIND("/",N3308))</f>
        <v>plays</v>
      </c>
      <c r="S3308" s="10">
        <f>(((J3308/60)/60)/24) + DATE(1970, 1, 1)</f>
        <v>42493.219236111108</v>
      </c>
      <c r="T3308" s="10">
        <f>(((I3308/60)/60)/24) + DATE(1970, 1, 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IFERROR(E3309/L3309, 0)</f>
        <v>53.339999999999996</v>
      </c>
      <c r="Q3309" t="str">
        <f>LEFT(N3309,FIND("/",N3309) - 1)</f>
        <v>theater</v>
      </c>
      <c r="R3309" t="str">
        <f>RIGHT(N3309,LEN(N3309) - FIND("/",N3309))</f>
        <v>plays</v>
      </c>
      <c r="S3309" s="10">
        <f>(((J3309/60)/60)/24) + DATE(1970, 1, 1)</f>
        <v>42475.057164351849</v>
      </c>
      <c r="T3309" s="10">
        <f>(((I3309/60)/60)/24) + DATE(1970, 1, 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IFERROR(E3310/L3310, 0)</f>
        <v>75.087719298245617</v>
      </c>
      <c r="Q3310" t="str">
        <f>LEFT(N3310,FIND("/",N3310) - 1)</f>
        <v>theater</v>
      </c>
      <c r="R3310" t="str">
        <f>RIGHT(N3310,LEN(N3310) - FIND("/",N3310))</f>
        <v>plays</v>
      </c>
      <c r="S3310" s="10">
        <f>(((J3310/60)/60)/24) + DATE(1970, 1, 1)</f>
        <v>42452.876909722225</v>
      </c>
      <c r="T3310" s="10">
        <f>(((I3310/60)/60)/24) + DATE(1970, 1, 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IFERROR(E3311/L3311, 0)</f>
        <v>18</v>
      </c>
      <c r="Q3311" t="str">
        <f>LEFT(N3311,FIND("/",N3311) - 1)</f>
        <v>theater</v>
      </c>
      <c r="R3311" t="str">
        <f>RIGHT(N3311,LEN(N3311) - FIND("/",N3311))</f>
        <v>plays</v>
      </c>
      <c r="S3311" s="10">
        <f>(((J3311/60)/60)/24) + DATE(1970, 1, 1)</f>
        <v>42628.650208333333</v>
      </c>
      <c r="T3311" s="10">
        <f>(((I3311/60)/60)/24) + DATE(1970, 1, 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IFERROR(E3312/L3312, 0)</f>
        <v>209.83870967741936</v>
      </c>
      <c r="Q3312" t="str">
        <f>LEFT(N3312,FIND("/",N3312) - 1)</f>
        <v>theater</v>
      </c>
      <c r="R3312" t="str">
        <f>RIGHT(N3312,LEN(N3312) - FIND("/",N3312))</f>
        <v>plays</v>
      </c>
      <c r="S3312" s="10">
        <f>(((J3312/60)/60)/24) + DATE(1970, 1, 1)</f>
        <v>42253.928530092591</v>
      </c>
      <c r="T3312" s="10">
        <f>(((I3312/60)/60)/24) + DATE(1970, 1, 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IFERROR(E3313/L3313, 0)</f>
        <v>61.022222222222226</v>
      </c>
      <c r="Q3313" t="str">
        <f>LEFT(N3313,FIND("/",N3313) - 1)</f>
        <v>theater</v>
      </c>
      <c r="R3313" t="str">
        <f>RIGHT(N3313,LEN(N3313) - FIND("/",N3313))</f>
        <v>plays</v>
      </c>
      <c r="S3313" s="10">
        <f>(((J3313/60)/60)/24) + DATE(1970, 1, 1)</f>
        <v>42264.29178240741</v>
      </c>
      <c r="T3313" s="10">
        <f>(((I3313/60)/60)/24) + DATE(1970, 1, 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IFERROR(E3314/L3314, 0)</f>
        <v>61</v>
      </c>
      <c r="Q3314" t="str">
        <f>LEFT(N3314,FIND("/",N3314) - 1)</f>
        <v>theater</v>
      </c>
      <c r="R3314" t="str">
        <f>RIGHT(N3314,LEN(N3314) - FIND("/",N3314))</f>
        <v>plays</v>
      </c>
      <c r="S3314" s="10">
        <f>(((J3314/60)/60)/24) + DATE(1970, 1, 1)</f>
        <v>42664.809560185182</v>
      </c>
      <c r="T3314" s="10">
        <f>(((I3314/60)/60)/24) + DATE(1970, 1, 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IFERROR(E3315/L3315, 0)</f>
        <v>80.034482758620683</v>
      </c>
      <c r="Q3315" t="str">
        <f>LEFT(N3315,FIND("/",N3315) - 1)</f>
        <v>theater</v>
      </c>
      <c r="R3315" t="str">
        <f>RIGHT(N3315,LEN(N3315) - FIND("/",N3315))</f>
        <v>plays</v>
      </c>
      <c r="S3315" s="10">
        <f>(((J3315/60)/60)/24) + DATE(1970, 1, 1)</f>
        <v>42382.244409722218</v>
      </c>
      <c r="T3315" s="10">
        <f>(((I3315/60)/60)/24) + DATE(1970, 1, 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IFERROR(E3316/L3316, 0)</f>
        <v>29.068965517241381</v>
      </c>
      <c r="Q3316" t="str">
        <f>LEFT(N3316,FIND("/",N3316) - 1)</f>
        <v>theater</v>
      </c>
      <c r="R3316" t="str">
        <f>RIGHT(N3316,LEN(N3316) - FIND("/",N3316))</f>
        <v>plays</v>
      </c>
      <c r="S3316" s="10">
        <f>(((J3316/60)/60)/24) + DATE(1970, 1, 1)</f>
        <v>42105.267488425925</v>
      </c>
      <c r="T3316" s="10">
        <f>(((I3316/60)/60)/24) + DATE(1970, 1, 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IFERROR(E3317/L3317, 0)</f>
        <v>49.438202247191015</v>
      </c>
      <c r="Q3317" t="str">
        <f>LEFT(N3317,FIND("/",N3317) - 1)</f>
        <v>theater</v>
      </c>
      <c r="R3317" t="str">
        <f>RIGHT(N3317,LEN(N3317) - FIND("/",N3317))</f>
        <v>plays</v>
      </c>
      <c r="S3317" s="10">
        <f>(((J3317/60)/60)/24) + DATE(1970, 1, 1)</f>
        <v>42466.303715277783</v>
      </c>
      <c r="T3317" s="10">
        <f>(((I3317/60)/60)/24) + DATE(1970, 1, 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IFERROR(E3318/L3318, 0)</f>
        <v>93.977440000000001</v>
      </c>
      <c r="Q3318" t="str">
        <f>LEFT(N3318,FIND("/",N3318) - 1)</f>
        <v>theater</v>
      </c>
      <c r="R3318" t="str">
        <f>RIGHT(N3318,LEN(N3318) - FIND("/",N3318))</f>
        <v>plays</v>
      </c>
      <c r="S3318" s="10">
        <f>(((J3318/60)/60)/24) + DATE(1970, 1, 1)</f>
        <v>41826.871238425927</v>
      </c>
      <c r="T3318" s="10">
        <f>(((I3318/60)/60)/24) + DATE(1970, 1, 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IFERROR(E3319/L3319, 0)</f>
        <v>61.944444444444443</v>
      </c>
      <c r="Q3319" t="str">
        <f>LEFT(N3319,FIND("/",N3319) - 1)</f>
        <v>theater</v>
      </c>
      <c r="R3319" t="str">
        <f>RIGHT(N3319,LEN(N3319) - FIND("/",N3319))</f>
        <v>plays</v>
      </c>
      <c r="S3319" s="10">
        <f>(((J3319/60)/60)/24) + DATE(1970, 1, 1)</f>
        <v>42499.039629629624</v>
      </c>
      <c r="T3319" s="10">
        <f>(((I3319/60)/60)/24) + DATE(1970, 1, 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IFERROR(E3320/L3320, 0)</f>
        <v>78.5</v>
      </c>
      <c r="Q3320" t="str">
        <f>LEFT(N3320,FIND("/",N3320) - 1)</f>
        <v>theater</v>
      </c>
      <c r="R3320" t="str">
        <f>RIGHT(N3320,LEN(N3320) - FIND("/",N3320))</f>
        <v>plays</v>
      </c>
      <c r="S3320" s="10">
        <f>(((J3320/60)/60)/24) + DATE(1970, 1, 1)</f>
        <v>42431.302002314813</v>
      </c>
      <c r="T3320" s="10">
        <f>(((I3320/60)/60)/24) + DATE(1970, 1, 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IFERROR(E3321/L3321, 0)</f>
        <v>33.75</v>
      </c>
      <c r="Q3321" t="str">
        <f>LEFT(N3321,FIND("/",N3321) - 1)</f>
        <v>theater</v>
      </c>
      <c r="R3321" t="str">
        <f>RIGHT(N3321,LEN(N3321) - FIND("/",N3321))</f>
        <v>plays</v>
      </c>
      <c r="S3321" s="10">
        <f>(((J3321/60)/60)/24) + DATE(1970, 1, 1)</f>
        <v>41990.585486111115</v>
      </c>
      <c r="T3321" s="10">
        <f>(((I3321/60)/60)/24) + DATE(1970, 1, 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IFERROR(E3322/L3322, 0)</f>
        <v>66.44736842105263</v>
      </c>
      <c r="Q3322" t="str">
        <f>LEFT(N3322,FIND("/",N3322) - 1)</f>
        <v>theater</v>
      </c>
      <c r="R3322" t="str">
        <f>RIGHT(N3322,LEN(N3322) - FIND("/",N3322))</f>
        <v>plays</v>
      </c>
      <c r="S3322" s="10">
        <f>(((J3322/60)/60)/24) + DATE(1970, 1, 1)</f>
        <v>42513.045798611114</v>
      </c>
      <c r="T3322" s="10">
        <f>(((I3322/60)/60)/24) + DATE(1970, 1, 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IFERROR(E3323/L3323, 0)</f>
        <v>35.799999999999997</v>
      </c>
      <c r="Q3323" t="str">
        <f>LEFT(N3323,FIND("/",N3323) - 1)</f>
        <v>theater</v>
      </c>
      <c r="R3323" t="str">
        <f>RIGHT(N3323,LEN(N3323) - FIND("/",N3323))</f>
        <v>plays</v>
      </c>
      <c r="S3323" s="10">
        <f>(((J3323/60)/60)/24) + DATE(1970, 1, 1)</f>
        <v>41914.100289351853</v>
      </c>
      <c r="T3323" s="10">
        <f>(((I3323/60)/60)/24) + DATE(1970, 1, 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IFERROR(E3324/L3324, 0)</f>
        <v>145.65217391304347</v>
      </c>
      <c r="Q3324" t="str">
        <f>LEFT(N3324,FIND("/",N3324) - 1)</f>
        <v>theater</v>
      </c>
      <c r="R3324" t="str">
        <f>RIGHT(N3324,LEN(N3324) - FIND("/",N3324))</f>
        <v>plays</v>
      </c>
      <c r="S3324" s="10">
        <f>(((J3324/60)/60)/24) + DATE(1970, 1, 1)</f>
        <v>42521.010370370372</v>
      </c>
      <c r="T3324" s="10">
        <f>(((I3324/60)/60)/24) + DATE(1970, 1, 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IFERROR(E3325/L3325, 0)</f>
        <v>25.693877551020407</v>
      </c>
      <c r="Q3325" t="str">
        <f>LEFT(N3325,FIND("/",N3325) - 1)</f>
        <v>theater</v>
      </c>
      <c r="R3325" t="str">
        <f>RIGHT(N3325,LEN(N3325) - FIND("/",N3325))</f>
        <v>plays</v>
      </c>
      <c r="S3325" s="10">
        <f>(((J3325/60)/60)/24) + DATE(1970, 1, 1)</f>
        <v>42608.36583333333</v>
      </c>
      <c r="T3325" s="10">
        <f>(((I3325/60)/60)/24) + DATE(1970, 1, 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IFERROR(E3326/L3326, 0)</f>
        <v>152.5</v>
      </c>
      <c r="Q3326" t="str">
        <f>LEFT(N3326,FIND("/",N3326) - 1)</f>
        <v>theater</v>
      </c>
      <c r="R3326" t="str">
        <f>RIGHT(N3326,LEN(N3326) - FIND("/",N3326))</f>
        <v>plays</v>
      </c>
      <c r="S3326" s="10">
        <f>(((J3326/60)/60)/24) + DATE(1970, 1, 1)</f>
        <v>42512.58321759259</v>
      </c>
      <c r="T3326" s="10">
        <f>(((I3326/60)/60)/24) + DATE(1970, 1, 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IFERROR(E3327/L3327, 0)</f>
        <v>30</v>
      </c>
      <c r="Q3327" t="str">
        <f>LEFT(N3327,FIND("/",N3327) - 1)</f>
        <v>theater</v>
      </c>
      <c r="R3327" t="str">
        <f>RIGHT(N3327,LEN(N3327) - FIND("/",N3327))</f>
        <v>plays</v>
      </c>
      <c r="S3327" s="10">
        <f>(((J3327/60)/60)/24) + DATE(1970, 1, 1)</f>
        <v>42064.785613425927</v>
      </c>
      <c r="T3327" s="10">
        <f>(((I3327/60)/60)/24) + DATE(1970, 1, 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IFERROR(E3328/L3328, 0)</f>
        <v>142.28070175438597</v>
      </c>
      <c r="Q3328" t="str">
        <f>LEFT(N3328,FIND("/",N3328) - 1)</f>
        <v>theater</v>
      </c>
      <c r="R3328" t="str">
        <f>RIGHT(N3328,LEN(N3328) - FIND("/",N3328))</f>
        <v>plays</v>
      </c>
      <c r="S3328" s="10">
        <f>(((J3328/60)/60)/24) + DATE(1970, 1, 1)</f>
        <v>42041.714178240742</v>
      </c>
      <c r="T3328" s="10">
        <f>(((I3328/60)/60)/24) + DATE(1970, 1, 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IFERROR(E3329/L3329, 0)</f>
        <v>24.545454545454547</v>
      </c>
      <c r="Q3329" t="str">
        <f>LEFT(N3329,FIND("/",N3329) - 1)</f>
        <v>theater</v>
      </c>
      <c r="R3329" t="str">
        <f>RIGHT(N3329,LEN(N3329) - FIND("/",N3329))</f>
        <v>plays</v>
      </c>
      <c r="S3329" s="10">
        <f>(((J3329/60)/60)/24) + DATE(1970, 1, 1)</f>
        <v>42468.374606481477</v>
      </c>
      <c r="T3329" s="10">
        <f>(((I3329/60)/60)/24) + DATE(1970, 1, 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IFERROR(E3330/L3330, 0)</f>
        <v>292.77777777777777</v>
      </c>
      <c r="Q3330" t="str">
        <f>LEFT(N3330,FIND("/",N3330) - 1)</f>
        <v>theater</v>
      </c>
      <c r="R3330" t="str">
        <f>RIGHT(N3330,LEN(N3330) - FIND("/",N3330))</f>
        <v>plays</v>
      </c>
      <c r="S3330" s="10">
        <f>(((J3330/60)/60)/24) + DATE(1970, 1, 1)</f>
        <v>41822.57503472222</v>
      </c>
      <c r="T3330" s="10">
        <f>(((I3330/60)/60)/24) + DATE(1970, 1, 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IFERROR(E3331/L3331, 0)</f>
        <v>44.92307692307692</v>
      </c>
      <c r="Q3331" t="str">
        <f>LEFT(N3331,FIND("/",N3331) - 1)</f>
        <v>theater</v>
      </c>
      <c r="R3331" t="str">
        <f>RIGHT(N3331,LEN(N3331) - FIND("/",N3331))</f>
        <v>plays</v>
      </c>
      <c r="S3331" s="10">
        <f>(((J3331/60)/60)/24) + DATE(1970, 1, 1)</f>
        <v>41837.323009259257</v>
      </c>
      <c r="T3331" s="10">
        <f>(((I3331/60)/60)/24) + DATE(1970, 1, 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IFERROR(E3332/L3332, 0)</f>
        <v>23.10144927536232</v>
      </c>
      <c r="Q3332" t="str">
        <f>LEFT(N3332,FIND("/",N3332) - 1)</f>
        <v>theater</v>
      </c>
      <c r="R3332" t="str">
        <f>RIGHT(N3332,LEN(N3332) - FIND("/",N3332))</f>
        <v>plays</v>
      </c>
      <c r="S3332" s="10">
        <f>(((J3332/60)/60)/24) + DATE(1970, 1, 1)</f>
        <v>42065.887361111112</v>
      </c>
      <c r="T3332" s="10">
        <f>(((I3332/60)/60)/24) + DATE(1970, 1, 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IFERROR(E3333/L3333, 0)</f>
        <v>80.400000000000006</v>
      </c>
      <c r="Q3333" t="str">
        <f>LEFT(N3333,FIND("/",N3333) - 1)</f>
        <v>theater</v>
      </c>
      <c r="R3333" t="str">
        <f>RIGHT(N3333,LEN(N3333) - FIND("/",N3333))</f>
        <v>plays</v>
      </c>
      <c r="S3333" s="10">
        <f>(((J3333/60)/60)/24) + DATE(1970, 1, 1)</f>
        <v>42248.697754629626</v>
      </c>
      <c r="T3333" s="10">
        <f>(((I3333/60)/60)/24) + DATE(1970, 1, 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IFERROR(E3334/L3334, 0)</f>
        <v>72.289156626506028</v>
      </c>
      <c r="Q3334" t="str">
        <f>LEFT(N3334,FIND("/",N3334) - 1)</f>
        <v>theater</v>
      </c>
      <c r="R3334" t="str">
        <f>RIGHT(N3334,LEN(N3334) - FIND("/",N3334))</f>
        <v>plays</v>
      </c>
      <c r="S3334" s="10">
        <f>(((J3334/60)/60)/24) + DATE(1970, 1, 1)</f>
        <v>41809.860300925924</v>
      </c>
      <c r="T3334" s="10">
        <f>(((I3334/60)/60)/24) + DATE(1970, 1, 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IFERROR(E3335/L3335, 0)</f>
        <v>32.972972972972975</v>
      </c>
      <c r="Q3335" t="str">
        <f>LEFT(N3335,FIND("/",N3335) - 1)</f>
        <v>theater</v>
      </c>
      <c r="R3335" t="str">
        <f>RIGHT(N3335,LEN(N3335) - FIND("/",N3335))</f>
        <v>plays</v>
      </c>
      <c r="S3335" s="10">
        <f>(((J3335/60)/60)/24) + DATE(1970, 1, 1)</f>
        <v>42148.676851851851</v>
      </c>
      <c r="T3335" s="10">
        <f>(((I3335/60)/60)/24) + DATE(1970, 1, 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IFERROR(E3336/L3336, 0)</f>
        <v>116.65217391304348</v>
      </c>
      <c r="Q3336" t="str">
        <f>LEFT(N3336,FIND("/",N3336) - 1)</f>
        <v>theater</v>
      </c>
      <c r="R3336" t="str">
        <f>RIGHT(N3336,LEN(N3336) - FIND("/",N3336))</f>
        <v>plays</v>
      </c>
      <c r="S3336" s="10">
        <f>(((J3336/60)/60)/24) + DATE(1970, 1, 1)</f>
        <v>42185.521087962959</v>
      </c>
      <c r="T3336" s="10">
        <f>(((I3336/60)/60)/24) + DATE(1970, 1, 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IFERROR(E3337/L3337, 0)</f>
        <v>79.61904761904762</v>
      </c>
      <c r="Q3337" t="str">
        <f>LEFT(N3337,FIND("/",N3337) - 1)</f>
        <v>theater</v>
      </c>
      <c r="R3337" t="str">
        <f>RIGHT(N3337,LEN(N3337) - FIND("/",N3337))</f>
        <v>plays</v>
      </c>
      <c r="S3337" s="10">
        <f>(((J3337/60)/60)/24) + DATE(1970, 1, 1)</f>
        <v>41827.674143518518</v>
      </c>
      <c r="T3337" s="10">
        <f>(((I3337/60)/60)/24) + DATE(1970, 1, 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IFERROR(E3338/L3338, 0)</f>
        <v>27.777777777777779</v>
      </c>
      <c r="Q3338" t="str">
        <f>LEFT(N3338,FIND("/",N3338) - 1)</f>
        <v>theater</v>
      </c>
      <c r="R3338" t="str">
        <f>RIGHT(N3338,LEN(N3338) - FIND("/",N3338))</f>
        <v>plays</v>
      </c>
      <c r="S3338" s="10">
        <f>(((J3338/60)/60)/24) + DATE(1970, 1, 1)</f>
        <v>42437.398680555561</v>
      </c>
      <c r="T3338" s="10">
        <f>(((I3338/60)/60)/24) + DATE(1970, 1, 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IFERROR(E3339/L3339, 0)</f>
        <v>81.029411764705884</v>
      </c>
      <c r="Q3339" t="str">
        <f>LEFT(N3339,FIND("/",N3339) - 1)</f>
        <v>theater</v>
      </c>
      <c r="R3339" t="str">
        <f>RIGHT(N3339,LEN(N3339) - FIND("/",N3339))</f>
        <v>plays</v>
      </c>
      <c r="S3339" s="10">
        <f>(((J3339/60)/60)/24) + DATE(1970, 1, 1)</f>
        <v>41901.282025462962</v>
      </c>
      <c r="T3339" s="10">
        <f>(((I3339/60)/60)/24) + DATE(1970, 1, 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IFERROR(E3340/L3340, 0)</f>
        <v>136.84821428571428</v>
      </c>
      <c r="Q3340" t="str">
        <f>LEFT(N3340,FIND("/",N3340) - 1)</f>
        <v>theater</v>
      </c>
      <c r="R3340" t="str">
        <f>RIGHT(N3340,LEN(N3340) - FIND("/",N3340))</f>
        <v>plays</v>
      </c>
      <c r="S3340" s="10">
        <f>(((J3340/60)/60)/24) + DATE(1970, 1, 1)</f>
        <v>42769.574999999997</v>
      </c>
      <c r="T3340" s="10">
        <f>(((I3340/60)/60)/24) + DATE(1970, 1, 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IFERROR(E3341/L3341, 0)</f>
        <v>177.61702127659575</v>
      </c>
      <c r="Q3341" t="str">
        <f>LEFT(N3341,FIND("/",N3341) - 1)</f>
        <v>theater</v>
      </c>
      <c r="R3341" t="str">
        <f>RIGHT(N3341,LEN(N3341) - FIND("/",N3341))</f>
        <v>plays</v>
      </c>
      <c r="S3341" s="10">
        <f>(((J3341/60)/60)/24) + DATE(1970, 1, 1)</f>
        <v>42549.665717592594</v>
      </c>
      <c r="T3341" s="10">
        <f>(((I3341/60)/60)/24) + DATE(1970, 1, 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IFERROR(E3342/L3342, 0)</f>
        <v>109.07894736842105</v>
      </c>
      <c r="Q3342" t="str">
        <f>LEFT(N3342,FIND("/",N3342) - 1)</f>
        <v>theater</v>
      </c>
      <c r="R3342" t="str">
        <f>RIGHT(N3342,LEN(N3342) - FIND("/",N3342))</f>
        <v>plays</v>
      </c>
      <c r="S3342" s="10">
        <f>(((J3342/60)/60)/24) + DATE(1970, 1, 1)</f>
        <v>42685.974004629628</v>
      </c>
      <c r="T3342" s="10">
        <f>(((I3342/60)/60)/24) + DATE(1970, 1, 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IFERROR(E3343/L3343, 0)</f>
        <v>119.64285714285714</v>
      </c>
      <c r="Q3343" t="str">
        <f>LEFT(N3343,FIND("/",N3343) - 1)</f>
        <v>theater</v>
      </c>
      <c r="R3343" t="str">
        <f>RIGHT(N3343,LEN(N3343) - FIND("/",N3343))</f>
        <v>plays</v>
      </c>
      <c r="S3343" s="10">
        <f>(((J3343/60)/60)/24) + DATE(1970, 1, 1)</f>
        <v>42510.798854166671</v>
      </c>
      <c r="T3343" s="10">
        <f>(((I3343/60)/60)/24) + DATE(1970, 1, 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IFERROR(E3344/L3344, 0)</f>
        <v>78.205128205128204</v>
      </c>
      <c r="Q3344" t="str">
        <f>LEFT(N3344,FIND("/",N3344) - 1)</f>
        <v>theater</v>
      </c>
      <c r="R3344" t="str">
        <f>RIGHT(N3344,LEN(N3344) - FIND("/",N3344))</f>
        <v>plays</v>
      </c>
      <c r="S3344" s="10">
        <f>(((J3344/60)/60)/24) + DATE(1970, 1, 1)</f>
        <v>42062.296412037031</v>
      </c>
      <c r="T3344" s="10">
        <f>(((I3344/60)/60)/24) + DATE(1970, 1, 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IFERROR(E3345/L3345, 0)</f>
        <v>52.173913043478258</v>
      </c>
      <c r="Q3345" t="str">
        <f>LEFT(N3345,FIND("/",N3345) - 1)</f>
        <v>theater</v>
      </c>
      <c r="R3345" t="str">
        <f>RIGHT(N3345,LEN(N3345) - FIND("/",N3345))</f>
        <v>plays</v>
      </c>
      <c r="S3345" s="10">
        <f>(((J3345/60)/60)/24) + DATE(1970, 1, 1)</f>
        <v>42452.916481481487</v>
      </c>
      <c r="T3345" s="10">
        <f>(((I3345/60)/60)/24) + DATE(1970, 1, 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IFERROR(E3346/L3346, 0)</f>
        <v>114.125</v>
      </c>
      <c r="Q3346" t="str">
        <f>LEFT(N3346,FIND("/",N3346) - 1)</f>
        <v>theater</v>
      </c>
      <c r="R3346" t="str">
        <f>RIGHT(N3346,LEN(N3346) - FIND("/",N3346))</f>
        <v>plays</v>
      </c>
      <c r="S3346" s="10">
        <f>(((J3346/60)/60)/24) + DATE(1970, 1, 1)</f>
        <v>41851.200150462959</v>
      </c>
      <c r="T3346" s="10">
        <f>(((I3346/60)/60)/24) + DATE(1970, 1, 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IFERROR(E3347/L3347, 0)</f>
        <v>50</v>
      </c>
      <c r="Q3347" t="str">
        <f>LEFT(N3347,FIND("/",N3347) - 1)</f>
        <v>theater</v>
      </c>
      <c r="R3347" t="str">
        <f>RIGHT(N3347,LEN(N3347) - FIND("/",N3347))</f>
        <v>plays</v>
      </c>
      <c r="S3347" s="10">
        <f>(((J3347/60)/60)/24) + DATE(1970, 1, 1)</f>
        <v>42053.106111111112</v>
      </c>
      <c r="T3347" s="10">
        <f>(((I3347/60)/60)/24) + DATE(1970, 1, 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IFERROR(E3348/L3348, 0)</f>
        <v>91.666666666666671</v>
      </c>
      <c r="Q3348" t="str">
        <f>LEFT(N3348,FIND("/",N3348) - 1)</f>
        <v>theater</v>
      </c>
      <c r="R3348" t="str">
        <f>RIGHT(N3348,LEN(N3348) - FIND("/",N3348))</f>
        <v>plays</v>
      </c>
      <c r="S3348" s="10">
        <f>(((J3348/60)/60)/24) + DATE(1970, 1, 1)</f>
        <v>42054.024421296301</v>
      </c>
      <c r="T3348" s="10">
        <f>(((I3348/60)/60)/24) + DATE(1970, 1, 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IFERROR(E3349/L3349, 0)</f>
        <v>108.59090909090909</v>
      </c>
      <c r="Q3349" t="str">
        <f>LEFT(N3349,FIND("/",N3349) - 1)</f>
        <v>theater</v>
      </c>
      <c r="R3349" t="str">
        <f>RIGHT(N3349,LEN(N3349) - FIND("/",N3349))</f>
        <v>plays</v>
      </c>
      <c r="S3349" s="10">
        <f>(((J3349/60)/60)/24) + DATE(1970, 1, 1)</f>
        <v>42484.551550925928</v>
      </c>
      <c r="T3349" s="10">
        <f>(((I3349/60)/60)/24) + DATE(1970, 1, 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IFERROR(E3350/L3350, 0)</f>
        <v>69.822784810126578</v>
      </c>
      <c r="Q3350" t="str">
        <f>LEFT(N3350,FIND("/",N3350) - 1)</f>
        <v>theater</v>
      </c>
      <c r="R3350" t="str">
        <f>RIGHT(N3350,LEN(N3350) - FIND("/",N3350))</f>
        <v>plays</v>
      </c>
      <c r="S3350" s="10">
        <f>(((J3350/60)/60)/24) + DATE(1970, 1, 1)</f>
        <v>42466.558796296296</v>
      </c>
      <c r="T3350" s="10">
        <f>(((I3350/60)/60)/24) + DATE(1970, 1, 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IFERROR(E3351/L3351, 0)</f>
        <v>109.57142857142857</v>
      </c>
      <c r="Q3351" t="str">
        <f>LEFT(N3351,FIND("/",N3351) - 1)</f>
        <v>theater</v>
      </c>
      <c r="R3351" t="str">
        <f>RIGHT(N3351,LEN(N3351) - FIND("/",N3351))</f>
        <v>plays</v>
      </c>
      <c r="S3351" s="10">
        <f>(((J3351/60)/60)/24) + DATE(1970, 1, 1)</f>
        <v>42513.110787037032</v>
      </c>
      <c r="T3351" s="10">
        <f>(((I3351/60)/60)/24) + DATE(1970, 1, 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IFERROR(E3352/L3352, 0)</f>
        <v>71.666666666666671</v>
      </c>
      <c r="Q3352" t="str">
        <f>LEFT(N3352,FIND("/",N3352) - 1)</f>
        <v>theater</v>
      </c>
      <c r="R3352" t="str">
        <f>RIGHT(N3352,LEN(N3352) - FIND("/",N3352))</f>
        <v>plays</v>
      </c>
      <c r="S3352" s="10">
        <f>(((J3352/60)/60)/24) + DATE(1970, 1, 1)</f>
        <v>42302.701516203699</v>
      </c>
      <c r="T3352" s="10">
        <f>(((I3352/60)/60)/24) + DATE(1970, 1, 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IFERROR(E3353/L3353, 0)</f>
        <v>93.611111111111114</v>
      </c>
      <c r="Q3353" t="str">
        <f>LEFT(N3353,FIND("/",N3353) - 1)</f>
        <v>theater</v>
      </c>
      <c r="R3353" t="str">
        <f>RIGHT(N3353,LEN(N3353) - FIND("/",N3353))</f>
        <v>plays</v>
      </c>
      <c r="S3353" s="10">
        <f>(((J3353/60)/60)/24) + DATE(1970, 1, 1)</f>
        <v>41806.395428240743</v>
      </c>
      <c r="T3353" s="10">
        <f>(((I3353/60)/60)/24) + DATE(1970, 1, 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IFERROR(E3354/L3354, 0)</f>
        <v>76.8</v>
      </c>
      <c r="Q3354" t="str">
        <f>LEFT(N3354,FIND("/",N3354) - 1)</f>
        <v>theater</v>
      </c>
      <c r="R3354" t="str">
        <f>RIGHT(N3354,LEN(N3354) - FIND("/",N3354))</f>
        <v>plays</v>
      </c>
      <c r="S3354" s="10">
        <f>(((J3354/60)/60)/24) + DATE(1970, 1, 1)</f>
        <v>42495.992800925931</v>
      </c>
      <c r="T3354" s="10">
        <f>(((I3354/60)/60)/24) + DATE(1970, 1, 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IFERROR(E3355/L3355, 0)</f>
        <v>35.795454545454547</v>
      </c>
      <c r="Q3355" t="str">
        <f>LEFT(N3355,FIND("/",N3355) - 1)</f>
        <v>theater</v>
      </c>
      <c r="R3355" t="str">
        <f>RIGHT(N3355,LEN(N3355) - FIND("/",N3355))</f>
        <v>plays</v>
      </c>
      <c r="S3355" s="10">
        <f>(((J3355/60)/60)/24) + DATE(1970, 1, 1)</f>
        <v>42479.432291666672</v>
      </c>
      <c r="T3355" s="10">
        <f>(((I3355/60)/60)/24) + DATE(1970, 1, 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IFERROR(E3356/L3356, 0)</f>
        <v>55.6</v>
      </c>
      <c r="Q3356" t="str">
        <f>LEFT(N3356,FIND("/",N3356) - 1)</f>
        <v>theater</v>
      </c>
      <c r="R3356" t="str">
        <f>RIGHT(N3356,LEN(N3356) - FIND("/",N3356))</f>
        <v>plays</v>
      </c>
      <c r="S3356" s="10">
        <f>(((J3356/60)/60)/24) + DATE(1970, 1, 1)</f>
        <v>42270.7269212963</v>
      </c>
      <c r="T3356" s="10">
        <f>(((I3356/60)/60)/24) + DATE(1970, 1, 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IFERROR(E3357/L3357, 0)</f>
        <v>147.33333333333334</v>
      </c>
      <c r="Q3357" t="str">
        <f>LEFT(N3357,FIND("/",N3357) - 1)</f>
        <v>theater</v>
      </c>
      <c r="R3357" t="str">
        <f>RIGHT(N3357,LEN(N3357) - FIND("/",N3357))</f>
        <v>plays</v>
      </c>
      <c r="S3357" s="10">
        <f>(((J3357/60)/60)/24) + DATE(1970, 1, 1)</f>
        <v>42489.619525462964</v>
      </c>
      <c r="T3357" s="10">
        <f>(((I3357/60)/60)/24) + DATE(1970, 1, 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IFERROR(E3358/L3358, 0)</f>
        <v>56.333333333333336</v>
      </c>
      <c r="Q3358" t="str">
        <f>LEFT(N3358,FIND("/",N3358) - 1)</f>
        <v>theater</v>
      </c>
      <c r="R3358" t="str">
        <f>RIGHT(N3358,LEN(N3358) - FIND("/",N3358))</f>
        <v>plays</v>
      </c>
      <c r="S3358" s="10">
        <f>(((J3358/60)/60)/24) + DATE(1970, 1, 1)</f>
        <v>42536.815648148149</v>
      </c>
      <c r="T3358" s="10">
        <f>(((I3358/60)/60)/24) + DATE(1970, 1, 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IFERROR(E3359/L3359, 0)</f>
        <v>96.19047619047619</v>
      </c>
      <c r="Q3359" t="str">
        <f>LEFT(N3359,FIND("/",N3359) - 1)</f>
        <v>theater</v>
      </c>
      <c r="R3359" t="str">
        <f>RIGHT(N3359,LEN(N3359) - FIND("/",N3359))</f>
        <v>plays</v>
      </c>
      <c r="S3359" s="10">
        <f>(((J3359/60)/60)/24) + DATE(1970, 1, 1)</f>
        <v>41822.417939814812</v>
      </c>
      <c r="T3359" s="10">
        <f>(((I3359/60)/60)/24) + DATE(1970, 1, 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IFERROR(E3360/L3360, 0)</f>
        <v>63.574074074074076</v>
      </c>
      <c r="Q3360" t="str">
        <f>LEFT(N3360,FIND("/",N3360) - 1)</f>
        <v>theater</v>
      </c>
      <c r="R3360" t="str">
        <f>RIGHT(N3360,LEN(N3360) - FIND("/",N3360))</f>
        <v>plays</v>
      </c>
      <c r="S3360" s="10">
        <f>(((J3360/60)/60)/24) + DATE(1970, 1, 1)</f>
        <v>41932.311099537037</v>
      </c>
      <c r="T3360" s="10">
        <f>(((I3360/60)/60)/24) + DATE(1970, 1, 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IFERROR(E3361/L3361, 0)</f>
        <v>184.78260869565219</v>
      </c>
      <c r="Q3361" t="str">
        <f>LEFT(N3361,FIND("/",N3361) - 1)</f>
        <v>theater</v>
      </c>
      <c r="R3361" t="str">
        <f>RIGHT(N3361,LEN(N3361) - FIND("/",N3361))</f>
        <v>plays</v>
      </c>
      <c r="S3361" s="10">
        <f>(((J3361/60)/60)/24) + DATE(1970, 1, 1)</f>
        <v>42746.057106481487</v>
      </c>
      <c r="T3361" s="10">
        <f>(((I3361/60)/60)/24) + DATE(1970, 1, 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IFERROR(E3362/L3362, 0)</f>
        <v>126.72222222222223</v>
      </c>
      <c r="Q3362" t="str">
        <f>LEFT(N3362,FIND("/",N3362) - 1)</f>
        <v>theater</v>
      </c>
      <c r="R3362" t="str">
        <f>RIGHT(N3362,LEN(N3362) - FIND("/",N3362))</f>
        <v>plays</v>
      </c>
      <c r="S3362" s="10">
        <f>(((J3362/60)/60)/24) + DATE(1970, 1, 1)</f>
        <v>42697.082673611112</v>
      </c>
      <c r="T3362" s="10">
        <f>(((I3362/60)/60)/24) + DATE(1970, 1, 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IFERROR(E3363/L3363, 0)</f>
        <v>83.42647058823529</v>
      </c>
      <c r="Q3363" t="str">
        <f>LEFT(N3363,FIND("/",N3363) - 1)</f>
        <v>theater</v>
      </c>
      <c r="R3363" t="str">
        <f>RIGHT(N3363,LEN(N3363) - FIND("/",N3363))</f>
        <v>plays</v>
      </c>
      <c r="S3363" s="10">
        <f>(((J3363/60)/60)/24) + DATE(1970, 1, 1)</f>
        <v>41866.025347222225</v>
      </c>
      <c r="T3363" s="10">
        <f>(((I3363/60)/60)/24) + DATE(1970, 1, 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IFERROR(E3364/L3364, 0)</f>
        <v>54.5</v>
      </c>
      <c r="Q3364" t="str">
        <f>LEFT(N3364,FIND("/",N3364) - 1)</f>
        <v>theater</v>
      </c>
      <c r="R3364" t="str">
        <f>RIGHT(N3364,LEN(N3364) - FIND("/",N3364))</f>
        <v>plays</v>
      </c>
      <c r="S3364" s="10">
        <f>(((J3364/60)/60)/24) + DATE(1970, 1, 1)</f>
        <v>42056.091631944444</v>
      </c>
      <c r="T3364" s="10">
        <f>(((I3364/60)/60)/24) + DATE(1970, 1, 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IFERROR(E3365/L3365, 0)</f>
        <v>302.30769230769232</v>
      </c>
      <c r="Q3365" t="str">
        <f>LEFT(N3365,FIND("/",N3365) - 1)</f>
        <v>theater</v>
      </c>
      <c r="R3365" t="str">
        <f>RIGHT(N3365,LEN(N3365) - FIND("/",N3365))</f>
        <v>plays</v>
      </c>
      <c r="S3365" s="10">
        <f>(((J3365/60)/60)/24) + DATE(1970, 1, 1)</f>
        <v>41851.771354166667</v>
      </c>
      <c r="T3365" s="10">
        <f>(((I3365/60)/60)/24) + DATE(1970, 1, 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IFERROR(E3366/L3366, 0)</f>
        <v>44.138888888888886</v>
      </c>
      <c r="Q3366" t="str">
        <f>LEFT(N3366,FIND("/",N3366) - 1)</f>
        <v>theater</v>
      </c>
      <c r="R3366" t="str">
        <f>RIGHT(N3366,LEN(N3366) - FIND("/",N3366))</f>
        <v>plays</v>
      </c>
      <c r="S3366" s="10">
        <f>(((J3366/60)/60)/24) + DATE(1970, 1, 1)</f>
        <v>42422.977418981478</v>
      </c>
      <c r="T3366" s="10">
        <f>(((I3366/60)/60)/24) + DATE(1970, 1, 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IFERROR(E3367/L3367, 0)</f>
        <v>866.66666666666663</v>
      </c>
      <c r="Q3367" t="str">
        <f>LEFT(N3367,FIND("/",N3367) - 1)</f>
        <v>theater</v>
      </c>
      <c r="R3367" t="str">
        <f>RIGHT(N3367,LEN(N3367) - FIND("/",N3367))</f>
        <v>plays</v>
      </c>
      <c r="S3367" s="10">
        <f>(((J3367/60)/60)/24) + DATE(1970, 1, 1)</f>
        <v>42321.101759259262</v>
      </c>
      <c r="T3367" s="10">
        <f>(((I3367/60)/60)/24) + DATE(1970, 1, 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IFERROR(E3368/L3368, 0)</f>
        <v>61.388888888888886</v>
      </c>
      <c r="Q3368" t="str">
        <f>LEFT(N3368,FIND("/",N3368) - 1)</f>
        <v>theater</v>
      </c>
      <c r="R3368" t="str">
        <f>RIGHT(N3368,LEN(N3368) - FIND("/",N3368))</f>
        <v>plays</v>
      </c>
      <c r="S3368" s="10">
        <f>(((J3368/60)/60)/24) + DATE(1970, 1, 1)</f>
        <v>42107.067557870367</v>
      </c>
      <c r="T3368" s="10">
        <f>(((I3368/60)/60)/24) + DATE(1970, 1, 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IFERROR(E3369/L3369, 0)</f>
        <v>29.666666666666668</v>
      </c>
      <c r="Q3369" t="str">
        <f>LEFT(N3369,FIND("/",N3369) - 1)</f>
        <v>theater</v>
      </c>
      <c r="R3369" t="str">
        <f>RIGHT(N3369,LEN(N3369) - FIND("/",N3369))</f>
        <v>plays</v>
      </c>
      <c r="S3369" s="10">
        <f>(((J3369/60)/60)/24) + DATE(1970, 1, 1)</f>
        <v>42192.933958333335</v>
      </c>
      <c r="T3369" s="10">
        <f>(((I3369/60)/60)/24) + DATE(1970, 1, 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IFERROR(E3370/L3370, 0)</f>
        <v>45.478260869565219</v>
      </c>
      <c r="Q3370" t="str">
        <f>LEFT(N3370,FIND("/",N3370) - 1)</f>
        <v>theater</v>
      </c>
      <c r="R3370" t="str">
        <f>RIGHT(N3370,LEN(N3370) - FIND("/",N3370))</f>
        <v>plays</v>
      </c>
      <c r="S3370" s="10">
        <f>(((J3370/60)/60)/24) + DATE(1970, 1, 1)</f>
        <v>41969.199756944443</v>
      </c>
      <c r="T3370" s="10">
        <f>(((I3370/60)/60)/24) + DATE(1970, 1, 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IFERROR(E3371/L3371, 0)</f>
        <v>96.203703703703709</v>
      </c>
      <c r="Q3371" t="str">
        <f>LEFT(N3371,FIND("/",N3371) - 1)</f>
        <v>theater</v>
      </c>
      <c r="R3371" t="str">
        <f>RIGHT(N3371,LEN(N3371) - FIND("/",N3371))</f>
        <v>plays</v>
      </c>
      <c r="S3371" s="10">
        <f>(((J3371/60)/60)/24) + DATE(1970, 1, 1)</f>
        <v>42690.041435185187</v>
      </c>
      <c r="T3371" s="10">
        <f>(((I3371/60)/60)/24) + DATE(1970, 1, 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IFERROR(E3372/L3372, 0)</f>
        <v>67.92307692307692</v>
      </c>
      <c r="Q3372" t="str">
        <f>LEFT(N3372,FIND("/",N3372) - 1)</f>
        <v>theater</v>
      </c>
      <c r="R3372" t="str">
        <f>RIGHT(N3372,LEN(N3372) - FIND("/",N3372))</f>
        <v>plays</v>
      </c>
      <c r="S3372" s="10">
        <f>(((J3372/60)/60)/24) + DATE(1970, 1, 1)</f>
        <v>42690.334317129629</v>
      </c>
      <c r="T3372" s="10">
        <f>(((I3372/60)/60)/24) + DATE(1970, 1, 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IFERROR(E3373/L3373, 0)</f>
        <v>30.777777777777779</v>
      </c>
      <c r="Q3373" t="str">
        <f>LEFT(N3373,FIND("/",N3373) - 1)</f>
        <v>theater</v>
      </c>
      <c r="R3373" t="str">
        <f>RIGHT(N3373,LEN(N3373) - FIND("/",N3373))</f>
        <v>plays</v>
      </c>
      <c r="S3373" s="10">
        <f>(((J3373/60)/60)/24) + DATE(1970, 1, 1)</f>
        <v>42312.874594907407</v>
      </c>
      <c r="T3373" s="10">
        <f>(((I3373/60)/60)/24) + DATE(1970, 1, 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IFERROR(E3374/L3374, 0)</f>
        <v>38.333333333333336</v>
      </c>
      <c r="Q3374" t="str">
        <f>LEFT(N3374,FIND("/",N3374) - 1)</f>
        <v>theater</v>
      </c>
      <c r="R3374" t="str">
        <f>RIGHT(N3374,LEN(N3374) - FIND("/",N3374))</f>
        <v>plays</v>
      </c>
      <c r="S3374" s="10">
        <f>(((J3374/60)/60)/24) + DATE(1970, 1, 1)</f>
        <v>41855.548101851848</v>
      </c>
      <c r="T3374" s="10">
        <f>(((I3374/60)/60)/24) + DATE(1970, 1, 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IFERROR(E3375/L3375, 0)</f>
        <v>66.833333333333329</v>
      </c>
      <c r="Q3375" t="str">
        <f>LEFT(N3375,FIND("/",N3375) - 1)</f>
        <v>theater</v>
      </c>
      <c r="R3375" t="str">
        <f>RIGHT(N3375,LEN(N3375) - FIND("/",N3375))</f>
        <v>plays</v>
      </c>
      <c r="S3375" s="10">
        <f>(((J3375/60)/60)/24) + DATE(1970, 1, 1)</f>
        <v>42179.854629629626</v>
      </c>
      <c r="T3375" s="10">
        <f>(((I3375/60)/60)/24) + DATE(1970, 1, 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IFERROR(E3376/L3376, 0)</f>
        <v>71.730769230769226</v>
      </c>
      <c r="Q3376" t="str">
        <f>LEFT(N3376,FIND("/",N3376) - 1)</f>
        <v>theater</v>
      </c>
      <c r="R3376" t="str">
        <f>RIGHT(N3376,LEN(N3376) - FIND("/",N3376))</f>
        <v>plays</v>
      </c>
      <c r="S3376" s="10">
        <f>(((J3376/60)/60)/24) + DATE(1970, 1, 1)</f>
        <v>42275.731666666667</v>
      </c>
      <c r="T3376" s="10">
        <f>(((I3376/60)/60)/24) + DATE(1970, 1, 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IFERROR(E3377/L3377, 0)</f>
        <v>176.47058823529412</v>
      </c>
      <c r="Q3377" t="str">
        <f>LEFT(N3377,FIND("/",N3377) - 1)</f>
        <v>theater</v>
      </c>
      <c r="R3377" t="str">
        <f>RIGHT(N3377,LEN(N3377) - FIND("/",N3377))</f>
        <v>plays</v>
      </c>
      <c r="S3377" s="10">
        <f>(((J3377/60)/60)/24) + DATE(1970, 1, 1)</f>
        <v>41765.610798611109</v>
      </c>
      <c r="T3377" s="10">
        <f>(((I3377/60)/60)/24) + DATE(1970, 1, 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IFERROR(E3378/L3378, 0)</f>
        <v>421.10526315789474</v>
      </c>
      <c r="Q3378" t="str">
        <f>LEFT(N3378,FIND("/",N3378) - 1)</f>
        <v>theater</v>
      </c>
      <c r="R3378" t="str">
        <f>RIGHT(N3378,LEN(N3378) - FIND("/",N3378))</f>
        <v>plays</v>
      </c>
      <c r="S3378" s="10">
        <f>(((J3378/60)/60)/24) + DATE(1970, 1, 1)</f>
        <v>42059.701319444444</v>
      </c>
      <c r="T3378" s="10">
        <f>(((I3378/60)/60)/24) + DATE(1970, 1, 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IFERROR(E3379/L3379, 0)</f>
        <v>104.98701298701299</v>
      </c>
      <c r="Q3379" t="str">
        <f>LEFT(N3379,FIND("/",N3379) - 1)</f>
        <v>theater</v>
      </c>
      <c r="R3379" t="str">
        <f>RIGHT(N3379,LEN(N3379) - FIND("/",N3379))</f>
        <v>plays</v>
      </c>
      <c r="S3379" s="10">
        <f>(((J3379/60)/60)/24) + DATE(1970, 1, 1)</f>
        <v>42053.732627314821</v>
      </c>
      <c r="T3379" s="10">
        <f>(((I3379/60)/60)/24) + DATE(1970, 1, 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IFERROR(E3380/L3380, 0)</f>
        <v>28.19047619047619</v>
      </c>
      <c r="Q3380" t="str">
        <f>LEFT(N3380,FIND("/",N3380) - 1)</f>
        <v>theater</v>
      </c>
      <c r="R3380" t="str">
        <f>RIGHT(N3380,LEN(N3380) - FIND("/",N3380))</f>
        <v>plays</v>
      </c>
      <c r="S3380" s="10">
        <f>(((J3380/60)/60)/24) + DATE(1970, 1, 1)</f>
        <v>41858.355393518519</v>
      </c>
      <c r="T3380" s="10">
        <f>(((I3380/60)/60)/24) + DATE(1970, 1, 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IFERROR(E3381/L3381, 0)</f>
        <v>54.55263157894737</v>
      </c>
      <c r="Q3381" t="str">
        <f>LEFT(N3381,FIND("/",N3381) - 1)</f>
        <v>theater</v>
      </c>
      <c r="R3381" t="str">
        <f>RIGHT(N3381,LEN(N3381) - FIND("/",N3381))</f>
        <v>plays</v>
      </c>
      <c r="S3381" s="10">
        <f>(((J3381/60)/60)/24) + DATE(1970, 1, 1)</f>
        <v>42225.513888888891</v>
      </c>
      <c r="T3381" s="10">
        <f>(((I3381/60)/60)/24) + DATE(1970, 1, 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IFERROR(E3382/L3382, 0)</f>
        <v>111.89285714285714</v>
      </c>
      <c r="Q3382" t="str">
        <f>LEFT(N3382,FIND("/",N3382) - 1)</f>
        <v>theater</v>
      </c>
      <c r="R3382" t="str">
        <f>RIGHT(N3382,LEN(N3382) - FIND("/",N3382))</f>
        <v>plays</v>
      </c>
      <c r="S3382" s="10">
        <f>(((J3382/60)/60)/24) + DATE(1970, 1, 1)</f>
        <v>41937.95344907407</v>
      </c>
      <c r="T3382" s="10">
        <f>(((I3382/60)/60)/24) + DATE(1970, 1, 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IFERROR(E3383/L3383, 0)</f>
        <v>85.208333333333329</v>
      </c>
      <c r="Q3383" t="str">
        <f>LEFT(N3383,FIND("/",N3383) - 1)</f>
        <v>theater</v>
      </c>
      <c r="R3383" t="str">
        <f>RIGHT(N3383,LEN(N3383) - FIND("/",N3383))</f>
        <v>plays</v>
      </c>
      <c r="S3383" s="10">
        <f>(((J3383/60)/60)/24) + DATE(1970, 1, 1)</f>
        <v>42044.184988425928</v>
      </c>
      <c r="T3383" s="10">
        <f>(((I3383/60)/60)/24) + DATE(1970, 1, 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IFERROR(E3384/L3384, 0)</f>
        <v>76.652173913043484</v>
      </c>
      <c r="Q3384" t="str">
        <f>LEFT(N3384,FIND("/",N3384) - 1)</f>
        <v>theater</v>
      </c>
      <c r="R3384" t="str">
        <f>RIGHT(N3384,LEN(N3384) - FIND("/",N3384))</f>
        <v>plays</v>
      </c>
      <c r="S3384" s="10">
        <f>(((J3384/60)/60)/24) + DATE(1970, 1, 1)</f>
        <v>42559.431203703702</v>
      </c>
      <c r="T3384" s="10">
        <f>(((I3384/60)/60)/24) + DATE(1970, 1, 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IFERROR(E3385/L3385, 0)</f>
        <v>65.166666666666671</v>
      </c>
      <c r="Q3385" t="str">
        <f>LEFT(N3385,FIND("/",N3385) - 1)</f>
        <v>theater</v>
      </c>
      <c r="R3385" t="str">
        <f>RIGHT(N3385,LEN(N3385) - FIND("/",N3385))</f>
        <v>plays</v>
      </c>
      <c r="S3385" s="10">
        <f>(((J3385/60)/60)/24) + DATE(1970, 1, 1)</f>
        <v>42524.782638888893</v>
      </c>
      <c r="T3385" s="10">
        <f>(((I3385/60)/60)/24) + DATE(1970, 1, 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IFERROR(E3386/L3386, 0)</f>
        <v>93.760312499999998</v>
      </c>
      <c r="Q3386" t="str">
        <f>LEFT(N3386,FIND("/",N3386) - 1)</f>
        <v>theater</v>
      </c>
      <c r="R3386" t="str">
        <f>RIGHT(N3386,LEN(N3386) - FIND("/",N3386))</f>
        <v>plays</v>
      </c>
      <c r="S3386" s="10">
        <f>(((J3386/60)/60)/24) + DATE(1970, 1, 1)</f>
        <v>42292.087592592594</v>
      </c>
      <c r="T3386" s="10">
        <f>(((I3386/60)/60)/24) + DATE(1970, 1, 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IFERROR(E3387/L3387, 0)</f>
        <v>133.33333333333334</v>
      </c>
      <c r="Q3387" t="str">
        <f>LEFT(N3387,FIND("/",N3387) - 1)</f>
        <v>theater</v>
      </c>
      <c r="R3387" t="str">
        <f>RIGHT(N3387,LEN(N3387) - FIND("/",N3387))</f>
        <v>plays</v>
      </c>
      <c r="S3387" s="10">
        <f>(((J3387/60)/60)/24) + DATE(1970, 1, 1)</f>
        <v>41953.8675</v>
      </c>
      <c r="T3387" s="10">
        <f>(((I3387/60)/60)/24) + DATE(1970, 1, 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IFERROR(E3388/L3388, 0)</f>
        <v>51.219512195121951</v>
      </c>
      <c r="Q3388" t="str">
        <f>LEFT(N3388,FIND("/",N3388) - 1)</f>
        <v>theater</v>
      </c>
      <c r="R3388" t="str">
        <f>RIGHT(N3388,LEN(N3388) - FIND("/",N3388))</f>
        <v>plays</v>
      </c>
      <c r="S3388" s="10">
        <f>(((J3388/60)/60)/24) + DATE(1970, 1, 1)</f>
        <v>41946.644745370373</v>
      </c>
      <c r="T3388" s="10">
        <f>(((I3388/60)/60)/24) + DATE(1970, 1, 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IFERROR(E3389/L3389, 0)</f>
        <v>100.17142857142858</v>
      </c>
      <c r="Q3389" t="str">
        <f>LEFT(N3389,FIND("/",N3389) - 1)</f>
        <v>theater</v>
      </c>
      <c r="R3389" t="str">
        <f>RIGHT(N3389,LEN(N3389) - FIND("/",N3389))</f>
        <v>plays</v>
      </c>
      <c r="S3389" s="10">
        <f>(((J3389/60)/60)/24) + DATE(1970, 1, 1)</f>
        <v>41947.762592592589</v>
      </c>
      <c r="T3389" s="10">
        <f>(((I3389/60)/60)/24) + DATE(1970, 1, 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IFERROR(E3390/L3390, 0)</f>
        <v>34.6</v>
      </c>
      <c r="Q3390" t="str">
        <f>LEFT(N3390,FIND("/",N3390) - 1)</f>
        <v>theater</v>
      </c>
      <c r="R3390" t="str">
        <f>RIGHT(N3390,LEN(N3390) - FIND("/",N3390))</f>
        <v>plays</v>
      </c>
      <c r="S3390" s="10">
        <f>(((J3390/60)/60)/24) + DATE(1970, 1, 1)</f>
        <v>42143.461122685185</v>
      </c>
      <c r="T3390" s="10">
        <f>(((I3390/60)/60)/24) + DATE(1970, 1, 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IFERROR(E3391/L3391, 0)</f>
        <v>184.67741935483872</v>
      </c>
      <c r="Q3391" t="str">
        <f>LEFT(N3391,FIND("/",N3391) - 1)</f>
        <v>theater</v>
      </c>
      <c r="R3391" t="str">
        <f>RIGHT(N3391,LEN(N3391) - FIND("/",N3391))</f>
        <v>plays</v>
      </c>
      <c r="S3391" s="10">
        <f>(((J3391/60)/60)/24) + DATE(1970, 1, 1)</f>
        <v>42494.563449074078</v>
      </c>
      <c r="T3391" s="10">
        <f>(((I3391/60)/60)/24) + DATE(1970, 1, 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IFERROR(E3392/L3392, 0)</f>
        <v>69.818181818181813</v>
      </c>
      <c r="Q3392" t="str">
        <f>LEFT(N3392,FIND("/",N3392) - 1)</f>
        <v>theater</v>
      </c>
      <c r="R3392" t="str">
        <f>RIGHT(N3392,LEN(N3392) - FIND("/",N3392))</f>
        <v>plays</v>
      </c>
      <c r="S3392" s="10">
        <f>(((J3392/60)/60)/24) + DATE(1970, 1, 1)</f>
        <v>41815.774826388886</v>
      </c>
      <c r="T3392" s="10">
        <f>(((I3392/60)/60)/24) + DATE(1970, 1, 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IFERROR(E3393/L3393, 0)</f>
        <v>61.944444444444443</v>
      </c>
      <c r="Q3393" t="str">
        <f>LEFT(N3393,FIND("/",N3393) - 1)</f>
        <v>theater</v>
      </c>
      <c r="R3393" t="str">
        <f>RIGHT(N3393,LEN(N3393) - FIND("/",N3393))</f>
        <v>plays</v>
      </c>
      <c r="S3393" s="10">
        <f>(((J3393/60)/60)/24) + DATE(1970, 1, 1)</f>
        <v>41830.545694444445</v>
      </c>
      <c r="T3393" s="10">
        <f>(((I3393/60)/60)/24) + DATE(1970, 1, 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IFERROR(E3394/L3394, 0)</f>
        <v>41.666666666666664</v>
      </c>
      <c r="Q3394" t="str">
        <f>LEFT(N3394,FIND("/",N3394) - 1)</f>
        <v>theater</v>
      </c>
      <c r="R3394" t="str">
        <f>RIGHT(N3394,LEN(N3394) - FIND("/",N3394))</f>
        <v>plays</v>
      </c>
      <c r="S3394" s="10">
        <f>(((J3394/60)/60)/24) + DATE(1970, 1, 1)</f>
        <v>42446.845543981486</v>
      </c>
      <c r="T3394" s="10">
        <f>(((I3394/60)/60)/24) + DATE(1970, 1, 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IFERROR(E3395/L3395, 0)</f>
        <v>36.06818181818182</v>
      </c>
      <c r="Q3395" t="str">
        <f>LEFT(N3395,FIND("/",N3395) - 1)</f>
        <v>theater</v>
      </c>
      <c r="R3395" t="str">
        <f>RIGHT(N3395,LEN(N3395) - FIND("/",N3395))</f>
        <v>plays</v>
      </c>
      <c r="S3395" s="10">
        <f>(((J3395/60)/60)/24) + DATE(1970, 1, 1)</f>
        <v>41923.921643518523</v>
      </c>
      <c r="T3395" s="10">
        <f>(((I3395/60)/60)/24) + DATE(1970, 1, 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IFERROR(E3396/L3396, 0)</f>
        <v>29</v>
      </c>
      <c r="Q3396" t="str">
        <f>LEFT(N3396,FIND("/",N3396) - 1)</f>
        <v>theater</v>
      </c>
      <c r="R3396" t="str">
        <f>RIGHT(N3396,LEN(N3396) - FIND("/",N3396))</f>
        <v>plays</v>
      </c>
      <c r="S3396" s="10">
        <f>(((J3396/60)/60)/24) + DATE(1970, 1, 1)</f>
        <v>41817.59542824074</v>
      </c>
      <c r="T3396" s="10">
        <f>(((I3396/60)/60)/24) + DATE(1970, 1, 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IFERROR(E3397/L3397, 0)</f>
        <v>24.210526315789473</v>
      </c>
      <c r="Q3397" t="str">
        <f>LEFT(N3397,FIND("/",N3397) - 1)</f>
        <v>theater</v>
      </c>
      <c r="R3397" t="str">
        <f>RIGHT(N3397,LEN(N3397) - FIND("/",N3397))</f>
        <v>plays</v>
      </c>
      <c r="S3397" s="10">
        <f>(((J3397/60)/60)/24) + DATE(1970, 1, 1)</f>
        <v>42140.712314814817</v>
      </c>
      <c r="T3397" s="10">
        <f>(((I3397/60)/60)/24) + DATE(1970, 1, 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IFERROR(E3398/L3398, 0)</f>
        <v>55.892857142857146</v>
      </c>
      <c r="Q3398" t="str">
        <f>LEFT(N3398,FIND("/",N3398) - 1)</f>
        <v>theater</v>
      </c>
      <c r="R3398" t="str">
        <f>RIGHT(N3398,LEN(N3398) - FIND("/",N3398))</f>
        <v>plays</v>
      </c>
      <c r="S3398" s="10">
        <f>(((J3398/60)/60)/24) + DATE(1970, 1, 1)</f>
        <v>41764.44663194444</v>
      </c>
      <c r="T3398" s="10">
        <f>(((I3398/60)/60)/24) + DATE(1970, 1, 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IFERROR(E3399/L3399, 0)</f>
        <v>11.666666666666666</v>
      </c>
      <c r="Q3399" t="str">
        <f>LEFT(N3399,FIND("/",N3399) - 1)</f>
        <v>theater</v>
      </c>
      <c r="R3399" t="str">
        <f>RIGHT(N3399,LEN(N3399) - FIND("/",N3399))</f>
        <v>plays</v>
      </c>
      <c r="S3399" s="10">
        <f>(((J3399/60)/60)/24) + DATE(1970, 1, 1)</f>
        <v>42378.478344907402</v>
      </c>
      <c r="T3399" s="10">
        <f>(((I3399/60)/60)/24) + DATE(1970, 1, 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IFERROR(E3400/L3400, 0)</f>
        <v>68.353846153846149</v>
      </c>
      <c r="Q3400" t="str">
        <f>LEFT(N3400,FIND("/",N3400) - 1)</f>
        <v>theater</v>
      </c>
      <c r="R3400" t="str">
        <f>RIGHT(N3400,LEN(N3400) - FIND("/",N3400))</f>
        <v>plays</v>
      </c>
      <c r="S3400" s="10">
        <f>(((J3400/60)/60)/24) + DATE(1970, 1, 1)</f>
        <v>41941.75203703704</v>
      </c>
      <c r="T3400" s="10">
        <f>(((I3400/60)/60)/24) + DATE(1970, 1, 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IFERROR(E3401/L3401, 0)</f>
        <v>27.065217391304348</v>
      </c>
      <c r="Q3401" t="str">
        <f>LEFT(N3401,FIND("/",N3401) - 1)</f>
        <v>theater</v>
      </c>
      <c r="R3401" t="str">
        <f>RIGHT(N3401,LEN(N3401) - FIND("/",N3401))</f>
        <v>plays</v>
      </c>
      <c r="S3401" s="10">
        <f>(((J3401/60)/60)/24) + DATE(1970, 1, 1)</f>
        <v>42026.920428240745</v>
      </c>
      <c r="T3401" s="10">
        <f>(((I3401/60)/60)/24) + DATE(1970, 1, 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IFERROR(E3402/L3402, 0)</f>
        <v>118.12941176470588</v>
      </c>
      <c r="Q3402" t="str">
        <f>LEFT(N3402,FIND("/",N3402) - 1)</f>
        <v>theater</v>
      </c>
      <c r="R3402" t="str">
        <f>RIGHT(N3402,LEN(N3402) - FIND("/",N3402))</f>
        <v>plays</v>
      </c>
      <c r="S3402" s="10">
        <f>(((J3402/60)/60)/24) + DATE(1970, 1, 1)</f>
        <v>41834.953865740739</v>
      </c>
      <c r="T3402" s="10">
        <f>(((I3402/60)/60)/24) + DATE(1970, 1, 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IFERROR(E3403/L3403, 0)</f>
        <v>44.757575757575758</v>
      </c>
      <c r="Q3403" t="str">
        <f>LEFT(N3403,FIND("/",N3403) - 1)</f>
        <v>theater</v>
      </c>
      <c r="R3403" t="str">
        <f>RIGHT(N3403,LEN(N3403) - FIND("/",N3403))</f>
        <v>plays</v>
      </c>
      <c r="S3403" s="10">
        <f>(((J3403/60)/60)/24) + DATE(1970, 1, 1)</f>
        <v>42193.723912037036</v>
      </c>
      <c r="T3403" s="10">
        <f>(((I3403/60)/60)/24) + DATE(1970, 1, 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IFERROR(E3404/L3404, 0)</f>
        <v>99.787878787878782</v>
      </c>
      <c r="Q3404" t="str">
        <f>LEFT(N3404,FIND("/",N3404) - 1)</f>
        <v>theater</v>
      </c>
      <c r="R3404" t="str">
        <f>RIGHT(N3404,LEN(N3404) - FIND("/",N3404))</f>
        <v>plays</v>
      </c>
      <c r="S3404" s="10">
        <f>(((J3404/60)/60)/24) + DATE(1970, 1, 1)</f>
        <v>42290.61855324074</v>
      </c>
      <c r="T3404" s="10">
        <f>(((I3404/60)/60)/24) + DATE(1970, 1, 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IFERROR(E3405/L3405, 0)</f>
        <v>117.64705882352941</v>
      </c>
      <c r="Q3405" t="str">
        <f>LEFT(N3405,FIND("/",N3405) - 1)</f>
        <v>theater</v>
      </c>
      <c r="R3405" t="str">
        <f>RIGHT(N3405,LEN(N3405) - FIND("/",N3405))</f>
        <v>plays</v>
      </c>
      <c r="S3405" s="10">
        <f>(((J3405/60)/60)/24) + DATE(1970, 1, 1)</f>
        <v>42150.462083333332</v>
      </c>
      <c r="T3405" s="10">
        <f>(((I3405/60)/60)/24) + DATE(1970, 1, 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IFERROR(E3406/L3406, 0)</f>
        <v>203.33333333333334</v>
      </c>
      <c r="Q3406" t="str">
        <f>LEFT(N3406,FIND("/",N3406) - 1)</f>
        <v>theater</v>
      </c>
      <c r="R3406" t="str">
        <f>RIGHT(N3406,LEN(N3406) - FIND("/",N3406))</f>
        <v>plays</v>
      </c>
      <c r="S3406" s="10">
        <f>(((J3406/60)/60)/24) + DATE(1970, 1, 1)</f>
        <v>42152.503495370373</v>
      </c>
      <c r="T3406" s="10">
        <f>(((I3406/60)/60)/24) + DATE(1970, 1, 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IFERROR(E3407/L3407, 0)</f>
        <v>28.323529411764707</v>
      </c>
      <c r="Q3407" t="str">
        <f>LEFT(N3407,FIND("/",N3407) - 1)</f>
        <v>theater</v>
      </c>
      <c r="R3407" t="str">
        <f>RIGHT(N3407,LEN(N3407) - FIND("/",N3407))</f>
        <v>plays</v>
      </c>
      <c r="S3407" s="10">
        <f>(((J3407/60)/60)/24) + DATE(1970, 1, 1)</f>
        <v>42410.017199074078</v>
      </c>
      <c r="T3407" s="10">
        <f>(((I3407/60)/60)/24) + DATE(1970, 1, 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IFERROR(E3408/L3408, 0)</f>
        <v>110.23076923076923</v>
      </c>
      <c r="Q3408" t="str">
        <f>LEFT(N3408,FIND("/",N3408) - 1)</f>
        <v>theater</v>
      </c>
      <c r="R3408" t="str">
        <f>RIGHT(N3408,LEN(N3408) - FIND("/",N3408))</f>
        <v>plays</v>
      </c>
      <c r="S3408" s="10">
        <f>(((J3408/60)/60)/24) + DATE(1970, 1, 1)</f>
        <v>41791.492777777778</v>
      </c>
      <c r="T3408" s="10">
        <f>(((I3408/60)/60)/24) + DATE(1970, 1, 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IFERROR(E3409/L3409, 0)</f>
        <v>31.970149253731343</v>
      </c>
      <c r="Q3409" t="str">
        <f>LEFT(N3409,FIND("/",N3409) - 1)</f>
        <v>theater</v>
      </c>
      <c r="R3409" t="str">
        <f>RIGHT(N3409,LEN(N3409) - FIND("/",N3409))</f>
        <v>plays</v>
      </c>
      <c r="S3409" s="10">
        <f>(((J3409/60)/60)/24) + DATE(1970, 1, 1)</f>
        <v>41796.422326388885</v>
      </c>
      <c r="T3409" s="10">
        <f>(((I3409/60)/60)/24) + DATE(1970, 1, 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IFERROR(E3410/L3410, 0)</f>
        <v>58.611111111111114</v>
      </c>
      <c r="Q3410" t="str">
        <f>LEFT(N3410,FIND("/",N3410) - 1)</f>
        <v>theater</v>
      </c>
      <c r="R3410" t="str">
        <f>RIGHT(N3410,LEN(N3410) - FIND("/",N3410))</f>
        <v>plays</v>
      </c>
      <c r="S3410" s="10">
        <f>(((J3410/60)/60)/24) + DATE(1970, 1, 1)</f>
        <v>41808.991944444446</v>
      </c>
      <c r="T3410" s="10">
        <f>(((I3410/60)/60)/24) + DATE(1970, 1, 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IFERROR(E3411/L3411, 0)</f>
        <v>29.428571428571427</v>
      </c>
      <c r="Q3411" t="str">
        <f>LEFT(N3411,FIND("/",N3411) - 1)</f>
        <v>theater</v>
      </c>
      <c r="R3411" t="str">
        <f>RIGHT(N3411,LEN(N3411) - FIND("/",N3411))</f>
        <v>plays</v>
      </c>
      <c r="S3411" s="10">
        <f>(((J3411/60)/60)/24) + DATE(1970, 1, 1)</f>
        <v>42544.814328703709</v>
      </c>
      <c r="T3411" s="10">
        <f>(((I3411/60)/60)/24) + DATE(1970, 1, 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IFERROR(E3412/L3412, 0)</f>
        <v>81.375</v>
      </c>
      <c r="Q3412" t="str">
        <f>LEFT(N3412,FIND("/",N3412) - 1)</f>
        <v>theater</v>
      </c>
      <c r="R3412" t="str">
        <f>RIGHT(N3412,LEN(N3412) - FIND("/",N3412))</f>
        <v>plays</v>
      </c>
      <c r="S3412" s="10">
        <f>(((J3412/60)/60)/24) + DATE(1970, 1, 1)</f>
        <v>42500.041550925926</v>
      </c>
      <c r="T3412" s="10">
        <f>(((I3412/60)/60)/24) + DATE(1970, 1, 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IFERROR(E3413/L3413, 0)</f>
        <v>199.16666666666666</v>
      </c>
      <c r="Q3413" t="str">
        <f>LEFT(N3413,FIND("/",N3413) - 1)</f>
        <v>theater</v>
      </c>
      <c r="R3413" t="str">
        <f>RIGHT(N3413,LEN(N3413) - FIND("/",N3413))</f>
        <v>plays</v>
      </c>
      <c r="S3413" s="10">
        <f>(((J3413/60)/60)/24) + DATE(1970, 1, 1)</f>
        <v>42265.022824074069</v>
      </c>
      <c r="T3413" s="10">
        <f>(((I3413/60)/60)/24) + DATE(1970, 1, 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IFERROR(E3414/L3414, 0)</f>
        <v>115.38461538461539</v>
      </c>
      <c r="Q3414" t="str">
        <f>LEFT(N3414,FIND("/",N3414) - 1)</f>
        <v>theater</v>
      </c>
      <c r="R3414" t="str">
        <f>RIGHT(N3414,LEN(N3414) - FIND("/",N3414))</f>
        <v>plays</v>
      </c>
      <c r="S3414" s="10">
        <f>(((J3414/60)/60)/24) + DATE(1970, 1, 1)</f>
        <v>41879.959050925929</v>
      </c>
      <c r="T3414" s="10">
        <f>(((I3414/60)/60)/24) + DATE(1970, 1, 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IFERROR(E3415/L3415, 0)</f>
        <v>46.428571428571431</v>
      </c>
      <c r="Q3415" t="str">
        <f>LEFT(N3415,FIND("/",N3415) - 1)</f>
        <v>theater</v>
      </c>
      <c r="R3415" t="str">
        <f>RIGHT(N3415,LEN(N3415) - FIND("/",N3415))</f>
        <v>plays</v>
      </c>
      <c r="S3415" s="10">
        <f>(((J3415/60)/60)/24) + DATE(1970, 1, 1)</f>
        <v>42053.733078703706</v>
      </c>
      <c r="T3415" s="10">
        <f>(((I3415/60)/60)/24) + DATE(1970, 1, 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IFERROR(E3416/L3416, 0)</f>
        <v>70.568181818181813</v>
      </c>
      <c r="Q3416" t="str">
        <f>LEFT(N3416,FIND("/",N3416) - 1)</f>
        <v>theater</v>
      </c>
      <c r="R3416" t="str">
        <f>RIGHT(N3416,LEN(N3416) - FIND("/",N3416))</f>
        <v>plays</v>
      </c>
      <c r="S3416" s="10">
        <f>(((J3416/60)/60)/24) + DATE(1970, 1, 1)</f>
        <v>42675.832465277781</v>
      </c>
      <c r="T3416" s="10">
        <f>(((I3416/60)/60)/24) + DATE(1970, 1, 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IFERROR(E3417/L3417, 0)</f>
        <v>22.222222222222221</v>
      </c>
      <c r="Q3417" t="str">
        <f>LEFT(N3417,FIND("/",N3417) - 1)</f>
        <v>theater</v>
      </c>
      <c r="R3417" t="str">
        <f>RIGHT(N3417,LEN(N3417) - FIND("/",N3417))</f>
        <v>plays</v>
      </c>
      <c r="S3417" s="10">
        <f>(((J3417/60)/60)/24) + DATE(1970, 1, 1)</f>
        <v>42467.144166666665</v>
      </c>
      <c r="T3417" s="10">
        <f>(((I3417/60)/60)/24) + DATE(1970, 1, 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IFERROR(E3418/L3418, 0)</f>
        <v>159.46666666666667</v>
      </c>
      <c r="Q3418" t="str">
        <f>LEFT(N3418,FIND("/",N3418) - 1)</f>
        <v>theater</v>
      </c>
      <c r="R3418" t="str">
        <f>RIGHT(N3418,LEN(N3418) - FIND("/",N3418))</f>
        <v>plays</v>
      </c>
      <c r="S3418" s="10">
        <f>(((J3418/60)/60)/24) + DATE(1970, 1, 1)</f>
        <v>42089.412557870368</v>
      </c>
      <c r="T3418" s="10">
        <f>(((I3418/60)/60)/24) + DATE(1970, 1, 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IFERROR(E3419/L3419, 0)</f>
        <v>37.777999999999999</v>
      </c>
      <c r="Q3419" t="str">
        <f>LEFT(N3419,FIND("/",N3419) - 1)</f>
        <v>theater</v>
      </c>
      <c r="R3419" t="str">
        <f>RIGHT(N3419,LEN(N3419) - FIND("/",N3419))</f>
        <v>plays</v>
      </c>
      <c r="S3419" s="10">
        <f>(((J3419/60)/60)/24) + DATE(1970, 1, 1)</f>
        <v>41894.91375</v>
      </c>
      <c r="T3419" s="10">
        <f>(((I3419/60)/60)/24) + DATE(1970, 1, 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IFERROR(E3420/L3420, 0)</f>
        <v>72.053571428571431</v>
      </c>
      <c r="Q3420" t="str">
        <f>LEFT(N3420,FIND("/",N3420) - 1)</f>
        <v>theater</v>
      </c>
      <c r="R3420" t="str">
        <f>RIGHT(N3420,LEN(N3420) - FIND("/",N3420))</f>
        <v>plays</v>
      </c>
      <c r="S3420" s="10">
        <f>(((J3420/60)/60)/24) + DATE(1970, 1, 1)</f>
        <v>41752.83457175926</v>
      </c>
      <c r="T3420" s="10">
        <f>(((I3420/60)/60)/24) + DATE(1970, 1, 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IFERROR(E3421/L3421, 0)</f>
        <v>63.695652173913047</v>
      </c>
      <c r="Q3421" t="str">
        <f>LEFT(N3421,FIND("/",N3421) - 1)</f>
        <v>theater</v>
      </c>
      <c r="R3421" t="str">
        <f>RIGHT(N3421,LEN(N3421) - FIND("/",N3421))</f>
        <v>plays</v>
      </c>
      <c r="S3421" s="10">
        <f>(((J3421/60)/60)/24) + DATE(1970, 1, 1)</f>
        <v>42448.821585648147</v>
      </c>
      <c r="T3421" s="10">
        <f>(((I3421/60)/60)/24) + DATE(1970, 1, 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IFERROR(E3422/L3422, 0)</f>
        <v>28.411764705882351</v>
      </c>
      <c r="Q3422" t="str">
        <f>LEFT(N3422,FIND("/",N3422) - 1)</f>
        <v>theater</v>
      </c>
      <c r="R3422" t="str">
        <f>RIGHT(N3422,LEN(N3422) - FIND("/",N3422))</f>
        <v>plays</v>
      </c>
      <c r="S3422" s="10">
        <f>(((J3422/60)/60)/24) + DATE(1970, 1, 1)</f>
        <v>42405.090300925927</v>
      </c>
      <c r="T3422" s="10">
        <f>(((I3422/60)/60)/24) + DATE(1970, 1, 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IFERROR(E3423/L3423, 0)</f>
        <v>103.21428571428571</v>
      </c>
      <c r="Q3423" t="str">
        <f>LEFT(N3423,FIND("/",N3423) - 1)</f>
        <v>theater</v>
      </c>
      <c r="R3423" t="str">
        <f>RIGHT(N3423,LEN(N3423) - FIND("/",N3423))</f>
        <v>plays</v>
      </c>
      <c r="S3423" s="10">
        <f>(((J3423/60)/60)/24) + DATE(1970, 1, 1)</f>
        <v>42037.791238425925</v>
      </c>
      <c r="T3423" s="10">
        <f>(((I3423/60)/60)/24) + DATE(1970, 1, 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IFERROR(E3424/L3424, 0)</f>
        <v>71.152173913043484</v>
      </c>
      <c r="Q3424" t="str">
        <f>LEFT(N3424,FIND("/",N3424) - 1)</f>
        <v>theater</v>
      </c>
      <c r="R3424" t="str">
        <f>RIGHT(N3424,LEN(N3424) - FIND("/",N3424))</f>
        <v>plays</v>
      </c>
      <c r="S3424" s="10">
        <f>(((J3424/60)/60)/24) + DATE(1970, 1, 1)</f>
        <v>42323.562222222223</v>
      </c>
      <c r="T3424" s="10">
        <f>(((I3424/60)/60)/24) + DATE(1970, 1, 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IFERROR(E3425/L3425, 0)</f>
        <v>35</v>
      </c>
      <c r="Q3425" t="str">
        <f>LEFT(N3425,FIND("/",N3425) - 1)</f>
        <v>theater</v>
      </c>
      <c r="R3425" t="str">
        <f>RIGHT(N3425,LEN(N3425) - FIND("/",N3425))</f>
        <v>plays</v>
      </c>
      <c r="S3425" s="10">
        <f>(((J3425/60)/60)/24) + DATE(1970, 1, 1)</f>
        <v>42088.911354166667</v>
      </c>
      <c r="T3425" s="10">
        <f>(((I3425/60)/60)/24) + DATE(1970, 1, 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IFERROR(E3426/L3426, 0)</f>
        <v>81.776315789473685</v>
      </c>
      <c r="Q3426" t="str">
        <f>LEFT(N3426,FIND("/",N3426) - 1)</f>
        <v>theater</v>
      </c>
      <c r="R3426" t="str">
        <f>RIGHT(N3426,LEN(N3426) - FIND("/",N3426))</f>
        <v>plays</v>
      </c>
      <c r="S3426" s="10">
        <f>(((J3426/60)/60)/24) + DATE(1970, 1, 1)</f>
        <v>42018.676898148144</v>
      </c>
      <c r="T3426" s="10">
        <f>(((I3426/60)/60)/24) + DATE(1970, 1, 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IFERROR(E3427/L3427, 0)</f>
        <v>297.02980769230766</v>
      </c>
      <c r="Q3427" t="str">
        <f>LEFT(N3427,FIND("/",N3427) - 1)</f>
        <v>theater</v>
      </c>
      <c r="R3427" t="str">
        <f>RIGHT(N3427,LEN(N3427) - FIND("/",N3427))</f>
        <v>plays</v>
      </c>
      <c r="S3427" s="10">
        <f>(((J3427/60)/60)/24) + DATE(1970, 1, 1)</f>
        <v>41884.617314814815</v>
      </c>
      <c r="T3427" s="10">
        <f>(((I3427/60)/60)/24) + DATE(1970, 1, 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IFERROR(E3428/L3428, 0)</f>
        <v>46.609195402298852</v>
      </c>
      <c r="Q3428" t="str">
        <f>LEFT(N3428,FIND("/",N3428) - 1)</f>
        <v>theater</v>
      </c>
      <c r="R3428" t="str">
        <f>RIGHT(N3428,LEN(N3428) - FIND("/",N3428))</f>
        <v>plays</v>
      </c>
      <c r="S3428" s="10">
        <f>(((J3428/60)/60)/24) + DATE(1970, 1, 1)</f>
        <v>41884.056747685187</v>
      </c>
      <c r="T3428" s="10">
        <f>(((I3428/60)/60)/24) + DATE(1970, 1, 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IFERROR(E3429/L3429, 0)</f>
        <v>51.724137931034484</v>
      </c>
      <c r="Q3429" t="str">
        <f>LEFT(N3429,FIND("/",N3429) - 1)</f>
        <v>theater</v>
      </c>
      <c r="R3429" t="str">
        <f>RIGHT(N3429,LEN(N3429) - FIND("/",N3429))</f>
        <v>plays</v>
      </c>
      <c r="S3429" s="10">
        <f>(((J3429/60)/60)/24) + DATE(1970, 1, 1)</f>
        <v>41792.645277777774</v>
      </c>
      <c r="T3429" s="10">
        <f>(((I3429/60)/60)/24) + DATE(1970, 1, 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IFERROR(E3430/L3430, 0)</f>
        <v>40.294117647058826</v>
      </c>
      <c r="Q3430" t="str">
        <f>LEFT(N3430,FIND("/",N3430) - 1)</f>
        <v>theater</v>
      </c>
      <c r="R3430" t="str">
        <f>RIGHT(N3430,LEN(N3430) - FIND("/",N3430))</f>
        <v>plays</v>
      </c>
      <c r="S3430" s="10">
        <f>(((J3430/60)/60)/24) + DATE(1970, 1, 1)</f>
        <v>42038.720451388886</v>
      </c>
      <c r="T3430" s="10">
        <f>(((I3430/60)/60)/24) + DATE(1970, 1, 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IFERROR(E3431/L3431, 0)</f>
        <v>16.25</v>
      </c>
      <c r="Q3431" t="str">
        <f>LEFT(N3431,FIND("/",N3431) - 1)</f>
        <v>theater</v>
      </c>
      <c r="R3431" t="str">
        <f>RIGHT(N3431,LEN(N3431) - FIND("/",N3431))</f>
        <v>plays</v>
      </c>
      <c r="S3431" s="10">
        <f>(((J3431/60)/60)/24) + DATE(1970, 1, 1)</f>
        <v>42662.021539351852</v>
      </c>
      <c r="T3431" s="10">
        <f>(((I3431/60)/60)/24) + DATE(1970, 1, 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IFERROR(E3432/L3432, 0)</f>
        <v>30.152638888888887</v>
      </c>
      <c r="Q3432" t="str">
        <f>LEFT(N3432,FIND("/",N3432) - 1)</f>
        <v>theater</v>
      </c>
      <c r="R3432" t="str">
        <f>RIGHT(N3432,LEN(N3432) - FIND("/",N3432))</f>
        <v>plays</v>
      </c>
      <c r="S3432" s="10">
        <f>(((J3432/60)/60)/24) + DATE(1970, 1, 1)</f>
        <v>41820.945613425924</v>
      </c>
      <c r="T3432" s="10">
        <f>(((I3432/60)/60)/24) + DATE(1970, 1, 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IFERROR(E3433/L3433, 0)</f>
        <v>95.238095238095241</v>
      </c>
      <c r="Q3433" t="str">
        <f>LEFT(N3433,FIND("/",N3433) - 1)</f>
        <v>theater</v>
      </c>
      <c r="R3433" t="str">
        <f>RIGHT(N3433,LEN(N3433) - FIND("/",N3433))</f>
        <v>plays</v>
      </c>
      <c r="S3433" s="10">
        <f>(((J3433/60)/60)/24) + DATE(1970, 1, 1)</f>
        <v>41839.730937500004</v>
      </c>
      <c r="T3433" s="10">
        <f>(((I3433/60)/60)/24) + DATE(1970, 1, 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IFERROR(E3434/L3434, 0)</f>
        <v>52.214285714285715</v>
      </c>
      <c r="Q3434" t="str">
        <f>LEFT(N3434,FIND("/",N3434) - 1)</f>
        <v>theater</v>
      </c>
      <c r="R3434" t="str">
        <f>RIGHT(N3434,LEN(N3434) - FIND("/",N3434))</f>
        <v>plays</v>
      </c>
      <c r="S3434" s="10">
        <f>(((J3434/60)/60)/24) + DATE(1970, 1, 1)</f>
        <v>42380.581180555557</v>
      </c>
      <c r="T3434" s="10">
        <f>(((I3434/60)/60)/24) + DATE(1970, 1, 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IFERROR(E3435/L3435, 0)</f>
        <v>134.1549295774648</v>
      </c>
      <c r="Q3435" t="str">
        <f>LEFT(N3435,FIND("/",N3435) - 1)</f>
        <v>theater</v>
      </c>
      <c r="R3435" t="str">
        <f>RIGHT(N3435,LEN(N3435) - FIND("/",N3435))</f>
        <v>plays</v>
      </c>
      <c r="S3435" s="10">
        <f>(((J3435/60)/60)/24) + DATE(1970, 1, 1)</f>
        <v>41776.063136574077</v>
      </c>
      <c r="T3435" s="10">
        <f>(((I3435/60)/60)/24) + DATE(1970, 1, 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IFERROR(E3436/L3436, 0)</f>
        <v>62.827380952380949</v>
      </c>
      <c r="Q3436" t="str">
        <f>LEFT(N3436,FIND("/",N3436) - 1)</f>
        <v>theater</v>
      </c>
      <c r="R3436" t="str">
        <f>RIGHT(N3436,LEN(N3436) - FIND("/",N3436))</f>
        <v>plays</v>
      </c>
      <c r="S3436" s="10">
        <f>(((J3436/60)/60)/24) + DATE(1970, 1, 1)</f>
        <v>41800.380428240744</v>
      </c>
      <c r="T3436" s="10">
        <f>(((I3436/60)/60)/24) + DATE(1970, 1, 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IFERROR(E3437/L3437, 0)</f>
        <v>58.94736842105263</v>
      </c>
      <c r="Q3437" t="str">
        <f>LEFT(N3437,FIND("/",N3437) - 1)</f>
        <v>theater</v>
      </c>
      <c r="R3437" t="str">
        <f>RIGHT(N3437,LEN(N3437) - FIND("/",N3437))</f>
        <v>plays</v>
      </c>
      <c r="S3437" s="10">
        <f>(((J3437/60)/60)/24) + DATE(1970, 1, 1)</f>
        <v>42572.61681712963</v>
      </c>
      <c r="T3437" s="10">
        <f>(((I3437/60)/60)/24) + DATE(1970, 1, 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IFERROR(E3438/L3438, 0)</f>
        <v>143.1081081081081</v>
      </c>
      <c r="Q3438" t="str">
        <f>LEFT(N3438,FIND("/",N3438) - 1)</f>
        <v>theater</v>
      </c>
      <c r="R3438" t="str">
        <f>RIGHT(N3438,LEN(N3438) - FIND("/",N3438))</f>
        <v>plays</v>
      </c>
      <c r="S3438" s="10">
        <f>(((J3438/60)/60)/24) + DATE(1970, 1, 1)</f>
        <v>41851.541585648149</v>
      </c>
      <c r="T3438" s="10">
        <f>(((I3438/60)/60)/24) + DATE(1970, 1, 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IFERROR(E3439/L3439, 0)</f>
        <v>84.166666666666671</v>
      </c>
      <c r="Q3439" t="str">
        <f>LEFT(N3439,FIND("/",N3439) - 1)</f>
        <v>theater</v>
      </c>
      <c r="R3439" t="str">
        <f>RIGHT(N3439,LEN(N3439) - FIND("/",N3439))</f>
        <v>plays</v>
      </c>
      <c r="S3439" s="10">
        <f>(((J3439/60)/60)/24) + DATE(1970, 1, 1)</f>
        <v>42205.710879629631</v>
      </c>
      <c r="T3439" s="10">
        <f>(((I3439/60)/60)/24) + DATE(1970, 1, 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IFERROR(E3440/L3440, 0)</f>
        <v>186.07142857142858</v>
      </c>
      <c r="Q3440" t="str">
        <f>LEFT(N3440,FIND("/",N3440) - 1)</f>
        <v>theater</v>
      </c>
      <c r="R3440" t="str">
        <f>RIGHT(N3440,LEN(N3440) - FIND("/",N3440))</f>
        <v>plays</v>
      </c>
      <c r="S3440" s="10">
        <f>(((J3440/60)/60)/24) + DATE(1970, 1, 1)</f>
        <v>42100.927858796291</v>
      </c>
      <c r="T3440" s="10">
        <f>(((I3440/60)/60)/24) + DATE(1970, 1, 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IFERROR(E3441/L3441, 0)</f>
        <v>89.785555555555561</v>
      </c>
      <c r="Q3441" t="str">
        <f>LEFT(N3441,FIND("/",N3441) - 1)</f>
        <v>theater</v>
      </c>
      <c r="R3441" t="str">
        <f>RIGHT(N3441,LEN(N3441) - FIND("/",N3441))</f>
        <v>plays</v>
      </c>
      <c r="S3441" s="10">
        <f>(((J3441/60)/60)/24) + DATE(1970, 1, 1)</f>
        <v>42374.911226851851</v>
      </c>
      <c r="T3441" s="10">
        <f>(((I3441/60)/60)/24) + DATE(1970, 1, 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IFERROR(E3442/L3442, 0)</f>
        <v>64.157560975609755</v>
      </c>
      <c r="Q3442" t="str">
        <f>LEFT(N3442,FIND("/",N3442) - 1)</f>
        <v>theater</v>
      </c>
      <c r="R3442" t="str">
        <f>RIGHT(N3442,LEN(N3442) - FIND("/",N3442))</f>
        <v>plays</v>
      </c>
      <c r="S3442" s="10">
        <f>(((J3442/60)/60)/24) + DATE(1970, 1, 1)</f>
        <v>41809.12300925926</v>
      </c>
      <c r="T3442" s="10">
        <f>(((I3442/60)/60)/24) + DATE(1970, 1, 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IFERROR(E3443/L3443, 0)</f>
        <v>59.651162790697676</v>
      </c>
      <c r="Q3443" t="str">
        <f>LEFT(N3443,FIND("/",N3443) - 1)</f>
        <v>theater</v>
      </c>
      <c r="R3443" t="str">
        <f>RIGHT(N3443,LEN(N3443) - FIND("/",N3443))</f>
        <v>plays</v>
      </c>
      <c r="S3443" s="10">
        <f>(((J3443/60)/60)/24) + DATE(1970, 1, 1)</f>
        <v>42294.429641203707</v>
      </c>
      <c r="T3443" s="10">
        <f>(((I3443/60)/60)/24) + DATE(1970, 1, 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IFERROR(E3444/L3444, 0)</f>
        <v>31.25</v>
      </c>
      <c r="Q3444" t="str">
        <f>LEFT(N3444,FIND("/",N3444) - 1)</f>
        <v>theater</v>
      </c>
      <c r="R3444" t="str">
        <f>RIGHT(N3444,LEN(N3444) - FIND("/",N3444))</f>
        <v>plays</v>
      </c>
      <c r="S3444" s="10">
        <f>(((J3444/60)/60)/24) + DATE(1970, 1, 1)</f>
        <v>42124.841111111105</v>
      </c>
      <c r="T3444" s="10">
        <f>(((I3444/60)/60)/24) + DATE(1970, 1, 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IFERROR(E3445/L3445, 0)</f>
        <v>41.222222222222221</v>
      </c>
      <c r="Q3445" t="str">
        <f>LEFT(N3445,FIND("/",N3445) - 1)</f>
        <v>theater</v>
      </c>
      <c r="R3445" t="str">
        <f>RIGHT(N3445,LEN(N3445) - FIND("/",N3445))</f>
        <v>plays</v>
      </c>
      <c r="S3445" s="10">
        <f>(((J3445/60)/60)/24) + DATE(1970, 1, 1)</f>
        <v>41861.524837962963</v>
      </c>
      <c r="T3445" s="10">
        <f>(((I3445/60)/60)/24) + DATE(1970, 1, 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IFERROR(E3446/L3446, 0)</f>
        <v>43.35</v>
      </c>
      <c r="Q3446" t="str">
        <f>LEFT(N3446,FIND("/",N3446) - 1)</f>
        <v>theater</v>
      </c>
      <c r="R3446" t="str">
        <f>RIGHT(N3446,LEN(N3446) - FIND("/",N3446))</f>
        <v>plays</v>
      </c>
      <c r="S3446" s="10">
        <f>(((J3446/60)/60)/24) + DATE(1970, 1, 1)</f>
        <v>42521.291504629626</v>
      </c>
      <c r="T3446" s="10">
        <f>(((I3446/60)/60)/24) + DATE(1970, 1, 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IFERROR(E3447/L3447, 0)</f>
        <v>64.516129032258064</v>
      </c>
      <c r="Q3447" t="str">
        <f>LEFT(N3447,FIND("/",N3447) - 1)</f>
        <v>theater</v>
      </c>
      <c r="R3447" t="str">
        <f>RIGHT(N3447,LEN(N3447) - FIND("/",N3447))</f>
        <v>plays</v>
      </c>
      <c r="S3447" s="10">
        <f>(((J3447/60)/60)/24) + DATE(1970, 1, 1)</f>
        <v>42272.530509259261</v>
      </c>
      <c r="T3447" s="10">
        <f>(((I3447/60)/60)/24) + DATE(1970, 1, 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IFERROR(E3448/L3448, 0)</f>
        <v>43.28</v>
      </c>
      <c r="Q3448" t="str">
        <f>LEFT(N3448,FIND("/",N3448) - 1)</f>
        <v>theater</v>
      </c>
      <c r="R3448" t="str">
        <f>RIGHT(N3448,LEN(N3448) - FIND("/",N3448))</f>
        <v>plays</v>
      </c>
      <c r="S3448" s="10">
        <f>(((J3448/60)/60)/24) + DATE(1970, 1, 1)</f>
        <v>42016.832465277781</v>
      </c>
      <c r="T3448" s="10">
        <f>(((I3448/60)/60)/24) + DATE(1970, 1, 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IFERROR(E3449/L3449, 0)</f>
        <v>77</v>
      </c>
      <c r="Q3449" t="str">
        <f>LEFT(N3449,FIND("/",N3449) - 1)</f>
        <v>theater</v>
      </c>
      <c r="R3449" t="str">
        <f>RIGHT(N3449,LEN(N3449) - FIND("/",N3449))</f>
        <v>plays</v>
      </c>
      <c r="S3449" s="10">
        <f>(((J3449/60)/60)/24) + DATE(1970, 1, 1)</f>
        <v>42402.889027777783</v>
      </c>
      <c r="T3449" s="10">
        <f>(((I3449/60)/60)/24) + DATE(1970, 1, 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IFERROR(E3450/L3450, 0)</f>
        <v>51.222222222222221</v>
      </c>
      <c r="Q3450" t="str">
        <f>LEFT(N3450,FIND("/",N3450) - 1)</f>
        <v>theater</v>
      </c>
      <c r="R3450" t="str">
        <f>RIGHT(N3450,LEN(N3450) - FIND("/",N3450))</f>
        <v>plays</v>
      </c>
      <c r="S3450" s="10">
        <f>(((J3450/60)/60)/24) + DATE(1970, 1, 1)</f>
        <v>41960.119085648148</v>
      </c>
      <c r="T3450" s="10">
        <f>(((I3450/60)/60)/24) + DATE(1970, 1, 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IFERROR(E3451/L3451, 0)</f>
        <v>68.25</v>
      </c>
      <c r="Q3451" t="str">
        <f>LEFT(N3451,FIND("/",N3451) - 1)</f>
        <v>theater</v>
      </c>
      <c r="R3451" t="str">
        <f>RIGHT(N3451,LEN(N3451) - FIND("/",N3451))</f>
        <v>plays</v>
      </c>
      <c r="S3451" s="10">
        <f>(((J3451/60)/60)/24) + DATE(1970, 1, 1)</f>
        <v>42532.052523148144</v>
      </c>
      <c r="T3451" s="10">
        <f>(((I3451/60)/60)/24) + DATE(1970, 1, 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IFERROR(E3452/L3452, 0)</f>
        <v>19.487179487179485</v>
      </c>
      <c r="Q3452" t="str">
        <f>LEFT(N3452,FIND("/",N3452) - 1)</f>
        <v>theater</v>
      </c>
      <c r="R3452" t="str">
        <f>RIGHT(N3452,LEN(N3452) - FIND("/",N3452))</f>
        <v>plays</v>
      </c>
      <c r="S3452" s="10">
        <f>(((J3452/60)/60)/24) + DATE(1970, 1, 1)</f>
        <v>42036.704525462963</v>
      </c>
      <c r="T3452" s="10">
        <f>(((I3452/60)/60)/24) + DATE(1970, 1, 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IFERROR(E3453/L3453, 0)</f>
        <v>41.125</v>
      </c>
      <c r="Q3453" t="str">
        <f>LEFT(N3453,FIND("/",N3453) - 1)</f>
        <v>theater</v>
      </c>
      <c r="R3453" t="str">
        <f>RIGHT(N3453,LEN(N3453) - FIND("/",N3453))</f>
        <v>plays</v>
      </c>
      <c r="S3453" s="10">
        <f>(((J3453/60)/60)/24) + DATE(1970, 1, 1)</f>
        <v>42088.723692129628</v>
      </c>
      <c r="T3453" s="10">
        <f>(((I3453/60)/60)/24) + DATE(1970, 1, 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IFERROR(E3454/L3454, 0)</f>
        <v>41.405405405405403</v>
      </c>
      <c r="Q3454" t="str">
        <f>LEFT(N3454,FIND("/",N3454) - 1)</f>
        <v>theater</v>
      </c>
      <c r="R3454" t="str">
        <f>RIGHT(N3454,LEN(N3454) - FIND("/",N3454))</f>
        <v>plays</v>
      </c>
      <c r="S3454" s="10">
        <f>(((J3454/60)/60)/24) + DATE(1970, 1, 1)</f>
        <v>41820.639189814814</v>
      </c>
      <c r="T3454" s="10">
        <f>(((I3454/60)/60)/24) + DATE(1970, 1, 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IFERROR(E3455/L3455, 0)</f>
        <v>27.5</v>
      </c>
      <c r="Q3455" t="str">
        <f>LEFT(N3455,FIND("/",N3455) - 1)</f>
        <v>theater</v>
      </c>
      <c r="R3455" t="str">
        <f>RIGHT(N3455,LEN(N3455) - FIND("/",N3455))</f>
        <v>plays</v>
      </c>
      <c r="S3455" s="10">
        <f>(((J3455/60)/60)/24) + DATE(1970, 1, 1)</f>
        <v>42535.97865740741</v>
      </c>
      <c r="T3455" s="10">
        <f>(((I3455/60)/60)/24) + DATE(1970, 1, 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IFERROR(E3456/L3456, 0)</f>
        <v>33.571428571428569</v>
      </c>
      <c r="Q3456" t="str">
        <f>LEFT(N3456,FIND("/",N3456) - 1)</f>
        <v>theater</v>
      </c>
      <c r="R3456" t="str">
        <f>RIGHT(N3456,LEN(N3456) - FIND("/",N3456))</f>
        <v>plays</v>
      </c>
      <c r="S3456" s="10">
        <f>(((J3456/60)/60)/24) + DATE(1970, 1, 1)</f>
        <v>41821.698599537034</v>
      </c>
      <c r="T3456" s="10">
        <f>(((I3456/60)/60)/24) + DATE(1970, 1, 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IFERROR(E3457/L3457, 0)</f>
        <v>145.86956521739131</v>
      </c>
      <c r="Q3457" t="str">
        <f>LEFT(N3457,FIND("/",N3457) - 1)</f>
        <v>theater</v>
      </c>
      <c r="R3457" t="str">
        <f>RIGHT(N3457,LEN(N3457) - FIND("/",N3457))</f>
        <v>plays</v>
      </c>
      <c r="S3457" s="10">
        <f>(((J3457/60)/60)/24) + DATE(1970, 1, 1)</f>
        <v>42626.7503125</v>
      </c>
      <c r="T3457" s="10">
        <f>(((I3457/60)/60)/24) + DATE(1970, 1, 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IFERROR(E3458/L3458, 0)</f>
        <v>358.6875</v>
      </c>
      <c r="Q3458" t="str">
        <f>LEFT(N3458,FIND("/",N3458) - 1)</f>
        <v>theater</v>
      </c>
      <c r="R3458" t="str">
        <f>RIGHT(N3458,LEN(N3458) - FIND("/",N3458))</f>
        <v>plays</v>
      </c>
      <c r="S3458" s="10">
        <f>(((J3458/60)/60)/24) + DATE(1970, 1, 1)</f>
        <v>41821.205636574072</v>
      </c>
      <c r="T3458" s="10">
        <f>(((I3458/60)/60)/24) + DATE(1970, 1, 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IFERROR(E3459/L3459, 0)</f>
        <v>50.981818181818184</v>
      </c>
      <c r="Q3459" t="str">
        <f>LEFT(N3459,FIND("/",N3459) - 1)</f>
        <v>theater</v>
      </c>
      <c r="R3459" t="str">
        <f>RIGHT(N3459,LEN(N3459) - FIND("/",N3459))</f>
        <v>plays</v>
      </c>
      <c r="S3459" s="10">
        <f>(((J3459/60)/60)/24) + DATE(1970, 1, 1)</f>
        <v>42016.706678240742</v>
      </c>
      <c r="T3459" s="10">
        <f>(((I3459/60)/60)/24) + DATE(1970, 1, 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IFERROR(E3460/L3460, 0)</f>
        <v>45.037037037037038</v>
      </c>
      <c r="Q3460" t="str">
        <f>LEFT(N3460,FIND("/",N3460) - 1)</f>
        <v>theater</v>
      </c>
      <c r="R3460" t="str">
        <f>RIGHT(N3460,LEN(N3460) - FIND("/",N3460))</f>
        <v>plays</v>
      </c>
      <c r="S3460" s="10">
        <f>(((J3460/60)/60)/24) + DATE(1970, 1, 1)</f>
        <v>42011.202581018515</v>
      </c>
      <c r="T3460" s="10">
        <f>(((I3460/60)/60)/24) + DATE(1970, 1, 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IFERROR(E3461/L3461, 0)</f>
        <v>17.527777777777779</v>
      </c>
      <c r="Q3461" t="str">
        <f>LEFT(N3461,FIND("/",N3461) - 1)</f>
        <v>theater</v>
      </c>
      <c r="R3461" t="str">
        <f>RIGHT(N3461,LEN(N3461) - FIND("/",N3461))</f>
        <v>plays</v>
      </c>
      <c r="S3461" s="10">
        <f>(((J3461/60)/60)/24) + DATE(1970, 1, 1)</f>
        <v>42480.479861111111</v>
      </c>
      <c r="T3461" s="10">
        <f>(((I3461/60)/60)/24) + DATE(1970, 1, 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IFERROR(E3462/L3462, 0)</f>
        <v>50</v>
      </c>
      <c r="Q3462" t="str">
        <f>LEFT(N3462,FIND("/",N3462) - 1)</f>
        <v>theater</v>
      </c>
      <c r="R3462" t="str">
        <f>RIGHT(N3462,LEN(N3462) - FIND("/",N3462))</f>
        <v>plays</v>
      </c>
      <c r="S3462" s="10">
        <f>(((J3462/60)/60)/24) + DATE(1970, 1, 1)</f>
        <v>41852.527222222219</v>
      </c>
      <c r="T3462" s="10">
        <f>(((I3462/60)/60)/24) + DATE(1970, 1, 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IFERROR(E3463/L3463, 0)</f>
        <v>57.916666666666664</v>
      </c>
      <c r="Q3463" t="str">
        <f>LEFT(N3463,FIND("/",N3463) - 1)</f>
        <v>theater</v>
      </c>
      <c r="R3463" t="str">
        <f>RIGHT(N3463,LEN(N3463) - FIND("/",N3463))</f>
        <v>plays</v>
      </c>
      <c r="S3463" s="10">
        <f>(((J3463/60)/60)/24) + DATE(1970, 1, 1)</f>
        <v>42643.632858796293</v>
      </c>
      <c r="T3463" s="10">
        <f>(((I3463/60)/60)/24) + DATE(1970, 1, 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IFERROR(E3464/L3464, 0)</f>
        <v>29.705882352941178</v>
      </c>
      <c r="Q3464" t="str">
        <f>LEFT(N3464,FIND("/",N3464) - 1)</f>
        <v>theater</v>
      </c>
      <c r="R3464" t="str">
        <f>RIGHT(N3464,LEN(N3464) - FIND("/",N3464))</f>
        <v>plays</v>
      </c>
      <c r="S3464" s="10">
        <f>(((J3464/60)/60)/24) + DATE(1970, 1, 1)</f>
        <v>42179.898472222223</v>
      </c>
      <c r="T3464" s="10">
        <f>(((I3464/60)/60)/24) + DATE(1970, 1, 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IFERROR(E3465/L3465, 0)</f>
        <v>90.684210526315795</v>
      </c>
      <c r="Q3465" t="str">
        <f>LEFT(N3465,FIND("/",N3465) - 1)</f>
        <v>theater</v>
      </c>
      <c r="R3465" t="str">
        <f>RIGHT(N3465,LEN(N3465) - FIND("/",N3465))</f>
        <v>plays</v>
      </c>
      <c r="S3465" s="10">
        <f>(((J3465/60)/60)/24) + DATE(1970, 1, 1)</f>
        <v>42612.918807870374</v>
      </c>
      <c r="T3465" s="10">
        <f>(((I3465/60)/60)/24) + DATE(1970, 1, 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IFERROR(E3466/L3466, 0)</f>
        <v>55.012688172043013</v>
      </c>
      <c r="Q3466" t="str">
        <f>LEFT(N3466,FIND("/",N3466) - 1)</f>
        <v>theater</v>
      </c>
      <c r="R3466" t="str">
        <f>RIGHT(N3466,LEN(N3466) - FIND("/",N3466))</f>
        <v>plays</v>
      </c>
      <c r="S3466" s="10">
        <f>(((J3466/60)/60)/24) + DATE(1970, 1, 1)</f>
        <v>42575.130057870367</v>
      </c>
      <c r="T3466" s="10">
        <f>(((I3466/60)/60)/24) + DATE(1970, 1, 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IFERROR(E3467/L3467, 0)</f>
        <v>57.222222222222221</v>
      </c>
      <c r="Q3467" t="str">
        <f>LEFT(N3467,FIND("/",N3467) - 1)</f>
        <v>theater</v>
      </c>
      <c r="R3467" t="str">
        <f>RIGHT(N3467,LEN(N3467) - FIND("/",N3467))</f>
        <v>plays</v>
      </c>
      <c r="S3467" s="10">
        <f>(((J3467/60)/60)/24) + DATE(1970, 1, 1)</f>
        <v>42200.625833333332</v>
      </c>
      <c r="T3467" s="10">
        <f>(((I3467/60)/60)/24) + DATE(1970, 1, 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IFERROR(E3468/L3468, 0)</f>
        <v>72.950819672131146</v>
      </c>
      <c r="Q3468" t="str">
        <f>LEFT(N3468,FIND("/",N3468) - 1)</f>
        <v>theater</v>
      </c>
      <c r="R3468" t="str">
        <f>RIGHT(N3468,LEN(N3468) - FIND("/",N3468))</f>
        <v>plays</v>
      </c>
      <c r="S3468" s="10">
        <f>(((J3468/60)/60)/24) + DATE(1970, 1, 1)</f>
        <v>42420.019097222219</v>
      </c>
      <c r="T3468" s="10">
        <f>(((I3468/60)/60)/24) + DATE(1970, 1, 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IFERROR(E3469/L3469, 0)</f>
        <v>64.468085106382972</v>
      </c>
      <c r="Q3469" t="str">
        <f>LEFT(N3469,FIND("/",N3469) - 1)</f>
        <v>theater</v>
      </c>
      <c r="R3469" t="str">
        <f>RIGHT(N3469,LEN(N3469) - FIND("/",N3469))</f>
        <v>plays</v>
      </c>
      <c r="S3469" s="10">
        <f>(((J3469/60)/60)/24) + DATE(1970, 1, 1)</f>
        <v>42053.671666666662</v>
      </c>
      <c r="T3469" s="10">
        <f>(((I3469/60)/60)/24) + DATE(1970, 1, 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IFERROR(E3470/L3470, 0)</f>
        <v>716.35294117647061</v>
      </c>
      <c r="Q3470" t="str">
        <f>LEFT(N3470,FIND("/",N3470) - 1)</f>
        <v>theater</v>
      </c>
      <c r="R3470" t="str">
        <f>RIGHT(N3470,LEN(N3470) - FIND("/",N3470))</f>
        <v>plays</v>
      </c>
      <c r="S3470" s="10">
        <f>(((J3470/60)/60)/24) + DATE(1970, 1, 1)</f>
        <v>42605.765381944439</v>
      </c>
      <c r="T3470" s="10">
        <f>(((I3470/60)/60)/24) + DATE(1970, 1, 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IFERROR(E3471/L3471, 0)</f>
        <v>50.396825396825399</v>
      </c>
      <c r="Q3471" t="str">
        <f>LEFT(N3471,FIND("/",N3471) - 1)</f>
        <v>theater</v>
      </c>
      <c r="R3471" t="str">
        <f>RIGHT(N3471,LEN(N3471) - FIND("/",N3471))</f>
        <v>plays</v>
      </c>
      <c r="S3471" s="10">
        <f>(((J3471/60)/60)/24) + DATE(1970, 1, 1)</f>
        <v>42458.641724537039</v>
      </c>
      <c r="T3471" s="10">
        <f>(((I3471/60)/60)/24) + DATE(1970, 1, 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IFERROR(E3472/L3472, 0)</f>
        <v>41.666666666666664</v>
      </c>
      <c r="Q3472" t="str">
        <f>LEFT(N3472,FIND("/",N3472) - 1)</f>
        <v>theater</v>
      </c>
      <c r="R3472" t="str">
        <f>RIGHT(N3472,LEN(N3472) - FIND("/",N3472))</f>
        <v>plays</v>
      </c>
      <c r="S3472" s="10">
        <f>(((J3472/60)/60)/24) + DATE(1970, 1, 1)</f>
        <v>42529.022013888884</v>
      </c>
      <c r="T3472" s="10">
        <f>(((I3472/60)/60)/24) + DATE(1970, 1, 1)</f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IFERROR(E3473/L3473, 0)</f>
        <v>35.766666666666666</v>
      </c>
      <c r="Q3473" t="str">
        <f>LEFT(N3473,FIND("/",N3473) - 1)</f>
        <v>theater</v>
      </c>
      <c r="R3473" t="str">
        <f>RIGHT(N3473,LEN(N3473) - FIND("/",N3473))</f>
        <v>plays</v>
      </c>
      <c r="S3473" s="10">
        <f>(((J3473/60)/60)/24) + DATE(1970, 1, 1)</f>
        <v>41841.820486111108</v>
      </c>
      <c r="T3473" s="10">
        <f>(((I3473/60)/60)/24) + DATE(1970, 1, 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IFERROR(E3474/L3474, 0)</f>
        <v>88.739130434782609</v>
      </c>
      <c r="Q3474" t="str">
        <f>LEFT(N3474,FIND("/",N3474) - 1)</f>
        <v>theater</v>
      </c>
      <c r="R3474" t="str">
        <f>RIGHT(N3474,LEN(N3474) - FIND("/",N3474))</f>
        <v>plays</v>
      </c>
      <c r="S3474" s="10">
        <f>(((J3474/60)/60)/24) + DATE(1970, 1, 1)</f>
        <v>41928.170497685183</v>
      </c>
      <c r="T3474" s="10">
        <f>(((I3474/60)/60)/24) + DATE(1970, 1, 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IFERROR(E3475/L3475, 0)</f>
        <v>148.4848484848485</v>
      </c>
      <c r="Q3475" t="str">
        <f>LEFT(N3475,FIND("/",N3475) - 1)</f>
        <v>theater</v>
      </c>
      <c r="R3475" t="str">
        <f>RIGHT(N3475,LEN(N3475) - FIND("/",N3475))</f>
        <v>plays</v>
      </c>
      <c r="S3475" s="10">
        <f>(((J3475/60)/60)/24) + DATE(1970, 1, 1)</f>
        <v>42062.834444444445</v>
      </c>
      <c r="T3475" s="10">
        <f>(((I3475/60)/60)/24) + DATE(1970, 1, 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IFERROR(E3476/L3476, 0)</f>
        <v>51.794871794871796</v>
      </c>
      <c r="Q3476" t="str">
        <f>LEFT(N3476,FIND("/",N3476) - 1)</f>
        <v>theater</v>
      </c>
      <c r="R3476" t="str">
        <f>RIGHT(N3476,LEN(N3476) - FIND("/",N3476))</f>
        <v>plays</v>
      </c>
      <c r="S3476" s="10">
        <f>(((J3476/60)/60)/24) + DATE(1970, 1, 1)</f>
        <v>42541.501516203702</v>
      </c>
      <c r="T3476" s="10">
        <f>(((I3476/60)/60)/24) + DATE(1970, 1, 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IFERROR(E3477/L3477, 0)</f>
        <v>20</v>
      </c>
      <c r="Q3477" t="str">
        <f>LEFT(N3477,FIND("/",N3477) - 1)</f>
        <v>theater</v>
      </c>
      <c r="R3477" t="str">
        <f>RIGHT(N3477,LEN(N3477) - FIND("/",N3477))</f>
        <v>plays</v>
      </c>
      <c r="S3477" s="10">
        <f>(((J3477/60)/60)/24) + DATE(1970, 1, 1)</f>
        <v>41918.880833333329</v>
      </c>
      <c r="T3477" s="10">
        <f>(((I3477/60)/60)/24) + DATE(1970, 1, 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IFERROR(E3478/L3478, 0)</f>
        <v>52</v>
      </c>
      <c r="Q3478" t="str">
        <f>LEFT(N3478,FIND("/",N3478) - 1)</f>
        <v>theater</v>
      </c>
      <c r="R3478" t="str">
        <f>RIGHT(N3478,LEN(N3478) - FIND("/",N3478))</f>
        <v>plays</v>
      </c>
      <c r="S3478" s="10">
        <f>(((J3478/60)/60)/24) + DATE(1970, 1, 1)</f>
        <v>41921.279976851853</v>
      </c>
      <c r="T3478" s="10">
        <f>(((I3478/60)/60)/24) + DATE(1970, 1, 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IFERROR(E3479/L3479, 0)</f>
        <v>53.230769230769234</v>
      </c>
      <c r="Q3479" t="str">
        <f>LEFT(N3479,FIND("/",N3479) - 1)</f>
        <v>theater</v>
      </c>
      <c r="R3479" t="str">
        <f>RIGHT(N3479,LEN(N3479) - FIND("/",N3479))</f>
        <v>plays</v>
      </c>
      <c r="S3479" s="10">
        <f>(((J3479/60)/60)/24) + DATE(1970, 1, 1)</f>
        <v>42128.736608796295</v>
      </c>
      <c r="T3479" s="10">
        <f>(((I3479/60)/60)/24) + DATE(1970, 1, 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IFERROR(E3480/L3480, 0)</f>
        <v>39.596491228070178</v>
      </c>
      <c r="Q3480" t="str">
        <f>LEFT(N3480,FIND("/",N3480) - 1)</f>
        <v>theater</v>
      </c>
      <c r="R3480" t="str">
        <f>RIGHT(N3480,LEN(N3480) - FIND("/",N3480))</f>
        <v>plays</v>
      </c>
      <c r="S3480" s="10">
        <f>(((J3480/60)/60)/24) + DATE(1970, 1, 1)</f>
        <v>42053.916921296302</v>
      </c>
      <c r="T3480" s="10">
        <f>(((I3480/60)/60)/24) + DATE(1970, 1, 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IFERROR(E3481/L3481, 0)</f>
        <v>34.25</v>
      </c>
      <c r="Q3481" t="str">
        <f>LEFT(N3481,FIND("/",N3481) - 1)</f>
        <v>theater</v>
      </c>
      <c r="R3481" t="str">
        <f>RIGHT(N3481,LEN(N3481) - FIND("/",N3481))</f>
        <v>plays</v>
      </c>
      <c r="S3481" s="10">
        <f>(((J3481/60)/60)/24) + DATE(1970, 1, 1)</f>
        <v>41781.855092592588</v>
      </c>
      <c r="T3481" s="10">
        <f>(((I3481/60)/60)/24) + DATE(1970, 1, 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IFERROR(E3482/L3482, 0)</f>
        <v>164.61538461538461</v>
      </c>
      <c r="Q3482" t="str">
        <f>LEFT(N3482,FIND("/",N3482) - 1)</f>
        <v>theater</v>
      </c>
      <c r="R3482" t="str">
        <f>RIGHT(N3482,LEN(N3482) - FIND("/",N3482))</f>
        <v>plays</v>
      </c>
      <c r="S3482" s="10">
        <f>(((J3482/60)/60)/24) + DATE(1970, 1, 1)</f>
        <v>42171.317442129628</v>
      </c>
      <c r="T3482" s="10">
        <f>(((I3482/60)/60)/24) + DATE(1970, 1, 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IFERROR(E3483/L3483, 0)</f>
        <v>125.05263157894737</v>
      </c>
      <c r="Q3483" t="str">
        <f>LEFT(N3483,FIND("/",N3483) - 1)</f>
        <v>theater</v>
      </c>
      <c r="R3483" t="str">
        <f>RIGHT(N3483,LEN(N3483) - FIND("/",N3483))</f>
        <v>plays</v>
      </c>
      <c r="S3483" s="10">
        <f>(((J3483/60)/60)/24) + DATE(1970, 1, 1)</f>
        <v>41989.24754629629</v>
      </c>
      <c r="T3483" s="10">
        <f>(((I3483/60)/60)/24) + DATE(1970, 1, 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IFERROR(E3484/L3484, 0)</f>
        <v>51.875</v>
      </c>
      <c r="Q3484" t="str">
        <f>LEFT(N3484,FIND("/",N3484) - 1)</f>
        <v>theater</v>
      </c>
      <c r="R3484" t="str">
        <f>RIGHT(N3484,LEN(N3484) - FIND("/",N3484))</f>
        <v>plays</v>
      </c>
      <c r="S3484" s="10">
        <f>(((J3484/60)/60)/24) + DATE(1970, 1, 1)</f>
        <v>41796.771597222221</v>
      </c>
      <c r="T3484" s="10">
        <f>(((I3484/60)/60)/24) + DATE(1970, 1, 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IFERROR(E3485/L3485, 0)</f>
        <v>40.285714285714285</v>
      </c>
      <c r="Q3485" t="str">
        <f>LEFT(N3485,FIND("/",N3485) - 1)</f>
        <v>theater</v>
      </c>
      <c r="R3485" t="str">
        <f>RIGHT(N3485,LEN(N3485) - FIND("/",N3485))</f>
        <v>plays</v>
      </c>
      <c r="S3485" s="10">
        <f>(((J3485/60)/60)/24) + DATE(1970, 1, 1)</f>
        <v>41793.668761574074</v>
      </c>
      <c r="T3485" s="10">
        <f>(((I3485/60)/60)/24) + DATE(1970, 1, 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IFERROR(E3486/L3486, 0)</f>
        <v>64.909090909090907</v>
      </c>
      <c r="Q3486" t="str">
        <f>LEFT(N3486,FIND("/",N3486) - 1)</f>
        <v>theater</v>
      </c>
      <c r="R3486" t="str">
        <f>RIGHT(N3486,LEN(N3486) - FIND("/",N3486))</f>
        <v>plays</v>
      </c>
      <c r="S3486" s="10">
        <f>(((J3486/60)/60)/24) + DATE(1970, 1, 1)</f>
        <v>42506.760405092587</v>
      </c>
      <c r="T3486" s="10">
        <f>(((I3486/60)/60)/24) + DATE(1970, 1, 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IFERROR(E3487/L3487, 0)</f>
        <v>55.333333333333336</v>
      </c>
      <c r="Q3487" t="str">
        <f>LEFT(N3487,FIND("/",N3487) - 1)</f>
        <v>theater</v>
      </c>
      <c r="R3487" t="str">
        <f>RIGHT(N3487,LEN(N3487) - FIND("/",N3487))</f>
        <v>plays</v>
      </c>
      <c r="S3487" s="10">
        <f>(((J3487/60)/60)/24) + DATE(1970, 1, 1)</f>
        <v>42372.693055555559</v>
      </c>
      <c r="T3487" s="10">
        <f>(((I3487/60)/60)/24) + DATE(1970, 1, 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IFERROR(E3488/L3488, 0)</f>
        <v>83.142857142857139</v>
      </c>
      <c r="Q3488" t="str">
        <f>LEFT(N3488,FIND("/",N3488) - 1)</f>
        <v>theater</v>
      </c>
      <c r="R3488" t="str">
        <f>RIGHT(N3488,LEN(N3488) - FIND("/",N3488))</f>
        <v>plays</v>
      </c>
      <c r="S3488" s="10">
        <f>(((J3488/60)/60)/24) + DATE(1970, 1, 1)</f>
        <v>42126.87501157407</v>
      </c>
      <c r="T3488" s="10">
        <f>(((I3488/60)/60)/24) + DATE(1970, 1, 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IFERROR(E3489/L3489, 0)</f>
        <v>38.712121212121211</v>
      </c>
      <c r="Q3489" t="str">
        <f>LEFT(N3489,FIND("/",N3489) - 1)</f>
        <v>theater</v>
      </c>
      <c r="R3489" t="str">
        <f>RIGHT(N3489,LEN(N3489) - FIND("/",N3489))</f>
        <v>plays</v>
      </c>
      <c r="S3489" s="10">
        <f>(((J3489/60)/60)/24) + DATE(1970, 1, 1)</f>
        <v>42149.940416666665</v>
      </c>
      <c r="T3489" s="10">
        <f>(((I3489/60)/60)/24) + DATE(1970, 1, 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IFERROR(E3490/L3490, 0)</f>
        <v>125.37931034482759</v>
      </c>
      <c r="Q3490" t="str">
        <f>LEFT(N3490,FIND("/",N3490) - 1)</f>
        <v>theater</v>
      </c>
      <c r="R3490" t="str">
        <f>RIGHT(N3490,LEN(N3490) - FIND("/",N3490))</f>
        <v>plays</v>
      </c>
      <c r="S3490" s="10">
        <f>(((J3490/60)/60)/24) + DATE(1970, 1, 1)</f>
        <v>42087.768055555556</v>
      </c>
      <c r="T3490" s="10">
        <f>(((I3490/60)/60)/24) + DATE(1970, 1, 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IFERROR(E3491/L3491, 0)</f>
        <v>78.263888888888886</v>
      </c>
      <c r="Q3491" t="str">
        <f>LEFT(N3491,FIND("/",N3491) - 1)</f>
        <v>theater</v>
      </c>
      <c r="R3491" t="str">
        <f>RIGHT(N3491,LEN(N3491) - FIND("/",N3491))</f>
        <v>plays</v>
      </c>
      <c r="S3491" s="10">
        <f>(((J3491/60)/60)/24) + DATE(1970, 1, 1)</f>
        <v>41753.635775462964</v>
      </c>
      <c r="T3491" s="10">
        <f>(((I3491/60)/60)/24) + DATE(1970, 1, 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IFERROR(E3492/L3492, 0)</f>
        <v>47.222222222222221</v>
      </c>
      <c r="Q3492" t="str">
        <f>LEFT(N3492,FIND("/",N3492) - 1)</f>
        <v>theater</v>
      </c>
      <c r="R3492" t="str">
        <f>RIGHT(N3492,LEN(N3492) - FIND("/",N3492))</f>
        <v>plays</v>
      </c>
      <c r="S3492" s="10">
        <f>(((J3492/60)/60)/24) + DATE(1970, 1, 1)</f>
        <v>42443.802361111113</v>
      </c>
      <c r="T3492" s="10">
        <f>(((I3492/60)/60)/24) + DATE(1970, 1, 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IFERROR(E3493/L3493, 0)</f>
        <v>79.099999999999994</v>
      </c>
      <c r="Q3493" t="str">
        <f>LEFT(N3493,FIND("/",N3493) - 1)</f>
        <v>theater</v>
      </c>
      <c r="R3493" t="str">
        <f>RIGHT(N3493,LEN(N3493) - FIND("/",N3493))</f>
        <v>plays</v>
      </c>
      <c r="S3493" s="10">
        <f>(((J3493/60)/60)/24) + DATE(1970, 1, 1)</f>
        <v>42121.249814814815</v>
      </c>
      <c r="T3493" s="10">
        <f>(((I3493/60)/60)/24) + DATE(1970, 1, 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IFERROR(E3494/L3494, 0)</f>
        <v>114.29199999999999</v>
      </c>
      <c r="Q3494" t="str">
        <f>LEFT(N3494,FIND("/",N3494) - 1)</f>
        <v>theater</v>
      </c>
      <c r="R3494" t="str">
        <f>RIGHT(N3494,LEN(N3494) - FIND("/",N3494))</f>
        <v>plays</v>
      </c>
      <c r="S3494" s="10">
        <f>(((J3494/60)/60)/24) + DATE(1970, 1, 1)</f>
        <v>42268.009224537032</v>
      </c>
      <c r="T3494" s="10">
        <f>(((I3494/60)/60)/24) + DATE(1970, 1, 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IFERROR(E3495/L3495, 0)</f>
        <v>51.724137931034484</v>
      </c>
      <c r="Q3495" t="str">
        <f>LEFT(N3495,FIND("/",N3495) - 1)</f>
        <v>theater</v>
      </c>
      <c r="R3495" t="str">
        <f>RIGHT(N3495,LEN(N3495) - FIND("/",N3495))</f>
        <v>plays</v>
      </c>
      <c r="S3495" s="10">
        <f>(((J3495/60)/60)/24) + DATE(1970, 1, 1)</f>
        <v>41848.866157407407</v>
      </c>
      <c r="T3495" s="10">
        <f>(((I3495/60)/60)/24) + DATE(1970, 1, 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IFERROR(E3496/L3496, 0)</f>
        <v>30.76923076923077</v>
      </c>
      <c r="Q3496" t="str">
        <f>LEFT(N3496,FIND("/",N3496) - 1)</f>
        <v>theater</v>
      </c>
      <c r="R3496" t="str">
        <f>RIGHT(N3496,LEN(N3496) - FIND("/",N3496))</f>
        <v>plays</v>
      </c>
      <c r="S3496" s="10">
        <f>(((J3496/60)/60)/24) + DATE(1970, 1, 1)</f>
        <v>42689.214988425927</v>
      </c>
      <c r="T3496" s="10">
        <f>(((I3496/60)/60)/24) + DATE(1970, 1, 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IFERROR(E3497/L3497, 0)</f>
        <v>74.208333333333329</v>
      </c>
      <c r="Q3497" t="str">
        <f>LEFT(N3497,FIND("/",N3497) - 1)</f>
        <v>theater</v>
      </c>
      <c r="R3497" t="str">
        <f>RIGHT(N3497,LEN(N3497) - FIND("/",N3497))</f>
        <v>plays</v>
      </c>
      <c r="S3497" s="10">
        <f>(((J3497/60)/60)/24) + DATE(1970, 1, 1)</f>
        <v>41915.762835648151</v>
      </c>
      <c r="T3497" s="10">
        <f>(((I3497/60)/60)/24) + DATE(1970, 1, 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IFERROR(E3498/L3498, 0)</f>
        <v>47.846153846153847</v>
      </c>
      <c r="Q3498" t="str">
        <f>LEFT(N3498,FIND("/",N3498) - 1)</f>
        <v>theater</v>
      </c>
      <c r="R3498" t="str">
        <f>RIGHT(N3498,LEN(N3498) - FIND("/",N3498))</f>
        <v>plays</v>
      </c>
      <c r="S3498" s="10">
        <f>(((J3498/60)/60)/24) + DATE(1970, 1, 1)</f>
        <v>42584.846828703703</v>
      </c>
      <c r="T3498" s="10">
        <f>(((I3498/60)/60)/24) + DATE(1970, 1, 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IFERROR(E3499/L3499, 0)</f>
        <v>34.408163265306122</v>
      </c>
      <c r="Q3499" t="str">
        <f>LEFT(N3499,FIND("/",N3499) - 1)</f>
        <v>theater</v>
      </c>
      <c r="R3499" t="str">
        <f>RIGHT(N3499,LEN(N3499) - FIND("/",N3499))</f>
        <v>plays</v>
      </c>
      <c r="S3499" s="10">
        <f>(((J3499/60)/60)/24) + DATE(1970, 1, 1)</f>
        <v>42511.741944444439</v>
      </c>
      <c r="T3499" s="10">
        <f>(((I3499/60)/60)/24) + DATE(1970, 1, 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IFERROR(E3500/L3500, 0)</f>
        <v>40.238095238095241</v>
      </c>
      <c r="Q3500" t="str">
        <f>LEFT(N3500,FIND("/",N3500) - 1)</f>
        <v>theater</v>
      </c>
      <c r="R3500" t="str">
        <f>RIGHT(N3500,LEN(N3500) - FIND("/",N3500))</f>
        <v>plays</v>
      </c>
      <c r="S3500" s="10">
        <f>(((J3500/60)/60)/24) + DATE(1970, 1, 1)</f>
        <v>42459.15861111111</v>
      </c>
      <c r="T3500" s="10">
        <f>(((I3500/60)/60)/24) + DATE(1970, 1, 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IFERROR(E3501/L3501, 0)</f>
        <v>60.285714285714285</v>
      </c>
      <c r="Q3501" t="str">
        <f>LEFT(N3501,FIND("/",N3501) - 1)</f>
        <v>theater</v>
      </c>
      <c r="R3501" t="str">
        <f>RIGHT(N3501,LEN(N3501) - FIND("/",N3501))</f>
        <v>plays</v>
      </c>
      <c r="S3501" s="10">
        <f>(((J3501/60)/60)/24) + DATE(1970, 1, 1)</f>
        <v>42132.036168981482</v>
      </c>
      <c r="T3501" s="10">
        <f>(((I3501/60)/60)/24) + DATE(1970, 1, 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IFERROR(E3502/L3502, 0)</f>
        <v>25.30952380952381</v>
      </c>
      <c r="Q3502" t="str">
        <f>LEFT(N3502,FIND("/",N3502) - 1)</f>
        <v>theater</v>
      </c>
      <c r="R3502" t="str">
        <f>RIGHT(N3502,LEN(N3502) - FIND("/",N3502))</f>
        <v>plays</v>
      </c>
      <c r="S3502" s="10">
        <f>(((J3502/60)/60)/24) + DATE(1970, 1, 1)</f>
        <v>42419.91942129629</v>
      </c>
      <c r="T3502" s="10">
        <f>(((I3502/60)/60)/24) + DATE(1970, 1, 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IFERROR(E3503/L3503, 0)</f>
        <v>35.952380952380949</v>
      </c>
      <c r="Q3503" t="str">
        <f>LEFT(N3503,FIND("/",N3503) - 1)</f>
        <v>theater</v>
      </c>
      <c r="R3503" t="str">
        <f>RIGHT(N3503,LEN(N3503) - FIND("/",N3503))</f>
        <v>plays</v>
      </c>
      <c r="S3503" s="10">
        <f>(((J3503/60)/60)/24) + DATE(1970, 1, 1)</f>
        <v>42233.763831018514</v>
      </c>
      <c r="T3503" s="10">
        <f>(((I3503/60)/60)/24) + DATE(1970, 1, 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IFERROR(E3504/L3504, 0)</f>
        <v>136</v>
      </c>
      <c r="Q3504" t="str">
        <f>LEFT(N3504,FIND("/",N3504) - 1)</f>
        <v>theater</v>
      </c>
      <c r="R3504" t="str">
        <f>RIGHT(N3504,LEN(N3504) - FIND("/",N3504))</f>
        <v>plays</v>
      </c>
      <c r="S3504" s="10">
        <f>(((J3504/60)/60)/24) + DATE(1970, 1, 1)</f>
        <v>42430.839398148149</v>
      </c>
      <c r="T3504" s="10">
        <f>(((I3504/60)/60)/24) + DATE(1970, 1, 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IFERROR(E3505/L3505, 0)</f>
        <v>70.763157894736835</v>
      </c>
      <c r="Q3505" t="str">
        <f>LEFT(N3505,FIND("/",N3505) - 1)</f>
        <v>theater</v>
      </c>
      <c r="R3505" t="str">
        <f>RIGHT(N3505,LEN(N3505) - FIND("/",N3505))</f>
        <v>plays</v>
      </c>
      <c r="S3505" s="10">
        <f>(((J3505/60)/60)/24) + DATE(1970, 1, 1)</f>
        <v>42545.478333333333</v>
      </c>
      <c r="T3505" s="10">
        <f>(((I3505/60)/60)/24) + DATE(1970, 1, 1)</f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IFERROR(E3506/L3506, 0)</f>
        <v>125</v>
      </c>
      <c r="Q3506" t="str">
        <f>LEFT(N3506,FIND("/",N3506) - 1)</f>
        <v>theater</v>
      </c>
      <c r="R3506" t="str">
        <f>RIGHT(N3506,LEN(N3506) - FIND("/",N3506))</f>
        <v>plays</v>
      </c>
      <c r="S3506" s="10">
        <f>(((J3506/60)/60)/24) + DATE(1970, 1, 1)</f>
        <v>42297.748738425929</v>
      </c>
      <c r="T3506" s="10">
        <f>(((I3506/60)/60)/24) + DATE(1970, 1, 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IFERROR(E3507/L3507, 0)</f>
        <v>66.512820512820511</v>
      </c>
      <c r="Q3507" t="str">
        <f>LEFT(N3507,FIND("/",N3507) - 1)</f>
        <v>theater</v>
      </c>
      <c r="R3507" t="str">
        <f>RIGHT(N3507,LEN(N3507) - FIND("/",N3507))</f>
        <v>plays</v>
      </c>
      <c r="S3507" s="10">
        <f>(((J3507/60)/60)/24) + DATE(1970, 1, 1)</f>
        <v>41760.935706018521</v>
      </c>
      <c r="T3507" s="10">
        <f>(((I3507/60)/60)/24) + DATE(1970, 1, 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IFERROR(E3508/L3508, 0)</f>
        <v>105</v>
      </c>
      <c r="Q3508" t="str">
        <f>LEFT(N3508,FIND("/",N3508) - 1)</f>
        <v>theater</v>
      </c>
      <c r="R3508" t="str">
        <f>RIGHT(N3508,LEN(N3508) - FIND("/",N3508))</f>
        <v>plays</v>
      </c>
      <c r="S3508" s="10">
        <f>(((J3508/60)/60)/24) + DATE(1970, 1, 1)</f>
        <v>41829.734259259261</v>
      </c>
      <c r="T3508" s="10">
        <f>(((I3508/60)/60)/24) + DATE(1970, 1, 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IFERROR(E3509/L3509, 0)</f>
        <v>145</v>
      </c>
      <c r="Q3509" t="str">
        <f>LEFT(N3509,FIND("/",N3509) - 1)</f>
        <v>theater</v>
      </c>
      <c r="R3509" t="str">
        <f>RIGHT(N3509,LEN(N3509) - FIND("/",N3509))</f>
        <v>plays</v>
      </c>
      <c r="S3509" s="10">
        <f>(((J3509/60)/60)/24) + DATE(1970, 1, 1)</f>
        <v>42491.92288194444</v>
      </c>
      <c r="T3509" s="10">
        <f>(((I3509/60)/60)/24) + DATE(1970, 1, 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IFERROR(E3510/L3510, 0)</f>
        <v>12</v>
      </c>
      <c r="Q3510" t="str">
        <f>LEFT(N3510,FIND("/",N3510) - 1)</f>
        <v>theater</v>
      </c>
      <c r="R3510" t="str">
        <f>RIGHT(N3510,LEN(N3510) - FIND("/",N3510))</f>
        <v>plays</v>
      </c>
      <c r="S3510" s="10">
        <f>(((J3510/60)/60)/24) + DATE(1970, 1, 1)</f>
        <v>42477.729780092588</v>
      </c>
      <c r="T3510" s="10">
        <f>(((I3510/60)/60)/24) + DATE(1970, 1, 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IFERROR(E3511/L3511, 0)</f>
        <v>96.666666666666671</v>
      </c>
      <c r="Q3511" t="str">
        <f>LEFT(N3511,FIND("/",N3511) - 1)</f>
        <v>theater</v>
      </c>
      <c r="R3511" t="str">
        <f>RIGHT(N3511,LEN(N3511) - FIND("/",N3511))</f>
        <v>plays</v>
      </c>
      <c r="S3511" s="10">
        <f>(((J3511/60)/60)/24) + DATE(1970, 1, 1)</f>
        <v>41950.859560185185</v>
      </c>
      <c r="T3511" s="10">
        <f>(((I3511/60)/60)/24) + DATE(1970, 1, 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IFERROR(E3512/L3512, 0)</f>
        <v>60.333333333333336</v>
      </c>
      <c r="Q3512" t="str">
        <f>LEFT(N3512,FIND("/",N3512) - 1)</f>
        <v>theater</v>
      </c>
      <c r="R3512" t="str">
        <f>RIGHT(N3512,LEN(N3512) - FIND("/",N3512))</f>
        <v>plays</v>
      </c>
      <c r="S3512" s="10">
        <f>(((J3512/60)/60)/24) + DATE(1970, 1, 1)</f>
        <v>41802.62090277778</v>
      </c>
      <c r="T3512" s="10">
        <f>(((I3512/60)/60)/24) + DATE(1970, 1, 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IFERROR(E3513/L3513, 0)</f>
        <v>79.89473684210526</v>
      </c>
      <c r="Q3513" t="str">
        <f>LEFT(N3513,FIND("/",N3513) - 1)</f>
        <v>theater</v>
      </c>
      <c r="R3513" t="str">
        <f>RIGHT(N3513,LEN(N3513) - FIND("/",N3513))</f>
        <v>plays</v>
      </c>
      <c r="S3513" s="10">
        <f>(((J3513/60)/60)/24) + DATE(1970, 1, 1)</f>
        <v>41927.873784722222</v>
      </c>
      <c r="T3513" s="10">
        <f>(((I3513/60)/60)/24) + DATE(1970, 1, 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IFERROR(E3514/L3514, 0)</f>
        <v>58.823529411764703</v>
      </c>
      <c r="Q3514" t="str">
        <f>LEFT(N3514,FIND("/",N3514) - 1)</f>
        <v>theater</v>
      </c>
      <c r="R3514" t="str">
        <f>RIGHT(N3514,LEN(N3514) - FIND("/",N3514))</f>
        <v>plays</v>
      </c>
      <c r="S3514" s="10">
        <f>(((J3514/60)/60)/24) + DATE(1970, 1, 1)</f>
        <v>42057.536944444444</v>
      </c>
      <c r="T3514" s="10">
        <f>(((I3514/60)/60)/24) + DATE(1970, 1, 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IFERROR(E3515/L3515, 0)</f>
        <v>75.340909090909093</v>
      </c>
      <c r="Q3515" t="str">
        <f>LEFT(N3515,FIND("/",N3515) - 1)</f>
        <v>theater</v>
      </c>
      <c r="R3515" t="str">
        <f>RIGHT(N3515,LEN(N3515) - FIND("/",N3515))</f>
        <v>plays</v>
      </c>
      <c r="S3515" s="10">
        <f>(((J3515/60)/60)/24) + DATE(1970, 1, 1)</f>
        <v>41781.096203703702</v>
      </c>
      <c r="T3515" s="10">
        <f>(((I3515/60)/60)/24) + DATE(1970, 1, 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IFERROR(E3516/L3516, 0)</f>
        <v>55</v>
      </c>
      <c r="Q3516" t="str">
        <f>LEFT(N3516,FIND("/",N3516) - 1)</f>
        <v>theater</v>
      </c>
      <c r="R3516" t="str">
        <f>RIGHT(N3516,LEN(N3516) - FIND("/",N3516))</f>
        <v>plays</v>
      </c>
      <c r="S3516" s="10">
        <f>(((J3516/60)/60)/24) + DATE(1970, 1, 1)</f>
        <v>42020.846666666665</v>
      </c>
      <c r="T3516" s="10">
        <f>(((I3516/60)/60)/24) + DATE(1970, 1, 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IFERROR(E3517/L3517, 0)</f>
        <v>66.956521739130437</v>
      </c>
      <c r="Q3517" t="str">
        <f>LEFT(N3517,FIND("/",N3517) - 1)</f>
        <v>theater</v>
      </c>
      <c r="R3517" t="str">
        <f>RIGHT(N3517,LEN(N3517) - FIND("/",N3517))</f>
        <v>plays</v>
      </c>
      <c r="S3517" s="10">
        <f>(((J3517/60)/60)/24) + DATE(1970, 1, 1)</f>
        <v>42125.772812499999</v>
      </c>
      <c r="T3517" s="10">
        <f>(((I3517/60)/60)/24) + DATE(1970, 1, 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IFERROR(E3518/L3518, 0)</f>
        <v>227.27272727272728</v>
      </c>
      <c r="Q3518" t="str">
        <f>LEFT(N3518,FIND("/",N3518) - 1)</f>
        <v>theater</v>
      </c>
      <c r="R3518" t="str">
        <f>RIGHT(N3518,LEN(N3518) - FIND("/",N3518))</f>
        <v>plays</v>
      </c>
      <c r="S3518" s="10">
        <f>(((J3518/60)/60)/24) + DATE(1970, 1, 1)</f>
        <v>41856.010069444441</v>
      </c>
      <c r="T3518" s="10">
        <f>(((I3518/60)/60)/24) + DATE(1970, 1, 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IFERROR(E3519/L3519, 0)</f>
        <v>307.69230769230768</v>
      </c>
      <c r="Q3519" t="str">
        <f>LEFT(N3519,FIND("/",N3519) - 1)</f>
        <v>theater</v>
      </c>
      <c r="R3519" t="str">
        <f>RIGHT(N3519,LEN(N3519) - FIND("/",N3519))</f>
        <v>plays</v>
      </c>
      <c r="S3519" s="10">
        <f>(((J3519/60)/60)/24) + DATE(1970, 1, 1)</f>
        <v>41794.817523148151</v>
      </c>
      <c r="T3519" s="10">
        <f>(((I3519/60)/60)/24) + DATE(1970, 1, 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IFERROR(E3520/L3520, 0)</f>
        <v>50.020909090909093</v>
      </c>
      <c r="Q3520" t="str">
        <f>LEFT(N3520,FIND("/",N3520) - 1)</f>
        <v>theater</v>
      </c>
      <c r="R3520" t="str">
        <f>RIGHT(N3520,LEN(N3520) - FIND("/",N3520))</f>
        <v>plays</v>
      </c>
      <c r="S3520" s="10">
        <f>(((J3520/60)/60)/24) + DATE(1970, 1, 1)</f>
        <v>41893.783553240741</v>
      </c>
      <c r="T3520" s="10">
        <f>(((I3520/60)/60)/24) + DATE(1970, 1, 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IFERROR(E3521/L3521, 0)</f>
        <v>72.392857142857139</v>
      </c>
      <c r="Q3521" t="str">
        <f>LEFT(N3521,FIND("/",N3521) - 1)</f>
        <v>theater</v>
      </c>
      <c r="R3521" t="str">
        <f>RIGHT(N3521,LEN(N3521) - FIND("/",N3521))</f>
        <v>plays</v>
      </c>
      <c r="S3521" s="10">
        <f>(((J3521/60)/60)/24) + DATE(1970, 1, 1)</f>
        <v>42037.598958333328</v>
      </c>
      <c r="T3521" s="10">
        <f>(((I3521/60)/60)/24) + DATE(1970, 1, 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IFERROR(E3522/L3522, 0)</f>
        <v>95.952380952380949</v>
      </c>
      <c r="Q3522" t="str">
        <f>LEFT(N3522,FIND("/",N3522) - 1)</f>
        <v>theater</v>
      </c>
      <c r="R3522" t="str">
        <f>RIGHT(N3522,LEN(N3522) - FIND("/",N3522))</f>
        <v>plays</v>
      </c>
      <c r="S3522" s="10">
        <f>(((J3522/60)/60)/24) + DATE(1970, 1, 1)</f>
        <v>42227.824212962965</v>
      </c>
      <c r="T3522" s="10">
        <f>(((I3522/60)/60)/24) + DATE(1970, 1, 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IFERROR(E3523/L3523, 0)</f>
        <v>45.615384615384613</v>
      </c>
      <c r="Q3523" t="str">
        <f>LEFT(N3523,FIND("/",N3523) - 1)</f>
        <v>theater</v>
      </c>
      <c r="R3523" t="str">
        <f>RIGHT(N3523,LEN(N3523) - FIND("/",N3523))</f>
        <v>plays</v>
      </c>
      <c r="S3523" s="10">
        <f>(((J3523/60)/60)/24) + DATE(1970, 1, 1)</f>
        <v>41881.361342592594</v>
      </c>
      <c r="T3523" s="10">
        <f>(((I3523/60)/60)/24) + DATE(1970, 1, 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IFERROR(E3524/L3524, 0)</f>
        <v>41.029411764705884</v>
      </c>
      <c r="Q3524" t="str">
        <f>LEFT(N3524,FIND("/",N3524) - 1)</f>
        <v>theater</v>
      </c>
      <c r="R3524" t="str">
        <f>RIGHT(N3524,LEN(N3524) - FIND("/",N3524))</f>
        <v>plays</v>
      </c>
      <c r="S3524" s="10">
        <f>(((J3524/60)/60)/24) + DATE(1970, 1, 1)</f>
        <v>42234.789884259255</v>
      </c>
      <c r="T3524" s="10">
        <f>(((I3524/60)/60)/24) + DATE(1970, 1, 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IFERROR(E3525/L3525, 0)</f>
        <v>56.825000000000003</v>
      </c>
      <c r="Q3525" t="str">
        <f>LEFT(N3525,FIND("/",N3525) - 1)</f>
        <v>theater</v>
      </c>
      <c r="R3525" t="str">
        <f>RIGHT(N3525,LEN(N3525) - FIND("/",N3525))</f>
        <v>plays</v>
      </c>
      <c r="S3525" s="10">
        <f>(((J3525/60)/60)/24) + DATE(1970, 1, 1)</f>
        <v>42581.397546296299</v>
      </c>
      <c r="T3525" s="10">
        <f>(((I3525/60)/60)/24) + DATE(1970, 1, 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IFERROR(E3526/L3526, 0)</f>
        <v>137.24324324324326</v>
      </c>
      <c r="Q3526" t="str">
        <f>LEFT(N3526,FIND("/",N3526) - 1)</f>
        <v>theater</v>
      </c>
      <c r="R3526" t="str">
        <f>RIGHT(N3526,LEN(N3526) - FIND("/",N3526))</f>
        <v>plays</v>
      </c>
      <c r="S3526" s="10">
        <f>(((J3526/60)/60)/24) + DATE(1970, 1, 1)</f>
        <v>41880.76357638889</v>
      </c>
      <c r="T3526" s="10">
        <f>(((I3526/60)/60)/24) + DATE(1970, 1, 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IFERROR(E3527/L3527, 0)</f>
        <v>75.714285714285708</v>
      </c>
      <c r="Q3527" t="str">
        <f>LEFT(N3527,FIND("/",N3527) - 1)</f>
        <v>theater</v>
      </c>
      <c r="R3527" t="str">
        <f>RIGHT(N3527,LEN(N3527) - FIND("/",N3527))</f>
        <v>plays</v>
      </c>
      <c r="S3527" s="10">
        <f>(((J3527/60)/60)/24) + DATE(1970, 1, 1)</f>
        <v>42214.6956712963</v>
      </c>
      <c r="T3527" s="10">
        <f>(((I3527/60)/60)/24) + DATE(1970, 1, 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IFERROR(E3528/L3528, 0)</f>
        <v>99</v>
      </c>
      <c r="Q3528" t="str">
        <f>LEFT(N3528,FIND("/",N3528) - 1)</f>
        <v>theater</v>
      </c>
      <c r="R3528" t="str">
        <f>RIGHT(N3528,LEN(N3528) - FIND("/",N3528))</f>
        <v>plays</v>
      </c>
      <c r="S3528" s="10">
        <f>(((J3528/60)/60)/24) + DATE(1970, 1, 1)</f>
        <v>42460.335312499999</v>
      </c>
      <c r="T3528" s="10">
        <f>(((I3528/60)/60)/24) + DATE(1970, 1, 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IFERROR(E3529/L3529, 0)</f>
        <v>81.569767441860463</v>
      </c>
      <c r="Q3529" t="str">
        <f>LEFT(N3529,FIND("/",N3529) - 1)</f>
        <v>theater</v>
      </c>
      <c r="R3529" t="str">
        <f>RIGHT(N3529,LEN(N3529) - FIND("/",N3529))</f>
        <v>plays</v>
      </c>
      <c r="S3529" s="10">
        <f>(((J3529/60)/60)/24) + DATE(1970, 1, 1)</f>
        <v>42167.023206018523</v>
      </c>
      <c r="T3529" s="10">
        <f>(((I3529/60)/60)/24) + DATE(1970, 1, 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IFERROR(E3530/L3530, 0)</f>
        <v>45.108108108108105</v>
      </c>
      <c r="Q3530" t="str">
        <f>LEFT(N3530,FIND("/",N3530) - 1)</f>
        <v>theater</v>
      </c>
      <c r="R3530" t="str">
        <f>RIGHT(N3530,LEN(N3530) - FIND("/",N3530))</f>
        <v>plays</v>
      </c>
      <c r="S3530" s="10">
        <f>(((J3530/60)/60)/24) + DATE(1970, 1, 1)</f>
        <v>42733.50136574074</v>
      </c>
      <c r="T3530" s="10">
        <f>(((I3530/60)/60)/24) + DATE(1970, 1, 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IFERROR(E3531/L3531, 0)</f>
        <v>36.666666666666664</v>
      </c>
      <c r="Q3531" t="str">
        <f>LEFT(N3531,FIND("/",N3531) - 1)</f>
        <v>theater</v>
      </c>
      <c r="R3531" t="str">
        <f>RIGHT(N3531,LEN(N3531) - FIND("/",N3531))</f>
        <v>plays</v>
      </c>
      <c r="S3531" s="10">
        <f>(((J3531/60)/60)/24) + DATE(1970, 1, 1)</f>
        <v>42177.761782407411</v>
      </c>
      <c r="T3531" s="10">
        <f>(((I3531/60)/60)/24) + DATE(1970, 1, 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IFERROR(E3532/L3532, 0)</f>
        <v>125</v>
      </c>
      <c r="Q3532" t="str">
        <f>LEFT(N3532,FIND("/",N3532) - 1)</f>
        <v>theater</v>
      </c>
      <c r="R3532" t="str">
        <f>RIGHT(N3532,LEN(N3532) - FIND("/",N3532))</f>
        <v>plays</v>
      </c>
      <c r="S3532" s="10">
        <f>(((J3532/60)/60)/24) + DATE(1970, 1, 1)</f>
        <v>42442.623344907406</v>
      </c>
      <c r="T3532" s="10">
        <f>(((I3532/60)/60)/24) + DATE(1970, 1, 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IFERROR(E3533/L3533, 0)</f>
        <v>49.230769230769234</v>
      </c>
      <c r="Q3533" t="str">
        <f>LEFT(N3533,FIND("/",N3533) - 1)</f>
        <v>theater</v>
      </c>
      <c r="R3533" t="str">
        <f>RIGHT(N3533,LEN(N3533) - FIND("/",N3533))</f>
        <v>plays</v>
      </c>
      <c r="S3533" s="10">
        <f>(((J3533/60)/60)/24) + DATE(1970, 1, 1)</f>
        <v>42521.654328703706</v>
      </c>
      <c r="T3533" s="10">
        <f>(((I3533/60)/60)/24) + DATE(1970, 1, 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IFERROR(E3534/L3534, 0)</f>
        <v>42.296296296296298</v>
      </c>
      <c r="Q3534" t="str">
        <f>LEFT(N3534,FIND("/",N3534) - 1)</f>
        <v>theater</v>
      </c>
      <c r="R3534" t="str">
        <f>RIGHT(N3534,LEN(N3534) - FIND("/",N3534))</f>
        <v>plays</v>
      </c>
      <c r="S3534" s="10">
        <f>(((J3534/60)/60)/24) + DATE(1970, 1, 1)</f>
        <v>41884.599849537037</v>
      </c>
      <c r="T3534" s="10">
        <f>(((I3534/60)/60)/24) + DATE(1970, 1, 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IFERROR(E3535/L3535, 0)</f>
        <v>78.875</v>
      </c>
      <c r="Q3535" t="str">
        <f>LEFT(N3535,FIND("/",N3535) - 1)</f>
        <v>theater</v>
      </c>
      <c r="R3535" t="str">
        <f>RIGHT(N3535,LEN(N3535) - FIND("/",N3535))</f>
        <v>plays</v>
      </c>
      <c r="S3535" s="10">
        <f>(((J3535/60)/60)/24) + DATE(1970, 1, 1)</f>
        <v>42289.761192129634</v>
      </c>
      <c r="T3535" s="10">
        <f>(((I3535/60)/60)/24) + DATE(1970, 1, 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IFERROR(E3536/L3536, 0)</f>
        <v>38.284313725490193</v>
      </c>
      <c r="Q3536" t="str">
        <f>LEFT(N3536,FIND("/",N3536) - 1)</f>
        <v>theater</v>
      </c>
      <c r="R3536" t="str">
        <f>RIGHT(N3536,LEN(N3536) - FIND("/",N3536))</f>
        <v>plays</v>
      </c>
      <c r="S3536" s="10">
        <f>(((J3536/60)/60)/24) + DATE(1970, 1, 1)</f>
        <v>42243.6252662037</v>
      </c>
      <c r="T3536" s="10">
        <f>(((I3536/60)/60)/24) + DATE(1970, 1, 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IFERROR(E3537/L3537, 0)</f>
        <v>44.847826086956523</v>
      </c>
      <c r="Q3537" t="str">
        <f>LEFT(N3537,FIND("/",N3537) - 1)</f>
        <v>theater</v>
      </c>
      <c r="R3537" t="str">
        <f>RIGHT(N3537,LEN(N3537) - FIND("/",N3537))</f>
        <v>plays</v>
      </c>
      <c r="S3537" s="10">
        <f>(((J3537/60)/60)/24) + DATE(1970, 1, 1)</f>
        <v>42248.640162037031</v>
      </c>
      <c r="T3537" s="10">
        <f>(((I3537/60)/60)/24) + DATE(1970, 1, 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IFERROR(E3538/L3538, 0)</f>
        <v>13.529411764705882</v>
      </c>
      <c r="Q3538" t="str">
        <f>LEFT(N3538,FIND("/",N3538) - 1)</f>
        <v>theater</v>
      </c>
      <c r="R3538" t="str">
        <f>RIGHT(N3538,LEN(N3538) - FIND("/",N3538))</f>
        <v>plays</v>
      </c>
      <c r="S3538" s="10">
        <f>(((J3538/60)/60)/24) + DATE(1970, 1, 1)</f>
        <v>42328.727141203708</v>
      </c>
      <c r="T3538" s="10">
        <f>(((I3538/60)/60)/24) + DATE(1970, 1, 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IFERROR(E3539/L3539, 0)</f>
        <v>43.5</v>
      </c>
      <c r="Q3539" t="str">
        <f>LEFT(N3539,FIND("/",N3539) - 1)</f>
        <v>theater</v>
      </c>
      <c r="R3539" t="str">
        <f>RIGHT(N3539,LEN(N3539) - FIND("/",N3539))</f>
        <v>plays</v>
      </c>
      <c r="S3539" s="10">
        <f>(((J3539/60)/60)/24) + DATE(1970, 1, 1)</f>
        <v>41923.354351851849</v>
      </c>
      <c r="T3539" s="10">
        <f>(((I3539/60)/60)/24) + DATE(1970, 1, 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IFERROR(E3540/L3540, 0)</f>
        <v>30.951807228915662</v>
      </c>
      <c r="Q3540" t="str">
        <f>LEFT(N3540,FIND("/",N3540) - 1)</f>
        <v>theater</v>
      </c>
      <c r="R3540" t="str">
        <f>RIGHT(N3540,LEN(N3540) - FIND("/",N3540))</f>
        <v>plays</v>
      </c>
      <c r="S3540" s="10">
        <f>(((J3540/60)/60)/24) + DATE(1970, 1, 1)</f>
        <v>42571.420601851853</v>
      </c>
      <c r="T3540" s="10">
        <f>(((I3540/60)/60)/24) + DATE(1970, 1, 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IFERROR(E3541/L3541, 0)</f>
        <v>55.230769230769234</v>
      </c>
      <c r="Q3541" t="str">
        <f>LEFT(N3541,FIND("/",N3541) - 1)</f>
        <v>theater</v>
      </c>
      <c r="R3541" t="str">
        <f>RIGHT(N3541,LEN(N3541) - FIND("/",N3541))</f>
        <v>plays</v>
      </c>
      <c r="S3541" s="10">
        <f>(((J3541/60)/60)/24) + DATE(1970, 1, 1)</f>
        <v>42600.756041666667</v>
      </c>
      <c r="T3541" s="10">
        <f>(((I3541/60)/60)/24) + DATE(1970, 1, 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IFERROR(E3542/L3542, 0)</f>
        <v>46.125</v>
      </c>
      <c r="Q3542" t="str">
        <f>LEFT(N3542,FIND("/",N3542) - 1)</f>
        <v>theater</v>
      </c>
      <c r="R3542" t="str">
        <f>RIGHT(N3542,LEN(N3542) - FIND("/",N3542))</f>
        <v>plays</v>
      </c>
      <c r="S3542" s="10">
        <f>(((J3542/60)/60)/24) + DATE(1970, 1, 1)</f>
        <v>42517.003368055557</v>
      </c>
      <c r="T3542" s="10">
        <f>(((I3542/60)/60)/24) + DATE(1970, 1, 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IFERROR(E3543/L3543, 0)</f>
        <v>39.375</v>
      </c>
      <c r="Q3543" t="str">
        <f>LEFT(N3543,FIND("/",N3543) - 1)</f>
        <v>theater</v>
      </c>
      <c r="R3543" t="str">
        <f>RIGHT(N3543,LEN(N3543) - FIND("/",N3543))</f>
        <v>plays</v>
      </c>
      <c r="S3543" s="10">
        <f>(((J3543/60)/60)/24) + DATE(1970, 1, 1)</f>
        <v>42222.730034722219</v>
      </c>
      <c r="T3543" s="10">
        <f>(((I3543/60)/60)/24) + DATE(1970, 1, 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IFERROR(E3544/L3544, 0)</f>
        <v>66.152941176470591</v>
      </c>
      <c r="Q3544" t="str">
        <f>LEFT(N3544,FIND("/",N3544) - 1)</f>
        <v>theater</v>
      </c>
      <c r="R3544" t="str">
        <f>RIGHT(N3544,LEN(N3544) - FIND("/",N3544))</f>
        <v>plays</v>
      </c>
      <c r="S3544" s="10">
        <f>(((J3544/60)/60)/24) + DATE(1970, 1, 1)</f>
        <v>41829.599791666667</v>
      </c>
      <c r="T3544" s="10">
        <f>(((I3544/60)/60)/24) + DATE(1970, 1, 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IFERROR(E3545/L3545, 0)</f>
        <v>54.137931034482762</v>
      </c>
      <c r="Q3545" t="str">
        <f>LEFT(N3545,FIND("/",N3545) - 1)</f>
        <v>theater</v>
      </c>
      <c r="R3545" t="str">
        <f>RIGHT(N3545,LEN(N3545) - FIND("/",N3545))</f>
        <v>plays</v>
      </c>
      <c r="S3545" s="10">
        <f>(((J3545/60)/60)/24) + DATE(1970, 1, 1)</f>
        <v>42150.755312499998</v>
      </c>
      <c r="T3545" s="10">
        <f>(((I3545/60)/60)/24) + DATE(1970, 1, 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IFERROR(E3546/L3546, 0)</f>
        <v>104.16666666666667</v>
      </c>
      <c r="Q3546" t="str">
        <f>LEFT(N3546,FIND("/",N3546) - 1)</f>
        <v>theater</v>
      </c>
      <c r="R3546" t="str">
        <f>RIGHT(N3546,LEN(N3546) - FIND("/",N3546))</f>
        <v>plays</v>
      </c>
      <c r="S3546" s="10">
        <f>(((J3546/60)/60)/24) + DATE(1970, 1, 1)</f>
        <v>42040.831678240742</v>
      </c>
      <c r="T3546" s="10">
        <f>(((I3546/60)/60)/24) + DATE(1970, 1, 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IFERROR(E3547/L3547, 0)</f>
        <v>31.375</v>
      </c>
      <c r="Q3547" t="str">
        <f>LEFT(N3547,FIND("/",N3547) - 1)</f>
        <v>theater</v>
      </c>
      <c r="R3547" t="str">
        <f>RIGHT(N3547,LEN(N3547) - FIND("/",N3547))</f>
        <v>plays</v>
      </c>
      <c r="S3547" s="10">
        <f>(((J3547/60)/60)/24) + DATE(1970, 1, 1)</f>
        <v>42075.807395833333</v>
      </c>
      <c r="T3547" s="10">
        <f>(((I3547/60)/60)/24) + DATE(1970, 1, 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IFERROR(E3548/L3548, 0)</f>
        <v>59.210526315789473</v>
      </c>
      <c r="Q3548" t="str">
        <f>LEFT(N3548,FIND("/",N3548) - 1)</f>
        <v>theater</v>
      </c>
      <c r="R3548" t="str">
        <f>RIGHT(N3548,LEN(N3548) - FIND("/",N3548))</f>
        <v>plays</v>
      </c>
      <c r="S3548" s="10">
        <f>(((J3548/60)/60)/24) + DATE(1970, 1, 1)</f>
        <v>42073.660694444443</v>
      </c>
      <c r="T3548" s="10">
        <f>(((I3548/60)/60)/24) + DATE(1970, 1, 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IFERROR(E3549/L3549, 0)</f>
        <v>119.17633928571429</v>
      </c>
      <c r="Q3549" t="str">
        <f>LEFT(N3549,FIND("/",N3549) - 1)</f>
        <v>theater</v>
      </c>
      <c r="R3549" t="str">
        <f>RIGHT(N3549,LEN(N3549) - FIND("/",N3549))</f>
        <v>plays</v>
      </c>
      <c r="S3549" s="10">
        <f>(((J3549/60)/60)/24) + DATE(1970, 1, 1)</f>
        <v>42480.078715277778</v>
      </c>
      <c r="T3549" s="10">
        <f>(((I3549/60)/60)/24) + DATE(1970, 1, 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IFERROR(E3550/L3550, 0)</f>
        <v>164.61538461538461</v>
      </c>
      <c r="Q3550" t="str">
        <f>LEFT(N3550,FIND("/",N3550) - 1)</f>
        <v>theater</v>
      </c>
      <c r="R3550" t="str">
        <f>RIGHT(N3550,LEN(N3550) - FIND("/",N3550))</f>
        <v>plays</v>
      </c>
      <c r="S3550" s="10">
        <f>(((J3550/60)/60)/24) + DATE(1970, 1, 1)</f>
        <v>42411.942291666666</v>
      </c>
      <c r="T3550" s="10">
        <f>(((I3550/60)/60)/24) + DATE(1970, 1, 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IFERROR(E3551/L3551, 0)</f>
        <v>24.285714285714285</v>
      </c>
      <c r="Q3551" t="str">
        <f>LEFT(N3551,FIND("/",N3551) - 1)</f>
        <v>theater</v>
      </c>
      <c r="R3551" t="str">
        <f>RIGHT(N3551,LEN(N3551) - FIND("/",N3551))</f>
        <v>plays</v>
      </c>
      <c r="S3551" s="10">
        <f>(((J3551/60)/60)/24) + DATE(1970, 1, 1)</f>
        <v>42223.394363425927</v>
      </c>
      <c r="T3551" s="10">
        <f>(((I3551/60)/60)/24) + DATE(1970, 1, 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IFERROR(E3552/L3552, 0)</f>
        <v>40.9375</v>
      </c>
      <c r="Q3552" t="str">
        <f>LEFT(N3552,FIND("/",N3552) - 1)</f>
        <v>theater</v>
      </c>
      <c r="R3552" t="str">
        <f>RIGHT(N3552,LEN(N3552) - FIND("/",N3552))</f>
        <v>plays</v>
      </c>
      <c r="S3552" s="10">
        <f>(((J3552/60)/60)/24) + DATE(1970, 1, 1)</f>
        <v>42462.893495370372</v>
      </c>
      <c r="T3552" s="10">
        <f>(((I3552/60)/60)/24) + DATE(1970, 1, 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IFERROR(E3553/L3553, 0)</f>
        <v>61.1</v>
      </c>
      <c r="Q3553" t="str">
        <f>LEFT(N3553,FIND("/",N3553) - 1)</f>
        <v>theater</v>
      </c>
      <c r="R3553" t="str">
        <f>RIGHT(N3553,LEN(N3553) - FIND("/",N3553))</f>
        <v>plays</v>
      </c>
      <c r="S3553" s="10">
        <f>(((J3553/60)/60)/24) + DATE(1970, 1, 1)</f>
        <v>41753.515856481477</v>
      </c>
      <c r="T3553" s="10">
        <f>(((I3553/60)/60)/24) + DATE(1970, 1, 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IFERROR(E3554/L3554, 0)</f>
        <v>38.65</v>
      </c>
      <c r="Q3554" t="str">
        <f>LEFT(N3554,FIND("/",N3554) - 1)</f>
        <v>theater</v>
      </c>
      <c r="R3554" t="str">
        <f>RIGHT(N3554,LEN(N3554) - FIND("/",N3554))</f>
        <v>plays</v>
      </c>
      <c r="S3554" s="10">
        <f>(((J3554/60)/60)/24) + DATE(1970, 1, 1)</f>
        <v>41788.587083333332</v>
      </c>
      <c r="T3554" s="10">
        <f>(((I3554/60)/60)/24) + DATE(1970, 1, 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IFERROR(E3555/L3555, 0)</f>
        <v>56.20192307692308</v>
      </c>
      <c r="Q3555" t="str">
        <f>LEFT(N3555,FIND("/",N3555) - 1)</f>
        <v>theater</v>
      </c>
      <c r="R3555" t="str">
        <f>RIGHT(N3555,LEN(N3555) - FIND("/",N3555))</f>
        <v>plays</v>
      </c>
      <c r="S3555" s="10">
        <f>(((J3555/60)/60)/24) + DATE(1970, 1, 1)</f>
        <v>42196.028703703705</v>
      </c>
      <c r="T3555" s="10">
        <f>(((I3555/60)/60)/24) + DATE(1970, 1, 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IFERROR(E3556/L3556, 0)</f>
        <v>107.00207547169811</v>
      </c>
      <c r="Q3556" t="str">
        <f>LEFT(N3556,FIND("/",N3556) - 1)</f>
        <v>theater</v>
      </c>
      <c r="R3556" t="str">
        <f>RIGHT(N3556,LEN(N3556) - FIND("/",N3556))</f>
        <v>plays</v>
      </c>
      <c r="S3556" s="10">
        <f>(((J3556/60)/60)/24) + DATE(1970, 1, 1)</f>
        <v>42016.050451388888</v>
      </c>
      <c r="T3556" s="10">
        <f>(((I3556/60)/60)/24) + DATE(1970, 1, 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IFERROR(E3557/L3557, 0)</f>
        <v>171.42857142857142</v>
      </c>
      <c r="Q3557" t="str">
        <f>LEFT(N3557,FIND("/",N3557) - 1)</f>
        <v>theater</v>
      </c>
      <c r="R3557" t="str">
        <f>RIGHT(N3557,LEN(N3557) - FIND("/",N3557))</f>
        <v>plays</v>
      </c>
      <c r="S3557" s="10">
        <f>(((J3557/60)/60)/24) + DATE(1970, 1, 1)</f>
        <v>42661.442060185189</v>
      </c>
      <c r="T3557" s="10">
        <f>(((I3557/60)/60)/24) + DATE(1970, 1, 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IFERROR(E3558/L3558, 0)</f>
        <v>110.5</v>
      </c>
      <c r="Q3558" t="str">
        <f>LEFT(N3558,FIND("/",N3558) - 1)</f>
        <v>theater</v>
      </c>
      <c r="R3558" t="str">
        <f>RIGHT(N3558,LEN(N3558) - FIND("/",N3558))</f>
        <v>plays</v>
      </c>
      <c r="S3558" s="10">
        <f>(((J3558/60)/60)/24) + DATE(1970, 1, 1)</f>
        <v>41808.649583333332</v>
      </c>
      <c r="T3558" s="10">
        <f>(((I3558/60)/60)/24) + DATE(1970, 1, 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IFERROR(E3559/L3559, 0)</f>
        <v>179.27598566308242</v>
      </c>
      <c r="Q3559" t="str">
        <f>LEFT(N3559,FIND("/",N3559) - 1)</f>
        <v>theater</v>
      </c>
      <c r="R3559" t="str">
        <f>RIGHT(N3559,LEN(N3559) - FIND("/",N3559))</f>
        <v>plays</v>
      </c>
      <c r="S3559" s="10">
        <f>(((J3559/60)/60)/24) + DATE(1970, 1, 1)</f>
        <v>41730.276747685188</v>
      </c>
      <c r="T3559" s="10">
        <f>(((I3559/60)/60)/24) + DATE(1970, 1, 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IFERROR(E3560/L3560, 0)</f>
        <v>22.90909090909091</v>
      </c>
      <c r="Q3560" t="str">
        <f>LEFT(N3560,FIND("/",N3560) - 1)</f>
        <v>theater</v>
      </c>
      <c r="R3560" t="str">
        <f>RIGHT(N3560,LEN(N3560) - FIND("/",N3560))</f>
        <v>plays</v>
      </c>
      <c r="S3560" s="10">
        <f>(((J3560/60)/60)/24) + DATE(1970, 1, 1)</f>
        <v>42139.816840277781</v>
      </c>
      <c r="T3560" s="10">
        <f>(((I3560/60)/60)/24) + DATE(1970, 1, 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IFERROR(E3561/L3561, 0)</f>
        <v>43.125</v>
      </c>
      <c r="Q3561" t="str">
        <f>LEFT(N3561,FIND("/",N3561) - 1)</f>
        <v>theater</v>
      </c>
      <c r="R3561" t="str">
        <f>RIGHT(N3561,LEN(N3561) - FIND("/",N3561))</f>
        <v>plays</v>
      </c>
      <c r="S3561" s="10">
        <f>(((J3561/60)/60)/24) + DATE(1970, 1, 1)</f>
        <v>42194.096157407403</v>
      </c>
      <c r="T3561" s="10">
        <f>(((I3561/60)/60)/24) + DATE(1970, 1, 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IFERROR(E3562/L3562, 0)</f>
        <v>46.891891891891895</v>
      </c>
      <c r="Q3562" t="str">
        <f>LEFT(N3562,FIND("/",N3562) - 1)</f>
        <v>theater</v>
      </c>
      <c r="R3562" t="str">
        <f>RIGHT(N3562,LEN(N3562) - FIND("/",N3562))</f>
        <v>plays</v>
      </c>
      <c r="S3562" s="10">
        <f>(((J3562/60)/60)/24) + DATE(1970, 1, 1)</f>
        <v>42115.889652777783</v>
      </c>
      <c r="T3562" s="10">
        <f>(((I3562/60)/60)/24) + DATE(1970, 1, 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IFERROR(E3563/L3563, 0)</f>
        <v>47.407407407407405</v>
      </c>
      <c r="Q3563" t="str">
        <f>LEFT(N3563,FIND("/",N3563) - 1)</f>
        <v>theater</v>
      </c>
      <c r="R3563" t="str">
        <f>RIGHT(N3563,LEN(N3563) - FIND("/",N3563))</f>
        <v>plays</v>
      </c>
      <c r="S3563" s="10">
        <f>(((J3563/60)/60)/24) + DATE(1970, 1, 1)</f>
        <v>42203.680300925931</v>
      </c>
      <c r="T3563" s="10">
        <f>(((I3563/60)/60)/24) + DATE(1970, 1, 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IFERROR(E3564/L3564, 0)</f>
        <v>15.129032258064516</v>
      </c>
      <c r="Q3564" t="str">
        <f>LEFT(N3564,FIND("/",N3564) - 1)</f>
        <v>theater</v>
      </c>
      <c r="R3564" t="str">
        <f>RIGHT(N3564,LEN(N3564) - FIND("/",N3564))</f>
        <v>plays</v>
      </c>
      <c r="S3564" s="10">
        <f>(((J3564/60)/60)/24) + DATE(1970, 1, 1)</f>
        <v>42433.761886574073</v>
      </c>
      <c r="T3564" s="10">
        <f>(((I3564/60)/60)/24) + DATE(1970, 1, 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IFERROR(E3565/L3565, 0)</f>
        <v>21.098000000000003</v>
      </c>
      <c r="Q3565" t="str">
        <f>LEFT(N3565,FIND("/",N3565) - 1)</f>
        <v>theater</v>
      </c>
      <c r="R3565" t="str">
        <f>RIGHT(N3565,LEN(N3565) - FIND("/",N3565))</f>
        <v>plays</v>
      </c>
      <c r="S3565" s="10">
        <f>(((J3565/60)/60)/24) + DATE(1970, 1, 1)</f>
        <v>42555.671944444446</v>
      </c>
      <c r="T3565" s="10">
        <f>(((I3565/60)/60)/24) + DATE(1970, 1, 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IFERROR(E3566/L3566, 0)</f>
        <v>59.117647058823529</v>
      </c>
      <c r="Q3566" t="str">
        <f>LEFT(N3566,FIND("/",N3566) - 1)</f>
        <v>theater</v>
      </c>
      <c r="R3566" t="str">
        <f>RIGHT(N3566,LEN(N3566) - FIND("/",N3566))</f>
        <v>plays</v>
      </c>
      <c r="S3566" s="10">
        <f>(((J3566/60)/60)/24) + DATE(1970, 1, 1)</f>
        <v>42236.623252314821</v>
      </c>
      <c r="T3566" s="10">
        <f>(((I3566/60)/60)/24) + DATE(1970, 1, 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IFERROR(E3567/L3567, 0)</f>
        <v>97.916666666666671</v>
      </c>
      <c r="Q3567" t="str">
        <f>LEFT(N3567,FIND("/",N3567) - 1)</f>
        <v>theater</v>
      </c>
      <c r="R3567" t="str">
        <f>RIGHT(N3567,LEN(N3567) - FIND("/",N3567))</f>
        <v>plays</v>
      </c>
      <c r="S3567" s="10">
        <f>(((J3567/60)/60)/24) + DATE(1970, 1, 1)</f>
        <v>41974.743148148147</v>
      </c>
      <c r="T3567" s="10">
        <f>(((I3567/60)/60)/24) + DATE(1970, 1, 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IFERROR(E3568/L3568, 0)</f>
        <v>55.131578947368418</v>
      </c>
      <c r="Q3568" t="str">
        <f>LEFT(N3568,FIND("/",N3568) - 1)</f>
        <v>theater</v>
      </c>
      <c r="R3568" t="str">
        <f>RIGHT(N3568,LEN(N3568) - FIND("/",N3568))</f>
        <v>plays</v>
      </c>
      <c r="S3568" s="10">
        <f>(((J3568/60)/60)/24) + DATE(1970, 1, 1)</f>
        <v>41997.507905092592</v>
      </c>
      <c r="T3568" s="10">
        <f>(((I3568/60)/60)/24) + DATE(1970, 1, 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IFERROR(E3569/L3569, 0)</f>
        <v>26.536585365853657</v>
      </c>
      <c r="Q3569" t="str">
        <f>LEFT(N3569,FIND("/",N3569) - 1)</f>
        <v>theater</v>
      </c>
      <c r="R3569" t="str">
        <f>RIGHT(N3569,LEN(N3569) - FIND("/",N3569))</f>
        <v>plays</v>
      </c>
      <c r="S3569" s="10">
        <f>(((J3569/60)/60)/24) + DATE(1970, 1, 1)</f>
        <v>42135.810694444444</v>
      </c>
      <c r="T3569" s="10">
        <f>(((I3569/60)/60)/24) + DATE(1970, 1, 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IFERROR(E3570/L3570, 0)</f>
        <v>58.421052631578945</v>
      </c>
      <c r="Q3570" t="str">
        <f>LEFT(N3570,FIND("/",N3570) - 1)</f>
        <v>theater</v>
      </c>
      <c r="R3570" t="str">
        <f>RIGHT(N3570,LEN(N3570) - FIND("/",N3570))</f>
        <v>plays</v>
      </c>
      <c r="S3570" s="10">
        <f>(((J3570/60)/60)/24) + DATE(1970, 1, 1)</f>
        <v>41869.740671296298</v>
      </c>
      <c r="T3570" s="10">
        <f>(((I3570/60)/60)/24) + DATE(1970, 1, 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IFERROR(E3571/L3571, 0)</f>
        <v>122.53658536585365</v>
      </c>
      <c r="Q3571" t="str">
        <f>LEFT(N3571,FIND("/",N3571) - 1)</f>
        <v>theater</v>
      </c>
      <c r="R3571" t="str">
        <f>RIGHT(N3571,LEN(N3571) - FIND("/",N3571))</f>
        <v>plays</v>
      </c>
      <c r="S3571" s="10">
        <f>(((J3571/60)/60)/24) + DATE(1970, 1, 1)</f>
        <v>41982.688611111109</v>
      </c>
      <c r="T3571" s="10">
        <f>(((I3571/60)/60)/24) + DATE(1970, 1, 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IFERROR(E3572/L3572, 0)</f>
        <v>87.961538461538467</v>
      </c>
      <c r="Q3572" t="str">
        <f>LEFT(N3572,FIND("/",N3572) - 1)</f>
        <v>theater</v>
      </c>
      <c r="R3572" t="str">
        <f>RIGHT(N3572,LEN(N3572) - FIND("/",N3572))</f>
        <v>plays</v>
      </c>
      <c r="S3572" s="10">
        <f>(((J3572/60)/60)/24) + DATE(1970, 1, 1)</f>
        <v>41976.331979166673</v>
      </c>
      <c r="T3572" s="10">
        <f>(((I3572/60)/60)/24) + DATE(1970, 1, 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IFERROR(E3573/L3573, 0)</f>
        <v>73.239999999999995</v>
      </c>
      <c r="Q3573" t="str">
        <f>LEFT(N3573,FIND("/",N3573) - 1)</f>
        <v>theater</v>
      </c>
      <c r="R3573" t="str">
        <f>RIGHT(N3573,LEN(N3573) - FIND("/",N3573))</f>
        <v>plays</v>
      </c>
      <c r="S3573" s="10">
        <f>(((J3573/60)/60)/24) + DATE(1970, 1, 1)</f>
        <v>41912.858946759261</v>
      </c>
      <c r="T3573" s="10">
        <f>(((I3573/60)/60)/24) + DATE(1970, 1, 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IFERROR(E3574/L3574, 0)</f>
        <v>55.555555555555557</v>
      </c>
      <c r="Q3574" t="str">
        <f>LEFT(N3574,FIND("/",N3574) - 1)</f>
        <v>theater</v>
      </c>
      <c r="R3574" t="str">
        <f>RIGHT(N3574,LEN(N3574) - FIND("/",N3574))</f>
        <v>plays</v>
      </c>
      <c r="S3574" s="10">
        <f>(((J3574/60)/60)/24) + DATE(1970, 1, 1)</f>
        <v>42146.570393518516</v>
      </c>
      <c r="T3574" s="10">
        <f>(((I3574/60)/60)/24) + DATE(1970, 1, 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IFERROR(E3575/L3575, 0)</f>
        <v>39.53846153846154</v>
      </c>
      <c r="Q3575" t="str">
        <f>LEFT(N3575,FIND("/",N3575) - 1)</f>
        <v>theater</v>
      </c>
      <c r="R3575" t="str">
        <f>RIGHT(N3575,LEN(N3575) - FIND("/",N3575))</f>
        <v>plays</v>
      </c>
      <c r="S3575" s="10">
        <f>(((J3575/60)/60)/24) + DATE(1970, 1, 1)</f>
        <v>41921.375532407408</v>
      </c>
      <c r="T3575" s="10">
        <f>(((I3575/60)/60)/24) + DATE(1970, 1, 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IFERROR(E3576/L3576, 0)</f>
        <v>136.77777777777777</v>
      </c>
      <c r="Q3576" t="str">
        <f>LEFT(N3576,FIND("/",N3576) - 1)</f>
        <v>theater</v>
      </c>
      <c r="R3576" t="str">
        <f>RIGHT(N3576,LEN(N3576) - FIND("/",N3576))</f>
        <v>plays</v>
      </c>
      <c r="S3576" s="10">
        <f>(((J3576/60)/60)/24) + DATE(1970, 1, 1)</f>
        <v>41926.942685185182</v>
      </c>
      <c r="T3576" s="10">
        <f>(((I3576/60)/60)/24) + DATE(1970, 1, 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IFERROR(E3577/L3577, 0)</f>
        <v>99.343137254901961</v>
      </c>
      <c r="Q3577" t="str">
        <f>LEFT(N3577,FIND("/",N3577) - 1)</f>
        <v>theater</v>
      </c>
      <c r="R3577" t="str">
        <f>RIGHT(N3577,LEN(N3577) - FIND("/",N3577))</f>
        <v>plays</v>
      </c>
      <c r="S3577" s="10">
        <f>(((J3577/60)/60)/24) + DATE(1970, 1, 1)</f>
        <v>42561.783877314811</v>
      </c>
      <c r="T3577" s="10">
        <f>(((I3577/60)/60)/24) + DATE(1970, 1, 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IFERROR(E3578/L3578, 0)</f>
        <v>20</v>
      </c>
      <c r="Q3578" t="str">
        <f>LEFT(N3578,FIND("/",N3578) - 1)</f>
        <v>theater</v>
      </c>
      <c r="R3578" t="str">
        <f>RIGHT(N3578,LEN(N3578) - FIND("/",N3578))</f>
        <v>plays</v>
      </c>
      <c r="S3578" s="10">
        <f>(((J3578/60)/60)/24) + DATE(1970, 1, 1)</f>
        <v>42649.54923611111</v>
      </c>
      <c r="T3578" s="10">
        <f>(((I3578/60)/60)/24) + DATE(1970, 1, 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IFERROR(E3579/L3579, 0)</f>
        <v>28.888888888888889</v>
      </c>
      <c r="Q3579" t="str">
        <f>LEFT(N3579,FIND("/",N3579) - 1)</f>
        <v>theater</v>
      </c>
      <c r="R3579" t="str">
        <f>RIGHT(N3579,LEN(N3579) - FIND("/",N3579))</f>
        <v>plays</v>
      </c>
      <c r="S3579" s="10">
        <f>(((J3579/60)/60)/24) + DATE(1970, 1, 1)</f>
        <v>42093.786840277782</v>
      </c>
      <c r="T3579" s="10">
        <f>(((I3579/60)/60)/24) + DATE(1970, 1, 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IFERROR(E3580/L3580, 0)</f>
        <v>40.545945945945945</v>
      </c>
      <c r="Q3580" t="str">
        <f>LEFT(N3580,FIND("/",N3580) - 1)</f>
        <v>theater</v>
      </c>
      <c r="R3580" t="str">
        <f>RIGHT(N3580,LEN(N3580) - FIND("/",N3580))</f>
        <v>plays</v>
      </c>
      <c r="S3580" s="10">
        <f>(((J3580/60)/60)/24) + DATE(1970, 1, 1)</f>
        <v>42460.733530092592</v>
      </c>
      <c r="T3580" s="10">
        <f>(((I3580/60)/60)/24) + DATE(1970, 1, 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IFERROR(E3581/L3581, 0)</f>
        <v>35.714285714285715</v>
      </c>
      <c r="Q3581" t="str">
        <f>LEFT(N3581,FIND("/",N3581) - 1)</f>
        <v>theater</v>
      </c>
      <c r="R3581" t="str">
        <f>RIGHT(N3581,LEN(N3581) - FIND("/",N3581))</f>
        <v>plays</v>
      </c>
      <c r="S3581" s="10">
        <f>(((J3581/60)/60)/24) + DATE(1970, 1, 1)</f>
        <v>42430.762222222227</v>
      </c>
      <c r="T3581" s="10">
        <f>(((I3581/60)/60)/24) + DATE(1970, 1, 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IFERROR(E3582/L3582, 0)</f>
        <v>37.962962962962962</v>
      </c>
      <c r="Q3582" t="str">
        <f>LEFT(N3582,FIND("/",N3582) - 1)</f>
        <v>theater</v>
      </c>
      <c r="R3582" t="str">
        <f>RIGHT(N3582,LEN(N3582) - FIND("/",N3582))</f>
        <v>plays</v>
      </c>
      <c r="S3582" s="10">
        <f>(((J3582/60)/60)/24) + DATE(1970, 1, 1)</f>
        <v>42026.176180555558</v>
      </c>
      <c r="T3582" s="10">
        <f>(((I3582/60)/60)/24) + DATE(1970, 1, 1)</f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IFERROR(E3583/L3583, 0)</f>
        <v>33.333333333333336</v>
      </c>
      <c r="Q3583" t="str">
        <f>LEFT(N3583,FIND("/",N3583) - 1)</f>
        <v>theater</v>
      </c>
      <c r="R3583" t="str">
        <f>RIGHT(N3583,LEN(N3583) - FIND("/",N3583))</f>
        <v>plays</v>
      </c>
      <c r="S3583" s="10">
        <f>(((J3583/60)/60)/24) + DATE(1970, 1, 1)</f>
        <v>41836.471180555556</v>
      </c>
      <c r="T3583" s="10">
        <f>(((I3583/60)/60)/24) + DATE(1970, 1, 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IFERROR(E3584/L3584, 0)</f>
        <v>58.571428571428569</v>
      </c>
      <c r="Q3584" t="str">
        <f>LEFT(N3584,FIND("/",N3584) - 1)</f>
        <v>theater</v>
      </c>
      <c r="R3584" t="str">
        <f>RIGHT(N3584,LEN(N3584) - FIND("/",N3584))</f>
        <v>plays</v>
      </c>
      <c r="S3584" s="10">
        <f>(((J3584/60)/60)/24) + DATE(1970, 1, 1)</f>
        <v>42451.095856481479</v>
      </c>
      <c r="T3584" s="10">
        <f>(((I3584/60)/60)/24) + DATE(1970, 1, 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IFERROR(E3585/L3585, 0)</f>
        <v>135.625</v>
      </c>
      <c r="Q3585" t="str">
        <f>LEFT(N3585,FIND("/",N3585) - 1)</f>
        <v>theater</v>
      </c>
      <c r="R3585" t="str">
        <f>RIGHT(N3585,LEN(N3585) - FIND("/",N3585))</f>
        <v>plays</v>
      </c>
      <c r="S3585" s="10">
        <f>(((J3585/60)/60)/24) + DATE(1970, 1, 1)</f>
        <v>42418.425983796296</v>
      </c>
      <c r="T3585" s="10">
        <f>(((I3585/60)/60)/24) + DATE(1970, 1, 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IFERROR(E3586/L3586, 0)</f>
        <v>30.9375</v>
      </c>
      <c r="Q3586" t="str">
        <f>LEFT(N3586,FIND("/",N3586) - 1)</f>
        <v>theater</v>
      </c>
      <c r="R3586" t="str">
        <f>RIGHT(N3586,LEN(N3586) - FIND("/",N3586))</f>
        <v>plays</v>
      </c>
      <c r="S3586" s="10">
        <f>(((J3586/60)/60)/24) + DATE(1970, 1, 1)</f>
        <v>42168.316481481481</v>
      </c>
      <c r="T3586" s="10">
        <f>(((I3586/60)/60)/24) + DATE(1970, 1, 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IFERROR(E3587/L3587, 0)</f>
        <v>176.08695652173913</v>
      </c>
      <c r="Q3587" t="str">
        <f>LEFT(N3587,FIND("/",N3587) - 1)</f>
        <v>theater</v>
      </c>
      <c r="R3587" t="str">
        <f>RIGHT(N3587,LEN(N3587) - FIND("/",N3587))</f>
        <v>plays</v>
      </c>
      <c r="S3587" s="10">
        <f>(((J3587/60)/60)/24) + DATE(1970, 1, 1)</f>
        <v>41964.716319444444</v>
      </c>
      <c r="T3587" s="10">
        <f>(((I3587/60)/60)/24) + DATE(1970, 1, 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IFERROR(E3588/L3588, 0)</f>
        <v>151.9814814814815</v>
      </c>
      <c r="Q3588" t="str">
        <f>LEFT(N3588,FIND("/",N3588) - 1)</f>
        <v>theater</v>
      </c>
      <c r="R3588" t="str">
        <f>RIGHT(N3588,LEN(N3588) - FIND("/",N3588))</f>
        <v>plays</v>
      </c>
      <c r="S3588" s="10">
        <f>(((J3588/60)/60)/24) + DATE(1970, 1, 1)</f>
        <v>42576.697569444441</v>
      </c>
      <c r="T3588" s="10">
        <f>(((I3588/60)/60)/24) + DATE(1970, 1, 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IFERROR(E3589/L3589, 0)</f>
        <v>22.607142857142858</v>
      </c>
      <c r="Q3589" t="str">
        <f>LEFT(N3589,FIND("/",N3589) - 1)</f>
        <v>theater</v>
      </c>
      <c r="R3589" t="str">
        <f>RIGHT(N3589,LEN(N3589) - FIND("/",N3589))</f>
        <v>plays</v>
      </c>
      <c r="S3589" s="10">
        <f>(((J3589/60)/60)/24) + DATE(1970, 1, 1)</f>
        <v>42503.539976851855</v>
      </c>
      <c r="T3589" s="10">
        <f>(((I3589/60)/60)/24) + DATE(1970, 1, 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IFERROR(E3590/L3590, 0)</f>
        <v>18.272727272727273</v>
      </c>
      <c r="Q3590" t="str">
        <f>LEFT(N3590,FIND("/",N3590) - 1)</f>
        <v>theater</v>
      </c>
      <c r="R3590" t="str">
        <f>RIGHT(N3590,LEN(N3590) - FIND("/",N3590))</f>
        <v>plays</v>
      </c>
      <c r="S3590" s="10">
        <f>(((J3590/60)/60)/24) + DATE(1970, 1, 1)</f>
        <v>42101.828819444447</v>
      </c>
      <c r="T3590" s="10">
        <f>(((I3590/60)/60)/24) + DATE(1970, 1, 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IFERROR(E3591/L3591, 0)</f>
        <v>82.258064516129039</v>
      </c>
      <c r="Q3591" t="str">
        <f>LEFT(N3591,FIND("/",N3591) - 1)</f>
        <v>theater</v>
      </c>
      <c r="R3591" t="str">
        <f>RIGHT(N3591,LEN(N3591) - FIND("/",N3591))</f>
        <v>plays</v>
      </c>
      <c r="S3591" s="10">
        <f>(((J3591/60)/60)/24) + DATE(1970, 1, 1)</f>
        <v>42125.647534722222</v>
      </c>
      <c r="T3591" s="10">
        <f>(((I3591/60)/60)/24) + DATE(1970, 1, 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IFERROR(E3592/L3592, 0)</f>
        <v>68.534246575342465</v>
      </c>
      <c r="Q3592" t="str">
        <f>LEFT(N3592,FIND("/",N3592) - 1)</f>
        <v>theater</v>
      </c>
      <c r="R3592" t="str">
        <f>RIGHT(N3592,LEN(N3592) - FIND("/",N3592))</f>
        <v>plays</v>
      </c>
      <c r="S3592" s="10">
        <f>(((J3592/60)/60)/24) + DATE(1970, 1, 1)</f>
        <v>41902.333726851852</v>
      </c>
      <c r="T3592" s="10">
        <f>(((I3592/60)/60)/24) + DATE(1970, 1, 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IFERROR(E3593/L3593, 0)</f>
        <v>68.055555555555557</v>
      </c>
      <c r="Q3593" t="str">
        <f>LEFT(N3593,FIND("/",N3593) - 1)</f>
        <v>theater</v>
      </c>
      <c r="R3593" t="str">
        <f>RIGHT(N3593,LEN(N3593) - FIND("/",N3593))</f>
        <v>plays</v>
      </c>
      <c r="S3593" s="10">
        <f>(((J3593/60)/60)/24) + DATE(1970, 1, 1)</f>
        <v>42003.948425925926</v>
      </c>
      <c r="T3593" s="10">
        <f>(((I3593/60)/60)/24) + DATE(1970, 1, 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IFERROR(E3594/L3594, 0)</f>
        <v>72.714285714285708</v>
      </c>
      <c r="Q3594" t="str">
        <f>LEFT(N3594,FIND("/",N3594) - 1)</f>
        <v>theater</v>
      </c>
      <c r="R3594" t="str">
        <f>RIGHT(N3594,LEN(N3594) - FIND("/",N3594))</f>
        <v>plays</v>
      </c>
      <c r="S3594" s="10">
        <f>(((J3594/60)/60)/24) + DATE(1970, 1, 1)</f>
        <v>41988.829942129625</v>
      </c>
      <c r="T3594" s="10">
        <f>(((I3594/60)/60)/24) + DATE(1970, 1, 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IFERROR(E3595/L3595, 0)</f>
        <v>77.186046511627907</v>
      </c>
      <c r="Q3595" t="str">
        <f>LEFT(N3595,FIND("/",N3595) - 1)</f>
        <v>theater</v>
      </c>
      <c r="R3595" t="str">
        <f>RIGHT(N3595,LEN(N3595) - FIND("/",N3595))</f>
        <v>plays</v>
      </c>
      <c r="S3595" s="10">
        <f>(((J3595/60)/60)/24) + DATE(1970, 1, 1)</f>
        <v>41974.898599537039</v>
      </c>
      <c r="T3595" s="10">
        <f>(((I3595/60)/60)/24) + DATE(1970, 1, 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IFERROR(E3596/L3596, 0)</f>
        <v>55.972222222222221</v>
      </c>
      <c r="Q3596" t="str">
        <f>LEFT(N3596,FIND("/",N3596) - 1)</f>
        <v>theater</v>
      </c>
      <c r="R3596" t="str">
        <f>RIGHT(N3596,LEN(N3596) - FIND("/",N3596))</f>
        <v>plays</v>
      </c>
      <c r="S3596" s="10">
        <f>(((J3596/60)/60)/24) + DATE(1970, 1, 1)</f>
        <v>42592.066921296297</v>
      </c>
      <c r="T3596" s="10">
        <f>(((I3596/60)/60)/24) + DATE(1970, 1, 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IFERROR(E3597/L3597, 0)</f>
        <v>49.693548387096776</v>
      </c>
      <c r="Q3597" t="str">
        <f>LEFT(N3597,FIND("/",N3597) - 1)</f>
        <v>theater</v>
      </c>
      <c r="R3597" t="str">
        <f>RIGHT(N3597,LEN(N3597) - FIND("/",N3597))</f>
        <v>plays</v>
      </c>
      <c r="S3597" s="10">
        <f>(((J3597/60)/60)/24) + DATE(1970, 1, 1)</f>
        <v>42050.008368055554</v>
      </c>
      <c r="T3597" s="10">
        <f>(((I3597/60)/60)/24) + DATE(1970, 1, 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IFERROR(E3598/L3598, 0)</f>
        <v>79</v>
      </c>
      <c r="Q3598" t="str">
        <f>LEFT(N3598,FIND("/",N3598) - 1)</f>
        <v>theater</v>
      </c>
      <c r="R3598" t="str">
        <f>RIGHT(N3598,LEN(N3598) - FIND("/",N3598))</f>
        <v>plays</v>
      </c>
      <c r="S3598" s="10">
        <f>(((J3598/60)/60)/24) + DATE(1970, 1, 1)</f>
        <v>41856.715069444443</v>
      </c>
      <c r="T3598" s="10">
        <f>(((I3598/60)/60)/24) + DATE(1970, 1, 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IFERROR(E3599/L3599, 0)</f>
        <v>77.727272727272734</v>
      </c>
      <c r="Q3599" t="str">
        <f>LEFT(N3599,FIND("/",N3599) - 1)</f>
        <v>theater</v>
      </c>
      <c r="R3599" t="str">
        <f>RIGHT(N3599,LEN(N3599) - FIND("/",N3599))</f>
        <v>plays</v>
      </c>
      <c r="S3599" s="10">
        <f>(((J3599/60)/60)/24) + DATE(1970, 1, 1)</f>
        <v>42417.585532407407</v>
      </c>
      <c r="T3599" s="10">
        <f>(((I3599/60)/60)/24) + DATE(1970, 1, 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IFERROR(E3600/L3600, 0)</f>
        <v>40.777777777777779</v>
      </c>
      <c r="Q3600" t="str">
        <f>LEFT(N3600,FIND("/",N3600) - 1)</f>
        <v>theater</v>
      </c>
      <c r="R3600" t="str">
        <f>RIGHT(N3600,LEN(N3600) - FIND("/",N3600))</f>
        <v>plays</v>
      </c>
      <c r="S3600" s="10">
        <f>(((J3600/60)/60)/24) + DATE(1970, 1, 1)</f>
        <v>41866.79886574074</v>
      </c>
      <c r="T3600" s="10">
        <f>(((I3600/60)/60)/24) + DATE(1970, 1, 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IFERROR(E3601/L3601, 0)</f>
        <v>59.411764705882355</v>
      </c>
      <c r="Q3601" t="str">
        <f>LEFT(N3601,FIND("/",N3601) - 1)</f>
        <v>theater</v>
      </c>
      <c r="R3601" t="str">
        <f>RIGHT(N3601,LEN(N3601) - FIND("/",N3601))</f>
        <v>plays</v>
      </c>
      <c r="S3601" s="10">
        <f>(((J3601/60)/60)/24) + DATE(1970, 1, 1)</f>
        <v>42220.79487268519</v>
      </c>
      <c r="T3601" s="10">
        <f>(((I3601/60)/60)/24) + DATE(1970, 1, 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IFERROR(E3602/L3602, 0)</f>
        <v>3.25</v>
      </c>
      <c r="Q3602" t="str">
        <f>LEFT(N3602,FIND("/",N3602) - 1)</f>
        <v>theater</v>
      </c>
      <c r="R3602" t="str">
        <f>RIGHT(N3602,LEN(N3602) - FIND("/",N3602))</f>
        <v>plays</v>
      </c>
      <c r="S3602" s="10">
        <f>(((J3602/60)/60)/24) + DATE(1970, 1, 1)</f>
        <v>42628.849120370374</v>
      </c>
      <c r="T3602" s="10">
        <f>(((I3602/60)/60)/24) + DATE(1970, 1, 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IFERROR(E3603/L3603, 0)</f>
        <v>39.377358490566039</v>
      </c>
      <c r="Q3603" t="str">
        <f>LEFT(N3603,FIND("/",N3603) - 1)</f>
        <v>theater</v>
      </c>
      <c r="R3603" t="str">
        <f>RIGHT(N3603,LEN(N3603) - FIND("/",N3603))</f>
        <v>plays</v>
      </c>
      <c r="S3603" s="10">
        <f>(((J3603/60)/60)/24) + DATE(1970, 1, 1)</f>
        <v>41990.99863425926</v>
      </c>
      <c r="T3603" s="10">
        <f>(((I3603/60)/60)/24) + DATE(1970, 1, 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IFERROR(E3604/L3604, 0)</f>
        <v>81.673469387755105</v>
      </c>
      <c r="Q3604" t="str">
        <f>LEFT(N3604,FIND("/",N3604) - 1)</f>
        <v>theater</v>
      </c>
      <c r="R3604" t="str">
        <f>RIGHT(N3604,LEN(N3604) - FIND("/",N3604))</f>
        <v>plays</v>
      </c>
      <c r="S3604" s="10">
        <f>(((J3604/60)/60)/24) + DATE(1970, 1, 1)</f>
        <v>42447.894432870366</v>
      </c>
      <c r="T3604" s="10">
        <f>(((I3604/60)/60)/24) + DATE(1970, 1, 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IFERROR(E3605/L3605, 0)</f>
        <v>44.912280701754383</v>
      </c>
      <c r="Q3605" t="str">
        <f>LEFT(N3605,FIND("/",N3605) - 1)</f>
        <v>theater</v>
      </c>
      <c r="R3605" t="str">
        <f>RIGHT(N3605,LEN(N3605) - FIND("/",N3605))</f>
        <v>plays</v>
      </c>
      <c r="S3605" s="10">
        <f>(((J3605/60)/60)/24) + DATE(1970, 1, 1)</f>
        <v>42283.864351851851</v>
      </c>
      <c r="T3605" s="10">
        <f>(((I3605/60)/60)/24) + DATE(1970, 1, 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IFERROR(E3606/L3606, 0)</f>
        <v>49.05797101449275</v>
      </c>
      <c r="Q3606" t="str">
        <f>LEFT(N3606,FIND("/",N3606) - 1)</f>
        <v>theater</v>
      </c>
      <c r="R3606" t="str">
        <f>RIGHT(N3606,LEN(N3606) - FIND("/",N3606))</f>
        <v>plays</v>
      </c>
      <c r="S3606" s="10">
        <f>(((J3606/60)/60)/24) + DATE(1970, 1, 1)</f>
        <v>42483.015694444446</v>
      </c>
      <c r="T3606" s="10">
        <f>(((I3606/60)/60)/24) + DATE(1970, 1, 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IFERROR(E3607/L3607, 0)</f>
        <v>30.666666666666668</v>
      </c>
      <c r="Q3607" t="str">
        <f>LEFT(N3607,FIND("/",N3607) - 1)</f>
        <v>theater</v>
      </c>
      <c r="R3607" t="str">
        <f>RIGHT(N3607,LEN(N3607) - FIND("/",N3607))</f>
        <v>plays</v>
      </c>
      <c r="S3607" s="10">
        <f>(((J3607/60)/60)/24) + DATE(1970, 1, 1)</f>
        <v>42383.793124999997</v>
      </c>
      <c r="T3607" s="10">
        <f>(((I3607/60)/60)/24) + DATE(1970, 1, 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IFERROR(E3608/L3608, 0)</f>
        <v>61.0625</v>
      </c>
      <c r="Q3608" t="str">
        <f>LEFT(N3608,FIND("/",N3608) - 1)</f>
        <v>theater</v>
      </c>
      <c r="R3608" t="str">
        <f>RIGHT(N3608,LEN(N3608) - FIND("/",N3608))</f>
        <v>plays</v>
      </c>
      <c r="S3608" s="10">
        <f>(((J3608/60)/60)/24) + DATE(1970, 1, 1)</f>
        <v>42566.604826388888</v>
      </c>
      <c r="T3608" s="10">
        <f>(((I3608/60)/60)/24) + DATE(1970, 1, 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IFERROR(E3609/L3609, 0)</f>
        <v>29</v>
      </c>
      <c r="Q3609" t="str">
        <f>LEFT(N3609,FIND("/",N3609) - 1)</f>
        <v>theater</v>
      </c>
      <c r="R3609" t="str">
        <f>RIGHT(N3609,LEN(N3609) - FIND("/",N3609))</f>
        <v>plays</v>
      </c>
      <c r="S3609" s="10">
        <f>(((J3609/60)/60)/24) + DATE(1970, 1, 1)</f>
        <v>42338.963912037041</v>
      </c>
      <c r="T3609" s="10">
        <f>(((I3609/60)/60)/24) + DATE(1970, 1, 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IFERROR(E3610/L3610, 0)</f>
        <v>29.62962962962963</v>
      </c>
      <c r="Q3610" t="str">
        <f>LEFT(N3610,FIND("/",N3610) - 1)</f>
        <v>theater</v>
      </c>
      <c r="R3610" t="str">
        <f>RIGHT(N3610,LEN(N3610) - FIND("/",N3610))</f>
        <v>plays</v>
      </c>
      <c r="S3610" s="10">
        <f>(((J3610/60)/60)/24) + DATE(1970, 1, 1)</f>
        <v>42506.709375000006</v>
      </c>
      <c r="T3610" s="10">
        <f>(((I3610/60)/60)/24) + DATE(1970, 1, 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IFERROR(E3611/L3611, 0)</f>
        <v>143.0952380952381</v>
      </c>
      <c r="Q3611" t="str">
        <f>LEFT(N3611,FIND("/",N3611) - 1)</f>
        <v>theater</v>
      </c>
      <c r="R3611" t="str">
        <f>RIGHT(N3611,LEN(N3611) - FIND("/",N3611))</f>
        <v>plays</v>
      </c>
      <c r="S3611" s="10">
        <f>(((J3611/60)/60)/24) + DATE(1970, 1, 1)</f>
        <v>42429.991724537031</v>
      </c>
      <c r="T3611" s="10">
        <f>(((I3611/60)/60)/24) + DATE(1970, 1, 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IFERROR(E3612/L3612, 0)</f>
        <v>52.354838709677416</v>
      </c>
      <c r="Q3612" t="str">
        <f>LEFT(N3612,FIND("/",N3612) - 1)</f>
        <v>theater</v>
      </c>
      <c r="R3612" t="str">
        <f>RIGHT(N3612,LEN(N3612) - FIND("/",N3612))</f>
        <v>plays</v>
      </c>
      <c r="S3612" s="10">
        <f>(((J3612/60)/60)/24) + DATE(1970, 1, 1)</f>
        <v>42203.432129629626</v>
      </c>
      <c r="T3612" s="10">
        <f>(((I3612/60)/60)/24) + DATE(1970, 1, 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IFERROR(E3613/L3613, 0)</f>
        <v>66.666666666666671</v>
      </c>
      <c r="Q3613" t="str">
        <f>LEFT(N3613,FIND("/",N3613) - 1)</f>
        <v>theater</v>
      </c>
      <c r="R3613" t="str">
        <f>RIGHT(N3613,LEN(N3613) - FIND("/",N3613))</f>
        <v>plays</v>
      </c>
      <c r="S3613" s="10">
        <f>(((J3613/60)/60)/24) + DATE(1970, 1, 1)</f>
        <v>42072.370381944449</v>
      </c>
      <c r="T3613" s="10">
        <f>(((I3613/60)/60)/24) + DATE(1970, 1, 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IFERROR(E3614/L3614, 0)</f>
        <v>126.66666666666667</v>
      </c>
      <c r="Q3614" t="str">
        <f>LEFT(N3614,FIND("/",N3614) - 1)</f>
        <v>theater</v>
      </c>
      <c r="R3614" t="str">
        <f>RIGHT(N3614,LEN(N3614) - FIND("/",N3614))</f>
        <v>plays</v>
      </c>
      <c r="S3614" s="10">
        <f>(((J3614/60)/60)/24) + DATE(1970, 1, 1)</f>
        <v>41789.726979166669</v>
      </c>
      <c r="T3614" s="10">
        <f>(((I3614/60)/60)/24) + DATE(1970, 1, 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IFERROR(E3615/L3615, 0)</f>
        <v>62.5</v>
      </c>
      <c r="Q3615" t="str">
        <f>LEFT(N3615,FIND("/",N3615) - 1)</f>
        <v>theater</v>
      </c>
      <c r="R3615" t="str">
        <f>RIGHT(N3615,LEN(N3615) - FIND("/",N3615))</f>
        <v>plays</v>
      </c>
      <c r="S3615" s="10">
        <f>(((J3615/60)/60)/24) + DATE(1970, 1, 1)</f>
        <v>41788.58997685185</v>
      </c>
      <c r="T3615" s="10">
        <f>(((I3615/60)/60)/24) + DATE(1970, 1, 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IFERROR(E3616/L3616, 0)</f>
        <v>35.492957746478872</v>
      </c>
      <c r="Q3616" t="str">
        <f>LEFT(N3616,FIND("/",N3616) - 1)</f>
        <v>theater</v>
      </c>
      <c r="R3616" t="str">
        <f>RIGHT(N3616,LEN(N3616) - FIND("/",N3616))</f>
        <v>plays</v>
      </c>
      <c r="S3616" s="10">
        <f>(((J3616/60)/60)/24) + DATE(1970, 1, 1)</f>
        <v>42144.041851851856</v>
      </c>
      <c r="T3616" s="10">
        <f>(((I3616/60)/60)/24) + DATE(1970, 1, 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IFERROR(E3617/L3617, 0)</f>
        <v>37.083333333333336</v>
      </c>
      <c r="Q3617" t="str">
        <f>LEFT(N3617,FIND("/",N3617) - 1)</f>
        <v>theater</v>
      </c>
      <c r="R3617" t="str">
        <f>RIGHT(N3617,LEN(N3617) - FIND("/",N3617))</f>
        <v>plays</v>
      </c>
      <c r="S3617" s="10">
        <f>(((J3617/60)/60)/24) + DATE(1970, 1, 1)</f>
        <v>42318.593703703707</v>
      </c>
      <c r="T3617" s="10">
        <f>(((I3617/60)/60)/24) + DATE(1970, 1, 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IFERROR(E3618/L3618, 0)</f>
        <v>69.333333333333329</v>
      </c>
      <c r="Q3618" t="str">
        <f>LEFT(N3618,FIND("/",N3618) - 1)</f>
        <v>theater</v>
      </c>
      <c r="R3618" t="str">
        <f>RIGHT(N3618,LEN(N3618) - FIND("/",N3618))</f>
        <v>plays</v>
      </c>
      <c r="S3618" s="10">
        <f>(((J3618/60)/60)/24) + DATE(1970, 1, 1)</f>
        <v>42052.949814814812</v>
      </c>
      <c r="T3618" s="10">
        <f>(((I3618/60)/60)/24) + DATE(1970, 1, 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IFERROR(E3619/L3619, 0)</f>
        <v>17.254901960784313</v>
      </c>
      <c r="Q3619" t="str">
        <f>LEFT(N3619,FIND("/",N3619) - 1)</f>
        <v>theater</v>
      </c>
      <c r="R3619" t="str">
        <f>RIGHT(N3619,LEN(N3619) - FIND("/",N3619))</f>
        <v>plays</v>
      </c>
      <c r="S3619" s="10">
        <f>(((J3619/60)/60)/24) + DATE(1970, 1, 1)</f>
        <v>42779.610289351855</v>
      </c>
      <c r="T3619" s="10">
        <f>(((I3619/60)/60)/24) + DATE(1970, 1, 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IFERROR(E3620/L3620, 0)</f>
        <v>36.071428571428569</v>
      </c>
      <c r="Q3620" t="str">
        <f>LEFT(N3620,FIND("/",N3620) - 1)</f>
        <v>theater</v>
      </c>
      <c r="R3620" t="str">
        <f>RIGHT(N3620,LEN(N3620) - FIND("/",N3620))</f>
        <v>plays</v>
      </c>
      <c r="S3620" s="10">
        <f>(((J3620/60)/60)/24) + DATE(1970, 1, 1)</f>
        <v>42128.627893518518</v>
      </c>
      <c r="T3620" s="10">
        <f>(((I3620/60)/60)/24) + DATE(1970, 1, 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IFERROR(E3621/L3621, 0)</f>
        <v>66.470588235294116</v>
      </c>
      <c r="Q3621" t="str">
        <f>LEFT(N3621,FIND("/",N3621) - 1)</f>
        <v>theater</v>
      </c>
      <c r="R3621" t="str">
        <f>RIGHT(N3621,LEN(N3621) - FIND("/",N3621))</f>
        <v>plays</v>
      </c>
      <c r="S3621" s="10">
        <f>(((J3621/60)/60)/24) + DATE(1970, 1, 1)</f>
        <v>42661.132245370376</v>
      </c>
      <c r="T3621" s="10">
        <f>(((I3621/60)/60)/24) + DATE(1970, 1, 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IFERROR(E3622/L3622, 0)</f>
        <v>56.065989847715734</v>
      </c>
      <c r="Q3622" t="str">
        <f>LEFT(N3622,FIND("/",N3622) - 1)</f>
        <v>theater</v>
      </c>
      <c r="R3622" t="str">
        <f>RIGHT(N3622,LEN(N3622) - FIND("/",N3622))</f>
        <v>plays</v>
      </c>
      <c r="S3622" s="10">
        <f>(((J3622/60)/60)/24) + DATE(1970, 1, 1)</f>
        <v>42037.938206018516</v>
      </c>
      <c r="T3622" s="10">
        <f>(((I3622/60)/60)/24) + DATE(1970, 1, 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IFERROR(E3623/L3623, 0)</f>
        <v>47.028571428571432</v>
      </c>
      <c r="Q3623" t="str">
        <f>LEFT(N3623,FIND("/",N3623) - 1)</f>
        <v>theater</v>
      </c>
      <c r="R3623" t="str">
        <f>RIGHT(N3623,LEN(N3623) - FIND("/",N3623))</f>
        <v>plays</v>
      </c>
      <c r="S3623" s="10">
        <f>(((J3623/60)/60)/24) + DATE(1970, 1, 1)</f>
        <v>42619.935694444444</v>
      </c>
      <c r="T3623" s="10">
        <f>(((I3623/60)/60)/24) + DATE(1970, 1, 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IFERROR(E3624/L3624, 0)</f>
        <v>47.666190476190479</v>
      </c>
      <c r="Q3624" t="str">
        <f>LEFT(N3624,FIND("/",N3624) - 1)</f>
        <v>theater</v>
      </c>
      <c r="R3624" t="str">
        <f>RIGHT(N3624,LEN(N3624) - FIND("/",N3624))</f>
        <v>plays</v>
      </c>
      <c r="S3624" s="10">
        <f>(((J3624/60)/60)/24) + DATE(1970, 1, 1)</f>
        <v>41877.221886574072</v>
      </c>
      <c r="T3624" s="10">
        <f>(((I3624/60)/60)/24) + DATE(1970, 1, 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IFERROR(E3625/L3625, 0)</f>
        <v>88.235294117647058</v>
      </c>
      <c r="Q3625" t="str">
        <f>LEFT(N3625,FIND("/",N3625) - 1)</f>
        <v>theater</v>
      </c>
      <c r="R3625" t="str">
        <f>RIGHT(N3625,LEN(N3625) - FIND("/",N3625))</f>
        <v>plays</v>
      </c>
      <c r="S3625" s="10">
        <f>(((J3625/60)/60)/24) + DATE(1970, 1, 1)</f>
        <v>41828.736921296295</v>
      </c>
      <c r="T3625" s="10">
        <f>(((I3625/60)/60)/24) + DATE(1970, 1, 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IFERROR(E3626/L3626, 0)</f>
        <v>80.717948717948715</v>
      </c>
      <c r="Q3626" t="str">
        <f>LEFT(N3626,FIND("/",N3626) - 1)</f>
        <v>theater</v>
      </c>
      <c r="R3626" t="str">
        <f>RIGHT(N3626,LEN(N3626) - FIND("/",N3626))</f>
        <v>plays</v>
      </c>
      <c r="S3626" s="10">
        <f>(((J3626/60)/60)/24) + DATE(1970, 1, 1)</f>
        <v>42545.774189814809</v>
      </c>
      <c r="T3626" s="10">
        <f>(((I3626/60)/60)/24) + DATE(1970, 1, 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IFERROR(E3627/L3627, 0)</f>
        <v>39.487179487179489</v>
      </c>
      <c r="Q3627" t="str">
        <f>LEFT(N3627,FIND("/",N3627) - 1)</f>
        <v>theater</v>
      </c>
      <c r="R3627" t="str">
        <f>RIGHT(N3627,LEN(N3627) - FIND("/",N3627))</f>
        <v>plays</v>
      </c>
      <c r="S3627" s="10">
        <f>(((J3627/60)/60)/24) + DATE(1970, 1, 1)</f>
        <v>42157.652511574073</v>
      </c>
      <c r="T3627" s="10">
        <f>(((I3627/60)/60)/24) + DATE(1970, 1, 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IFERROR(E3628/L3628, 0)</f>
        <v>84.854166666666671</v>
      </c>
      <c r="Q3628" t="str">
        <f>LEFT(N3628,FIND("/",N3628) - 1)</f>
        <v>theater</v>
      </c>
      <c r="R3628" t="str">
        <f>RIGHT(N3628,LEN(N3628) - FIND("/",N3628))</f>
        <v>plays</v>
      </c>
      <c r="S3628" s="10">
        <f>(((J3628/60)/60)/24) + DATE(1970, 1, 1)</f>
        <v>41846.667326388888</v>
      </c>
      <c r="T3628" s="10">
        <f>(((I3628/60)/60)/24) + DATE(1970, 1, 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IFERROR(E3629/L3629, 0)</f>
        <v>68.965517241379317</v>
      </c>
      <c r="Q3629" t="str">
        <f>LEFT(N3629,FIND("/",N3629) - 1)</f>
        <v>theater</v>
      </c>
      <c r="R3629" t="str">
        <f>RIGHT(N3629,LEN(N3629) - FIND("/",N3629))</f>
        <v>plays</v>
      </c>
      <c r="S3629" s="10">
        <f>(((J3629/60)/60)/24) + DATE(1970, 1, 1)</f>
        <v>42460.741747685184</v>
      </c>
      <c r="T3629" s="10">
        <f>(((I3629/60)/60)/24) + DATE(1970, 1, 1)</f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>
        <f>IFERROR(E3630/L3630, 0)</f>
        <v>0</v>
      </c>
      <c r="Q3630" t="str">
        <f>LEFT(N3630,FIND("/",N3630) - 1)</f>
        <v>theater</v>
      </c>
      <c r="R3630" t="str">
        <f>RIGHT(N3630,LEN(N3630) - FIND("/",N3630))</f>
        <v>musical</v>
      </c>
      <c r="S3630" s="10">
        <f>(((J3630/60)/60)/24) + DATE(1970, 1, 1)</f>
        <v>42291.833287037036</v>
      </c>
      <c r="T3630" s="10">
        <f>(((I3630/60)/60)/24) + DATE(1970, 1, 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IFERROR(E3631/L3631, 0)</f>
        <v>1</v>
      </c>
      <c r="Q3631" t="str">
        <f>LEFT(N3631,FIND("/",N3631) - 1)</f>
        <v>theater</v>
      </c>
      <c r="R3631" t="str">
        <f>RIGHT(N3631,LEN(N3631) - FIND("/",N3631))</f>
        <v>musical</v>
      </c>
      <c r="S3631" s="10">
        <f>(((J3631/60)/60)/24) + DATE(1970, 1, 1)</f>
        <v>42437.094490740739</v>
      </c>
      <c r="T3631" s="10">
        <f>(((I3631/60)/60)/24) + DATE(1970, 1, 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IFERROR(E3632/L3632, 0)</f>
        <v>1</v>
      </c>
      <c r="Q3632" t="str">
        <f>LEFT(N3632,FIND("/",N3632) - 1)</f>
        <v>theater</v>
      </c>
      <c r="R3632" t="str">
        <f>RIGHT(N3632,LEN(N3632) - FIND("/",N3632))</f>
        <v>musical</v>
      </c>
      <c r="S3632" s="10">
        <f>(((J3632/60)/60)/24) + DATE(1970, 1, 1)</f>
        <v>41942.84710648148</v>
      </c>
      <c r="T3632" s="10">
        <f>(((I3632/60)/60)/24) + DATE(1970, 1, 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IFERROR(E3633/L3633, 0)</f>
        <v>147.88135593220338</v>
      </c>
      <c r="Q3633" t="str">
        <f>LEFT(N3633,FIND("/",N3633) - 1)</f>
        <v>theater</v>
      </c>
      <c r="R3633" t="str">
        <f>RIGHT(N3633,LEN(N3633) - FIND("/",N3633))</f>
        <v>musical</v>
      </c>
      <c r="S3633" s="10">
        <f>(((J3633/60)/60)/24) + DATE(1970, 1, 1)</f>
        <v>41880.753437499996</v>
      </c>
      <c r="T3633" s="10">
        <f>(((I3633/60)/60)/24) + DATE(1970, 1, 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IFERROR(E3634/L3634, 0)</f>
        <v>100</v>
      </c>
      <c r="Q3634" t="str">
        <f>LEFT(N3634,FIND("/",N3634) - 1)</f>
        <v>theater</v>
      </c>
      <c r="R3634" t="str">
        <f>RIGHT(N3634,LEN(N3634) - FIND("/",N3634))</f>
        <v>musical</v>
      </c>
      <c r="S3634" s="10">
        <f>(((J3634/60)/60)/24) + DATE(1970, 1, 1)</f>
        <v>41946.936909722222</v>
      </c>
      <c r="T3634" s="10">
        <f>(((I3634/60)/60)/24) + DATE(1970, 1, 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IFERROR(E3635/L3635, 0)</f>
        <v>56.838709677419352</v>
      </c>
      <c r="Q3635" t="str">
        <f>LEFT(N3635,FIND("/",N3635) - 1)</f>
        <v>theater</v>
      </c>
      <c r="R3635" t="str">
        <f>RIGHT(N3635,LEN(N3635) - FIND("/",N3635))</f>
        <v>musical</v>
      </c>
      <c r="S3635" s="10">
        <f>(((J3635/60)/60)/24) + DATE(1970, 1, 1)</f>
        <v>42649.623460648145</v>
      </c>
      <c r="T3635" s="10">
        <f>(((I3635/60)/60)/24) + DATE(1970, 1, 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IFERROR(E3636/L3636, 0)</f>
        <v>176.94444444444446</v>
      </c>
      <c r="Q3636" t="str">
        <f>LEFT(N3636,FIND("/",N3636) - 1)</f>
        <v>theater</v>
      </c>
      <c r="R3636" t="str">
        <f>RIGHT(N3636,LEN(N3636) - FIND("/",N3636))</f>
        <v>musical</v>
      </c>
      <c r="S3636" s="10">
        <f>(((J3636/60)/60)/24) + DATE(1970, 1, 1)</f>
        <v>42701.166365740741</v>
      </c>
      <c r="T3636" s="10">
        <f>(((I3636/60)/60)/24) + DATE(1970, 1, 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IFERROR(E3637/L3637, 0)</f>
        <v>127.6</v>
      </c>
      <c r="Q3637" t="str">
        <f>LEFT(N3637,FIND("/",N3637) - 1)</f>
        <v>theater</v>
      </c>
      <c r="R3637" t="str">
        <f>RIGHT(N3637,LEN(N3637) - FIND("/",N3637))</f>
        <v>musical</v>
      </c>
      <c r="S3637" s="10">
        <f>(((J3637/60)/60)/24) + DATE(1970, 1, 1)</f>
        <v>42450.88282407407</v>
      </c>
      <c r="T3637" s="10">
        <f>(((I3637/60)/60)/24) + DATE(1970, 1, 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>
        <f>IFERROR(E3638/L3638, 0)</f>
        <v>0</v>
      </c>
      <c r="Q3638" t="str">
        <f>LEFT(N3638,FIND("/",N3638) - 1)</f>
        <v>theater</v>
      </c>
      <c r="R3638" t="str">
        <f>RIGHT(N3638,LEN(N3638) - FIND("/",N3638))</f>
        <v>musical</v>
      </c>
      <c r="S3638" s="10">
        <f>(((J3638/60)/60)/24) + DATE(1970, 1, 1)</f>
        <v>42226.694780092599</v>
      </c>
      <c r="T3638" s="10">
        <f>(((I3638/60)/60)/24) + DATE(1970, 1, 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IFERROR(E3639/L3639, 0)</f>
        <v>66.142857142857139</v>
      </c>
      <c r="Q3639" t="str">
        <f>LEFT(N3639,FIND("/",N3639) - 1)</f>
        <v>theater</v>
      </c>
      <c r="R3639" t="str">
        <f>RIGHT(N3639,LEN(N3639) - FIND("/",N3639))</f>
        <v>musical</v>
      </c>
      <c r="S3639" s="10">
        <f>(((J3639/60)/60)/24) + DATE(1970, 1, 1)</f>
        <v>41975.700636574074</v>
      </c>
      <c r="T3639" s="10">
        <f>(((I3639/60)/60)/24) + DATE(1970, 1, 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IFERROR(E3640/L3640, 0)</f>
        <v>108</v>
      </c>
      <c r="Q3640" t="str">
        <f>LEFT(N3640,FIND("/",N3640) - 1)</f>
        <v>theater</v>
      </c>
      <c r="R3640" t="str">
        <f>RIGHT(N3640,LEN(N3640) - FIND("/",N3640))</f>
        <v>musical</v>
      </c>
      <c r="S3640" s="10">
        <f>(((J3640/60)/60)/24) + DATE(1970, 1, 1)</f>
        <v>42053.672824074078</v>
      </c>
      <c r="T3640" s="10">
        <f>(((I3640/60)/60)/24) + DATE(1970, 1, 1)</f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IFERROR(E3641/L3641, 0)</f>
        <v>1</v>
      </c>
      <c r="Q3641" t="str">
        <f>LEFT(N3641,FIND("/",N3641) - 1)</f>
        <v>theater</v>
      </c>
      <c r="R3641" t="str">
        <f>RIGHT(N3641,LEN(N3641) - FIND("/",N3641))</f>
        <v>musical</v>
      </c>
      <c r="S3641" s="10">
        <f>(((J3641/60)/60)/24) + DATE(1970, 1, 1)</f>
        <v>42590.677152777775</v>
      </c>
      <c r="T3641" s="10">
        <f>(((I3641/60)/60)/24) + DATE(1970, 1, 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IFERROR(E3642/L3642, 0)</f>
        <v>18.333333333333332</v>
      </c>
      <c r="Q3642" t="str">
        <f>LEFT(N3642,FIND("/",N3642) - 1)</f>
        <v>theater</v>
      </c>
      <c r="R3642" t="str">
        <f>RIGHT(N3642,LEN(N3642) - FIND("/",N3642))</f>
        <v>musical</v>
      </c>
      <c r="S3642" s="10">
        <f>(((J3642/60)/60)/24) + DATE(1970, 1, 1)</f>
        <v>42104.781597222223</v>
      </c>
      <c r="T3642" s="10">
        <f>(((I3642/60)/60)/24) + DATE(1970, 1, 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>
        <f>IFERROR(E3643/L3643, 0)</f>
        <v>0</v>
      </c>
      <c r="Q3643" t="str">
        <f>LEFT(N3643,FIND("/",N3643) - 1)</f>
        <v>theater</v>
      </c>
      <c r="R3643" t="str">
        <f>RIGHT(N3643,LEN(N3643) - FIND("/",N3643))</f>
        <v>musical</v>
      </c>
      <c r="S3643" s="10">
        <f>(((J3643/60)/60)/24) + DATE(1970, 1, 1)</f>
        <v>41899.627071759263</v>
      </c>
      <c r="T3643" s="10">
        <f>(((I3643/60)/60)/24) + DATE(1970, 1, 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IFERROR(E3644/L3644, 0)</f>
        <v>7.5</v>
      </c>
      <c r="Q3644" t="str">
        <f>LEFT(N3644,FIND("/",N3644) - 1)</f>
        <v>theater</v>
      </c>
      <c r="R3644" t="str">
        <f>RIGHT(N3644,LEN(N3644) - FIND("/",N3644))</f>
        <v>musical</v>
      </c>
      <c r="S3644" s="10">
        <f>(((J3644/60)/60)/24) + DATE(1970, 1, 1)</f>
        <v>42297.816284722227</v>
      </c>
      <c r="T3644" s="10">
        <f>(((I3644/60)/60)/24) + DATE(1970, 1, 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>
        <f>IFERROR(E3645/L3645, 0)</f>
        <v>0</v>
      </c>
      <c r="Q3645" t="str">
        <f>LEFT(N3645,FIND("/",N3645) - 1)</f>
        <v>theater</v>
      </c>
      <c r="R3645" t="str">
        <f>RIGHT(N3645,LEN(N3645) - FIND("/",N3645))</f>
        <v>musical</v>
      </c>
      <c r="S3645" s="10">
        <f>(((J3645/60)/60)/24) + DATE(1970, 1, 1)</f>
        <v>42285.143969907411</v>
      </c>
      <c r="T3645" s="10">
        <f>(((I3645/60)/60)/24) + DATE(1970, 1, 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IFERROR(E3646/L3646, 0)</f>
        <v>68.416666666666671</v>
      </c>
      <c r="Q3646" t="str">
        <f>LEFT(N3646,FIND("/",N3646) - 1)</f>
        <v>theater</v>
      </c>
      <c r="R3646" t="str">
        <f>RIGHT(N3646,LEN(N3646) - FIND("/",N3646))</f>
        <v>musical</v>
      </c>
      <c r="S3646" s="10">
        <f>(((J3646/60)/60)/24) + DATE(1970, 1, 1)</f>
        <v>42409.241747685184</v>
      </c>
      <c r="T3646" s="10">
        <f>(((I3646/60)/60)/24) + DATE(1970, 1, 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IFERROR(E3647/L3647, 0)</f>
        <v>1</v>
      </c>
      <c r="Q3647" t="str">
        <f>LEFT(N3647,FIND("/",N3647) - 1)</f>
        <v>theater</v>
      </c>
      <c r="R3647" t="str">
        <f>RIGHT(N3647,LEN(N3647) - FIND("/",N3647))</f>
        <v>musical</v>
      </c>
      <c r="S3647" s="10">
        <f>(((J3647/60)/60)/24) + DATE(1970, 1, 1)</f>
        <v>42665.970347222217</v>
      </c>
      <c r="T3647" s="10">
        <f>(((I3647/60)/60)/24) + DATE(1970, 1, 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IFERROR(E3648/L3648, 0)</f>
        <v>60.125</v>
      </c>
      <c r="Q3648" t="str">
        <f>LEFT(N3648,FIND("/",N3648) - 1)</f>
        <v>theater</v>
      </c>
      <c r="R3648" t="str">
        <f>RIGHT(N3648,LEN(N3648) - FIND("/",N3648))</f>
        <v>musical</v>
      </c>
      <c r="S3648" s="10">
        <f>(((J3648/60)/60)/24) + DATE(1970, 1, 1)</f>
        <v>42140.421319444446</v>
      </c>
      <c r="T3648" s="10">
        <f>(((I3648/60)/60)/24) + DATE(1970, 1, 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IFERROR(E3649/L3649, 0)</f>
        <v>15</v>
      </c>
      <c r="Q3649" t="str">
        <f>LEFT(N3649,FIND("/",N3649) - 1)</f>
        <v>theater</v>
      </c>
      <c r="R3649" t="str">
        <f>RIGHT(N3649,LEN(N3649) - FIND("/",N3649))</f>
        <v>musical</v>
      </c>
      <c r="S3649" s="10">
        <f>(((J3649/60)/60)/24) + DATE(1970, 1, 1)</f>
        <v>42598.749155092592</v>
      </c>
      <c r="T3649" s="10">
        <f>(((I3649/60)/60)/24) + DATE(1970, 1, 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IFERROR(E3650/L3650, 0)</f>
        <v>550.04109589041093</v>
      </c>
      <c r="Q3650" t="str">
        <f>LEFT(N3650,FIND("/",N3650) - 1)</f>
        <v>theater</v>
      </c>
      <c r="R3650" t="str">
        <f>RIGHT(N3650,LEN(N3650) - FIND("/",N3650))</f>
        <v>plays</v>
      </c>
      <c r="S3650" s="10">
        <f>(((J3650/60)/60)/24) + DATE(1970, 1, 1)</f>
        <v>41887.292187500003</v>
      </c>
      <c r="T3650" s="10">
        <f>(((I3650/60)/60)/24) + DATE(1970, 1, 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IFERROR(E3651/L3651, 0)</f>
        <v>97.5</v>
      </c>
      <c r="Q3651" t="str">
        <f>LEFT(N3651,FIND("/",N3651) - 1)</f>
        <v>theater</v>
      </c>
      <c r="R3651" t="str">
        <f>RIGHT(N3651,LEN(N3651) - FIND("/",N3651))</f>
        <v>plays</v>
      </c>
      <c r="S3651" s="10">
        <f>(((J3651/60)/60)/24) + DATE(1970, 1, 1)</f>
        <v>41780.712893518517</v>
      </c>
      <c r="T3651" s="10">
        <f>(((I3651/60)/60)/24) + DATE(1970, 1, 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IFERROR(E3652/L3652, 0)</f>
        <v>29.411764705882351</v>
      </c>
      <c r="Q3652" t="str">
        <f>LEFT(N3652,FIND("/",N3652) - 1)</f>
        <v>theater</v>
      </c>
      <c r="R3652" t="str">
        <f>RIGHT(N3652,LEN(N3652) - FIND("/",N3652))</f>
        <v>plays</v>
      </c>
      <c r="S3652" s="10">
        <f>(((J3652/60)/60)/24) + DATE(1970, 1, 1)</f>
        <v>42381.478981481487</v>
      </c>
      <c r="T3652" s="10">
        <f>(((I3652/60)/60)/24) + DATE(1970, 1, 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IFERROR(E3653/L3653, 0)</f>
        <v>57.777777777777779</v>
      </c>
      <c r="Q3653" t="str">
        <f>LEFT(N3653,FIND("/",N3653) - 1)</f>
        <v>theater</v>
      </c>
      <c r="R3653" t="str">
        <f>RIGHT(N3653,LEN(N3653) - FIND("/",N3653))</f>
        <v>plays</v>
      </c>
      <c r="S3653" s="10">
        <f>(((J3653/60)/60)/24) + DATE(1970, 1, 1)</f>
        <v>41828.646319444444</v>
      </c>
      <c r="T3653" s="10">
        <f>(((I3653/60)/60)/24) + DATE(1970, 1, 1)</f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IFERROR(E3654/L3654, 0)</f>
        <v>44.235294117647058</v>
      </c>
      <c r="Q3654" t="str">
        <f>LEFT(N3654,FIND("/",N3654) - 1)</f>
        <v>theater</v>
      </c>
      <c r="R3654" t="str">
        <f>RIGHT(N3654,LEN(N3654) - FIND("/",N3654))</f>
        <v>plays</v>
      </c>
      <c r="S3654" s="10">
        <f>(((J3654/60)/60)/24) + DATE(1970, 1, 1)</f>
        <v>42596.644699074073</v>
      </c>
      <c r="T3654" s="10">
        <f>(((I3654/60)/60)/24) + DATE(1970, 1, 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IFERROR(E3655/L3655, 0)</f>
        <v>60.909090909090907</v>
      </c>
      <c r="Q3655" t="str">
        <f>LEFT(N3655,FIND("/",N3655) - 1)</f>
        <v>theater</v>
      </c>
      <c r="R3655" t="str">
        <f>RIGHT(N3655,LEN(N3655) - FIND("/",N3655))</f>
        <v>plays</v>
      </c>
      <c r="S3655" s="10">
        <f>(((J3655/60)/60)/24) + DATE(1970, 1, 1)</f>
        <v>42191.363506944443</v>
      </c>
      <c r="T3655" s="10">
        <f>(((I3655/60)/60)/24) + DATE(1970, 1, 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IFERROR(E3656/L3656, 0)</f>
        <v>68.84210526315789</v>
      </c>
      <c r="Q3656" t="str">
        <f>LEFT(N3656,FIND("/",N3656) - 1)</f>
        <v>theater</v>
      </c>
      <c r="R3656" t="str">
        <f>RIGHT(N3656,LEN(N3656) - FIND("/",N3656))</f>
        <v>plays</v>
      </c>
      <c r="S3656" s="10">
        <f>(((J3656/60)/60)/24) + DATE(1970, 1, 1)</f>
        <v>42440.416504629626</v>
      </c>
      <c r="T3656" s="10">
        <f>(((I3656/60)/60)/24) + DATE(1970, 1, 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IFERROR(E3657/L3657, 0)</f>
        <v>73.582278481012665</v>
      </c>
      <c r="Q3657" t="str">
        <f>LEFT(N3657,FIND("/",N3657) - 1)</f>
        <v>theater</v>
      </c>
      <c r="R3657" t="str">
        <f>RIGHT(N3657,LEN(N3657) - FIND("/",N3657))</f>
        <v>plays</v>
      </c>
      <c r="S3657" s="10">
        <f>(((J3657/60)/60)/24) + DATE(1970, 1, 1)</f>
        <v>42173.803217592591</v>
      </c>
      <c r="T3657" s="10">
        <f>(((I3657/60)/60)/24) + DATE(1970, 1, 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IFERROR(E3658/L3658, 0)</f>
        <v>115.02173913043478</v>
      </c>
      <c r="Q3658" t="str">
        <f>LEFT(N3658,FIND("/",N3658) - 1)</f>
        <v>theater</v>
      </c>
      <c r="R3658" t="str">
        <f>RIGHT(N3658,LEN(N3658) - FIND("/",N3658))</f>
        <v>plays</v>
      </c>
      <c r="S3658" s="10">
        <f>(((J3658/60)/60)/24) + DATE(1970, 1, 1)</f>
        <v>42737.910138888896</v>
      </c>
      <c r="T3658" s="10">
        <f>(((I3658/60)/60)/24) + DATE(1970, 1, 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IFERROR(E3659/L3659, 0)</f>
        <v>110.75</v>
      </c>
      <c r="Q3659" t="str">
        <f>LEFT(N3659,FIND("/",N3659) - 1)</f>
        <v>theater</v>
      </c>
      <c r="R3659" t="str">
        <f>RIGHT(N3659,LEN(N3659) - FIND("/",N3659))</f>
        <v>plays</v>
      </c>
      <c r="S3659" s="10">
        <f>(((J3659/60)/60)/24) + DATE(1970, 1, 1)</f>
        <v>42499.629849537043</v>
      </c>
      <c r="T3659" s="10">
        <f>(((I3659/60)/60)/24) + DATE(1970, 1, 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IFERROR(E3660/L3660, 0)</f>
        <v>75.5</v>
      </c>
      <c r="Q3660" t="str">
        <f>LEFT(N3660,FIND("/",N3660) - 1)</f>
        <v>theater</v>
      </c>
      <c r="R3660" t="str">
        <f>RIGHT(N3660,LEN(N3660) - FIND("/",N3660))</f>
        <v>plays</v>
      </c>
      <c r="S3660" s="10">
        <f>(((J3660/60)/60)/24) + DATE(1970, 1, 1)</f>
        <v>41775.858564814815</v>
      </c>
      <c r="T3660" s="10">
        <f>(((I3660/60)/60)/24) + DATE(1970, 1, 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IFERROR(E3661/L3661, 0)</f>
        <v>235.46153846153845</v>
      </c>
      <c r="Q3661" t="str">
        <f>LEFT(N3661,FIND("/",N3661) - 1)</f>
        <v>theater</v>
      </c>
      <c r="R3661" t="str">
        <f>RIGHT(N3661,LEN(N3661) - FIND("/",N3661))</f>
        <v>plays</v>
      </c>
      <c r="S3661" s="10">
        <f>(((J3661/60)/60)/24) + DATE(1970, 1, 1)</f>
        <v>42055.277199074073</v>
      </c>
      <c r="T3661" s="10">
        <f>(((I3661/60)/60)/24) + DATE(1970, 1, 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IFERROR(E3662/L3662, 0)</f>
        <v>11.363636363636363</v>
      </c>
      <c r="Q3662" t="str">
        <f>LEFT(N3662,FIND("/",N3662) - 1)</f>
        <v>theater</v>
      </c>
      <c r="R3662" t="str">
        <f>RIGHT(N3662,LEN(N3662) - FIND("/",N3662))</f>
        <v>plays</v>
      </c>
      <c r="S3662" s="10">
        <f>(((J3662/60)/60)/24) + DATE(1970, 1, 1)</f>
        <v>41971.881076388891</v>
      </c>
      <c r="T3662" s="10">
        <f>(((I3662/60)/60)/24) + DATE(1970, 1, 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IFERROR(E3663/L3663, 0)</f>
        <v>92.5</v>
      </c>
      <c r="Q3663" t="str">
        <f>LEFT(N3663,FIND("/",N3663) - 1)</f>
        <v>theater</v>
      </c>
      <c r="R3663" t="str">
        <f>RIGHT(N3663,LEN(N3663) - FIND("/",N3663))</f>
        <v>plays</v>
      </c>
      <c r="S3663" s="10">
        <f>(((J3663/60)/60)/24) + DATE(1970, 1, 1)</f>
        <v>42447.896666666667</v>
      </c>
      <c r="T3663" s="10">
        <f>(((I3663/60)/60)/24) + DATE(1970, 1, 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IFERROR(E3664/L3664, 0)</f>
        <v>202.85</v>
      </c>
      <c r="Q3664" t="str">
        <f>LEFT(N3664,FIND("/",N3664) - 1)</f>
        <v>theater</v>
      </c>
      <c r="R3664" t="str">
        <f>RIGHT(N3664,LEN(N3664) - FIND("/",N3664))</f>
        <v>plays</v>
      </c>
      <c r="S3664" s="10">
        <f>(((J3664/60)/60)/24) + DATE(1970, 1, 1)</f>
        <v>42064.220069444447</v>
      </c>
      <c r="T3664" s="10">
        <f>(((I3664/60)/60)/24) + DATE(1970, 1, 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IFERROR(E3665/L3665, 0)</f>
        <v>26</v>
      </c>
      <c r="Q3665" t="str">
        <f>LEFT(N3665,FIND("/",N3665) - 1)</f>
        <v>theater</v>
      </c>
      <c r="R3665" t="str">
        <f>RIGHT(N3665,LEN(N3665) - FIND("/",N3665))</f>
        <v>plays</v>
      </c>
      <c r="S3665" s="10">
        <f>(((J3665/60)/60)/24) + DATE(1970, 1, 1)</f>
        <v>42665.451736111107</v>
      </c>
      <c r="T3665" s="10">
        <f>(((I3665/60)/60)/24) + DATE(1970, 1, 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IFERROR(E3666/L3666, 0)</f>
        <v>46.05263157894737</v>
      </c>
      <c r="Q3666" t="str">
        <f>LEFT(N3666,FIND("/",N3666) - 1)</f>
        <v>theater</v>
      </c>
      <c r="R3666" t="str">
        <f>RIGHT(N3666,LEN(N3666) - FIND("/",N3666))</f>
        <v>plays</v>
      </c>
      <c r="S3666" s="10">
        <f>(((J3666/60)/60)/24) + DATE(1970, 1, 1)</f>
        <v>42523.248715277776</v>
      </c>
      <c r="T3666" s="10">
        <f>(((I3666/60)/60)/24) + DATE(1970, 1, 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IFERROR(E3667/L3667, 0)</f>
        <v>51</v>
      </c>
      <c r="Q3667" t="str">
        <f>LEFT(N3667,FIND("/",N3667) - 1)</f>
        <v>theater</v>
      </c>
      <c r="R3667" t="str">
        <f>RIGHT(N3667,LEN(N3667) - FIND("/",N3667))</f>
        <v>plays</v>
      </c>
      <c r="S3667" s="10">
        <f>(((J3667/60)/60)/24) + DATE(1970, 1, 1)</f>
        <v>42294.808124999996</v>
      </c>
      <c r="T3667" s="10">
        <f>(((I3667/60)/60)/24) + DATE(1970, 1, 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IFERROR(E3668/L3668, 0)</f>
        <v>31.578947368421051</v>
      </c>
      <c r="Q3668" t="str">
        <f>LEFT(N3668,FIND("/",N3668) - 1)</f>
        <v>theater</v>
      </c>
      <c r="R3668" t="str">
        <f>RIGHT(N3668,LEN(N3668) - FIND("/",N3668))</f>
        <v>plays</v>
      </c>
      <c r="S3668" s="10">
        <f>(((J3668/60)/60)/24) + DATE(1970, 1, 1)</f>
        <v>41822.90488425926</v>
      </c>
      <c r="T3668" s="10">
        <f>(((I3668/60)/60)/24) + DATE(1970, 1, 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IFERROR(E3669/L3669, 0)</f>
        <v>53.363965517241382</v>
      </c>
      <c r="Q3669" t="str">
        <f>LEFT(N3669,FIND("/",N3669) - 1)</f>
        <v>theater</v>
      </c>
      <c r="R3669" t="str">
        <f>RIGHT(N3669,LEN(N3669) - FIND("/",N3669))</f>
        <v>plays</v>
      </c>
      <c r="S3669" s="10">
        <f>(((J3669/60)/60)/24) + DATE(1970, 1, 1)</f>
        <v>42173.970127314817</v>
      </c>
      <c r="T3669" s="10">
        <f>(((I3669/60)/60)/24) + DATE(1970, 1, 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IFERROR(E3670/L3670, 0)</f>
        <v>36.964285714285715</v>
      </c>
      <c r="Q3670" t="str">
        <f>LEFT(N3670,FIND("/",N3670) - 1)</f>
        <v>theater</v>
      </c>
      <c r="R3670" t="str">
        <f>RIGHT(N3670,LEN(N3670) - FIND("/",N3670))</f>
        <v>plays</v>
      </c>
      <c r="S3670" s="10">
        <f>(((J3670/60)/60)/24) + DATE(1970, 1, 1)</f>
        <v>42185.556157407409</v>
      </c>
      <c r="T3670" s="10">
        <f>(((I3670/60)/60)/24) + DATE(1970, 1, 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IFERROR(E3671/L3671, 0)</f>
        <v>81.294117647058826</v>
      </c>
      <c r="Q3671" t="str">
        <f>LEFT(N3671,FIND("/",N3671) - 1)</f>
        <v>theater</v>
      </c>
      <c r="R3671" t="str">
        <f>RIGHT(N3671,LEN(N3671) - FIND("/",N3671))</f>
        <v>plays</v>
      </c>
      <c r="S3671" s="10">
        <f>(((J3671/60)/60)/24) + DATE(1970, 1, 1)</f>
        <v>42136.675196759257</v>
      </c>
      <c r="T3671" s="10">
        <f>(((I3671/60)/60)/24) + DATE(1970, 1, 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IFERROR(E3672/L3672, 0)</f>
        <v>20.083333333333332</v>
      </c>
      <c r="Q3672" t="str">
        <f>LEFT(N3672,FIND("/",N3672) - 1)</f>
        <v>theater</v>
      </c>
      <c r="R3672" t="str">
        <f>RIGHT(N3672,LEN(N3672) - FIND("/",N3672))</f>
        <v>plays</v>
      </c>
      <c r="S3672" s="10">
        <f>(((J3672/60)/60)/24) + DATE(1970, 1, 1)</f>
        <v>42142.514016203699</v>
      </c>
      <c r="T3672" s="10">
        <f>(((I3672/60)/60)/24) + DATE(1970, 1, 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IFERROR(E3673/L3673, 0)</f>
        <v>88.25</v>
      </c>
      <c r="Q3673" t="str">
        <f>LEFT(N3673,FIND("/",N3673) - 1)</f>
        <v>theater</v>
      </c>
      <c r="R3673" t="str">
        <f>RIGHT(N3673,LEN(N3673) - FIND("/",N3673))</f>
        <v>plays</v>
      </c>
      <c r="S3673" s="10">
        <f>(((J3673/60)/60)/24) + DATE(1970, 1, 1)</f>
        <v>41820.62809027778</v>
      </c>
      <c r="T3673" s="10">
        <f>(((I3673/60)/60)/24) + DATE(1970, 1, 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IFERROR(E3674/L3674, 0)</f>
        <v>53.438596491228068</v>
      </c>
      <c r="Q3674" t="str">
        <f>LEFT(N3674,FIND("/",N3674) - 1)</f>
        <v>theater</v>
      </c>
      <c r="R3674" t="str">
        <f>RIGHT(N3674,LEN(N3674) - FIND("/",N3674))</f>
        <v>plays</v>
      </c>
      <c r="S3674" s="10">
        <f>(((J3674/60)/60)/24) + DATE(1970, 1, 1)</f>
        <v>41878.946574074071</v>
      </c>
      <c r="T3674" s="10">
        <f>(((I3674/60)/60)/24) + DATE(1970, 1, 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IFERROR(E3675/L3675, 0)</f>
        <v>39.868421052631582</v>
      </c>
      <c r="Q3675" t="str">
        <f>LEFT(N3675,FIND("/",N3675) - 1)</f>
        <v>theater</v>
      </c>
      <c r="R3675" t="str">
        <f>RIGHT(N3675,LEN(N3675) - FIND("/",N3675))</f>
        <v>plays</v>
      </c>
      <c r="S3675" s="10">
        <f>(((J3675/60)/60)/24) + DATE(1970, 1, 1)</f>
        <v>41914.295104166667</v>
      </c>
      <c r="T3675" s="10">
        <f>(((I3675/60)/60)/24) + DATE(1970, 1, 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IFERROR(E3676/L3676, 0)</f>
        <v>145.16129032258064</v>
      </c>
      <c r="Q3676" t="str">
        <f>LEFT(N3676,FIND("/",N3676) - 1)</f>
        <v>theater</v>
      </c>
      <c r="R3676" t="str">
        <f>RIGHT(N3676,LEN(N3676) - FIND("/",N3676))</f>
        <v>plays</v>
      </c>
      <c r="S3676" s="10">
        <f>(((J3676/60)/60)/24) + DATE(1970, 1, 1)</f>
        <v>42556.873020833329</v>
      </c>
      <c r="T3676" s="10">
        <f>(((I3676/60)/60)/24) + DATE(1970, 1, 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IFERROR(E3677/L3677, 0)</f>
        <v>23.333333333333332</v>
      </c>
      <c r="Q3677" t="str">
        <f>LEFT(N3677,FIND("/",N3677) - 1)</f>
        <v>theater</v>
      </c>
      <c r="R3677" t="str">
        <f>RIGHT(N3677,LEN(N3677) - FIND("/",N3677))</f>
        <v>plays</v>
      </c>
      <c r="S3677" s="10">
        <f>(((J3677/60)/60)/24) + DATE(1970, 1, 1)</f>
        <v>42493.597013888888</v>
      </c>
      <c r="T3677" s="10">
        <f>(((I3677/60)/60)/24) + DATE(1970, 1, 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IFERROR(E3678/L3678, 0)</f>
        <v>64.375</v>
      </c>
      <c r="Q3678" t="str">
        <f>LEFT(N3678,FIND("/",N3678) - 1)</f>
        <v>theater</v>
      </c>
      <c r="R3678" t="str">
        <f>RIGHT(N3678,LEN(N3678) - FIND("/",N3678))</f>
        <v>plays</v>
      </c>
      <c r="S3678" s="10">
        <f>(((J3678/60)/60)/24) + DATE(1970, 1, 1)</f>
        <v>41876.815787037034</v>
      </c>
      <c r="T3678" s="10">
        <f>(((I3678/60)/60)/24) + DATE(1970, 1, 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IFERROR(E3679/L3679, 0)</f>
        <v>62.052763819095475</v>
      </c>
      <c r="Q3679" t="str">
        <f>LEFT(N3679,FIND("/",N3679) - 1)</f>
        <v>theater</v>
      </c>
      <c r="R3679" t="str">
        <f>RIGHT(N3679,LEN(N3679) - FIND("/",N3679))</f>
        <v>plays</v>
      </c>
      <c r="S3679" s="10">
        <f>(((J3679/60)/60)/24) + DATE(1970, 1, 1)</f>
        <v>41802.574282407404</v>
      </c>
      <c r="T3679" s="10">
        <f>(((I3679/60)/60)/24) + DATE(1970, 1, 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IFERROR(E3680/L3680, 0)</f>
        <v>66.129032258064512</v>
      </c>
      <c r="Q3680" t="str">
        <f>LEFT(N3680,FIND("/",N3680) - 1)</f>
        <v>theater</v>
      </c>
      <c r="R3680" t="str">
        <f>RIGHT(N3680,LEN(N3680) - FIND("/",N3680))</f>
        <v>plays</v>
      </c>
      <c r="S3680" s="10">
        <f>(((J3680/60)/60)/24) + DATE(1970, 1, 1)</f>
        <v>42120.531226851846</v>
      </c>
      <c r="T3680" s="10">
        <f>(((I3680/60)/60)/24) + DATE(1970, 1, 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IFERROR(E3681/L3681, 0)</f>
        <v>73.400000000000006</v>
      </c>
      <c r="Q3681" t="str">
        <f>LEFT(N3681,FIND("/",N3681) - 1)</f>
        <v>theater</v>
      </c>
      <c r="R3681" t="str">
        <f>RIGHT(N3681,LEN(N3681) - FIND("/",N3681))</f>
        <v>plays</v>
      </c>
      <c r="S3681" s="10">
        <f>(((J3681/60)/60)/24) + DATE(1970, 1, 1)</f>
        <v>41786.761354166665</v>
      </c>
      <c r="T3681" s="10">
        <f>(((I3681/60)/60)/24) + DATE(1970, 1, 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IFERROR(E3682/L3682, 0)</f>
        <v>99.5</v>
      </c>
      <c r="Q3682" t="str">
        <f>LEFT(N3682,FIND("/",N3682) - 1)</f>
        <v>theater</v>
      </c>
      <c r="R3682" t="str">
        <f>RIGHT(N3682,LEN(N3682) - FIND("/",N3682))</f>
        <v>plays</v>
      </c>
      <c r="S3682" s="10">
        <f>(((J3682/60)/60)/24) + DATE(1970, 1, 1)</f>
        <v>42627.454097222217</v>
      </c>
      <c r="T3682" s="10">
        <f>(((I3682/60)/60)/24) + DATE(1970, 1, 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IFERROR(E3683/L3683, 0)</f>
        <v>62.166666666666664</v>
      </c>
      <c r="Q3683" t="str">
        <f>LEFT(N3683,FIND("/",N3683) - 1)</f>
        <v>theater</v>
      </c>
      <c r="R3683" t="str">
        <f>RIGHT(N3683,LEN(N3683) - FIND("/",N3683))</f>
        <v>plays</v>
      </c>
      <c r="S3683" s="10">
        <f>(((J3683/60)/60)/24) + DATE(1970, 1, 1)</f>
        <v>42374.651504629626</v>
      </c>
      <c r="T3683" s="10">
        <f>(((I3683/60)/60)/24) + DATE(1970, 1, 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IFERROR(E3684/L3684, 0)</f>
        <v>62.328358208955223</v>
      </c>
      <c r="Q3684" t="str">
        <f>LEFT(N3684,FIND("/",N3684) - 1)</f>
        <v>theater</v>
      </c>
      <c r="R3684" t="str">
        <f>RIGHT(N3684,LEN(N3684) - FIND("/",N3684))</f>
        <v>plays</v>
      </c>
      <c r="S3684" s="10">
        <f>(((J3684/60)/60)/24) + DATE(1970, 1, 1)</f>
        <v>41772.685393518521</v>
      </c>
      <c r="T3684" s="10">
        <f>(((I3684/60)/60)/24) + DATE(1970, 1, 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IFERROR(E3685/L3685, 0)</f>
        <v>58.787878787878789</v>
      </c>
      <c r="Q3685" t="str">
        <f>LEFT(N3685,FIND("/",N3685) - 1)</f>
        <v>theater</v>
      </c>
      <c r="R3685" t="str">
        <f>RIGHT(N3685,LEN(N3685) - FIND("/",N3685))</f>
        <v>plays</v>
      </c>
      <c r="S3685" s="10">
        <f>(((J3685/60)/60)/24) + DATE(1970, 1, 1)</f>
        <v>42633.116851851853</v>
      </c>
      <c r="T3685" s="10">
        <f>(((I3685/60)/60)/24) + DATE(1970, 1, 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IFERROR(E3686/L3686, 0)</f>
        <v>45.347826086956523</v>
      </c>
      <c r="Q3686" t="str">
        <f>LEFT(N3686,FIND("/",N3686) - 1)</f>
        <v>theater</v>
      </c>
      <c r="R3686" t="str">
        <f>RIGHT(N3686,LEN(N3686) - FIND("/",N3686))</f>
        <v>plays</v>
      </c>
      <c r="S3686" s="10">
        <f>(((J3686/60)/60)/24) + DATE(1970, 1, 1)</f>
        <v>42219.180393518516</v>
      </c>
      <c r="T3686" s="10">
        <f>(((I3686/60)/60)/24) + DATE(1970, 1, 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IFERROR(E3687/L3687, 0)</f>
        <v>41.944444444444443</v>
      </c>
      <c r="Q3687" t="str">
        <f>LEFT(N3687,FIND("/",N3687) - 1)</f>
        <v>theater</v>
      </c>
      <c r="R3687" t="str">
        <f>RIGHT(N3687,LEN(N3687) - FIND("/",N3687))</f>
        <v>plays</v>
      </c>
      <c r="S3687" s="10">
        <f>(((J3687/60)/60)/24) + DATE(1970, 1, 1)</f>
        <v>41753.593275462961</v>
      </c>
      <c r="T3687" s="10">
        <f>(((I3687/60)/60)/24) + DATE(1970, 1, 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IFERROR(E3688/L3688, 0)</f>
        <v>59.166666666666664</v>
      </c>
      <c r="Q3688" t="str">
        <f>LEFT(N3688,FIND("/",N3688) - 1)</f>
        <v>theater</v>
      </c>
      <c r="R3688" t="str">
        <f>RIGHT(N3688,LEN(N3688) - FIND("/",N3688))</f>
        <v>plays</v>
      </c>
      <c r="S3688" s="10">
        <f>(((J3688/60)/60)/24) + DATE(1970, 1, 1)</f>
        <v>42230.662731481483</v>
      </c>
      <c r="T3688" s="10">
        <f>(((I3688/60)/60)/24) + DATE(1970, 1, 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IFERROR(E3689/L3689, 0)</f>
        <v>200.49</v>
      </c>
      <c r="Q3689" t="str">
        <f>LEFT(N3689,FIND("/",N3689) - 1)</f>
        <v>theater</v>
      </c>
      <c r="R3689" t="str">
        <f>RIGHT(N3689,LEN(N3689) - FIND("/",N3689))</f>
        <v>plays</v>
      </c>
      <c r="S3689" s="10">
        <f>(((J3689/60)/60)/24) + DATE(1970, 1, 1)</f>
        <v>41787.218229166669</v>
      </c>
      <c r="T3689" s="10">
        <f>(((I3689/60)/60)/24) + DATE(1970, 1, 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IFERROR(E3690/L3690, 0)</f>
        <v>83.974358974358978</v>
      </c>
      <c r="Q3690" t="str">
        <f>LEFT(N3690,FIND("/",N3690) - 1)</f>
        <v>theater</v>
      </c>
      <c r="R3690" t="str">
        <f>RIGHT(N3690,LEN(N3690) - FIND("/",N3690))</f>
        <v>plays</v>
      </c>
      <c r="S3690" s="10">
        <f>(((J3690/60)/60)/24) + DATE(1970, 1, 1)</f>
        <v>41829.787083333329</v>
      </c>
      <c r="T3690" s="10">
        <f>(((I3690/60)/60)/24) + DATE(1970, 1, 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IFERROR(E3691/L3691, 0)</f>
        <v>57.258064516129032</v>
      </c>
      <c r="Q3691" t="str">
        <f>LEFT(N3691,FIND("/",N3691) - 1)</f>
        <v>theater</v>
      </c>
      <c r="R3691" t="str">
        <f>RIGHT(N3691,LEN(N3691) - FIND("/",N3691))</f>
        <v>plays</v>
      </c>
      <c r="S3691" s="10">
        <f>(((J3691/60)/60)/24) + DATE(1970, 1, 1)</f>
        <v>42147.826840277776</v>
      </c>
      <c r="T3691" s="10">
        <f>(((I3691/60)/60)/24) + DATE(1970, 1, 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IFERROR(E3692/L3692, 0)</f>
        <v>58.064516129032256</v>
      </c>
      <c r="Q3692" t="str">
        <f>LEFT(N3692,FIND("/",N3692) - 1)</f>
        <v>theater</v>
      </c>
      <c r="R3692" t="str">
        <f>RIGHT(N3692,LEN(N3692) - FIND("/",N3692))</f>
        <v>plays</v>
      </c>
      <c r="S3692" s="10">
        <f>(((J3692/60)/60)/24) + DATE(1970, 1, 1)</f>
        <v>41940.598182870373</v>
      </c>
      <c r="T3692" s="10">
        <f>(((I3692/60)/60)/24) + DATE(1970, 1, 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IFERROR(E3693/L3693, 0)</f>
        <v>186.80291970802921</v>
      </c>
      <c r="Q3693" t="str">
        <f>LEFT(N3693,FIND("/",N3693) - 1)</f>
        <v>theater</v>
      </c>
      <c r="R3693" t="str">
        <f>RIGHT(N3693,LEN(N3693) - FIND("/",N3693))</f>
        <v>plays</v>
      </c>
      <c r="S3693" s="10">
        <f>(((J3693/60)/60)/24) + DATE(1970, 1, 1)</f>
        <v>42020.700567129628</v>
      </c>
      <c r="T3693" s="10">
        <f>(((I3693/60)/60)/24) + DATE(1970, 1, 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IFERROR(E3694/L3694, 0)</f>
        <v>74.117647058823536</v>
      </c>
      <c r="Q3694" t="str">
        <f>LEFT(N3694,FIND("/",N3694) - 1)</f>
        <v>theater</v>
      </c>
      <c r="R3694" t="str">
        <f>RIGHT(N3694,LEN(N3694) - FIND("/",N3694))</f>
        <v>plays</v>
      </c>
      <c r="S3694" s="10">
        <f>(((J3694/60)/60)/24) + DATE(1970, 1, 1)</f>
        <v>41891.96503472222</v>
      </c>
      <c r="T3694" s="10">
        <f>(((I3694/60)/60)/24) + DATE(1970, 1, 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IFERROR(E3695/L3695, 0)</f>
        <v>30.714285714285715</v>
      </c>
      <c r="Q3695" t="str">
        <f>LEFT(N3695,FIND("/",N3695) - 1)</f>
        <v>theater</v>
      </c>
      <c r="R3695" t="str">
        <f>RIGHT(N3695,LEN(N3695) - FIND("/",N3695))</f>
        <v>plays</v>
      </c>
      <c r="S3695" s="10">
        <f>(((J3695/60)/60)/24) + DATE(1970, 1, 1)</f>
        <v>42309.191307870366</v>
      </c>
      <c r="T3695" s="10">
        <f>(((I3695/60)/60)/24) + DATE(1970, 1, 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IFERROR(E3696/L3696, 0)</f>
        <v>62.666666666666664</v>
      </c>
      <c r="Q3696" t="str">
        <f>LEFT(N3696,FIND("/",N3696) - 1)</f>
        <v>theater</v>
      </c>
      <c r="R3696" t="str">
        <f>RIGHT(N3696,LEN(N3696) - FIND("/",N3696))</f>
        <v>plays</v>
      </c>
      <c r="S3696" s="10">
        <f>(((J3696/60)/60)/24) + DATE(1970, 1, 1)</f>
        <v>42490.133877314816</v>
      </c>
      <c r="T3696" s="10">
        <f>(((I3696/60)/60)/24) + DATE(1970, 1, 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IFERROR(E3697/L3697, 0)</f>
        <v>121.36363636363636</v>
      </c>
      <c r="Q3697" t="str">
        <f>LEFT(N3697,FIND("/",N3697) - 1)</f>
        <v>theater</v>
      </c>
      <c r="R3697" t="str">
        <f>RIGHT(N3697,LEN(N3697) - FIND("/",N3697))</f>
        <v>plays</v>
      </c>
      <c r="S3697" s="10">
        <f>(((J3697/60)/60)/24) + DATE(1970, 1, 1)</f>
        <v>41995.870486111111</v>
      </c>
      <c r="T3697" s="10">
        <f>(((I3697/60)/60)/24) + DATE(1970, 1, 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IFERROR(E3698/L3698, 0)</f>
        <v>39.743589743589745</v>
      </c>
      <c r="Q3698" t="str">
        <f>LEFT(N3698,FIND("/",N3698) - 1)</f>
        <v>theater</v>
      </c>
      <c r="R3698" t="str">
        <f>RIGHT(N3698,LEN(N3698) - FIND("/",N3698))</f>
        <v>plays</v>
      </c>
      <c r="S3698" s="10">
        <f>(((J3698/60)/60)/24) + DATE(1970, 1, 1)</f>
        <v>41988.617083333331</v>
      </c>
      <c r="T3698" s="10">
        <f>(((I3698/60)/60)/24) + DATE(1970, 1, 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IFERROR(E3699/L3699, 0)</f>
        <v>72</v>
      </c>
      <c r="Q3699" t="str">
        <f>LEFT(N3699,FIND("/",N3699) - 1)</f>
        <v>theater</v>
      </c>
      <c r="R3699" t="str">
        <f>RIGHT(N3699,LEN(N3699) - FIND("/",N3699))</f>
        <v>plays</v>
      </c>
      <c r="S3699" s="10">
        <f>(((J3699/60)/60)/24) + DATE(1970, 1, 1)</f>
        <v>42479.465833333335</v>
      </c>
      <c r="T3699" s="10">
        <f>(((I3699/60)/60)/24) + DATE(1970, 1, 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IFERROR(E3700/L3700, 0)</f>
        <v>40.632352941176471</v>
      </c>
      <c r="Q3700" t="str">
        <f>LEFT(N3700,FIND("/",N3700) - 1)</f>
        <v>theater</v>
      </c>
      <c r="R3700" t="str">
        <f>RIGHT(N3700,LEN(N3700) - FIND("/",N3700))</f>
        <v>plays</v>
      </c>
      <c r="S3700" s="10">
        <f>(((J3700/60)/60)/24) + DATE(1970, 1, 1)</f>
        <v>42401.806562500002</v>
      </c>
      <c r="T3700" s="10">
        <f>(((I3700/60)/60)/24) + DATE(1970, 1, 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IFERROR(E3701/L3701, 0)</f>
        <v>63</v>
      </c>
      <c r="Q3701" t="str">
        <f>LEFT(N3701,FIND("/",N3701) - 1)</f>
        <v>theater</v>
      </c>
      <c r="R3701" t="str">
        <f>RIGHT(N3701,LEN(N3701) - FIND("/",N3701))</f>
        <v>plays</v>
      </c>
      <c r="S3701" s="10">
        <f>(((J3701/60)/60)/24) + DATE(1970, 1, 1)</f>
        <v>41897.602037037039</v>
      </c>
      <c r="T3701" s="10">
        <f>(((I3701/60)/60)/24) + DATE(1970, 1, 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IFERROR(E3702/L3702, 0)</f>
        <v>33.666666666666664</v>
      </c>
      <c r="Q3702" t="str">
        <f>LEFT(N3702,FIND("/",N3702) - 1)</f>
        <v>theater</v>
      </c>
      <c r="R3702" t="str">
        <f>RIGHT(N3702,LEN(N3702) - FIND("/",N3702))</f>
        <v>plays</v>
      </c>
      <c r="S3702" s="10">
        <f>(((J3702/60)/60)/24) + DATE(1970, 1, 1)</f>
        <v>41882.585648148146</v>
      </c>
      <c r="T3702" s="10">
        <f>(((I3702/60)/60)/24) + DATE(1970, 1, 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IFERROR(E3703/L3703, 0)</f>
        <v>38.589743589743591</v>
      </c>
      <c r="Q3703" t="str">
        <f>LEFT(N3703,FIND("/",N3703) - 1)</f>
        <v>theater</v>
      </c>
      <c r="R3703" t="str">
        <f>RIGHT(N3703,LEN(N3703) - FIND("/",N3703))</f>
        <v>plays</v>
      </c>
      <c r="S3703" s="10">
        <f>(((J3703/60)/60)/24) + DATE(1970, 1, 1)</f>
        <v>42129.541585648149</v>
      </c>
      <c r="T3703" s="10">
        <f>(((I3703/60)/60)/24) + DATE(1970, 1, 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IFERROR(E3704/L3704, 0)</f>
        <v>155.95238095238096</v>
      </c>
      <c r="Q3704" t="str">
        <f>LEFT(N3704,FIND("/",N3704) - 1)</f>
        <v>theater</v>
      </c>
      <c r="R3704" t="str">
        <f>RIGHT(N3704,LEN(N3704) - FIND("/",N3704))</f>
        <v>plays</v>
      </c>
      <c r="S3704" s="10">
        <f>(((J3704/60)/60)/24) + DATE(1970, 1, 1)</f>
        <v>42524.53800925926</v>
      </c>
      <c r="T3704" s="10">
        <f>(((I3704/60)/60)/24) + DATE(1970, 1, 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IFERROR(E3705/L3705, 0)</f>
        <v>43.2</v>
      </c>
      <c r="Q3705" t="str">
        <f>LEFT(N3705,FIND("/",N3705) - 1)</f>
        <v>theater</v>
      </c>
      <c r="R3705" t="str">
        <f>RIGHT(N3705,LEN(N3705) - FIND("/",N3705))</f>
        <v>plays</v>
      </c>
      <c r="S3705" s="10">
        <f>(((J3705/60)/60)/24) + DATE(1970, 1, 1)</f>
        <v>42556.504490740743</v>
      </c>
      <c r="T3705" s="10">
        <f>(((I3705/60)/60)/24) + DATE(1970, 1, 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IFERROR(E3706/L3706, 0)</f>
        <v>15.148518518518518</v>
      </c>
      <c r="Q3706" t="str">
        <f>LEFT(N3706,FIND("/",N3706) - 1)</f>
        <v>theater</v>
      </c>
      <c r="R3706" t="str">
        <f>RIGHT(N3706,LEN(N3706) - FIND("/",N3706))</f>
        <v>plays</v>
      </c>
      <c r="S3706" s="10">
        <f>(((J3706/60)/60)/24) + DATE(1970, 1, 1)</f>
        <v>42461.689745370371</v>
      </c>
      <c r="T3706" s="10">
        <f>(((I3706/60)/60)/24) + DATE(1970, 1, 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IFERROR(E3707/L3707, 0)</f>
        <v>83.571428571428569</v>
      </c>
      <c r="Q3707" t="str">
        <f>LEFT(N3707,FIND("/",N3707) - 1)</f>
        <v>theater</v>
      </c>
      <c r="R3707" t="str">
        <f>RIGHT(N3707,LEN(N3707) - FIND("/",N3707))</f>
        <v>plays</v>
      </c>
      <c r="S3707" s="10">
        <f>(((J3707/60)/60)/24) + DATE(1970, 1, 1)</f>
        <v>41792.542986111112</v>
      </c>
      <c r="T3707" s="10">
        <f>(((I3707/60)/60)/24) + DATE(1970, 1, 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IFERROR(E3708/L3708, 0)</f>
        <v>140</v>
      </c>
      <c r="Q3708" t="str">
        <f>LEFT(N3708,FIND("/",N3708) - 1)</f>
        <v>theater</v>
      </c>
      <c r="R3708" t="str">
        <f>RIGHT(N3708,LEN(N3708) - FIND("/",N3708))</f>
        <v>plays</v>
      </c>
      <c r="S3708" s="10">
        <f>(((J3708/60)/60)/24) + DATE(1970, 1, 1)</f>
        <v>41879.913761574076</v>
      </c>
      <c r="T3708" s="10">
        <f>(((I3708/60)/60)/24) + DATE(1970, 1, 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IFERROR(E3709/L3709, 0)</f>
        <v>80.869565217391298</v>
      </c>
      <c r="Q3709" t="str">
        <f>LEFT(N3709,FIND("/",N3709) - 1)</f>
        <v>theater</v>
      </c>
      <c r="R3709" t="str">
        <f>RIGHT(N3709,LEN(N3709) - FIND("/",N3709))</f>
        <v>plays</v>
      </c>
      <c r="S3709" s="10">
        <f>(((J3709/60)/60)/24) + DATE(1970, 1, 1)</f>
        <v>42552.048356481479</v>
      </c>
      <c r="T3709" s="10">
        <f>(((I3709/60)/60)/24) + DATE(1970, 1, 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IFERROR(E3710/L3710, 0)</f>
        <v>53.846153846153847</v>
      </c>
      <c r="Q3710" t="str">
        <f>LEFT(N3710,FIND("/",N3710) - 1)</f>
        <v>theater</v>
      </c>
      <c r="R3710" t="str">
        <f>RIGHT(N3710,LEN(N3710) - FIND("/",N3710))</f>
        <v>plays</v>
      </c>
      <c r="S3710" s="10">
        <f>(((J3710/60)/60)/24) + DATE(1970, 1, 1)</f>
        <v>41810.142199074071</v>
      </c>
      <c r="T3710" s="10">
        <f>(((I3710/60)/60)/24) + DATE(1970, 1, 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IFERROR(E3711/L3711, 0)</f>
        <v>30.928571428571427</v>
      </c>
      <c r="Q3711" t="str">
        <f>LEFT(N3711,FIND("/",N3711) - 1)</f>
        <v>theater</v>
      </c>
      <c r="R3711" t="str">
        <f>RIGHT(N3711,LEN(N3711) - FIND("/",N3711))</f>
        <v>plays</v>
      </c>
      <c r="S3711" s="10">
        <f>(((J3711/60)/60)/24) + DATE(1970, 1, 1)</f>
        <v>41785.707708333335</v>
      </c>
      <c r="T3711" s="10">
        <f>(((I3711/60)/60)/24) + DATE(1970, 1, 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IFERROR(E3712/L3712, 0)</f>
        <v>67.962962962962962</v>
      </c>
      <c r="Q3712" t="str">
        <f>LEFT(N3712,FIND("/",N3712) - 1)</f>
        <v>theater</v>
      </c>
      <c r="R3712" t="str">
        <f>RIGHT(N3712,LEN(N3712) - FIND("/",N3712))</f>
        <v>plays</v>
      </c>
      <c r="S3712" s="10">
        <f>(((J3712/60)/60)/24) + DATE(1970, 1, 1)</f>
        <v>42072.576249999998</v>
      </c>
      <c r="T3712" s="10">
        <f>(((I3712/60)/60)/24) + DATE(1970, 1, 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IFERROR(E3713/L3713, 0)</f>
        <v>27.142857142857142</v>
      </c>
      <c r="Q3713" t="str">
        <f>LEFT(N3713,FIND("/",N3713) - 1)</f>
        <v>theater</v>
      </c>
      <c r="R3713" t="str">
        <f>RIGHT(N3713,LEN(N3713) - FIND("/",N3713))</f>
        <v>plays</v>
      </c>
      <c r="S3713" s="10">
        <f>(((J3713/60)/60)/24) + DATE(1970, 1, 1)</f>
        <v>41779.724224537036</v>
      </c>
      <c r="T3713" s="10">
        <f>(((I3713/60)/60)/24) + DATE(1970, 1, 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IFERROR(E3714/L3714, 0)</f>
        <v>110.86538461538461</v>
      </c>
      <c r="Q3714" t="str">
        <f>LEFT(N3714,FIND("/",N3714) - 1)</f>
        <v>theater</v>
      </c>
      <c r="R3714" t="str">
        <f>RIGHT(N3714,LEN(N3714) - FIND("/",N3714))</f>
        <v>plays</v>
      </c>
      <c r="S3714" s="10">
        <f>(((J3714/60)/60)/24) + DATE(1970, 1, 1)</f>
        <v>42134.172071759262</v>
      </c>
      <c r="T3714" s="10">
        <f>(((I3714/60)/60)/24) + DATE(1970, 1, 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IFERROR(E3715/L3715, 0)</f>
        <v>106.84210526315789</v>
      </c>
      <c r="Q3715" t="str">
        <f>LEFT(N3715,FIND("/",N3715) - 1)</f>
        <v>theater</v>
      </c>
      <c r="R3715" t="str">
        <f>RIGHT(N3715,LEN(N3715) - FIND("/",N3715))</f>
        <v>plays</v>
      </c>
      <c r="S3715" s="10">
        <f>(((J3715/60)/60)/24) + DATE(1970, 1, 1)</f>
        <v>42505.738032407404</v>
      </c>
      <c r="T3715" s="10">
        <f>(((I3715/60)/60)/24) + DATE(1970, 1, 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IFERROR(E3716/L3716, 0)</f>
        <v>105.51546391752578</v>
      </c>
      <c r="Q3716" t="str">
        <f>LEFT(N3716,FIND("/",N3716) - 1)</f>
        <v>theater</v>
      </c>
      <c r="R3716" t="str">
        <f>RIGHT(N3716,LEN(N3716) - FIND("/",N3716))</f>
        <v>plays</v>
      </c>
      <c r="S3716" s="10">
        <f>(((J3716/60)/60)/24) + DATE(1970, 1, 1)</f>
        <v>42118.556331018524</v>
      </c>
      <c r="T3716" s="10">
        <f>(((I3716/60)/60)/24) + DATE(1970, 1, 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IFERROR(E3717/L3717, 0)</f>
        <v>132.96296296296296</v>
      </c>
      <c r="Q3717" t="str">
        <f>LEFT(N3717,FIND("/",N3717) - 1)</f>
        <v>theater</v>
      </c>
      <c r="R3717" t="str">
        <f>RIGHT(N3717,LEN(N3717) - FIND("/",N3717))</f>
        <v>plays</v>
      </c>
      <c r="S3717" s="10">
        <f>(((J3717/60)/60)/24) + DATE(1970, 1, 1)</f>
        <v>42036.995590277773</v>
      </c>
      <c r="T3717" s="10">
        <f>(((I3717/60)/60)/24) + DATE(1970, 1, 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IFERROR(E3718/L3718, 0)</f>
        <v>51.916666666666664</v>
      </c>
      <c r="Q3718" t="str">
        <f>LEFT(N3718,FIND("/",N3718) - 1)</f>
        <v>theater</v>
      </c>
      <c r="R3718" t="str">
        <f>RIGHT(N3718,LEN(N3718) - FIND("/",N3718))</f>
        <v>plays</v>
      </c>
      <c r="S3718" s="10">
        <f>(((J3718/60)/60)/24) + DATE(1970, 1, 1)</f>
        <v>42360.887835648144</v>
      </c>
      <c r="T3718" s="10">
        <f>(((I3718/60)/60)/24) + DATE(1970, 1, 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IFERROR(E3719/L3719, 0)</f>
        <v>310</v>
      </c>
      <c r="Q3719" t="str">
        <f>LEFT(N3719,FIND("/",N3719) - 1)</f>
        <v>theater</v>
      </c>
      <c r="R3719" t="str">
        <f>RIGHT(N3719,LEN(N3719) - FIND("/",N3719))</f>
        <v>plays</v>
      </c>
      <c r="S3719" s="10">
        <f>(((J3719/60)/60)/24) + DATE(1970, 1, 1)</f>
        <v>42102.866307870368</v>
      </c>
      <c r="T3719" s="10">
        <f>(((I3719/60)/60)/24) + DATE(1970, 1, 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IFERROR(E3720/L3720, 0)</f>
        <v>26.021739130434781</v>
      </c>
      <c r="Q3720" t="str">
        <f>LEFT(N3720,FIND("/",N3720) - 1)</f>
        <v>theater</v>
      </c>
      <c r="R3720" t="str">
        <f>RIGHT(N3720,LEN(N3720) - FIND("/",N3720))</f>
        <v>plays</v>
      </c>
      <c r="S3720" s="10">
        <f>(((J3720/60)/60)/24) + DATE(1970, 1, 1)</f>
        <v>42032.716145833328</v>
      </c>
      <c r="T3720" s="10">
        <f>(((I3720/60)/60)/24) + DATE(1970, 1, 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IFERROR(E3721/L3721, 0)</f>
        <v>105</v>
      </c>
      <c r="Q3721" t="str">
        <f>LEFT(N3721,FIND("/",N3721) - 1)</f>
        <v>theater</v>
      </c>
      <c r="R3721" t="str">
        <f>RIGHT(N3721,LEN(N3721) - FIND("/",N3721))</f>
        <v>plays</v>
      </c>
      <c r="S3721" s="10">
        <f>(((J3721/60)/60)/24) + DATE(1970, 1, 1)</f>
        <v>42147.729930555557</v>
      </c>
      <c r="T3721" s="10">
        <f>(((I3721/60)/60)/24) + DATE(1970, 1, 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IFERROR(E3722/L3722, 0)</f>
        <v>86.224999999999994</v>
      </c>
      <c r="Q3722" t="str">
        <f>LEFT(N3722,FIND("/",N3722) - 1)</f>
        <v>theater</v>
      </c>
      <c r="R3722" t="str">
        <f>RIGHT(N3722,LEN(N3722) - FIND("/",N3722))</f>
        <v>plays</v>
      </c>
      <c r="S3722" s="10">
        <f>(((J3722/60)/60)/24) + DATE(1970, 1, 1)</f>
        <v>42165.993125000001</v>
      </c>
      <c r="T3722" s="10">
        <f>(((I3722/60)/60)/24) + DATE(1970, 1, 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IFERROR(E3723/L3723, 0)</f>
        <v>114.54545454545455</v>
      </c>
      <c r="Q3723" t="str">
        <f>LEFT(N3723,FIND("/",N3723) - 1)</f>
        <v>theater</v>
      </c>
      <c r="R3723" t="str">
        <f>RIGHT(N3723,LEN(N3723) - FIND("/",N3723))</f>
        <v>plays</v>
      </c>
      <c r="S3723" s="10">
        <f>(((J3723/60)/60)/24) + DATE(1970, 1, 1)</f>
        <v>41927.936157407406</v>
      </c>
      <c r="T3723" s="10">
        <f>(((I3723/60)/60)/24) + DATE(1970, 1, 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IFERROR(E3724/L3724, 0)</f>
        <v>47.657142857142858</v>
      </c>
      <c r="Q3724" t="str">
        <f>LEFT(N3724,FIND("/",N3724) - 1)</f>
        <v>theater</v>
      </c>
      <c r="R3724" t="str">
        <f>RIGHT(N3724,LEN(N3724) - FIND("/",N3724))</f>
        <v>plays</v>
      </c>
      <c r="S3724" s="10">
        <f>(((J3724/60)/60)/24) + DATE(1970, 1, 1)</f>
        <v>42381.671840277777</v>
      </c>
      <c r="T3724" s="10">
        <f>(((I3724/60)/60)/24) + DATE(1970, 1, 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IFERROR(E3725/L3725, 0)</f>
        <v>72.888888888888886</v>
      </c>
      <c r="Q3725" t="str">
        <f>LEFT(N3725,FIND("/",N3725) - 1)</f>
        <v>theater</v>
      </c>
      <c r="R3725" t="str">
        <f>RIGHT(N3725,LEN(N3725) - FIND("/",N3725))</f>
        <v>plays</v>
      </c>
      <c r="S3725" s="10">
        <f>(((J3725/60)/60)/24) + DATE(1970, 1, 1)</f>
        <v>41943.753032407411</v>
      </c>
      <c r="T3725" s="10">
        <f>(((I3725/60)/60)/24) + DATE(1970, 1, 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IFERROR(E3726/L3726, 0)</f>
        <v>49.545505617977533</v>
      </c>
      <c r="Q3726" t="str">
        <f>LEFT(N3726,FIND("/",N3726) - 1)</f>
        <v>theater</v>
      </c>
      <c r="R3726" t="str">
        <f>RIGHT(N3726,LEN(N3726) - FIND("/",N3726))</f>
        <v>plays</v>
      </c>
      <c r="S3726" s="10">
        <f>(((J3726/60)/60)/24) + DATE(1970, 1, 1)</f>
        <v>42465.491435185191</v>
      </c>
      <c r="T3726" s="10">
        <f>(((I3726/60)/60)/24) + DATE(1970, 1, 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IFERROR(E3727/L3727, 0)</f>
        <v>25.4</v>
      </c>
      <c r="Q3727" t="str">
        <f>LEFT(N3727,FIND("/",N3727) - 1)</f>
        <v>theater</v>
      </c>
      <c r="R3727" t="str">
        <f>RIGHT(N3727,LEN(N3727) - FIND("/",N3727))</f>
        <v>plays</v>
      </c>
      <c r="S3727" s="10">
        <f>(((J3727/60)/60)/24) + DATE(1970, 1, 1)</f>
        <v>42401.945219907408</v>
      </c>
      <c r="T3727" s="10">
        <f>(((I3727/60)/60)/24) + DATE(1970, 1, 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IFERROR(E3728/L3728, 0)</f>
        <v>62.586956521739133</v>
      </c>
      <c r="Q3728" t="str">
        <f>LEFT(N3728,FIND("/",N3728) - 1)</f>
        <v>theater</v>
      </c>
      <c r="R3728" t="str">
        <f>RIGHT(N3728,LEN(N3728) - FIND("/",N3728))</f>
        <v>plays</v>
      </c>
      <c r="S3728" s="10">
        <f>(((J3728/60)/60)/24) + DATE(1970, 1, 1)</f>
        <v>42462.140868055561</v>
      </c>
      <c r="T3728" s="10">
        <f>(((I3728/60)/60)/24) + DATE(1970, 1, 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IFERROR(E3729/L3729, 0)</f>
        <v>61.060606060606062</v>
      </c>
      <c r="Q3729" t="str">
        <f>LEFT(N3729,FIND("/",N3729) - 1)</f>
        <v>theater</v>
      </c>
      <c r="R3729" t="str">
        <f>RIGHT(N3729,LEN(N3729) - FIND("/",N3729))</f>
        <v>plays</v>
      </c>
      <c r="S3729" s="10">
        <f>(((J3729/60)/60)/24) + DATE(1970, 1, 1)</f>
        <v>42632.348310185189</v>
      </c>
      <c r="T3729" s="10">
        <f>(((I3729/60)/60)/24) + DATE(1970, 1, 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IFERROR(E3730/L3730, 0)</f>
        <v>60.064516129032256</v>
      </c>
      <c r="Q3730" t="str">
        <f>LEFT(N3730,FIND("/",N3730) - 1)</f>
        <v>theater</v>
      </c>
      <c r="R3730" t="str">
        <f>RIGHT(N3730,LEN(N3730) - FIND("/",N3730))</f>
        <v>plays</v>
      </c>
      <c r="S3730" s="10">
        <f>(((J3730/60)/60)/24) + DATE(1970, 1, 1)</f>
        <v>42205.171018518522</v>
      </c>
      <c r="T3730" s="10">
        <f>(((I3730/60)/60)/24) + DATE(1970, 1, 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IFERROR(E3731/L3731, 0)</f>
        <v>72.400000000000006</v>
      </c>
      <c r="Q3731" t="str">
        <f>LEFT(N3731,FIND("/",N3731) - 1)</f>
        <v>theater</v>
      </c>
      <c r="R3731" t="str">
        <f>RIGHT(N3731,LEN(N3731) - FIND("/",N3731))</f>
        <v>plays</v>
      </c>
      <c r="S3731" s="10">
        <f>(((J3731/60)/60)/24) + DATE(1970, 1, 1)</f>
        <v>42041.205000000002</v>
      </c>
      <c r="T3731" s="10">
        <f>(((I3731/60)/60)/24) + DATE(1970, 1, 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IFERROR(E3732/L3732, 0)</f>
        <v>100</v>
      </c>
      <c r="Q3732" t="str">
        <f>LEFT(N3732,FIND("/",N3732) - 1)</f>
        <v>theater</v>
      </c>
      <c r="R3732" t="str">
        <f>RIGHT(N3732,LEN(N3732) - FIND("/",N3732))</f>
        <v>plays</v>
      </c>
      <c r="S3732" s="10">
        <f>(((J3732/60)/60)/24) + DATE(1970, 1, 1)</f>
        <v>42203.677766203706</v>
      </c>
      <c r="T3732" s="10">
        <f>(((I3732/60)/60)/24) + DATE(1970, 1, 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IFERROR(E3733/L3733, 0)</f>
        <v>51.666666666666664</v>
      </c>
      <c r="Q3733" t="str">
        <f>LEFT(N3733,FIND("/",N3733) - 1)</f>
        <v>theater</v>
      </c>
      <c r="R3733" t="str">
        <f>RIGHT(N3733,LEN(N3733) - FIND("/",N3733))</f>
        <v>plays</v>
      </c>
      <c r="S3733" s="10">
        <f>(((J3733/60)/60)/24) + DATE(1970, 1, 1)</f>
        <v>41983.752847222218</v>
      </c>
      <c r="T3733" s="10">
        <f>(((I3733/60)/60)/24) + DATE(1970, 1, 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IFERROR(E3734/L3734, 0)</f>
        <v>32.75</v>
      </c>
      <c r="Q3734" t="str">
        <f>LEFT(N3734,FIND("/",N3734) - 1)</f>
        <v>theater</v>
      </c>
      <c r="R3734" t="str">
        <f>RIGHT(N3734,LEN(N3734) - FIND("/",N3734))</f>
        <v>plays</v>
      </c>
      <c r="S3734" s="10">
        <f>(((J3734/60)/60)/24) + DATE(1970, 1, 1)</f>
        <v>41968.677465277782</v>
      </c>
      <c r="T3734" s="10">
        <f>(((I3734/60)/60)/24) + DATE(1970, 1, 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>
        <f>IFERROR(E3735/L3735, 0)</f>
        <v>0</v>
      </c>
      <c r="Q3735" t="str">
        <f>LEFT(N3735,FIND("/",N3735) - 1)</f>
        <v>theater</v>
      </c>
      <c r="R3735" t="str">
        <f>RIGHT(N3735,LEN(N3735) - FIND("/",N3735))</f>
        <v>plays</v>
      </c>
      <c r="S3735" s="10">
        <f>(((J3735/60)/60)/24) + DATE(1970, 1, 1)</f>
        <v>42103.024398148147</v>
      </c>
      <c r="T3735" s="10">
        <f>(((I3735/60)/60)/24) + DATE(1970, 1, 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IFERROR(E3736/L3736, 0)</f>
        <v>61</v>
      </c>
      <c r="Q3736" t="str">
        <f>LEFT(N3736,FIND("/",N3736) - 1)</f>
        <v>theater</v>
      </c>
      <c r="R3736" t="str">
        <f>RIGHT(N3736,LEN(N3736) - FIND("/",N3736))</f>
        <v>plays</v>
      </c>
      <c r="S3736" s="10">
        <f>(((J3736/60)/60)/24) + DATE(1970, 1, 1)</f>
        <v>42089.901574074072</v>
      </c>
      <c r="T3736" s="10">
        <f>(((I3736/60)/60)/24) + DATE(1970, 1, 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IFERROR(E3737/L3737, 0)</f>
        <v>10</v>
      </c>
      <c r="Q3737" t="str">
        <f>LEFT(N3737,FIND("/",N3737) - 1)</f>
        <v>theater</v>
      </c>
      <c r="R3737" t="str">
        <f>RIGHT(N3737,LEN(N3737) - FIND("/",N3737))</f>
        <v>plays</v>
      </c>
      <c r="S3737" s="10">
        <f>(((J3737/60)/60)/24) + DATE(1970, 1, 1)</f>
        <v>42122.693159722221</v>
      </c>
      <c r="T3737" s="10">
        <f>(((I3737/60)/60)/24) + DATE(1970, 1, 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IFERROR(E3738/L3738, 0)</f>
        <v>10</v>
      </c>
      <c r="Q3738" t="str">
        <f>LEFT(N3738,FIND("/",N3738) - 1)</f>
        <v>theater</v>
      </c>
      <c r="R3738" t="str">
        <f>RIGHT(N3738,LEN(N3738) - FIND("/",N3738))</f>
        <v>plays</v>
      </c>
      <c r="S3738" s="10">
        <f>(((J3738/60)/60)/24) + DATE(1970, 1, 1)</f>
        <v>42048.711724537032</v>
      </c>
      <c r="T3738" s="10">
        <f>(((I3738/60)/60)/24) + DATE(1970, 1, 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IFERROR(E3739/L3739, 0)</f>
        <v>37.5</v>
      </c>
      <c r="Q3739" t="str">
        <f>LEFT(N3739,FIND("/",N3739) - 1)</f>
        <v>theater</v>
      </c>
      <c r="R3739" t="str">
        <f>RIGHT(N3739,LEN(N3739) - FIND("/",N3739))</f>
        <v>plays</v>
      </c>
      <c r="S3739" s="10">
        <f>(((J3739/60)/60)/24) + DATE(1970, 1, 1)</f>
        <v>42297.691006944442</v>
      </c>
      <c r="T3739" s="10">
        <f>(((I3739/60)/60)/24) + DATE(1970, 1, 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IFERROR(E3740/L3740, 0)</f>
        <v>45</v>
      </c>
      <c r="Q3740" t="str">
        <f>LEFT(N3740,FIND("/",N3740) - 1)</f>
        <v>theater</v>
      </c>
      <c r="R3740" t="str">
        <f>RIGHT(N3740,LEN(N3740) - FIND("/",N3740))</f>
        <v>plays</v>
      </c>
      <c r="S3740" s="10">
        <f>(((J3740/60)/60)/24) + DATE(1970, 1, 1)</f>
        <v>41813.938715277778</v>
      </c>
      <c r="T3740" s="10">
        <f>(((I3740/60)/60)/24) + DATE(1970, 1, 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IFERROR(E3741/L3741, 0)</f>
        <v>100.625</v>
      </c>
      <c r="Q3741" t="str">
        <f>LEFT(N3741,FIND("/",N3741) - 1)</f>
        <v>theater</v>
      </c>
      <c r="R3741" t="str">
        <f>RIGHT(N3741,LEN(N3741) - FIND("/",N3741))</f>
        <v>plays</v>
      </c>
      <c r="S3741" s="10">
        <f>(((J3741/60)/60)/24) + DATE(1970, 1, 1)</f>
        <v>42548.449861111112</v>
      </c>
      <c r="T3741" s="10">
        <f>(((I3741/60)/60)/24) + DATE(1970, 1, 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IFERROR(E3742/L3742, 0)</f>
        <v>25.571428571428573</v>
      </c>
      <c r="Q3742" t="str">
        <f>LEFT(N3742,FIND("/",N3742) - 1)</f>
        <v>theater</v>
      </c>
      <c r="R3742" t="str">
        <f>RIGHT(N3742,LEN(N3742) - FIND("/",N3742))</f>
        <v>plays</v>
      </c>
      <c r="S3742" s="10">
        <f>(((J3742/60)/60)/24) + DATE(1970, 1, 1)</f>
        <v>41833.089756944442</v>
      </c>
      <c r="T3742" s="10">
        <f>(((I3742/60)/60)/24) + DATE(1970, 1, 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>
        <f>IFERROR(E3743/L3743, 0)</f>
        <v>0</v>
      </c>
      <c r="Q3743" t="str">
        <f>LEFT(N3743,FIND("/",N3743) - 1)</f>
        <v>theater</v>
      </c>
      <c r="R3743" t="str">
        <f>RIGHT(N3743,LEN(N3743) - FIND("/",N3743))</f>
        <v>plays</v>
      </c>
      <c r="S3743" s="10">
        <f>(((J3743/60)/60)/24) + DATE(1970, 1, 1)</f>
        <v>42325.920717592591</v>
      </c>
      <c r="T3743" s="10">
        <f>(((I3743/60)/60)/24) + DATE(1970, 1, 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IFERROR(E3744/L3744, 0)</f>
        <v>25</v>
      </c>
      <c r="Q3744" t="str">
        <f>LEFT(N3744,FIND("/",N3744) - 1)</f>
        <v>theater</v>
      </c>
      <c r="R3744" t="str">
        <f>RIGHT(N3744,LEN(N3744) - FIND("/",N3744))</f>
        <v>plays</v>
      </c>
      <c r="S3744" s="10">
        <f>(((J3744/60)/60)/24) + DATE(1970, 1, 1)</f>
        <v>41858.214629629627</v>
      </c>
      <c r="T3744" s="10">
        <f>(((I3744/60)/60)/24) + DATE(1970, 1, 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>
        <f>IFERROR(E3745/L3745, 0)</f>
        <v>0</v>
      </c>
      <c r="Q3745" t="str">
        <f>LEFT(N3745,FIND("/",N3745) - 1)</f>
        <v>theater</v>
      </c>
      <c r="R3745" t="str">
        <f>RIGHT(N3745,LEN(N3745) - FIND("/",N3745))</f>
        <v>plays</v>
      </c>
      <c r="S3745" s="10">
        <f>(((J3745/60)/60)/24) + DATE(1970, 1, 1)</f>
        <v>41793.710231481484</v>
      </c>
      <c r="T3745" s="10">
        <f>(((I3745/60)/60)/24) + DATE(1970, 1, 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>
        <f>IFERROR(E3746/L3746, 0)</f>
        <v>0</v>
      </c>
      <c r="Q3746" t="str">
        <f>LEFT(N3746,FIND("/",N3746) - 1)</f>
        <v>theater</v>
      </c>
      <c r="R3746" t="str">
        <f>RIGHT(N3746,LEN(N3746) - FIND("/",N3746))</f>
        <v>plays</v>
      </c>
      <c r="S3746" s="10">
        <f>(((J3746/60)/60)/24) + DATE(1970, 1, 1)</f>
        <v>41793.814259259263</v>
      </c>
      <c r="T3746" s="10">
        <f>(((I3746/60)/60)/24) + DATE(1970, 1, 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IFERROR(E3747/L3747, 0)</f>
        <v>10</v>
      </c>
      <c r="Q3747" t="str">
        <f>LEFT(N3747,FIND("/",N3747) - 1)</f>
        <v>theater</v>
      </c>
      <c r="R3747" t="str">
        <f>RIGHT(N3747,LEN(N3747) - FIND("/",N3747))</f>
        <v>plays</v>
      </c>
      <c r="S3747" s="10">
        <f>(((J3747/60)/60)/24) + DATE(1970, 1, 1)</f>
        <v>41831.697939814818</v>
      </c>
      <c r="T3747" s="10">
        <f>(((I3747/60)/60)/24) + DATE(1970, 1, 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IFERROR(E3748/L3748, 0)</f>
        <v>202</v>
      </c>
      <c r="Q3748" t="str">
        <f>LEFT(N3748,FIND("/",N3748) - 1)</f>
        <v>theater</v>
      </c>
      <c r="R3748" t="str">
        <f>RIGHT(N3748,LEN(N3748) - FIND("/",N3748))</f>
        <v>plays</v>
      </c>
      <c r="S3748" s="10">
        <f>(((J3748/60)/60)/24) + DATE(1970, 1, 1)</f>
        <v>42621.389340277776</v>
      </c>
      <c r="T3748" s="10">
        <f>(((I3748/60)/60)/24) + DATE(1970, 1, 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IFERROR(E3749/L3749, 0)</f>
        <v>25</v>
      </c>
      <c r="Q3749" t="str">
        <f>LEFT(N3749,FIND("/",N3749) - 1)</f>
        <v>theater</v>
      </c>
      <c r="R3749" t="str">
        <f>RIGHT(N3749,LEN(N3749) - FIND("/",N3749))</f>
        <v>plays</v>
      </c>
      <c r="S3749" s="10">
        <f>(((J3749/60)/60)/24) + DATE(1970, 1, 1)</f>
        <v>42164.299722222218</v>
      </c>
      <c r="T3749" s="10">
        <f>(((I3749/60)/60)/24) + DATE(1970, 1, 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IFERROR(E3750/L3750, 0)</f>
        <v>99.538461538461533</v>
      </c>
      <c r="Q3750" t="str">
        <f>LEFT(N3750,FIND("/",N3750) - 1)</f>
        <v>theater</v>
      </c>
      <c r="R3750" t="str">
        <f>RIGHT(N3750,LEN(N3750) - FIND("/",N3750))</f>
        <v>musical</v>
      </c>
      <c r="S3750" s="10">
        <f>(((J3750/60)/60)/24) + DATE(1970, 1, 1)</f>
        <v>42395.706435185188</v>
      </c>
      <c r="T3750" s="10">
        <f>(((I3750/60)/60)/24) + DATE(1970, 1, 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IFERROR(E3751/L3751, 0)</f>
        <v>75</v>
      </c>
      <c r="Q3751" t="str">
        <f>LEFT(N3751,FIND("/",N3751) - 1)</f>
        <v>theater</v>
      </c>
      <c r="R3751" t="str">
        <f>RIGHT(N3751,LEN(N3751) - FIND("/",N3751))</f>
        <v>musical</v>
      </c>
      <c r="S3751" s="10">
        <f>(((J3751/60)/60)/24) + DATE(1970, 1, 1)</f>
        <v>42458.127175925925</v>
      </c>
      <c r="T3751" s="10">
        <f>(((I3751/60)/60)/24) + DATE(1970, 1, 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IFERROR(E3752/L3752, 0)</f>
        <v>215.25</v>
      </c>
      <c r="Q3752" t="str">
        <f>LEFT(N3752,FIND("/",N3752) - 1)</f>
        <v>theater</v>
      </c>
      <c r="R3752" t="str">
        <f>RIGHT(N3752,LEN(N3752) - FIND("/",N3752))</f>
        <v>musical</v>
      </c>
      <c r="S3752" s="10">
        <f>(((J3752/60)/60)/24) + DATE(1970, 1, 1)</f>
        <v>42016.981574074074</v>
      </c>
      <c r="T3752" s="10">
        <f>(((I3752/60)/60)/24) + DATE(1970, 1, 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IFERROR(E3753/L3753, 0)</f>
        <v>120.54545454545455</v>
      </c>
      <c r="Q3753" t="str">
        <f>LEFT(N3753,FIND("/",N3753) - 1)</f>
        <v>theater</v>
      </c>
      <c r="R3753" t="str">
        <f>RIGHT(N3753,LEN(N3753) - FIND("/",N3753))</f>
        <v>musical</v>
      </c>
      <c r="S3753" s="10">
        <f>(((J3753/60)/60)/24) + DATE(1970, 1, 1)</f>
        <v>42403.035567129627</v>
      </c>
      <c r="T3753" s="10">
        <f>(((I3753/60)/60)/24) + DATE(1970, 1, 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IFERROR(E3754/L3754, 0)</f>
        <v>37.666666666666664</v>
      </c>
      <c r="Q3754" t="str">
        <f>LEFT(N3754,FIND("/",N3754) - 1)</f>
        <v>theater</v>
      </c>
      <c r="R3754" t="str">
        <f>RIGHT(N3754,LEN(N3754) - FIND("/",N3754))</f>
        <v>musical</v>
      </c>
      <c r="S3754" s="10">
        <f>(((J3754/60)/60)/24) + DATE(1970, 1, 1)</f>
        <v>42619.802488425921</v>
      </c>
      <c r="T3754" s="10">
        <f>(((I3754/60)/60)/24) + DATE(1970, 1, 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IFERROR(E3755/L3755, 0)</f>
        <v>172.23333333333332</v>
      </c>
      <c r="Q3755" t="str">
        <f>LEFT(N3755,FIND("/",N3755) - 1)</f>
        <v>theater</v>
      </c>
      <c r="R3755" t="str">
        <f>RIGHT(N3755,LEN(N3755) - FIND("/",N3755))</f>
        <v>musical</v>
      </c>
      <c r="S3755" s="10">
        <f>(((J3755/60)/60)/24) + DATE(1970, 1, 1)</f>
        <v>42128.824074074073</v>
      </c>
      <c r="T3755" s="10">
        <f>(((I3755/60)/60)/24) + DATE(1970, 1, 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IFERROR(E3756/L3756, 0)</f>
        <v>111.11111111111111</v>
      </c>
      <c r="Q3756" t="str">
        <f>LEFT(N3756,FIND("/",N3756) - 1)</f>
        <v>theater</v>
      </c>
      <c r="R3756" t="str">
        <f>RIGHT(N3756,LEN(N3756) - FIND("/",N3756))</f>
        <v>musical</v>
      </c>
      <c r="S3756" s="10">
        <f>(((J3756/60)/60)/24) + DATE(1970, 1, 1)</f>
        <v>41808.881215277775</v>
      </c>
      <c r="T3756" s="10">
        <f>(((I3756/60)/60)/24) + DATE(1970, 1, 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IFERROR(E3757/L3757, 0)</f>
        <v>25.464285714285715</v>
      </c>
      <c r="Q3757" t="str">
        <f>LEFT(N3757,FIND("/",N3757) - 1)</f>
        <v>theater</v>
      </c>
      <c r="R3757" t="str">
        <f>RIGHT(N3757,LEN(N3757) - FIND("/",N3757))</f>
        <v>musical</v>
      </c>
      <c r="S3757" s="10">
        <f>(((J3757/60)/60)/24) + DATE(1970, 1, 1)</f>
        <v>42445.866979166662</v>
      </c>
      <c r="T3757" s="10">
        <f>(((I3757/60)/60)/24) + DATE(1970, 1, 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IFERROR(E3758/L3758, 0)</f>
        <v>267.64705882352939</v>
      </c>
      <c r="Q3758" t="str">
        <f>LEFT(N3758,FIND("/",N3758) - 1)</f>
        <v>theater</v>
      </c>
      <c r="R3758" t="str">
        <f>RIGHT(N3758,LEN(N3758) - FIND("/",N3758))</f>
        <v>musical</v>
      </c>
      <c r="S3758" s="10">
        <f>(((J3758/60)/60)/24) + DATE(1970, 1, 1)</f>
        <v>41771.814791666664</v>
      </c>
      <c r="T3758" s="10">
        <f>(((I3758/60)/60)/24) + DATE(1970, 1, 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IFERROR(E3759/L3759, 0)</f>
        <v>75.959999999999994</v>
      </c>
      <c r="Q3759" t="str">
        <f>LEFT(N3759,FIND("/",N3759) - 1)</f>
        <v>theater</v>
      </c>
      <c r="R3759" t="str">
        <f>RIGHT(N3759,LEN(N3759) - FIND("/",N3759))</f>
        <v>musical</v>
      </c>
      <c r="S3759" s="10">
        <f>(((J3759/60)/60)/24) + DATE(1970, 1, 1)</f>
        <v>41954.850868055553</v>
      </c>
      <c r="T3759" s="10">
        <f>(((I3759/60)/60)/24) + DATE(1970, 1, 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IFERROR(E3760/L3760, 0)</f>
        <v>59.03846153846154</v>
      </c>
      <c r="Q3760" t="str">
        <f>LEFT(N3760,FIND("/",N3760) - 1)</f>
        <v>theater</v>
      </c>
      <c r="R3760" t="str">
        <f>RIGHT(N3760,LEN(N3760) - FIND("/",N3760))</f>
        <v>musical</v>
      </c>
      <c r="S3760" s="10">
        <f>(((J3760/60)/60)/24) + DATE(1970, 1, 1)</f>
        <v>41747.471504629626</v>
      </c>
      <c r="T3760" s="10">
        <f>(((I3760/60)/60)/24) + DATE(1970, 1, 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IFERROR(E3761/L3761, 0)</f>
        <v>50.111022727272733</v>
      </c>
      <c r="Q3761" t="str">
        <f>LEFT(N3761,FIND("/",N3761) - 1)</f>
        <v>theater</v>
      </c>
      <c r="R3761" t="str">
        <f>RIGHT(N3761,LEN(N3761) - FIND("/",N3761))</f>
        <v>musical</v>
      </c>
      <c r="S3761" s="10">
        <f>(((J3761/60)/60)/24) + DATE(1970, 1, 1)</f>
        <v>42182.108252314814</v>
      </c>
      <c r="T3761" s="10">
        <f>(((I3761/60)/60)/24) + DATE(1970, 1, 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IFERROR(E3762/L3762, 0)</f>
        <v>55.502967032967035</v>
      </c>
      <c r="Q3762" t="str">
        <f>LEFT(N3762,FIND("/",N3762) - 1)</f>
        <v>theater</v>
      </c>
      <c r="R3762" t="str">
        <f>RIGHT(N3762,LEN(N3762) - FIND("/",N3762))</f>
        <v>musical</v>
      </c>
      <c r="S3762" s="10">
        <f>(((J3762/60)/60)/24) + DATE(1970, 1, 1)</f>
        <v>41739.525300925925</v>
      </c>
      <c r="T3762" s="10">
        <f>(((I3762/60)/60)/24) + DATE(1970, 1, 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IFERROR(E3763/L3763, 0)</f>
        <v>166.66666666666666</v>
      </c>
      <c r="Q3763" t="str">
        <f>LEFT(N3763,FIND("/",N3763) - 1)</f>
        <v>theater</v>
      </c>
      <c r="R3763" t="str">
        <f>RIGHT(N3763,LEN(N3763) - FIND("/",N3763))</f>
        <v>musical</v>
      </c>
      <c r="S3763" s="10">
        <f>(((J3763/60)/60)/24) + DATE(1970, 1, 1)</f>
        <v>42173.466863425929</v>
      </c>
      <c r="T3763" s="10">
        <f>(((I3763/60)/60)/24) + DATE(1970, 1, 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IFERROR(E3764/L3764, 0)</f>
        <v>47.428571428571431</v>
      </c>
      <c r="Q3764" t="str">
        <f>LEFT(N3764,FIND("/",N3764) - 1)</f>
        <v>theater</v>
      </c>
      <c r="R3764" t="str">
        <f>RIGHT(N3764,LEN(N3764) - FIND("/",N3764))</f>
        <v>musical</v>
      </c>
      <c r="S3764" s="10">
        <f>(((J3764/60)/60)/24) + DATE(1970, 1, 1)</f>
        <v>42193.813530092593</v>
      </c>
      <c r="T3764" s="10">
        <f>(((I3764/60)/60)/24) + DATE(1970, 1, 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IFERROR(E3765/L3765, 0)</f>
        <v>64.935064935064929</v>
      </c>
      <c r="Q3765" t="str">
        <f>LEFT(N3765,FIND("/",N3765) - 1)</f>
        <v>theater</v>
      </c>
      <c r="R3765" t="str">
        <f>RIGHT(N3765,LEN(N3765) - FIND("/",N3765))</f>
        <v>musical</v>
      </c>
      <c r="S3765" s="10">
        <f>(((J3765/60)/60)/24) + DATE(1970, 1, 1)</f>
        <v>42065.750300925924</v>
      </c>
      <c r="T3765" s="10">
        <f>(((I3765/60)/60)/24) + DATE(1970, 1, 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IFERROR(E3766/L3766, 0)</f>
        <v>55.555555555555557</v>
      </c>
      <c r="Q3766" t="str">
        <f>LEFT(N3766,FIND("/",N3766) - 1)</f>
        <v>theater</v>
      </c>
      <c r="R3766" t="str">
        <f>RIGHT(N3766,LEN(N3766) - FIND("/",N3766))</f>
        <v>musical</v>
      </c>
      <c r="S3766" s="10">
        <f>(((J3766/60)/60)/24) + DATE(1970, 1, 1)</f>
        <v>42499.842962962968</v>
      </c>
      <c r="T3766" s="10">
        <f>(((I3766/60)/60)/24) + DATE(1970, 1, 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IFERROR(E3767/L3767, 0)</f>
        <v>74.224299065420567</v>
      </c>
      <c r="Q3767" t="str">
        <f>LEFT(N3767,FIND("/",N3767) - 1)</f>
        <v>theater</v>
      </c>
      <c r="R3767" t="str">
        <f>RIGHT(N3767,LEN(N3767) - FIND("/",N3767))</f>
        <v>musical</v>
      </c>
      <c r="S3767" s="10">
        <f>(((J3767/60)/60)/24) + DATE(1970, 1, 1)</f>
        <v>41820.776412037041</v>
      </c>
      <c r="T3767" s="10">
        <f>(((I3767/60)/60)/24) + DATE(1970, 1, 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IFERROR(E3768/L3768, 0)</f>
        <v>106.9271875</v>
      </c>
      <c r="Q3768" t="str">
        <f>LEFT(N3768,FIND("/",N3768) - 1)</f>
        <v>theater</v>
      </c>
      <c r="R3768" t="str">
        <f>RIGHT(N3768,LEN(N3768) - FIND("/",N3768))</f>
        <v>musical</v>
      </c>
      <c r="S3768" s="10">
        <f>(((J3768/60)/60)/24) + DATE(1970, 1, 1)</f>
        <v>41788.167187500003</v>
      </c>
      <c r="T3768" s="10">
        <f>(((I3768/60)/60)/24) + DATE(1970, 1, 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IFERROR(E3769/L3769, 0)</f>
        <v>41.696428571428569</v>
      </c>
      <c r="Q3769" t="str">
        <f>LEFT(N3769,FIND("/",N3769) - 1)</f>
        <v>theater</v>
      </c>
      <c r="R3769" t="str">
        <f>RIGHT(N3769,LEN(N3769) - FIND("/",N3769))</f>
        <v>musical</v>
      </c>
      <c r="S3769" s="10">
        <f>(((J3769/60)/60)/24) + DATE(1970, 1, 1)</f>
        <v>42050.019641203704</v>
      </c>
      <c r="T3769" s="10">
        <f>(((I3769/60)/60)/24) + DATE(1970, 1, 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IFERROR(E3770/L3770, 0)</f>
        <v>74.243275862068955</v>
      </c>
      <c r="Q3770" t="str">
        <f>LEFT(N3770,FIND("/",N3770) - 1)</f>
        <v>theater</v>
      </c>
      <c r="R3770" t="str">
        <f>RIGHT(N3770,LEN(N3770) - FIND("/",N3770))</f>
        <v>musical</v>
      </c>
      <c r="S3770" s="10">
        <f>(((J3770/60)/60)/24) + DATE(1970, 1, 1)</f>
        <v>41772.727893518517</v>
      </c>
      <c r="T3770" s="10">
        <f>(((I3770/60)/60)/24) + DATE(1970, 1, 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IFERROR(E3771/L3771, 0)</f>
        <v>73.333333333333329</v>
      </c>
      <c r="Q3771" t="str">
        <f>LEFT(N3771,FIND("/",N3771) - 1)</f>
        <v>theater</v>
      </c>
      <c r="R3771" t="str">
        <f>RIGHT(N3771,LEN(N3771) - FIND("/",N3771))</f>
        <v>musical</v>
      </c>
      <c r="S3771" s="10">
        <f>(((J3771/60)/60)/24) + DATE(1970, 1, 1)</f>
        <v>42445.598136574074</v>
      </c>
      <c r="T3771" s="10">
        <f>(((I3771/60)/60)/24) + DATE(1970, 1, 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IFERROR(E3772/L3772, 0)</f>
        <v>100</v>
      </c>
      <c r="Q3772" t="str">
        <f>LEFT(N3772,FIND("/",N3772) - 1)</f>
        <v>theater</v>
      </c>
      <c r="R3772" t="str">
        <f>RIGHT(N3772,LEN(N3772) - FIND("/",N3772))</f>
        <v>musical</v>
      </c>
      <c r="S3772" s="10">
        <f>(((J3772/60)/60)/24) + DATE(1970, 1, 1)</f>
        <v>42138.930671296301</v>
      </c>
      <c r="T3772" s="10">
        <f>(((I3772/60)/60)/24) + DATE(1970, 1, 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IFERROR(E3773/L3773, 0)</f>
        <v>38.421052631578945</v>
      </c>
      <c r="Q3773" t="str">
        <f>LEFT(N3773,FIND("/",N3773) - 1)</f>
        <v>theater</v>
      </c>
      <c r="R3773" t="str">
        <f>RIGHT(N3773,LEN(N3773) - FIND("/",N3773))</f>
        <v>musical</v>
      </c>
      <c r="S3773" s="10">
        <f>(((J3773/60)/60)/24) + DATE(1970, 1, 1)</f>
        <v>42493.857083333336</v>
      </c>
      <c r="T3773" s="10">
        <f>(((I3773/60)/60)/24) + DATE(1970, 1, 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IFERROR(E3774/L3774, 0)</f>
        <v>166.96969696969697</v>
      </c>
      <c r="Q3774" t="str">
        <f>LEFT(N3774,FIND("/",N3774) - 1)</f>
        <v>theater</v>
      </c>
      <c r="R3774" t="str">
        <f>RIGHT(N3774,LEN(N3774) - FIND("/",N3774))</f>
        <v>musical</v>
      </c>
      <c r="S3774" s="10">
        <f>(((J3774/60)/60)/24) + DATE(1970, 1, 1)</f>
        <v>42682.616967592592</v>
      </c>
      <c r="T3774" s="10">
        <f>(((I3774/60)/60)/24) + DATE(1970, 1, 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IFERROR(E3775/L3775, 0)</f>
        <v>94.912280701754383</v>
      </c>
      <c r="Q3775" t="str">
        <f>LEFT(N3775,FIND("/",N3775) - 1)</f>
        <v>theater</v>
      </c>
      <c r="R3775" t="str">
        <f>RIGHT(N3775,LEN(N3775) - FIND("/",N3775))</f>
        <v>musical</v>
      </c>
      <c r="S3775" s="10">
        <f>(((J3775/60)/60)/24) + DATE(1970, 1, 1)</f>
        <v>42656.005173611105</v>
      </c>
      <c r="T3775" s="10">
        <f>(((I3775/60)/60)/24) + DATE(1970, 1, 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IFERROR(E3776/L3776, 0)</f>
        <v>100</v>
      </c>
      <c r="Q3776" t="str">
        <f>LEFT(N3776,FIND("/",N3776) - 1)</f>
        <v>theater</v>
      </c>
      <c r="R3776" t="str">
        <f>RIGHT(N3776,LEN(N3776) - FIND("/",N3776))</f>
        <v>musical</v>
      </c>
      <c r="S3776" s="10">
        <f>(((J3776/60)/60)/24) + DATE(1970, 1, 1)</f>
        <v>42087.792303240742</v>
      </c>
      <c r="T3776" s="10">
        <f>(((I3776/60)/60)/24) + DATE(1970, 1, 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IFERROR(E3777/L3777, 0)</f>
        <v>143.21428571428572</v>
      </c>
      <c r="Q3777" t="str">
        <f>LEFT(N3777,FIND("/",N3777) - 1)</f>
        <v>theater</v>
      </c>
      <c r="R3777" t="str">
        <f>RIGHT(N3777,LEN(N3777) - FIND("/",N3777))</f>
        <v>musical</v>
      </c>
      <c r="S3777" s="10">
        <f>(((J3777/60)/60)/24) + DATE(1970, 1, 1)</f>
        <v>42075.942627314813</v>
      </c>
      <c r="T3777" s="10">
        <f>(((I3777/60)/60)/24) + DATE(1970, 1, 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IFERROR(E3778/L3778, 0)</f>
        <v>90.819148936170208</v>
      </c>
      <c r="Q3778" t="str">
        <f>LEFT(N3778,FIND("/",N3778) - 1)</f>
        <v>theater</v>
      </c>
      <c r="R3778" t="str">
        <f>RIGHT(N3778,LEN(N3778) - FIND("/",N3778))</f>
        <v>musical</v>
      </c>
      <c r="S3778" s="10">
        <f>(((J3778/60)/60)/24) + DATE(1970, 1, 1)</f>
        <v>41814.367800925924</v>
      </c>
      <c r="T3778" s="10">
        <f>(((I3778/60)/60)/24) + DATE(1970, 1, 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IFERROR(E3779/L3779, 0)</f>
        <v>48.542372881355931</v>
      </c>
      <c r="Q3779" t="str">
        <f>LEFT(N3779,FIND("/",N3779) - 1)</f>
        <v>theater</v>
      </c>
      <c r="R3779" t="str">
        <f>RIGHT(N3779,LEN(N3779) - FIND("/",N3779))</f>
        <v>musical</v>
      </c>
      <c r="S3779" s="10">
        <f>(((J3779/60)/60)/24) + DATE(1970, 1, 1)</f>
        <v>41887.111354166671</v>
      </c>
      <c r="T3779" s="10">
        <f>(((I3779/60)/60)/24) + DATE(1970, 1, 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IFERROR(E3780/L3780, 0)</f>
        <v>70.027777777777771</v>
      </c>
      <c r="Q3780" t="str">
        <f>LEFT(N3780,FIND("/",N3780) - 1)</f>
        <v>theater</v>
      </c>
      <c r="R3780" t="str">
        <f>RIGHT(N3780,LEN(N3780) - FIND("/",N3780))</f>
        <v>musical</v>
      </c>
      <c r="S3780" s="10">
        <f>(((J3780/60)/60)/24) + DATE(1970, 1, 1)</f>
        <v>41989.819212962961</v>
      </c>
      <c r="T3780" s="10">
        <f>(((I3780/60)/60)/24) + DATE(1970, 1, 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IFERROR(E3781/L3781, 0)</f>
        <v>135.62608695652173</v>
      </c>
      <c r="Q3781" t="str">
        <f>LEFT(N3781,FIND("/",N3781) - 1)</f>
        <v>theater</v>
      </c>
      <c r="R3781" t="str">
        <f>RIGHT(N3781,LEN(N3781) - FIND("/",N3781))</f>
        <v>musical</v>
      </c>
      <c r="S3781" s="10">
        <f>(((J3781/60)/60)/24) + DATE(1970, 1, 1)</f>
        <v>42425.735416666663</v>
      </c>
      <c r="T3781" s="10">
        <f>(((I3781/60)/60)/24) + DATE(1970, 1, 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IFERROR(E3782/L3782, 0)</f>
        <v>100</v>
      </c>
      <c r="Q3782" t="str">
        <f>LEFT(N3782,FIND("/",N3782) - 1)</f>
        <v>theater</v>
      </c>
      <c r="R3782" t="str">
        <f>RIGHT(N3782,LEN(N3782) - FIND("/",N3782))</f>
        <v>musical</v>
      </c>
      <c r="S3782" s="10">
        <f>(((J3782/60)/60)/24) + DATE(1970, 1, 1)</f>
        <v>42166.219733796301</v>
      </c>
      <c r="T3782" s="10">
        <f>(((I3782/60)/60)/24) + DATE(1970, 1, 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IFERROR(E3783/L3783, 0)</f>
        <v>94.90384615384616</v>
      </c>
      <c r="Q3783" t="str">
        <f>LEFT(N3783,FIND("/",N3783) - 1)</f>
        <v>theater</v>
      </c>
      <c r="R3783" t="str">
        <f>RIGHT(N3783,LEN(N3783) - FIND("/",N3783))</f>
        <v>musical</v>
      </c>
      <c r="S3783" s="10">
        <f>(((J3783/60)/60)/24) + DATE(1970, 1, 1)</f>
        <v>41865.882928240739</v>
      </c>
      <c r="T3783" s="10">
        <f>(((I3783/60)/60)/24) + DATE(1970, 1, 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IFERROR(E3784/L3784, 0)</f>
        <v>75.370370370370367</v>
      </c>
      <c r="Q3784" t="str">
        <f>LEFT(N3784,FIND("/",N3784) - 1)</f>
        <v>theater</v>
      </c>
      <c r="R3784" t="str">
        <f>RIGHT(N3784,LEN(N3784) - FIND("/",N3784))</f>
        <v>musical</v>
      </c>
      <c r="S3784" s="10">
        <f>(((J3784/60)/60)/24) + DATE(1970, 1, 1)</f>
        <v>42546.862233796302</v>
      </c>
      <c r="T3784" s="10">
        <f>(((I3784/60)/60)/24) + DATE(1970, 1, 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IFERROR(E3785/L3785, 0)</f>
        <v>64.458333333333329</v>
      </c>
      <c r="Q3785" t="str">
        <f>LEFT(N3785,FIND("/",N3785) - 1)</f>
        <v>theater</v>
      </c>
      <c r="R3785" t="str">
        <f>RIGHT(N3785,LEN(N3785) - FIND("/",N3785))</f>
        <v>musical</v>
      </c>
      <c r="S3785" s="10">
        <f>(((J3785/60)/60)/24) + DATE(1970, 1, 1)</f>
        <v>42420.140277777777</v>
      </c>
      <c r="T3785" s="10">
        <f>(((I3785/60)/60)/24) + DATE(1970, 1, 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IFERROR(E3786/L3786, 0)</f>
        <v>115</v>
      </c>
      <c r="Q3786" t="str">
        <f>LEFT(N3786,FIND("/",N3786) - 1)</f>
        <v>theater</v>
      </c>
      <c r="R3786" t="str">
        <f>RIGHT(N3786,LEN(N3786) - FIND("/",N3786))</f>
        <v>musical</v>
      </c>
      <c r="S3786" s="10">
        <f>(((J3786/60)/60)/24) + DATE(1970, 1, 1)</f>
        <v>42531.980694444443</v>
      </c>
      <c r="T3786" s="10">
        <f>(((I3786/60)/60)/24) + DATE(1970, 1, 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IFERROR(E3787/L3787, 0)</f>
        <v>100.5</v>
      </c>
      <c r="Q3787" t="str">
        <f>LEFT(N3787,FIND("/",N3787) - 1)</f>
        <v>theater</v>
      </c>
      <c r="R3787" t="str">
        <f>RIGHT(N3787,LEN(N3787) - FIND("/",N3787))</f>
        <v>musical</v>
      </c>
      <c r="S3787" s="10">
        <f>(((J3787/60)/60)/24) + DATE(1970, 1, 1)</f>
        <v>42548.63853009259</v>
      </c>
      <c r="T3787" s="10">
        <f>(((I3787/60)/60)/24) + DATE(1970, 1, 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IFERROR(E3788/L3788, 0)</f>
        <v>93.774647887323937</v>
      </c>
      <c r="Q3788" t="str">
        <f>LEFT(N3788,FIND("/",N3788) - 1)</f>
        <v>theater</v>
      </c>
      <c r="R3788" t="str">
        <f>RIGHT(N3788,LEN(N3788) - FIND("/",N3788))</f>
        <v>musical</v>
      </c>
      <c r="S3788" s="10">
        <f>(((J3788/60)/60)/24) + DATE(1970, 1, 1)</f>
        <v>42487.037905092591</v>
      </c>
      <c r="T3788" s="10">
        <f>(((I3788/60)/60)/24) + DATE(1970, 1, 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IFERROR(E3789/L3789, 0)</f>
        <v>35.1</v>
      </c>
      <c r="Q3789" t="str">
        <f>LEFT(N3789,FIND("/",N3789) - 1)</f>
        <v>theater</v>
      </c>
      <c r="R3789" t="str">
        <f>RIGHT(N3789,LEN(N3789) - FIND("/",N3789))</f>
        <v>musical</v>
      </c>
      <c r="S3789" s="10">
        <f>(((J3789/60)/60)/24) + DATE(1970, 1, 1)</f>
        <v>42167.534791666665</v>
      </c>
      <c r="T3789" s="10">
        <f>(((I3789/60)/60)/24) + DATE(1970, 1, 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IFERROR(E3790/L3790, 0)</f>
        <v>500</v>
      </c>
      <c r="Q3790" t="str">
        <f>LEFT(N3790,FIND("/",N3790) - 1)</f>
        <v>theater</v>
      </c>
      <c r="R3790" t="str">
        <f>RIGHT(N3790,LEN(N3790) - FIND("/",N3790))</f>
        <v>musical</v>
      </c>
      <c r="S3790" s="10">
        <f>(((J3790/60)/60)/24) + DATE(1970, 1, 1)</f>
        <v>42333.695821759262</v>
      </c>
      <c r="T3790" s="10">
        <f>(((I3790/60)/60)/24) + DATE(1970, 1, 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IFERROR(E3791/L3791, 0)</f>
        <v>29</v>
      </c>
      <c r="Q3791" t="str">
        <f>LEFT(N3791,FIND("/",N3791) - 1)</f>
        <v>theater</v>
      </c>
      <c r="R3791" t="str">
        <f>RIGHT(N3791,LEN(N3791) - FIND("/",N3791))</f>
        <v>musical</v>
      </c>
      <c r="S3791" s="10">
        <f>(((J3791/60)/60)/24) + DATE(1970, 1, 1)</f>
        <v>42138.798819444448</v>
      </c>
      <c r="T3791" s="10">
        <f>(((I3791/60)/60)/24) + DATE(1970, 1, 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>
        <f>IFERROR(E3792/L3792, 0)</f>
        <v>0</v>
      </c>
      <c r="Q3792" t="str">
        <f>LEFT(N3792,FIND("/",N3792) - 1)</f>
        <v>theater</v>
      </c>
      <c r="R3792" t="str">
        <f>RIGHT(N3792,LEN(N3792) - FIND("/",N3792))</f>
        <v>musical</v>
      </c>
      <c r="S3792" s="10">
        <f>(((J3792/60)/60)/24) + DATE(1970, 1, 1)</f>
        <v>42666.666932870372</v>
      </c>
      <c r="T3792" s="10">
        <f>(((I3792/60)/60)/24) + DATE(1970, 1, 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>
        <f>IFERROR(E3793/L3793, 0)</f>
        <v>0</v>
      </c>
      <c r="Q3793" t="str">
        <f>LEFT(N3793,FIND("/",N3793) - 1)</f>
        <v>theater</v>
      </c>
      <c r="R3793" t="str">
        <f>RIGHT(N3793,LEN(N3793) - FIND("/",N3793))</f>
        <v>musical</v>
      </c>
      <c r="S3793" s="10">
        <f>(((J3793/60)/60)/24) + DATE(1970, 1, 1)</f>
        <v>41766.692037037035</v>
      </c>
      <c r="T3793" s="10">
        <f>(((I3793/60)/60)/24) + DATE(1970, 1, 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IFERROR(E3794/L3794, 0)</f>
        <v>17.5</v>
      </c>
      <c r="Q3794" t="str">
        <f>LEFT(N3794,FIND("/",N3794) - 1)</f>
        <v>theater</v>
      </c>
      <c r="R3794" t="str">
        <f>RIGHT(N3794,LEN(N3794) - FIND("/",N3794))</f>
        <v>musical</v>
      </c>
      <c r="S3794" s="10">
        <f>(((J3794/60)/60)/24) + DATE(1970, 1, 1)</f>
        <v>42170.447013888886</v>
      </c>
      <c r="T3794" s="10">
        <f>(((I3794/60)/60)/24) + DATE(1970, 1, 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IFERROR(E3795/L3795, 0)</f>
        <v>174</v>
      </c>
      <c r="Q3795" t="str">
        <f>LEFT(N3795,FIND("/",N3795) - 1)</f>
        <v>theater</v>
      </c>
      <c r="R3795" t="str">
        <f>RIGHT(N3795,LEN(N3795) - FIND("/",N3795))</f>
        <v>musical</v>
      </c>
      <c r="S3795" s="10">
        <f>(((J3795/60)/60)/24) + DATE(1970, 1, 1)</f>
        <v>41968.938993055555</v>
      </c>
      <c r="T3795" s="10">
        <f>(((I3795/60)/60)/24) + DATE(1970, 1, 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IFERROR(E3796/L3796, 0)</f>
        <v>50</v>
      </c>
      <c r="Q3796" t="str">
        <f>LEFT(N3796,FIND("/",N3796) - 1)</f>
        <v>theater</v>
      </c>
      <c r="R3796" t="str">
        <f>RIGHT(N3796,LEN(N3796) - FIND("/",N3796))</f>
        <v>musical</v>
      </c>
      <c r="S3796" s="10">
        <f>(((J3796/60)/60)/24) + DATE(1970, 1, 1)</f>
        <v>42132.58048611111</v>
      </c>
      <c r="T3796" s="10">
        <f>(((I3796/60)/60)/24) + DATE(1970, 1, 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IFERROR(E3797/L3797, 0)</f>
        <v>5</v>
      </c>
      <c r="Q3797" t="str">
        <f>LEFT(N3797,FIND("/",N3797) - 1)</f>
        <v>theater</v>
      </c>
      <c r="R3797" t="str">
        <f>RIGHT(N3797,LEN(N3797) - FIND("/",N3797))</f>
        <v>musical</v>
      </c>
      <c r="S3797" s="10">
        <f>(((J3797/60)/60)/24) + DATE(1970, 1, 1)</f>
        <v>42201.436226851853</v>
      </c>
      <c r="T3797" s="10">
        <f>(((I3797/60)/60)/24) + DATE(1970, 1, 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IFERROR(E3798/L3798, 0)</f>
        <v>1</v>
      </c>
      <c r="Q3798" t="str">
        <f>LEFT(N3798,FIND("/",N3798) - 1)</f>
        <v>theater</v>
      </c>
      <c r="R3798" t="str">
        <f>RIGHT(N3798,LEN(N3798) - FIND("/",N3798))</f>
        <v>musical</v>
      </c>
      <c r="S3798" s="10">
        <f>(((J3798/60)/60)/24) + DATE(1970, 1, 1)</f>
        <v>42689.029583333337</v>
      </c>
      <c r="T3798" s="10">
        <f>(((I3798/60)/60)/24) + DATE(1970, 1, 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IFERROR(E3799/L3799, 0)</f>
        <v>145.40540540540542</v>
      </c>
      <c r="Q3799" t="str">
        <f>LEFT(N3799,FIND("/",N3799) - 1)</f>
        <v>theater</v>
      </c>
      <c r="R3799" t="str">
        <f>RIGHT(N3799,LEN(N3799) - FIND("/",N3799))</f>
        <v>musical</v>
      </c>
      <c r="S3799" s="10">
        <f>(((J3799/60)/60)/24) + DATE(1970, 1, 1)</f>
        <v>42084.881539351853</v>
      </c>
      <c r="T3799" s="10">
        <f>(((I3799/60)/60)/24) + DATE(1970, 1, 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IFERROR(E3800/L3800, 0)</f>
        <v>205</v>
      </c>
      <c r="Q3800" t="str">
        <f>LEFT(N3800,FIND("/",N3800) - 1)</f>
        <v>theater</v>
      </c>
      <c r="R3800" t="str">
        <f>RIGHT(N3800,LEN(N3800) - FIND("/",N3800))</f>
        <v>musical</v>
      </c>
      <c r="S3800" s="10">
        <f>(((J3800/60)/60)/24) + DATE(1970, 1, 1)</f>
        <v>41831.722777777781</v>
      </c>
      <c r="T3800" s="10">
        <f>(((I3800/60)/60)/24) + DATE(1970, 1, 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IFERROR(E3801/L3801, 0)</f>
        <v>100.5</v>
      </c>
      <c r="Q3801" t="str">
        <f>LEFT(N3801,FIND("/",N3801) - 1)</f>
        <v>theater</v>
      </c>
      <c r="R3801" t="str">
        <f>RIGHT(N3801,LEN(N3801) - FIND("/",N3801))</f>
        <v>musical</v>
      </c>
      <c r="S3801" s="10">
        <f>(((J3801/60)/60)/24) + DATE(1970, 1, 1)</f>
        <v>42410.93105324074</v>
      </c>
      <c r="T3801" s="10">
        <f>(((I3801/60)/60)/24) + DATE(1970, 1, 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IFERROR(E3802/L3802, 0)</f>
        <v>55.0625</v>
      </c>
      <c r="Q3802" t="str">
        <f>LEFT(N3802,FIND("/",N3802) - 1)</f>
        <v>theater</v>
      </c>
      <c r="R3802" t="str">
        <f>RIGHT(N3802,LEN(N3802) - FIND("/",N3802))</f>
        <v>musical</v>
      </c>
      <c r="S3802" s="10">
        <f>(((J3802/60)/60)/24) + DATE(1970, 1, 1)</f>
        <v>41982.737071759257</v>
      </c>
      <c r="T3802" s="10">
        <f>(((I3802/60)/60)/24) + DATE(1970, 1, 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IFERROR(E3803/L3803, 0)</f>
        <v>47.333333333333336</v>
      </c>
      <c r="Q3803" t="str">
        <f>LEFT(N3803,FIND("/",N3803) - 1)</f>
        <v>theater</v>
      </c>
      <c r="R3803" t="str">
        <f>RIGHT(N3803,LEN(N3803) - FIND("/",N3803))</f>
        <v>musical</v>
      </c>
      <c r="S3803" s="10">
        <f>(((J3803/60)/60)/24) + DATE(1970, 1, 1)</f>
        <v>41975.676111111112</v>
      </c>
      <c r="T3803" s="10">
        <f>(((I3803/60)/60)/24) + DATE(1970, 1, 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>
        <f>IFERROR(E3804/L3804, 0)</f>
        <v>0</v>
      </c>
      <c r="Q3804" t="str">
        <f>LEFT(N3804,FIND("/",N3804) - 1)</f>
        <v>theater</v>
      </c>
      <c r="R3804" t="str">
        <f>RIGHT(N3804,LEN(N3804) - FIND("/",N3804))</f>
        <v>musical</v>
      </c>
      <c r="S3804" s="10">
        <f>(((J3804/60)/60)/24) + DATE(1970, 1, 1)</f>
        <v>42269.126226851848</v>
      </c>
      <c r="T3804" s="10">
        <f>(((I3804/60)/60)/24) + DATE(1970, 1, 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IFERROR(E3805/L3805, 0)</f>
        <v>58.95</v>
      </c>
      <c r="Q3805" t="str">
        <f>LEFT(N3805,FIND("/",N3805) - 1)</f>
        <v>theater</v>
      </c>
      <c r="R3805" t="str">
        <f>RIGHT(N3805,LEN(N3805) - FIND("/",N3805))</f>
        <v>musical</v>
      </c>
      <c r="S3805" s="10">
        <f>(((J3805/60)/60)/24) + DATE(1970, 1, 1)</f>
        <v>42403.971851851849</v>
      </c>
      <c r="T3805" s="10">
        <f>(((I3805/60)/60)/24) + DATE(1970, 1, 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>
        <f>IFERROR(E3806/L3806, 0)</f>
        <v>0</v>
      </c>
      <c r="Q3806" t="str">
        <f>LEFT(N3806,FIND("/",N3806) - 1)</f>
        <v>theater</v>
      </c>
      <c r="R3806" t="str">
        <f>RIGHT(N3806,LEN(N3806) - FIND("/",N3806))</f>
        <v>musical</v>
      </c>
      <c r="S3806" s="10">
        <f>(((J3806/60)/60)/24) + DATE(1970, 1, 1)</f>
        <v>42527.00953703704</v>
      </c>
      <c r="T3806" s="10">
        <f>(((I3806/60)/60)/24) + DATE(1970, 1, 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IFERROR(E3807/L3807, 0)</f>
        <v>1.5</v>
      </c>
      <c r="Q3807" t="str">
        <f>LEFT(N3807,FIND("/",N3807) - 1)</f>
        <v>theater</v>
      </c>
      <c r="R3807" t="str">
        <f>RIGHT(N3807,LEN(N3807) - FIND("/",N3807))</f>
        <v>musical</v>
      </c>
      <c r="S3807" s="10">
        <f>(((J3807/60)/60)/24) + DATE(1970, 1, 1)</f>
        <v>41849.887037037035</v>
      </c>
      <c r="T3807" s="10">
        <f>(((I3807/60)/60)/24) + DATE(1970, 1, 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IFERROR(E3808/L3808, 0)</f>
        <v>5</v>
      </c>
      <c r="Q3808" t="str">
        <f>LEFT(N3808,FIND("/",N3808) - 1)</f>
        <v>theater</v>
      </c>
      <c r="R3808" t="str">
        <f>RIGHT(N3808,LEN(N3808) - FIND("/",N3808))</f>
        <v>musical</v>
      </c>
      <c r="S3808" s="10">
        <f>(((J3808/60)/60)/24) + DATE(1970, 1, 1)</f>
        <v>41799.259039351848</v>
      </c>
      <c r="T3808" s="10">
        <f>(((I3808/60)/60)/24) + DATE(1970, 1, 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IFERROR(E3809/L3809, 0)</f>
        <v>50.555555555555557</v>
      </c>
      <c r="Q3809" t="str">
        <f>LEFT(N3809,FIND("/",N3809) - 1)</f>
        <v>theater</v>
      </c>
      <c r="R3809" t="str">
        <f>RIGHT(N3809,LEN(N3809) - FIND("/",N3809))</f>
        <v>musical</v>
      </c>
      <c r="S3809" s="10">
        <f>(((J3809/60)/60)/24) + DATE(1970, 1, 1)</f>
        <v>42090.909016203703</v>
      </c>
      <c r="T3809" s="10">
        <f>(((I3809/60)/60)/24) + DATE(1970, 1, 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IFERROR(E3810/L3810, 0)</f>
        <v>41.666666666666664</v>
      </c>
      <c r="Q3810" t="str">
        <f>LEFT(N3810,FIND("/",N3810) - 1)</f>
        <v>theater</v>
      </c>
      <c r="R3810" t="str">
        <f>RIGHT(N3810,LEN(N3810) - FIND("/",N3810))</f>
        <v>plays</v>
      </c>
      <c r="S3810" s="10">
        <f>(((J3810/60)/60)/24) + DATE(1970, 1, 1)</f>
        <v>42059.453923611116</v>
      </c>
      <c r="T3810" s="10">
        <f>(((I3810/60)/60)/24) + DATE(1970, 1, 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IFERROR(E3811/L3811, 0)</f>
        <v>53.289473684210527</v>
      </c>
      <c r="Q3811" t="str">
        <f>LEFT(N3811,FIND("/",N3811) - 1)</f>
        <v>theater</v>
      </c>
      <c r="R3811" t="str">
        <f>RIGHT(N3811,LEN(N3811) - FIND("/",N3811))</f>
        <v>plays</v>
      </c>
      <c r="S3811" s="10">
        <f>(((J3811/60)/60)/24) + DATE(1970, 1, 1)</f>
        <v>41800.526701388888</v>
      </c>
      <c r="T3811" s="10">
        <f>(((I3811/60)/60)/24) + DATE(1970, 1, 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IFERROR(E3812/L3812, 0)</f>
        <v>70.230769230769226</v>
      </c>
      <c r="Q3812" t="str">
        <f>LEFT(N3812,FIND("/",N3812) - 1)</f>
        <v>theater</v>
      </c>
      <c r="R3812" t="str">
        <f>RIGHT(N3812,LEN(N3812) - FIND("/",N3812))</f>
        <v>plays</v>
      </c>
      <c r="S3812" s="10">
        <f>(((J3812/60)/60)/24) + DATE(1970, 1, 1)</f>
        <v>42054.849050925928</v>
      </c>
      <c r="T3812" s="10">
        <f>(((I3812/60)/60)/24) + DATE(1970, 1, 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IFERROR(E3813/L3813, 0)</f>
        <v>43.421052631578945</v>
      </c>
      <c r="Q3813" t="str">
        <f>LEFT(N3813,FIND("/",N3813) - 1)</f>
        <v>theater</v>
      </c>
      <c r="R3813" t="str">
        <f>RIGHT(N3813,LEN(N3813) - FIND("/",N3813))</f>
        <v>plays</v>
      </c>
      <c r="S3813" s="10">
        <f>(((J3813/60)/60)/24) + DATE(1970, 1, 1)</f>
        <v>42487.62700231481</v>
      </c>
      <c r="T3813" s="10">
        <f>(((I3813/60)/60)/24) + DATE(1970, 1, 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IFERROR(E3814/L3814, 0)</f>
        <v>199.18181818181819</v>
      </c>
      <c r="Q3814" t="str">
        <f>LEFT(N3814,FIND("/",N3814) - 1)</f>
        <v>theater</v>
      </c>
      <c r="R3814" t="str">
        <f>RIGHT(N3814,LEN(N3814) - FIND("/",N3814))</f>
        <v>plays</v>
      </c>
      <c r="S3814" s="10">
        <f>(((J3814/60)/60)/24) + DATE(1970, 1, 1)</f>
        <v>42109.751250000001</v>
      </c>
      <c r="T3814" s="10">
        <f>(((I3814/60)/60)/24) + DATE(1970, 1, 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IFERROR(E3815/L3815, 0)</f>
        <v>78.518148148148143</v>
      </c>
      <c r="Q3815" t="str">
        <f>LEFT(N3815,FIND("/",N3815) - 1)</f>
        <v>theater</v>
      </c>
      <c r="R3815" t="str">
        <f>RIGHT(N3815,LEN(N3815) - FIND("/",N3815))</f>
        <v>plays</v>
      </c>
      <c r="S3815" s="10">
        <f>(((J3815/60)/60)/24) + DATE(1970, 1, 1)</f>
        <v>42497.275706018518</v>
      </c>
      <c r="T3815" s="10">
        <f>(((I3815/60)/60)/24) + DATE(1970, 1, 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IFERROR(E3816/L3816, 0)</f>
        <v>61.823529411764703</v>
      </c>
      <c r="Q3816" t="str">
        <f>LEFT(N3816,FIND("/",N3816) - 1)</f>
        <v>theater</v>
      </c>
      <c r="R3816" t="str">
        <f>RIGHT(N3816,LEN(N3816) - FIND("/",N3816))</f>
        <v>plays</v>
      </c>
      <c r="S3816" s="10">
        <f>(((J3816/60)/60)/24) + DATE(1970, 1, 1)</f>
        <v>42058.904074074075</v>
      </c>
      <c r="T3816" s="10">
        <f>(((I3816/60)/60)/24) + DATE(1970, 1, 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IFERROR(E3817/L3817, 0)</f>
        <v>50.000500000000002</v>
      </c>
      <c r="Q3817" t="str">
        <f>LEFT(N3817,FIND("/",N3817) - 1)</f>
        <v>theater</v>
      </c>
      <c r="R3817" t="str">
        <f>RIGHT(N3817,LEN(N3817) - FIND("/",N3817))</f>
        <v>plays</v>
      </c>
      <c r="S3817" s="10">
        <f>(((J3817/60)/60)/24) + DATE(1970, 1, 1)</f>
        <v>42207.259918981479</v>
      </c>
      <c r="T3817" s="10">
        <f>(((I3817/60)/60)/24) + DATE(1970, 1, 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IFERROR(E3818/L3818, 0)</f>
        <v>48.339729729729726</v>
      </c>
      <c r="Q3818" t="str">
        <f>LEFT(N3818,FIND("/",N3818) - 1)</f>
        <v>theater</v>
      </c>
      <c r="R3818" t="str">
        <f>RIGHT(N3818,LEN(N3818) - FIND("/",N3818))</f>
        <v>plays</v>
      </c>
      <c r="S3818" s="10">
        <f>(((J3818/60)/60)/24) + DATE(1970, 1, 1)</f>
        <v>41807.690081018518</v>
      </c>
      <c r="T3818" s="10">
        <f>(((I3818/60)/60)/24) + DATE(1970, 1, 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IFERROR(E3819/L3819, 0)</f>
        <v>107.25</v>
      </c>
      <c r="Q3819" t="str">
        <f>LEFT(N3819,FIND("/",N3819) - 1)</f>
        <v>theater</v>
      </c>
      <c r="R3819" t="str">
        <f>RIGHT(N3819,LEN(N3819) - FIND("/",N3819))</f>
        <v>plays</v>
      </c>
      <c r="S3819" s="10">
        <f>(((J3819/60)/60)/24) + DATE(1970, 1, 1)</f>
        <v>42284.69694444444</v>
      </c>
      <c r="T3819" s="10">
        <f>(((I3819/60)/60)/24) + DATE(1970, 1, 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IFERROR(E3820/L3820, 0)</f>
        <v>57</v>
      </c>
      <c r="Q3820" t="str">
        <f>LEFT(N3820,FIND("/",N3820) - 1)</f>
        <v>theater</v>
      </c>
      <c r="R3820" t="str">
        <f>RIGHT(N3820,LEN(N3820) - FIND("/",N3820))</f>
        <v>plays</v>
      </c>
      <c r="S3820" s="10">
        <f>(((J3820/60)/60)/24) + DATE(1970, 1, 1)</f>
        <v>42045.84238425926</v>
      </c>
      <c r="T3820" s="10">
        <f>(((I3820/60)/60)/24) + DATE(1970, 1, 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IFERROR(E3821/L3821, 0)</f>
        <v>40.92307692307692</v>
      </c>
      <c r="Q3821" t="str">
        <f>LEFT(N3821,FIND("/",N3821) - 1)</f>
        <v>theater</v>
      </c>
      <c r="R3821" t="str">
        <f>RIGHT(N3821,LEN(N3821) - FIND("/",N3821))</f>
        <v>plays</v>
      </c>
      <c r="S3821" s="10">
        <f>(((J3821/60)/60)/24) + DATE(1970, 1, 1)</f>
        <v>42184.209537037037</v>
      </c>
      <c r="T3821" s="10">
        <f>(((I3821/60)/60)/24) + DATE(1970, 1, 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IFERROR(E3822/L3822, 0)</f>
        <v>21.5</v>
      </c>
      <c r="Q3822" t="str">
        <f>LEFT(N3822,FIND("/",N3822) - 1)</f>
        <v>theater</v>
      </c>
      <c r="R3822" t="str">
        <f>RIGHT(N3822,LEN(N3822) - FIND("/",N3822))</f>
        <v>plays</v>
      </c>
      <c r="S3822" s="10">
        <f>(((J3822/60)/60)/24) + DATE(1970, 1, 1)</f>
        <v>42160.651817129634</v>
      </c>
      <c r="T3822" s="10">
        <f>(((I3822/60)/60)/24) + DATE(1970, 1, 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IFERROR(E3823/L3823, 0)</f>
        <v>79.543478260869563</v>
      </c>
      <c r="Q3823" t="str">
        <f>LEFT(N3823,FIND("/",N3823) - 1)</f>
        <v>theater</v>
      </c>
      <c r="R3823" t="str">
        <f>RIGHT(N3823,LEN(N3823) - FIND("/",N3823))</f>
        <v>plays</v>
      </c>
      <c r="S3823" s="10">
        <f>(((J3823/60)/60)/24) + DATE(1970, 1, 1)</f>
        <v>42341.180636574078</v>
      </c>
      <c r="T3823" s="10">
        <f>(((I3823/60)/60)/24) + DATE(1970, 1, 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IFERROR(E3824/L3824, 0)</f>
        <v>72.381578947368425</v>
      </c>
      <c r="Q3824" t="str">
        <f>LEFT(N3824,FIND("/",N3824) - 1)</f>
        <v>theater</v>
      </c>
      <c r="R3824" t="str">
        <f>RIGHT(N3824,LEN(N3824) - FIND("/",N3824))</f>
        <v>plays</v>
      </c>
      <c r="S3824" s="10">
        <f>(((J3824/60)/60)/24) + DATE(1970, 1, 1)</f>
        <v>42329.838159722218</v>
      </c>
      <c r="T3824" s="10">
        <f>(((I3824/60)/60)/24) + DATE(1970, 1, 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IFERROR(E3825/L3825, 0)</f>
        <v>64.634146341463421</v>
      </c>
      <c r="Q3825" t="str">
        <f>LEFT(N3825,FIND("/",N3825) - 1)</f>
        <v>theater</v>
      </c>
      <c r="R3825" t="str">
        <f>RIGHT(N3825,LEN(N3825) - FIND("/",N3825))</f>
        <v>plays</v>
      </c>
      <c r="S3825" s="10">
        <f>(((J3825/60)/60)/24) + DATE(1970, 1, 1)</f>
        <v>42170.910231481481</v>
      </c>
      <c r="T3825" s="10">
        <f>(((I3825/60)/60)/24) + DATE(1970, 1, 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IFERROR(E3826/L3826, 0)</f>
        <v>38.571428571428569</v>
      </c>
      <c r="Q3826" t="str">
        <f>LEFT(N3826,FIND("/",N3826) - 1)</f>
        <v>theater</v>
      </c>
      <c r="R3826" t="str">
        <f>RIGHT(N3826,LEN(N3826) - FIND("/",N3826))</f>
        <v>plays</v>
      </c>
      <c r="S3826" s="10">
        <f>(((J3826/60)/60)/24) + DATE(1970, 1, 1)</f>
        <v>42571.626192129625</v>
      </c>
      <c r="T3826" s="10">
        <f>(((I3826/60)/60)/24) + DATE(1970, 1, 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IFERROR(E3827/L3827, 0)</f>
        <v>107.57142857142857</v>
      </c>
      <c r="Q3827" t="str">
        <f>LEFT(N3827,FIND("/",N3827) - 1)</f>
        <v>theater</v>
      </c>
      <c r="R3827" t="str">
        <f>RIGHT(N3827,LEN(N3827) - FIND("/",N3827))</f>
        <v>plays</v>
      </c>
      <c r="S3827" s="10">
        <f>(((J3827/60)/60)/24) + DATE(1970, 1, 1)</f>
        <v>42151.069606481484</v>
      </c>
      <c r="T3827" s="10">
        <f>(((I3827/60)/60)/24) + DATE(1970, 1, 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IFERROR(E3828/L3828, 0)</f>
        <v>27.5</v>
      </c>
      <c r="Q3828" t="str">
        <f>LEFT(N3828,FIND("/",N3828) - 1)</f>
        <v>theater</v>
      </c>
      <c r="R3828" t="str">
        <f>RIGHT(N3828,LEN(N3828) - FIND("/",N3828))</f>
        <v>plays</v>
      </c>
      <c r="S3828" s="10">
        <f>(((J3828/60)/60)/24) + DATE(1970, 1, 1)</f>
        <v>42101.423541666663</v>
      </c>
      <c r="T3828" s="10">
        <f>(((I3828/60)/60)/24) + DATE(1970, 1, 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IFERROR(E3829/L3829, 0)</f>
        <v>70.461538461538467</v>
      </c>
      <c r="Q3829" t="str">
        <f>LEFT(N3829,FIND("/",N3829) - 1)</f>
        <v>theater</v>
      </c>
      <c r="R3829" t="str">
        <f>RIGHT(N3829,LEN(N3829) - FIND("/",N3829))</f>
        <v>plays</v>
      </c>
      <c r="S3829" s="10">
        <f>(((J3829/60)/60)/24) + DATE(1970, 1, 1)</f>
        <v>42034.928252314814</v>
      </c>
      <c r="T3829" s="10">
        <f>(((I3829/60)/60)/24) + DATE(1970, 1, 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IFERROR(E3830/L3830, 0)</f>
        <v>178.57142857142858</v>
      </c>
      <c r="Q3830" t="str">
        <f>LEFT(N3830,FIND("/",N3830) - 1)</f>
        <v>theater</v>
      </c>
      <c r="R3830" t="str">
        <f>RIGHT(N3830,LEN(N3830) - FIND("/",N3830))</f>
        <v>plays</v>
      </c>
      <c r="S3830" s="10">
        <f>(((J3830/60)/60)/24) + DATE(1970, 1, 1)</f>
        <v>41944.527627314819</v>
      </c>
      <c r="T3830" s="10">
        <f>(((I3830/60)/60)/24) + DATE(1970, 1, 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IFERROR(E3831/L3831, 0)</f>
        <v>62.625</v>
      </c>
      <c r="Q3831" t="str">
        <f>LEFT(N3831,FIND("/",N3831) - 1)</f>
        <v>theater</v>
      </c>
      <c r="R3831" t="str">
        <f>RIGHT(N3831,LEN(N3831) - FIND("/",N3831))</f>
        <v>plays</v>
      </c>
      <c r="S3831" s="10">
        <f>(((J3831/60)/60)/24) + DATE(1970, 1, 1)</f>
        <v>42593.865405092598</v>
      </c>
      <c r="T3831" s="10">
        <f>(((I3831/60)/60)/24) + DATE(1970, 1, 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IFERROR(E3832/L3832, 0)</f>
        <v>75</v>
      </c>
      <c r="Q3832" t="str">
        <f>LEFT(N3832,FIND("/",N3832) - 1)</f>
        <v>theater</v>
      </c>
      <c r="R3832" t="str">
        <f>RIGHT(N3832,LEN(N3832) - FIND("/",N3832))</f>
        <v>plays</v>
      </c>
      <c r="S3832" s="10">
        <f>(((J3832/60)/60)/24) + DATE(1970, 1, 1)</f>
        <v>42503.740868055553</v>
      </c>
      <c r="T3832" s="10">
        <f>(((I3832/60)/60)/24) + DATE(1970, 1, 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IFERROR(E3833/L3833, 0)</f>
        <v>58.901111111111113</v>
      </c>
      <c r="Q3833" t="str">
        <f>LEFT(N3833,FIND("/",N3833) - 1)</f>
        <v>theater</v>
      </c>
      <c r="R3833" t="str">
        <f>RIGHT(N3833,LEN(N3833) - FIND("/",N3833))</f>
        <v>plays</v>
      </c>
      <c r="S3833" s="10">
        <f>(((J3833/60)/60)/24) + DATE(1970, 1, 1)</f>
        <v>41927.848900462966</v>
      </c>
      <c r="T3833" s="10">
        <f>(((I3833/60)/60)/24) + DATE(1970, 1, 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IFERROR(E3834/L3834, 0)</f>
        <v>139.55555555555554</v>
      </c>
      <c r="Q3834" t="str">
        <f>LEFT(N3834,FIND("/",N3834) - 1)</f>
        <v>theater</v>
      </c>
      <c r="R3834" t="str">
        <f>RIGHT(N3834,LEN(N3834) - FIND("/",N3834))</f>
        <v>plays</v>
      </c>
      <c r="S3834" s="10">
        <f>(((J3834/60)/60)/24) + DATE(1970, 1, 1)</f>
        <v>42375.114988425921</v>
      </c>
      <c r="T3834" s="10">
        <f>(((I3834/60)/60)/24) + DATE(1970, 1, 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IFERROR(E3835/L3835, 0)</f>
        <v>70</v>
      </c>
      <c r="Q3835" t="str">
        <f>LEFT(N3835,FIND("/",N3835) - 1)</f>
        <v>theater</v>
      </c>
      <c r="R3835" t="str">
        <f>RIGHT(N3835,LEN(N3835) - FIND("/",N3835))</f>
        <v>plays</v>
      </c>
      <c r="S3835" s="10">
        <f>(((J3835/60)/60)/24) + DATE(1970, 1, 1)</f>
        <v>41963.872361111105</v>
      </c>
      <c r="T3835" s="10">
        <f>(((I3835/60)/60)/24) + DATE(1970, 1, 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IFERROR(E3836/L3836, 0)</f>
        <v>57.385964912280699</v>
      </c>
      <c r="Q3836" t="str">
        <f>LEFT(N3836,FIND("/",N3836) - 1)</f>
        <v>theater</v>
      </c>
      <c r="R3836" t="str">
        <f>RIGHT(N3836,LEN(N3836) - FIND("/",N3836))</f>
        <v>plays</v>
      </c>
      <c r="S3836" s="10">
        <f>(((J3836/60)/60)/24) + DATE(1970, 1, 1)</f>
        <v>42143.445219907408</v>
      </c>
      <c r="T3836" s="10">
        <f>(((I3836/60)/60)/24) + DATE(1970, 1, 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IFERROR(E3837/L3837, 0)</f>
        <v>40</v>
      </c>
      <c r="Q3837" t="str">
        <f>LEFT(N3837,FIND("/",N3837) - 1)</f>
        <v>theater</v>
      </c>
      <c r="R3837" t="str">
        <f>RIGHT(N3837,LEN(N3837) - FIND("/",N3837))</f>
        <v>plays</v>
      </c>
      <c r="S3837" s="10">
        <f>(((J3837/60)/60)/24) + DATE(1970, 1, 1)</f>
        <v>42460.94222222222</v>
      </c>
      <c r="T3837" s="10">
        <f>(((I3837/60)/60)/24) + DATE(1970, 1, 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IFERROR(E3838/L3838, 0)</f>
        <v>64.285714285714292</v>
      </c>
      <c r="Q3838" t="str">
        <f>LEFT(N3838,FIND("/",N3838) - 1)</f>
        <v>theater</v>
      </c>
      <c r="R3838" t="str">
        <f>RIGHT(N3838,LEN(N3838) - FIND("/",N3838))</f>
        <v>plays</v>
      </c>
      <c r="S3838" s="10">
        <f>(((J3838/60)/60)/24) + DATE(1970, 1, 1)</f>
        <v>42553.926527777774</v>
      </c>
      <c r="T3838" s="10">
        <f>(((I3838/60)/60)/24) + DATE(1970, 1, 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IFERROR(E3839/L3839, 0)</f>
        <v>120.11764705882354</v>
      </c>
      <c r="Q3839" t="str">
        <f>LEFT(N3839,FIND("/",N3839) - 1)</f>
        <v>theater</v>
      </c>
      <c r="R3839" t="str">
        <f>RIGHT(N3839,LEN(N3839) - FIND("/",N3839))</f>
        <v>plays</v>
      </c>
      <c r="S3839" s="10">
        <f>(((J3839/60)/60)/24) + DATE(1970, 1, 1)</f>
        <v>42152.765717592592</v>
      </c>
      <c r="T3839" s="10">
        <f>(((I3839/60)/60)/24) + DATE(1970, 1, 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IFERROR(E3840/L3840, 0)</f>
        <v>1008.24</v>
      </c>
      <c r="Q3840" t="str">
        <f>LEFT(N3840,FIND("/",N3840) - 1)</f>
        <v>theater</v>
      </c>
      <c r="R3840" t="str">
        <f>RIGHT(N3840,LEN(N3840) - FIND("/",N3840))</f>
        <v>plays</v>
      </c>
      <c r="S3840" s="10">
        <f>(((J3840/60)/60)/24) + DATE(1970, 1, 1)</f>
        <v>42116.710752314815</v>
      </c>
      <c r="T3840" s="10">
        <f>(((I3840/60)/60)/24) + DATE(1970, 1, 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IFERROR(E3841/L3841, 0)</f>
        <v>63.28125</v>
      </c>
      <c r="Q3841" t="str">
        <f>LEFT(N3841,FIND("/",N3841) - 1)</f>
        <v>theater</v>
      </c>
      <c r="R3841" t="str">
        <f>RIGHT(N3841,LEN(N3841) - FIND("/",N3841))</f>
        <v>plays</v>
      </c>
      <c r="S3841" s="10">
        <f>(((J3841/60)/60)/24) + DATE(1970, 1, 1)</f>
        <v>42155.142638888887</v>
      </c>
      <c r="T3841" s="10">
        <f>(((I3841/60)/60)/24) + DATE(1970, 1, 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IFERROR(E3842/L3842, 0)</f>
        <v>21.666666666666668</v>
      </c>
      <c r="Q3842" t="str">
        <f>LEFT(N3842,FIND("/",N3842) - 1)</f>
        <v>theater</v>
      </c>
      <c r="R3842" t="str">
        <f>RIGHT(N3842,LEN(N3842) - FIND("/",N3842))</f>
        <v>plays</v>
      </c>
      <c r="S3842" s="10">
        <f>(((J3842/60)/60)/24) + DATE(1970, 1, 1)</f>
        <v>42432.701724537037</v>
      </c>
      <c r="T3842" s="10">
        <f>(((I3842/60)/60)/24) + DATE(1970, 1, 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IFERROR(E3843/L3843, 0)</f>
        <v>25.647058823529413</v>
      </c>
      <c r="Q3843" t="str">
        <f>LEFT(N3843,FIND("/",N3843) - 1)</f>
        <v>theater</v>
      </c>
      <c r="R3843" t="str">
        <f>RIGHT(N3843,LEN(N3843) - FIND("/",N3843))</f>
        <v>plays</v>
      </c>
      <c r="S3843" s="10">
        <f>(((J3843/60)/60)/24) + DATE(1970, 1, 1)</f>
        <v>41780.785729166666</v>
      </c>
      <c r="T3843" s="10">
        <f>(((I3843/60)/60)/24) + DATE(1970, 1, 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IFERROR(E3844/L3844, 0)</f>
        <v>47.695652173913047</v>
      </c>
      <c r="Q3844" t="str">
        <f>LEFT(N3844,FIND("/",N3844) - 1)</f>
        <v>theater</v>
      </c>
      <c r="R3844" t="str">
        <f>RIGHT(N3844,LEN(N3844) - FIND("/",N3844))</f>
        <v>plays</v>
      </c>
      <c r="S3844" s="10">
        <f>(((J3844/60)/60)/24) + DATE(1970, 1, 1)</f>
        <v>41740.493657407409</v>
      </c>
      <c r="T3844" s="10">
        <f>(((I3844/60)/60)/24) + DATE(1970, 1, 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IFERROR(E3845/L3845, 0)</f>
        <v>56.05263157894737</v>
      </c>
      <c r="Q3845" t="str">
        <f>LEFT(N3845,FIND("/",N3845) - 1)</f>
        <v>theater</v>
      </c>
      <c r="R3845" t="str">
        <f>RIGHT(N3845,LEN(N3845) - FIND("/",N3845))</f>
        <v>plays</v>
      </c>
      <c r="S3845" s="10">
        <f>(((J3845/60)/60)/24) + DATE(1970, 1, 1)</f>
        <v>41766.072500000002</v>
      </c>
      <c r="T3845" s="10">
        <f>(((I3845/60)/60)/24) + DATE(1970, 1, 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IFERROR(E3846/L3846, 0)</f>
        <v>81.319999999999993</v>
      </c>
      <c r="Q3846" t="str">
        <f>LEFT(N3846,FIND("/",N3846) - 1)</f>
        <v>theater</v>
      </c>
      <c r="R3846" t="str">
        <f>RIGHT(N3846,LEN(N3846) - FIND("/",N3846))</f>
        <v>plays</v>
      </c>
      <c r="S3846" s="10">
        <f>(((J3846/60)/60)/24) + DATE(1970, 1, 1)</f>
        <v>41766.617291666669</v>
      </c>
      <c r="T3846" s="10">
        <f>(((I3846/60)/60)/24) + DATE(1970, 1, 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IFERROR(E3847/L3847, 0)</f>
        <v>70.166666666666671</v>
      </c>
      <c r="Q3847" t="str">
        <f>LEFT(N3847,FIND("/",N3847) - 1)</f>
        <v>theater</v>
      </c>
      <c r="R3847" t="str">
        <f>RIGHT(N3847,LEN(N3847) - FIND("/",N3847))</f>
        <v>plays</v>
      </c>
      <c r="S3847" s="10">
        <f>(((J3847/60)/60)/24) + DATE(1970, 1, 1)</f>
        <v>42248.627013888887</v>
      </c>
      <c r="T3847" s="10">
        <f>(((I3847/60)/60)/24) + DATE(1970, 1, 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IFERROR(E3848/L3848, 0)</f>
        <v>23.625</v>
      </c>
      <c r="Q3848" t="str">
        <f>LEFT(N3848,FIND("/",N3848) - 1)</f>
        <v>theater</v>
      </c>
      <c r="R3848" t="str">
        <f>RIGHT(N3848,LEN(N3848) - FIND("/",N3848))</f>
        <v>plays</v>
      </c>
      <c r="S3848" s="10">
        <f>(((J3848/60)/60)/24) + DATE(1970, 1, 1)</f>
        <v>41885.221550925926</v>
      </c>
      <c r="T3848" s="10">
        <f>(((I3848/60)/60)/24) + DATE(1970, 1, 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IFERROR(E3849/L3849, 0)</f>
        <v>188.55555555555554</v>
      </c>
      <c r="Q3849" t="str">
        <f>LEFT(N3849,FIND("/",N3849) - 1)</f>
        <v>theater</v>
      </c>
      <c r="R3849" t="str">
        <f>RIGHT(N3849,LEN(N3849) - FIND("/",N3849))</f>
        <v>plays</v>
      </c>
      <c r="S3849" s="10">
        <f>(((J3849/60)/60)/24) + DATE(1970, 1, 1)</f>
        <v>42159.224432870367</v>
      </c>
      <c r="T3849" s="10">
        <f>(((I3849/60)/60)/24) + DATE(1970, 1, 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IFERROR(E3850/L3850, 0)</f>
        <v>49.511627906976742</v>
      </c>
      <c r="Q3850" t="str">
        <f>LEFT(N3850,FIND("/",N3850) - 1)</f>
        <v>theater</v>
      </c>
      <c r="R3850" t="str">
        <f>RIGHT(N3850,LEN(N3850) - FIND("/",N3850))</f>
        <v>plays</v>
      </c>
      <c r="S3850" s="10">
        <f>(((J3850/60)/60)/24) + DATE(1970, 1, 1)</f>
        <v>42265.817002314812</v>
      </c>
      <c r="T3850" s="10">
        <f>(((I3850/60)/60)/24) + DATE(1970, 1, 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IFERROR(E3851/L3851, 0)</f>
        <v>75.464285714285708</v>
      </c>
      <c r="Q3851" t="str">
        <f>LEFT(N3851,FIND("/",N3851) - 1)</f>
        <v>theater</v>
      </c>
      <c r="R3851" t="str">
        <f>RIGHT(N3851,LEN(N3851) - FIND("/",N3851))</f>
        <v>plays</v>
      </c>
      <c r="S3851" s="10">
        <f>(((J3851/60)/60)/24) + DATE(1970, 1, 1)</f>
        <v>42136.767175925925</v>
      </c>
      <c r="T3851" s="10">
        <f>(((I3851/60)/60)/24) + DATE(1970, 1, 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IFERROR(E3852/L3852, 0)</f>
        <v>9.5</v>
      </c>
      <c r="Q3852" t="str">
        <f>LEFT(N3852,FIND("/",N3852) - 1)</f>
        <v>theater</v>
      </c>
      <c r="R3852" t="str">
        <f>RIGHT(N3852,LEN(N3852) - FIND("/",N3852))</f>
        <v>plays</v>
      </c>
      <c r="S3852" s="10">
        <f>(((J3852/60)/60)/24) + DATE(1970, 1, 1)</f>
        <v>41975.124340277776</v>
      </c>
      <c r="T3852" s="10">
        <f>(((I3852/60)/60)/24) + DATE(1970, 1, 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IFERROR(E3853/L3853, 0)</f>
        <v>35.5</v>
      </c>
      <c r="Q3853" t="str">
        <f>LEFT(N3853,FIND("/",N3853) - 1)</f>
        <v>theater</v>
      </c>
      <c r="R3853" t="str">
        <f>RIGHT(N3853,LEN(N3853) - FIND("/",N3853))</f>
        <v>plays</v>
      </c>
      <c r="S3853" s="10">
        <f>(((J3853/60)/60)/24) + DATE(1970, 1, 1)</f>
        <v>42172.439571759256</v>
      </c>
      <c r="T3853" s="10">
        <f>(((I3853/60)/60)/24) + DATE(1970, 1, 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IFERROR(E3854/L3854, 0)</f>
        <v>10</v>
      </c>
      <c r="Q3854" t="str">
        <f>LEFT(N3854,FIND("/",N3854) - 1)</f>
        <v>theater</v>
      </c>
      <c r="R3854" t="str">
        <f>RIGHT(N3854,LEN(N3854) - FIND("/",N3854))</f>
        <v>plays</v>
      </c>
      <c r="S3854" s="10">
        <f>(((J3854/60)/60)/24) + DATE(1970, 1, 1)</f>
        <v>42065.190694444449</v>
      </c>
      <c r="T3854" s="10">
        <f>(((I3854/60)/60)/24) + DATE(1970, 1, 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IFERROR(E3855/L3855, 0)</f>
        <v>13</v>
      </c>
      <c r="Q3855" t="str">
        <f>LEFT(N3855,FIND("/",N3855) - 1)</f>
        <v>theater</v>
      </c>
      <c r="R3855" t="str">
        <f>RIGHT(N3855,LEN(N3855) - FIND("/",N3855))</f>
        <v>plays</v>
      </c>
      <c r="S3855" s="10">
        <f>(((J3855/60)/60)/24) + DATE(1970, 1, 1)</f>
        <v>41848.84002314815</v>
      </c>
      <c r="T3855" s="10">
        <f>(((I3855/60)/60)/24) + DATE(1970, 1, 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IFERROR(E3856/L3856, 0)</f>
        <v>89.4</v>
      </c>
      <c r="Q3856" t="str">
        <f>LEFT(N3856,FIND("/",N3856) - 1)</f>
        <v>theater</v>
      </c>
      <c r="R3856" t="str">
        <f>RIGHT(N3856,LEN(N3856) - FIND("/",N3856))</f>
        <v>plays</v>
      </c>
      <c r="S3856" s="10">
        <f>(((J3856/60)/60)/24) + DATE(1970, 1, 1)</f>
        <v>42103.884930555556</v>
      </c>
      <c r="T3856" s="10">
        <f>(((I3856/60)/60)/24) + DATE(1970, 1, 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IFERROR(E3857/L3857, 0)</f>
        <v>25</v>
      </c>
      <c r="Q3857" t="str">
        <f>LEFT(N3857,FIND("/",N3857) - 1)</f>
        <v>theater</v>
      </c>
      <c r="R3857" t="str">
        <f>RIGHT(N3857,LEN(N3857) - FIND("/",N3857))</f>
        <v>plays</v>
      </c>
      <c r="S3857" s="10">
        <f>(((J3857/60)/60)/24) + DATE(1970, 1, 1)</f>
        <v>42059.970729166671</v>
      </c>
      <c r="T3857" s="10">
        <f>(((I3857/60)/60)/24) + DATE(1970, 1, 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IFERROR(E3858/L3858, 0)</f>
        <v>1</v>
      </c>
      <c r="Q3858" t="str">
        <f>LEFT(N3858,FIND("/",N3858) - 1)</f>
        <v>theater</v>
      </c>
      <c r="R3858" t="str">
        <f>RIGHT(N3858,LEN(N3858) - FIND("/",N3858))</f>
        <v>plays</v>
      </c>
      <c r="S3858" s="10">
        <f>(((J3858/60)/60)/24) + DATE(1970, 1, 1)</f>
        <v>42041.743090277778</v>
      </c>
      <c r="T3858" s="10">
        <f>(((I3858/60)/60)/24) + DATE(1970, 1, 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IFERROR(E3859/L3859, 0)</f>
        <v>65</v>
      </c>
      <c r="Q3859" t="str">
        <f>LEFT(N3859,FIND("/",N3859) - 1)</f>
        <v>theater</v>
      </c>
      <c r="R3859" t="str">
        <f>RIGHT(N3859,LEN(N3859) - FIND("/",N3859))</f>
        <v>plays</v>
      </c>
      <c r="S3859" s="10">
        <f>(((J3859/60)/60)/24) + DATE(1970, 1, 1)</f>
        <v>41829.73715277778</v>
      </c>
      <c r="T3859" s="10">
        <f>(((I3859/60)/60)/24) + DATE(1970, 1, 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IFERROR(E3860/L3860, 0)</f>
        <v>10</v>
      </c>
      <c r="Q3860" t="str">
        <f>LEFT(N3860,FIND("/",N3860) - 1)</f>
        <v>theater</v>
      </c>
      <c r="R3860" t="str">
        <f>RIGHT(N3860,LEN(N3860) - FIND("/",N3860))</f>
        <v>plays</v>
      </c>
      <c r="S3860" s="10">
        <f>(((J3860/60)/60)/24) + DATE(1970, 1, 1)</f>
        <v>42128.431064814817</v>
      </c>
      <c r="T3860" s="10">
        <f>(((I3860/60)/60)/24) + DATE(1970, 1, 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IFERROR(E3861/L3861, 0)</f>
        <v>1</v>
      </c>
      <c r="Q3861" t="str">
        <f>LEFT(N3861,FIND("/",N3861) - 1)</f>
        <v>theater</v>
      </c>
      <c r="R3861" t="str">
        <f>RIGHT(N3861,LEN(N3861) - FIND("/",N3861))</f>
        <v>plays</v>
      </c>
      <c r="S3861" s="10">
        <f>(((J3861/60)/60)/24) + DATE(1970, 1, 1)</f>
        <v>41789.893599537041</v>
      </c>
      <c r="T3861" s="10">
        <f>(((I3861/60)/60)/24) + DATE(1970, 1, 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IFERROR(E3862/L3862, 0)</f>
        <v>81.538461538461533</v>
      </c>
      <c r="Q3862" t="str">
        <f>LEFT(N3862,FIND("/",N3862) - 1)</f>
        <v>theater</v>
      </c>
      <c r="R3862" t="str">
        <f>RIGHT(N3862,LEN(N3862) - FIND("/",N3862))</f>
        <v>plays</v>
      </c>
      <c r="S3862" s="10">
        <f>(((J3862/60)/60)/24) + DATE(1970, 1, 1)</f>
        <v>41833.660995370366</v>
      </c>
      <c r="T3862" s="10">
        <f>(((I3862/60)/60)/24) + DATE(1970, 1, 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IFERROR(E3863/L3863, 0)</f>
        <v>100</v>
      </c>
      <c r="Q3863" t="str">
        <f>LEFT(N3863,FIND("/",N3863) - 1)</f>
        <v>theater</v>
      </c>
      <c r="R3863" t="str">
        <f>RIGHT(N3863,LEN(N3863) - FIND("/",N3863))</f>
        <v>plays</v>
      </c>
      <c r="S3863" s="10">
        <f>(((J3863/60)/60)/24) + DATE(1970, 1, 1)</f>
        <v>41914.590011574073</v>
      </c>
      <c r="T3863" s="10">
        <f>(((I3863/60)/60)/24) + DATE(1970, 1, 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IFERROR(E3864/L3864, 0)</f>
        <v>1</v>
      </c>
      <c r="Q3864" t="str">
        <f>LEFT(N3864,FIND("/",N3864) - 1)</f>
        <v>theater</v>
      </c>
      <c r="R3864" t="str">
        <f>RIGHT(N3864,LEN(N3864) - FIND("/",N3864))</f>
        <v>plays</v>
      </c>
      <c r="S3864" s="10">
        <f>(((J3864/60)/60)/24) + DATE(1970, 1, 1)</f>
        <v>42611.261064814811</v>
      </c>
      <c r="T3864" s="10">
        <f>(((I3864/60)/60)/24) + DATE(1970, 1, 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>
        <f>IFERROR(E3865/L3865, 0)</f>
        <v>0</v>
      </c>
      <c r="Q3865" t="str">
        <f>LEFT(N3865,FIND("/",N3865) - 1)</f>
        <v>theater</v>
      </c>
      <c r="R3865" t="str">
        <f>RIGHT(N3865,LEN(N3865) - FIND("/",N3865))</f>
        <v>plays</v>
      </c>
      <c r="S3865" s="10">
        <f>(((J3865/60)/60)/24) + DATE(1970, 1, 1)</f>
        <v>42253.633159722223</v>
      </c>
      <c r="T3865" s="10">
        <f>(((I3865/60)/60)/24) + DATE(1970, 1, 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IFERROR(E3866/L3866, 0)</f>
        <v>20</v>
      </c>
      <c r="Q3866" t="str">
        <f>LEFT(N3866,FIND("/",N3866) - 1)</f>
        <v>theater</v>
      </c>
      <c r="R3866" t="str">
        <f>RIGHT(N3866,LEN(N3866) - FIND("/",N3866))</f>
        <v>plays</v>
      </c>
      <c r="S3866" s="10">
        <f>(((J3866/60)/60)/24) + DATE(1970, 1, 1)</f>
        <v>42295.891828703709</v>
      </c>
      <c r="T3866" s="10">
        <f>(((I3866/60)/60)/24) + DATE(1970, 1, 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IFERROR(E3867/L3867, 0)</f>
        <v>46.428571428571431</v>
      </c>
      <c r="Q3867" t="str">
        <f>LEFT(N3867,FIND("/",N3867) - 1)</f>
        <v>theater</v>
      </c>
      <c r="R3867" t="str">
        <f>RIGHT(N3867,LEN(N3867) - FIND("/",N3867))</f>
        <v>plays</v>
      </c>
      <c r="S3867" s="10">
        <f>(((J3867/60)/60)/24) + DATE(1970, 1, 1)</f>
        <v>41841.651597222226</v>
      </c>
      <c r="T3867" s="10">
        <f>(((I3867/60)/60)/24) + DATE(1970, 1, 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IFERROR(E3868/L3868, 0)</f>
        <v>5.5</v>
      </c>
      <c r="Q3868" t="str">
        <f>LEFT(N3868,FIND("/",N3868) - 1)</f>
        <v>theater</v>
      </c>
      <c r="R3868" t="str">
        <f>RIGHT(N3868,LEN(N3868) - FIND("/",N3868))</f>
        <v>plays</v>
      </c>
      <c r="S3868" s="10">
        <f>(((J3868/60)/60)/24) + DATE(1970, 1, 1)</f>
        <v>42402.947002314817</v>
      </c>
      <c r="T3868" s="10">
        <f>(((I3868/60)/60)/24) + DATE(1970, 1, 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IFERROR(E3869/L3869, 0)</f>
        <v>50.2</v>
      </c>
      <c r="Q3869" t="str">
        <f>LEFT(N3869,FIND("/",N3869) - 1)</f>
        <v>theater</v>
      </c>
      <c r="R3869" t="str">
        <f>RIGHT(N3869,LEN(N3869) - FIND("/",N3869))</f>
        <v>plays</v>
      </c>
      <c r="S3869" s="10">
        <f>(((J3869/60)/60)/24) + DATE(1970, 1, 1)</f>
        <v>42509.814108796301</v>
      </c>
      <c r="T3869" s="10">
        <f>(((I3869/60)/60)/24) + DATE(1970, 1, 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IFERROR(E3870/L3870, 0)</f>
        <v>10</v>
      </c>
      <c r="Q3870" t="str">
        <f>LEFT(N3870,FIND("/",N3870) - 1)</f>
        <v>theater</v>
      </c>
      <c r="R3870" t="str">
        <f>RIGHT(N3870,LEN(N3870) - FIND("/",N3870))</f>
        <v>musical</v>
      </c>
      <c r="S3870" s="10">
        <f>(((J3870/60)/60)/24) + DATE(1970, 1, 1)</f>
        <v>41865.659780092588</v>
      </c>
      <c r="T3870" s="10">
        <f>(((I3870/60)/60)/24) + DATE(1970, 1, 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IFERROR(E3871/L3871, 0)</f>
        <v>30.133333333333333</v>
      </c>
      <c r="Q3871" t="str">
        <f>LEFT(N3871,FIND("/",N3871) - 1)</f>
        <v>theater</v>
      </c>
      <c r="R3871" t="str">
        <f>RIGHT(N3871,LEN(N3871) - FIND("/",N3871))</f>
        <v>musical</v>
      </c>
      <c r="S3871" s="10">
        <f>(((J3871/60)/60)/24) + DATE(1970, 1, 1)</f>
        <v>42047.724444444444</v>
      </c>
      <c r="T3871" s="10">
        <f>(((I3871/60)/60)/24) + DATE(1970, 1, 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IFERROR(E3872/L3872, 0)</f>
        <v>150</v>
      </c>
      <c r="Q3872" t="str">
        <f>LEFT(N3872,FIND("/",N3872) - 1)</f>
        <v>theater</v>
      </c>
      <c r="R3872" t="str">
        <f>RIGHT(N3872,LEN(N3872) - FIND("/",N3872))</f>
        <v>musical</v>
      </c>
      <c r="S3872" s="10">
        <f>(((J3872/60)/60)/24) + DATE(1970, 1, 1)</f>
        <v>41793.17219907407</v>
      </c>
      <c r="T3872" s="10">
        <f>(((I3872/60)/60)/24) + DATE(1970, 1, 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IFERROR(E3873/L3873, 0)</f>
        <v>13.333333333333334</v>
      </c>
      <c r="Q3873" t="str">
        <f>LEFT(N3873,FIND("/",N3873) - 1)</f>
        <v>theater</v>
      </c>
      <c r="R3873" t="str">
        <f>RIGHT(N3873,LEN(N3873) - FIND("/",N3873))</f>
        <v>musical</v>
      </c>
      <c r="S3873" s="10">
        <f>(((J3873/60)/60)/24) + DATE(1970, 1, 1)</f>
        <v>42763.780671296292</v>
      </c>
      <c r="T3873" s="10">
        <f>(((I3873/60)/60)/24) + DATE(1970, 1, 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>
        <f>IFERROR(E3874/L3874, 0)</f>
        <v>0</v>
      </c>
      <c r="Q3874" t="str">
        <f>LEFT(N3874,FIND("/",N3874) - 1)</f>
        <v>theater</v>
      </c>
      <c r="R3874" t="str">
        <f>RIGHT(N3874,LEN(N3874) - FIND("/",N3874))</f>
        <v>musical</v>
      </c>
      <c r="S3874" s="10">
        <f>(((J3874/60)/60)/24) + DATE(1970, 1, 1)</f>
        <v>42180.145787037036</v>
      </c>
      <c r="T3874" s="10">
        <f>(((I3874/60)/60)/24) + DATE(1970, 1, 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>
        <f>IFERROR(E3875/L3875, 0)</f>
        <v>0</v>
      </c>
      <c r="Q3875" t="str">
        <f>LEFT(N3875,FIND("/",N3875) - 1)</f>
        <v>theater</v>
      </c>
      <c r="R3875" t="str">
        <f>RIGHT(N3875,LEN(N3875) - FIND("/",N3875))</f>
        <v>musical</v>
      </c>
      <c r="S3875" s="10">
        <f>(((J3875/60)/60)/24) + DATE(1970, 1, 1)</f>
        <v>42255.696006944447</v>
      </c>
      <c r="T3875" s="10">
        <f>(((I3875/60)/60)/24) + DATE(1970, 1, 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>
        <f>IFERROR(E3876/L3876, 0)</f>
        <v>0</v>
      </c>
      <c r="Q3876" t="str">
        <f>LEFT(N3876,FIND("/",N3876) - 1)</f>
        <v>theater</v>
      </c>
      <c r="R3876" t="str">
        <f>RIGHT(N3876,LEN(N3876) - FIND("/",N3876))</f>
        <v>musical</v>
      </c>
      <c r="S3876" s="10">
        <f>(((J3876/60)/60)/24) + DATE(1970, 1, 1)</f>
        <v>42007.016458333332</v>
      </c>
      <c r="T3876" s="10">
        <f>(((I3876/60)/60)/24) + DATE(1970, 1, 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>
        <f>IFERROR(E3877/L3877, 0)</f>
        <v>0</v>
      </c>
      <c r="Q3877" t="str">
        <f>LEFT(N3877,FIND("/",N3877) - 1)</f>
        <v>theater</v>
      </c>
      <c r="R3877" t="str">
        <f>RIGHT(N3877,LEN(N3877) - FIND("/",N3877))</f>
        <v>musical</v>
      </c>
      <c r="S3877" s="10">
        <f>(((J3877/60)/60)/24) + DATE(1970, 1, 1)</f>
        <v>42615.346817129626</v>
      </c>
      <c r="T3877" s="10">
        <f>(((I3877/60)/60)/24) + DATE(1970, 1, 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IFERROR(E3878/L3878, 0)</f>
        <v>44.760869565217391</v>
      </c>
      <c r="Q3878" t="str">
        <f>LEFT(N3878,FIND("/",N3878) - 1)</f>
        <v>theater</v>
      </c>
      <c r="R3878" t="str">
        <f>RIGHT(N3878,LEN(N3878) - FIND("/",N3878))</f>
        <v>musical</v>
      </c>
      <c r="S3878" s="10">
        <f>(((J3878/60)/60)/24) + DATE(1970, 1, 1)</f>
        <v>42372.624166666668</v>
      </c>
      <c r="T3878" s="10">
        <f>(((I3878/60)/60)/24) + DATE(1970, 1, 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IFERROR(E3879/L3879, 0)</f>
        <v>88.642857142857139</v>
      </c>
      <c r="Q3879" t="str">
        <f>LEFT(N3879,FIND("/",N3879) - 1)</f>
        <v>theater</v>
      </c>
      <c r="R3879" t="str">
        <f>RIGHT(N3879,LEN(N3879) - FIND("/",N3879))</f>
        <v>musical</v>
      </c>
      <c r="S3879" s="10">
        <f>(((J3879/60)/60)/24) + DATE(1970, 1, 1)</f>
        <v>42682.67768518519</v>
      </c>
      <c r="T3879" s="10">
        <f>(((I3879/60)/60)/24) + DATE(1970, 1, 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IFERROR(E3880/L3880, 0)</f>
        <v>10</v>
      </c>
      <c r="Q3880" t="str">
        <f>LEFT(N3880,FIND("/",N3880) - 1)</f>
        <v>theater</v>
      </c>
      <c r="R3880" t="str">
        <f>RIGHT(N3880,LEN(N3880) - FIND("/",N3880))</f>
        <v>musical</v>
      </c>
      <c r="S3880" s="10">
        <f>(((J3880/60)/60)/24) + DATE(1970, 1, 1)</f>
        <v>42154.818819444445</v>
      </c>
      <c r="T3880" s="10">
        <f>(((I3880/60)/60)/24) + DATE(1970, 1, 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>
        <f>IFERROR(E3881/L3881, 0)</f>
        <v>0</v>
      </c>
      <c r="Q3881" t="str">
        <f>LEFT(N3881,FIND("/",N3881) - 1)</f>
        <v>theater</v>
      </c>
      <c r="R3881" t="str">
        <f>RIGHT(N3881,LEN(N3881) - FIND("/",N3881))</f>
        <v>musical</v>
      </c>
      <c r="S3881" s="10">
        <f>(((J3881/60)/60)/24) + DATE(1970, 1, 1)</f>
        <v>41999.861064814817</v>
      </c>
      <c r="T3881" s="10">
        <f>(((I3881/60)/60)/24) + DATE(1970, 1, 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IFERROR(E3882/L3882, 0)</f>
        <v>57.647058823529413</v>
      </c>
      <c r="Q3882" t="str">
        <f>LEFT(N3882,FIND("/",N3882) - 1)</f>
        <v>theater</v>
      </c>
      <c r="R3882" t="str">
        <f>RIGHT(N3882,LEN(N3882) - FIND("/",N3882))</f>
        <v>musical</v>
      </c>
      <c r="S3882" s="10">
        <f>(((J3882/60)/60)/24) + DATE(1970, 1, 1)</f>
        <v>41815.815046296295</v>
      </c>
      <c r="T3882" s="10">
        <f>(((I3882/60)/60)/24) + DATE(1970, 1, 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IFERROR(E3883/L3883, 0)</f>
        <v>25</v>
      </c>
      <c r="Q3883" t="str">
        <f>LEFT(N3883,FIND("/",N3883) - 1)</f>
        <v>theater</v>
      </c>
      <c r="R3883" t="str">
        <f>RIGHT(N3883,LEN(N3883) - FIND("/",N3883))</f>
        <v>musical</v>
      </c>
      <c r="S3883" s="10">
        <f>(((J3883/60)/60)/24) + DATE(1970, 1, 1)</f>
        <v>42756.018506944441</v>
      </c>
      <c r="T3883" s="10">
        <f>(((I3883/60)/60)/24) + DATE(1970, 1, 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>
        <f>IFERROR(E3884/L3884, 0)</f>
        <v>0</v>
      </c>
      <c r="Q3884" t="str">
        <f>LEFT(N3884,FIND("/",N3884) - 1)</f>
        <v>theater</v>
      </c>
      <c r="R3884" t="str">
        <f>RIGHT(N3884,LEN(N3884) - FIND("/",N3884))</f>
        <v>musical</v>
      </c>
      <c r="S3884" s="10">
        <f>(((J3884/60)/60)/24) + DATE(1970, 1, 1)</f>
        <v>42373.983449074076</v>
      </c>
      <c r="T3884" s="10">
        <f>(((I3884/60)/60)/24) + DATE(1970, 1, 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>
        <f>IFERROR(E3885/L3885, 0)</f>
        <v>0</v>
      </c>
      <c r="Q3885" t="str">
        <f>LEFT(N3885,FIND("/",N3885) - 1)</f>
        <v>theater</v>
      </c>
      <c r="R3885" t="str">
        <f>RIGHT(N3885,LEN(N3885) - FIND("/",N3885))</f>
        <v>musical</v>
      </c>
      <c r="S3885" s="10">
        <f>(((J3885/60)/60)/24) + DATE(1970, 1, 1)</f>
        <v>41854.602650462963</v>
      </c>
      <c r="T3885" s="10">
        <f>(((I3885/60)/60)/24) + DATE(1970, 1, 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>
        <f>IFERROR(E3886/L3886, 0)</f>
        <v>0</v>
      </c>
      <c r="Q3886" t="str">
        <f>LEFT(N3886,FIND("/",N3886) - 1)</f>
        <v>theater</v>
      </c>
      <c r="R3886" t="str">
        <f>RIGHT(N3886,LEN(N3886) - FIND("/",N3886))</f>
        <v>musical</v>
      </c>
      <c r="S3886" s="10">
        <f>(((J3886/60)/60)/24) + DATE(1970, 1, 1)</f>
        <v>42065.791574074072</v>
      </c>
      <c r="T3886" s="10">
        <f>(((I3886/60)/60)/24) + DATE(1970, 1, 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>
        <f>IFERROR(E3887/L3887, 0)</f>
        <v>0</v>
      </c>
      <c r="Q3887" t="str">
        <f>LEFT(N3887,FIND("/",N3887) - 1)</f>
        <v>theater</v>
      </c>
      <c r="R3887" t="str">
        <f>RIGHT(N3887,LEN(N3887) - FIND("/",N3887))</f>
        <v>musical</v>
      </c>
      <c r="S3887" s="10">
        <f>(((J3887/60)/60)/24) + DATE(1970, 1, 1)</f>
        <v>42469.951284722221</v>
      </c>
      <c r="T3887" s="10">
        <f>(((I3887/60)/60)/24) + DATE(1970, 1, 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>
        <f>IFERROR(E3888/L3888, 0)</f>
        <v>0</v>
      </c>
      <c r="Q3888" t="str">
        <f>LEFT(N3888,FIND("/",N3888) - 1)</f>
        <v>theater</v>
      </c>
      <c r="R3888" t="str">
        <f>RIGHT(N3888,LEN(N3888) - FIND("/",N3888))</f>
        <v>musical</v>
      </c>
      <c r="S3888" s="10">
        <f>(((J3888/60)/60)/24) + DATE(1970, 1, 1)</f>
        <v>41954.228032407409</v>
      </c>
      <c r="T3888" s="10">
        <f>(((I3888/60)/60)/24) + DATE(1970, 1, 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IFERROR(E3889/L3889, 0)</f>
        <v>17.5</v>
      </c>
      <c r="Q3889" t="str">
        <f>LEFT(N3889,FIND("/",N3889) - 1)</f>
        <v>theater</v>
      </c>
      <c r="R3889" t="str">
        <f>RIGHT(N3889,LEN(N3889) - FIND("/",N3889))</f>
        <v>musical</v>
      </c>
      <c r="S3889" s="10">
        <f>(((J3889/60)/60)/24) + DATE(1970, 1, 1)</f>
        <v>42079.857974537037</v>
      </c>
      <c r="T3889" s="10">
        <f>(((I3889/60)/60)/24) + DATE(1970, 1, 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IFERROR(E3890/L3890, 0)</f>
        <v>38.714285714285715</v>
      </c>
      <c r="Q3890" t="str">
        <f>LEFT(N3890,FIND("/",N3890) - 1)</f>
        <v>theater</v>
      </c>
      <c r="R3890" t="str">
        <f>RIGHT(N3890,LEN(N3890) - FIND("/",N3890))</f>
        <v>plays</v>
      </c>
      <c r="S3890" s="10">
        <f>(((J3890/60)/60)/24) + DATE(1970, 1, 1)</f>
        <v>42762.545810185184</v>
      </c>
      <c r="T3890" s="10">
        <f>(((I3890/60)/60)/24) + DATE(1970, 1, 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IFERROR(E3891/L3891, 0)</f>
        <v>13.111111111111111</v>
      </c>
      <c r="Q3891" t="str">
        <f>LEFT(N3891,FIND("/",N3891) - 1)</f>
        <v>theater</v>
      </c>
      <c r="R3891" t="str">
        <f>RIGHT(N3891,LEN(N3891) - FIND("/",N3891))</f>
        <v>plays</v>
      </c>
      <c r="S3891" s="10">
        <f>(((J3891/60)/60)/24) + DATE(1970, 1, 1)</f>
        <v>41977.004976851851</v>
      </c>
      <c r="T3891" s="10">
        <f>(((I3891/60)/60)/24) + DATE(1970, 1, 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IFERROR(E3892/L3892, 0)</f>
        <v>315.5</v>
      </c>
      <c r="Q3892" t="str">
        <f>LEFT(N3892,FIND("/",N3892) - 1)</f>
        <v>theater</v>
      </c>
      <c r="R3892" t="str">
        <f>RIGHT(N3892,LEN(N3892) - FIND("/",N3892))</f>
        <v>plays</v>
      </c>
      <c r="S3892" s="10">
        <f>(((J3892/60)/60)/24) + DATE(1970, 1, 1)</f>
        <v>42171.758611111116</v>
      </c>
      <c r="T3892" s="10">
        <f>(((I3892/60)/60)/24) + DATE(1970, 1, 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IFERROR(E3893/L3893, 0)</f>
        <v>37.142857142857146</v>
      </c>
      <c r="Q3893" t="str">
        <f>LEFT(N3893,FIND("/",N3893) - 1)</f>
        <v>theater</v>
      </c>
      <c r="R3893" t="str">
        <f>RIGHT(N3893,LEN(N3893) - FIND("/",N3893))</f>
        <v>plays</v>
      </c>
      <c r="S3893" s="10">
        <f>(((J3893/60)/60)/24) + DATE(1970, 1, 1)</f>
        <v>42056.1324537037</v>
      </c>
      <c r="T3893" s="10">
        <f>(((I3893/60)/60)/24) + DATE(1970, 1, 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>
        <f>IFERROR(E3894/L3894, 0)</f>
        <v>0</v>
      </c>
      <c r="Q3894" t="str">
        <f>LEFT(N3894,FIND("/",N3894) - 1)</f>
        <v>theater</v>
      </c>
      <c r="R3894" t="str">
        <f>RIGHT(N3894,LEN(N3894) - FIND("/",N3894))</f>
        <v>plays</v>
      </c>
      <c r="S3894" s="10">
        <f>(((J3894/60)/60)/24) + DATE(1970, 1, 1)</f>
        <v>41867.652280092596</v>
      </c>
      <c r="T3894" s="10">
        <f>(((I3894/60)/60)/24) + DATE(1970, 1, 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IFERROR(E3895/L3895, 0)</f>
        <v>128.27380952380952</v>
      </c>
      <c r="Q3895" t="str">
        <f>LEFT(N3895,FIND("/",N3895) - 1)</f>
        <v>theater</v>
      </c>
      <c r="R3895" t="str">
        <f>RIGHT(N3895,LEN(N3895) - FIND("/",N3895))</f>
        <v>plays</v>
      </c>
      <c r="S3895" s="10">
        <f>(((J3895/60)/60)/24) + DATE(1970, 1, 1)</f>
        <v>41779.657870370371</v>
      </c>
      <c r="T3895" s="10">
        <f>(((I3895/60)/60)/24) + DATE(1970, 1, 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IFERROR(E3896/L3896, 0)</f>
        <v>47.272727272727273</v>
      </c>
      <c r="Q3896" t="str">
        <f>LEFT(N3896,FIND("/",N3896) - 1)</f>
        <v>theater</v>
      </c>
      <c r="R3896" t="str">
        <f>RIGHT(N3896,LEN(N3896) - FIND("/",N3896))</f>
        <v>plays</v>
      </c>
      <c r="S3896" s="10">
        <f>(((J3896/60)/60)/24) + DATE(1970, 1, 1)</f>
        <v>42679.958472222221</v>
      </c>
      <c r="T3896" s="10">
        <f>(((I3896/60)/60)/24) + DATE(1970, 1, 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IFERROR(E3897/L3897, 0)</f>
        <v>50</v>
      </c>
      <c r="Q3897" t="str">
        <f>LEFT(N3897,FIND("/",N3897) - 1)</f>
        <v>theater</v>
      </c>
      <c r="R3897" t="str">
        <f>RIGHT(N3897,LEN(N3897) - FIND("/",N3897))</f>
        <v>plays</v>
      </c>
      <c r="S3897" s="10">
        <f>(((J3897/60)/60)/24) + DATE(1970, 1, 1)</f>
        <v>42032.250208333338</v>
      </c>
      <c r="T3897" s="10">
        <f>(((I3897/60)/60)/24) + DATE(1970, 1, 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IFERROR(E3898/L3898, 0)</f>
        <v>42.5</v>
      </c>
      <c r="Q3898" t="str">
        <f>LEFT(N3898,FIND("/",N3898) - 1)</f>
        <v>theater</v>
      </c>
      <c r="R3898" t="str">
        <f>RIGHT(N3898,LEN(N3898) - FIND("/",N3898))</f>
        <v>plays</v>
      </c>
      <c r="S3898" s="10">
        <f>(((J3898/60)/60)/24) + DATE(1970, 1, 1)</f>
        <v>41793.191875000004</v>
      </c>
      <c r="T3898" s="10">
        <f>(((I3898/60)/60)/24) + DATE(1970, 1, 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IFERROR(E3899/L3899, 0)</f>
        <v>44</v>
      </c>
      <c r="Q3899" t="str">
        <f>LEFT(N3899,FIND("/",N3899) - 1)</f>
        <v>theater</v>
      </c>
      <c r="R3899" t="str">
        <f>RIGHT(N3899,LEN(N3899) - FIND("/",N3899))</f>
        <v>plays</v>
      </c>
      <c r="S3899" s="10">
        <f>(((J3899/60)/60)/24) + DATE(1970, 1, 1)</f>
        <v>41982.87364583333</v>
      </c>
      <c r="T3899" s="10">
        <f>(((I3899/60)/60)/24) + DATE(1970, 1, 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IFERROR(E3900/L3900, 0)</f>
        <v>50.875</v>
      </c>
      <c r="Q3900" t="str">
        <f>LEFT(N3900,FIND("/",N3900) - 1)</f>
        <v>theater</v>
      </c>
      <c r="R3900" t="str">
        <f>RIGHT(N3900,LEN(N3900) - FIND("/",N3900))</f>
        <v>plays</v>
      </c>
      <c r="S3900" s="10">
        <f>(((J3900/60)/60)/24) + DATE(1970, 1, 1)</f>
        <v>42193.482291666667</v>
      </c>
      <c r="T3900" s="10">
        <f>(((I3900/60)/60)/24) + DATE(1970, 1, 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IFERROR(E3901/L3901, 0)</f>
        <v>62.5</v>
      </c>
      <c r="Q3901" t="str">
        <f>LEFT(N3901,FIND("/",N3901) - 1)</f>
        <v>theater</v>
      </c>
      <c r="R3901" t="str">
        <f>RIGHT(N3901,LEN(N3901) - FIND("/",N3901))</f>
        <v>plays</v>
      </c>
      <c r="S3901" s="10">
        <f>(((J3901/60)/60)/24) + DATE(1970, 1, 1)</f>
        <v>41843.775011574071</v>
      </c>
      <c r="T3901" s="10">
        <f>(((I3901/60)/60)/24) + DATE(1970, 1, 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IFERROR(E3902/L3902, 0)</f>
        <v>27</v>
      </c>
      <c r="Q3902" t="str">
        <f>LEFT(N3902,FIND("/",N3902) - 1)</f>
        <v>theater</v>
      </c>
      <c r="R3902" t="str">
        <f>RIGHT(N3902,LEN(N3902) - FIND("/",N3902))</f>
        <v>plays</v>
      </c>
      <c r="S3902" s="10">
        <f>(((J3902/60)/60)/24) + DATE(1970, 1, 1)</f>
        <v>42136.092488425929</v>
      </c>
      <c r="T3902" s="10">
        <f>(((I3902/60)/60)/24) + DATE(1970, 1, 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IFERROR(E3903/L3903, 0)</f>
        <v>25</v>
      </c>
      <c r="Q3903" t="str">
        <f>LEFT(N3903,FIND("/",N3903) - 1)</f>
        <v>theater</v>
      </c>
      <c r="R3903" t="str">
        <f>RIGHT(N3903,LEN(N3903) - FIND("/",N3903))</f>
        <v>plays</v>
      </c>
      <c r="S3903" s="10">
        <f>(((J3903/60)/60)/24) + DATE(1970, 1, 1)</f>
        <v>42317.826377314821</v>
      </c>
      <c r="T3903" s="10">
        <f>(((I3903/60)/60)/24) + DATE(1970, 1, 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IFERROR(E3904/L3904, 0)</f>
        <v>47.258064516129032</v>
      </c>
      <c r="Q3904" t="str">
        <f>LEFT(N3904,FIND("/",N3904) - 1)</f>
        <v>theater</v>
      </c>
      <c r="R3904" t="str">
        <f>RIGHT(N3904,LEN(N3904) - FIND("/",N3904))</f>
        <v>plays</v>
      </c>
      <c r="S3904" s="10">
        <f>(((J3904/60)/60)/24) + DATE(1970, 1, 1)</f>
        <v>42663.468078703707</v>
      </c>
      <c r="T3904" s="10">
        <f>(((I3904/60)/60)/24) + DATE(1970, 1, 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>
        <f>IFERROR(E3905/L3905, 0)</f>
        <v>0</v>
      </c>
      <c r="Q3905" t="str">
        <f>LEFT(N3905,FIND("/",N3905) - 1)</f>
        <v>theater</v>
      </c>
      <c r="R3905" t="str">
        <f>RIGHT(N3905,LEN(N3905) - FIND("/",N3905))</f>
        <v>plays</v>
      </c>
      <c r="S3905" s="10">
        <f>(((J3905/60)/60)/24) + DATE(1970, 1, 1)</f>
        <v>42186.01116898148</v>
      </c>
      <c r="T3905" s="10">
        <f>(((I3905/60)/60)/24) + DATE(1970, 1, 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IFERROR(E3906/L3906, 0)</f>
        <v>1.5</v>
      </c>
      <c r="Q3906" t="str">
        <f>LEFT(N3906,FIND("/",N3906) - 1)</f>
        <v>theater</v>
      </c>
      <c r="R3906" t="str">
        <f>RIGHT(N3906,LEN(N3906) - FIND("/",N3906))</f>
        <v>plays</v>
      </c>
      <c r="S3906" s="10">
        <f>(((J3906/60)/60)/24) + DATE(1970, 1, 1)</f>
        <v>42095.229166666672</v>
      </c>
      <c r="T3906" s="10">
        <f>(((I3906/60)/60)/24) + DATE(1970, 1, 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IFERROR(E3907/L3907, 0)</f>
        <v>24.714285714285715</v>
      </c>
      <c r="Q3907" t="str">
        <f>LEFT(N3907,FIND("/",N3907) - 1)</f>
        <v>theater</v>
      </c>
      <c r="R3907" t="str">
        <f>RIGHT(N3907,LEN(N3907) - FIND("/",N3907))</f>
        <v>plays</v>
      </c>
      <c r="S3907" s="10">
        <f>(((J3907/60)/60)/24) + DATE(1970, 1, 1)</f>
        <v>42124.623877314814</v>
      </c>
      <c r="T3907" s="10">
        <f>(((I3907/60)/60)/24) + DATE(1970, 1, 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IFERROR(E3908/L3908, 0)</f>
        <v>63.125</v>
      </c>
      <c r="Q3908" t="str">
        <f>LEFT(N3908,FIND("/",N3908) - 1)</f>
        <v>theater</v>
      </c>
      <c r="R3908" t="str">
        <f>RIGHT(N3908,LEN(N3908) - FIND("/",N3908))</f>
        <v>plays</v>
      </c>
      <c r="S3908" s="10">
        <f>(((J3908/60)/60)/24) + DATE(1970, 1, 1)</f>
        <v>42143.917743055557</v>
      </c>
      <c r="T3908" s="10">
        <f>(((I3908/60)/60)/24) + DATE(1970, 1, 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IFERROR(E3909/L3909, 0)</f>
        <v>38.25</v>
      </c>
      <c r="Q3909" t="str">
        <f>LEFT(N3909,FIND("/",N3909) - 1)</f>
        <v>theater</v>
      </c>
      <c r="R3909" t="str">
        <f>RIGHT(N3909,LEN(N3909) - FIND("/",N3909))</f>
        <v>plays</v>
      </c>
      <c r="S3909" s="10">
        <f>(((J3909/60)/60)/24) + DATE(1970, 1, 1)</f>
        <v>41906.819513888891</v>
      </c>
      <c r="T3909" s="10">
        <f>(((I3909/60)/60)/24) + DATE(1970, 1, 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IFERROR(E3910/L3910, 0)</f>
        <v>16.25</v>
      </c>
      <c r="Q3910" t="str">
        <f>LEFT(N3910,FIND("/",N3910) - 1)</f>
        <v>theater</v>
      </c>
      <c r="R3910" t="str">
        <f>RIGHT(N3910,LEN(N3910) - FIND("/",N3910))</f>
        <v>plays</v>
      </c>
      <c r="S3910" s="10">
        <f>(((J3910/60)/60)/24) + DATE(1970, 1, 1)</f>
        <v>41834.135370370372</v>
      </c>
      <c r="T3910" s="10">
        <f>(((I3910/60)/60)/24) + DATE(1970, 1, 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IFERROR(E3911/L3911, 0)</f>
        <v>33.75</v>
      </c>
      <c r="Q3911" t="str">
        <f>LEFT(N3911,FIND("/",N3911) - 1)</f>
        <v>theater</v>
      </c>
      <c r="R3911" t="str">
        <f>RIGHT(N3911,LEN(N3911) - FIND("/",N3911))</f>
        <v>plays</v>
      </c>
      <c r="S3911" s="10">
        <f>(((J3911/60)/60)/24) + DATE(1970, 1, 1)</f>
        <v>41863.359282407408</v>
      </c>
      <c r="T3911" s="10">
        <f>(((I3911/60)/60)/24) + DATE(1970, 1, 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IFERROR(E3912/L3912, 0)</f>
        <v>61.666666666666664</v>
      </c>
      <c r="Q3912" t="str">
        <f>LEFT(N3912,FIND("/",N3912) - 1)</f>
        <v>theater</v>
      </c>
      <c r="R3912" t="str">
        <f>RIGHT(N3912,LEN(N3912) - FIND("/",N3912))</f>
        <v>plays</v>
      </c>
      <c r="S3912" s="10">
        <f>(((J3912/60)/60)/24) + DATE(1970, 1, 1)</f>
        <v>42224.756909722222</v>
      </c>
      <c r="T3912" s="10">
        <f>(((I3912/60)/60)/24) + DATE(1970, 1, 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IFERROR(E3913/L3913, 0)</f>
        <v>83.138888888888886</v>
      </c>
      <c r="Q3913" t="str">
        <f>LEFT(N3913,FIND("/",N3913) - 1)</f>
        <v>theater</v>
      </c>
      <c r="R3913" t="str">
        <f>RIGHT(N3913,LEN(N3913) - FIND("/",N3913))</f>
        <v>plays</v>
      </c>
      <c r="S3913" s="10">
        <f>(((J3913/60)/60)/24) + DATE(1970, 1, 1)</f>
        <v>41939.8122337963</v>
      </c>
      <c r="T3913" s="10">
        <f>(((I3913/60)/60)/24) + DATE(1970, 1, 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IFERROR(E3914/L3914, 0)</f>
        <v>1</v>
      </c>
      <c r="Q3914" t="str">
        <f>LEFT(N3914,FIND("/",N3914) - 1)</f>
        <v>theater</v>
      </c>
      <c r="R3914" t="str">
        <f>RIGHT(N3914,LEN(N3914) - FIND("/",N3914))</f>
        <v>plays</v>
      </c>
      <c r="S3914" s="10">
        <f>(((J3914/60)/60)/24) + DATE(1970, 1, 1)</f>
        <v>42059.270023148143</v>
      </c>
      <c r="T3914" s="10">
        <f>(((I3914/60)/60)/24) + DATE(1970, 1, 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IFERROR(E3915/L3915, 0)</f>
        <v>142.85714285714286</v>
      </c>
      <c r="Q3915" t="str">
        <f>LEFT(N3915,FIND("/",N3915) - 1)</f>
        <v>theater</v>
      </c>
      <c r="R3915" t="str">
        <f>RIGHT(N3915,LEN(N3915) - FIND("/",N3915))</f>
        <v>plays</v>
      </c>
      <c r="S3915" s="10">
        <f>(((J3915/60)/60)/24) + DATE(1970, 1, 1)</f>
        <v>42308.211215277777</v>
      </c>
      <c r="T3915" s="10">
        <f>(((I3915/60)/60)/24) + DATE(1970, 1, 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IFERROR(E3916/L3916, 0)</f>
        <v>33.666666666666664</v>
      </c>
      <c r="Q3916" t="str">
        <f>LEFT(N3916,FIND("/",N3916) - 1)</f>
        <v>theater</v>
      </c>
      <c r="R3916" t="str">
        <f>RIGHT(N3916,LEN(N3916) - FIND("/",N3916))</f>
        <v>plays</v>
      </c>
      <c r="S3916" s="10">
        <f>(((J3916/60)/60)/24) + DATE(1970, 1, 1)</f>
        <v>42114.818935185183</v>
      </c>
      <c r="T3916" s="10">
        <f>(((I3916/60)/60)/24) + DATE(1970, 1, 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IFERROR(E3917/L3917, 0)</f>
        <v>5</v>
      </c>
      <c r="Q3917" t="str">
        <f>LEFT(N3917,FIND("/",N3917) - 1)</f>
        <v>theater</v>
      </c>
      <c r="R3917" t="str">
        <f>RIGHT(N3917,LEN(N3917) - FIND("/",N3917))</f>
        <v>plays</v>
      </c>
      <c r="S3917" s="10">
        <f>(((J3917/60)/60)/24) + DATE(1970, 1, 1)</f>
        <v>42492.98505787037</v>
      </c>
      <c r="T3917" s="10">
        <f>(((I3917/60)/60)/24) + DATE(1970, 1, 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>
        <f>IFERROR(E3918/L3918, 0)</f>
        <v>0</v>
      </c>
      <c r="Q3918" t="str">
        <f>LEFT(N3918,FIND("/",N3918) - 1)</f>
        <v>theater</v>
      </c>
      <c r="R3918" t="str">
        <f>RIGHT(N3918,LEN(N3918) - FIND("/",N3918))</f>
        <v>plays</v>
      </c>
      <c r="S3918" s="10">
        <f>(((J3918/60)/60)/24) + DATE(1970, 1, 1)</f>
        <v>42494.471666666665</v>
      </c>
      <c r="T3918" s="10">
        <f>(((I3918/60)/60)/24) + DATE(1970, 1, 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IFERROR(E3919/L3919, 0)</f>
        <v>10</v>
      </c>
      <c r="Q3919" t="str">
        <f>LEFT(N3919,FIND("/",N3919) - 1)</f>
        <v>theater</v>
      </c>
      <c r="R3919" t="str">
        <f>RIGHT(N3919,LEN(N3919) - FIND("/",N3919))</f>
        <v>plays</v>
      </c>
      <c r="S3919" s="10">
        <f>(((J3919/60)/60)/24) + DATE(1970, 1, 1)</f>
        <v>41863.527326388888</v>
      </c>
      <c r="T3919" s="10">
        <f>(((I3919/60)/60)/24) + DATE(1970, 1, 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IFERROR(E3920/L3920, 0)</f>
        <v>40</v>
      </c>
      <c r="Q3920" t="str">
        <f>LEFT(N3920,FIND("/",N3920) - 1)</f>
        <v>theater</v>
      </c>
      <c r="R3920" t="str">
        <f>RIGHT(N3920,LEN(N3920) - FIND("/",N3920))</f>
        <v>plays</v>
      </c>
      <c r="S3920" s="10">
        <f>(((J3920/60)/60)/24) + DATE(1970, 1, 1)</f>
        <v>41843.664618055554</v>
      </c>
      <c r="T3920" s="10">
        <f>(((I3920/60)/60)/24) + DATE(1970, 1, 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IFERROR(E3921/L3921, 0)</f>
        <v>30</v>
      </c>
      <c r="Q3921" t="str">
        <f>LEFT(N3921,FIND("/",N3921) - 1)</f>
        <v>theater</v>
      </c>
      <c r="R3921" t="str">
        <f>RIGHT(N3921,LEN(N3921) - FIND("/",N3921))</f>
        <v>plays</v>
      </c>
      <c r="S3921" s="10">
        <f>(((J3921/60)/60)/24) + DATE(1970, 1, 1)</f>
        <v>42358.684872685189</v>
      </c>
      <c r="T3921" s="10">
        <f>(((I3921/60)/60)/24) + DATE(1970, 1, 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IFERROR(E3922/L3922, 0)</f>
        <v>45</v>
      </c>
      <c r="Q3922" t="str">
        <f>LEFT(N3922,FIND("/",N3922) - 1)</f>
        <v>theater</v>
      </c>
      <c r="R3922" t="str">
        <f>RIGHT(N3922,LEN(N3922) - FIND("/",N3922))</f>
        <v>plays</v>
      </c>
      <c r="S3922" s="10">
        <f>(((J3922/60)/60)/24) + DATE(1970, 1, 1)</f>
        <v>42657.38726851852</v>
      </c>
      <c r="T3922" s="10">
        <f>(((I3922/60)/60)/24) + DATE(1970, 1, 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>
        <f>IFERROR(E3923/L3923, 0)</f>
        <v>0</v>
      </c>
      <c r="Q3923" t="str">
        <f>LEFT(N3923,FIND("/",N3923) - 1)</f>
        <v>theater</v>
      </c>
      <c r="R3923" t="str">
        <f>RIGHT(N3923,LEN(N3923) - FIND("/",N3923))</f>
        <v>plays</v>
      </c>
      <c r="S3923" s="10">
        <f>(((J3923/60)/60)/24) + DATE(1970, 1, 1)</f>
        <v>41926.542303240742</v>
      </c>
      <c r="T3923" s="10">
        <f>(((I3923/60)/60)/24) + DATE(1970, 1, 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IFERROR(E3924/L3924, 0)</f>
        <v>10.166666666666666</v>
      </c>
      <c r="Q3924" t="str">
        <f>LEFT(N3924,FIND("/",N3924) - 1)</f>
        <v>theater</v>
      </c>
      <c r="R3924" t="str">
        <f>RIGHT(N3924,LEN(N3924) - FIND("/",N3924))</f>
        <v>plays</v>
      </c>
      <c r="S3924" s="10">
        <f>(((J3924/60)/60)/24) + DATE(1970, 1, 1)</f>
        <v>42020.768634259264</v>
      </c>
      <c r="T3924" s="10">
        <f>(((I3924/60)/60)/24) + DATE(1970, 1, 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IFERROR(E3925/L3925, 0)</f>
        <v>81.411764705882348</v>
      </c>
      <c r="Q3925" t="str">
        <f>LEFT(N3925,FIND("/",N3925) - 1)</f>
        <v>theater</v>
      </c>
      <c r="R3925" t="str">
        <f>RIGHT(N3925,LEN(N3925) - FIND("/",N3925))</f>
        <v>plays</v>
      </c>
      <c r="S3925" s="10">
        <f>(((J3925/60)/60)/24) + DATE(1970, 1, 1)</f>
        <v>42075.979988425926</v>
      </c>
      <c r="T3925" s="10">
        <f>(((I3925/60)/60)/24) + DATE(1970, 1, 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IFERROR(E3926/L3926, 0)</f>
        <v>57.25</v>
      </c>
      <c r="Q3926" t="str">
        <f>LEFT(N3926,FIND("/",N3926) - 1)</f>
        <v>theater</v>
      </c>
      <c r="R3926" t="str">
        <f>RIGHT(N3926,LEN(N3926) - FIND("/",N3926))</f>
        <v>plays</v>
      </c>
      <c r="S3926" s="10">
        <f>(((J3926/60)/60)/24) + DATE(1970, 1, 1)</f>
        <v>41786.959745370368</v>
      </c>
      <c r="T3926" s="10">
        <f>(((I3926/60)/60)/24) + DATE(1970, 1, 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IFERROR(E3927/L3927, 0)</f>
        <v>5</v>
      </c>
      <c r="Q3927" t="str">
        <f>LEFT(N3927,FIND("/",N3927) - 1)</f>
        <v>theater</v>
      </c>
      <c r="R3927" t="str">
        <f>RIGHT(N3927,LEN(N3927) - FIND("/",N3927))</f>
        <v>plays</v>
      </c>
      <c r="S3927" s="10">
        <f>(((J3927/60)/60)/24) + DATE(1970, 1, 1)</f>
        <v>41820.870821759258</v>
      </c>
      <c r="T3927" s="10">
        <f>(((I3927/60)/60)/24) + DATE(1970, 1, 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IFERROR(E3928/L3928, 0)</f>
        <v>15</v>
      </c>
      <c r="Q3928" t="str">
        <f>LEFT(N3928,FIND("/",N3928) - 1)</f>
        <v>theater</v>
      </c>
      <c r="R3928" t="str">
        <f>RIGHT(N3928,LEN(N3928) - FIND("/",N3928))</f>
        <v>plays</v>
      </c>
      <c r="S3928" s="10">
        <f>(((J3928/60)/60)/24) + DATE(1970, 1, 1)</f>
        <v>41970.085046296299</v>
      </c>
      <c r="T3928" s="10">
        <f>(((I3928/60)/60)/24) + DATE(1970, 1, 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IFERROR(E3929/L3929, 0)</f>
        <v>12.5</v>
      </c>
      <c r="Q3929" t="str">
        <f>LEFT(N3929,FIND("/",N3929) - 1)</f>
        <v>theater</v>
      </c>
      <c r="R3929" t="str">
        <f>RIGHT(N3929,LEN(N3929) - FIND("/",N3929))</f>
        <v>plays</v>
      </c>
      <c r="S3929" s="10">
        <f>(((J3929/60)/60)/24) + DATE(1970, 1, 1)</f>
        <v>41830.267407407409</v>
      </c>
      <c r="T3929" s="10">
        <f>(((I3929/60)/60)/24) + DATE(1970, 1, 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IFERROR(E3930/L3930, 0)</f>
        <v>93</v>
      </c>
      <c r="Q3930" t="str">
        <f>LEFT(N3930,FIND("/",N3930) - 1)</f>
        <v>theater</v>
      </c>
      <c r="R3930" t="str">
        <f>RIGHT(N3930,LEN(N3930) - FIND("/",N3930))</f>
        <v>plays</v>
      </c>
      <c r="S3930" s="10">
        <f>(((J3930/60)/60)/24) + DATE(1970, 1, 1)</f>
        <v>42265.683182870373</v>
      </c>
      <c r="T3930" s="10">
        <f>(((I3930/60)/60)/24) + DATE(1970, 1, 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IFERROR(E3931/L3931, 0)</f>
        <v>32.357142857142854</v>
      </c>
      <c r="Q3931" t="str">
        <f>LEFT(N3931,FIND("/",N3931) - 1)</f>
        <v>theater</v>
      </c>
      <c r="R3931" t="str">
        <f>RIGHT(N3931,LEN(N3931) - FIND("/",N3931))</f>
        <v>plays</v>
      </c>
      <c r="S3931" s="10">
        <f>(((J3931/60)/60)/24) + DATE(1970, 1, 1)</f>
        <v>42601.827141203699</v>
      </c>
      <c r="T3931" s="10">
        <f>(((I3931/60)/60)/24) + DATE(1970, 1, 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>
        <f>IFERROR(E3932/L3932, 0)</f>
        <v>0</v>
      </c>
      <c r="Q3932" t="str">
        <f>LEFT(N3932,FIND("/",N3932) - 1)</f>
        <v>theater</v>
      </c>
      <c r="R3932" t="str">
        <f>RIGHT(N3932,LEN(N3932) - FIND("/",N3932))</f>
        <v>plays</v>
      </c>
      <c r="S3932" s="10">
        <f>(((J3932/60)/60)/24) + DATE(1970, 1, 1)</f>
        <v>42433.338749999995</v>
      </c>
      <c r="T3932" s="10">
        <f>(((I3932/60)/60)/24) + DATE(1970, 1, 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>
        <f>IFERROR(E3933/L3933, 0)</f>
        <v>0</v>
      </c>
      <c r="Q3933" t="str">
        <f>LEFT(N3933,FIND("/",N3933) - 1)</f>
        <v>theater</v>
      </c>
      <c r="R3933" t="str">
        <f>RIGHT(N3933,LEN(N3933) - FIND("/",N3933))</f>
        <v>plays</v>
      </c>
      <c r="S3933" s="10">
        <f>(((J3933/60)/60)/24) + DATE(1970, 1, 1)</f>
        <v>42228.151701388888</v>
      </c>
      <c r="T3933" s="10">
        <f>(((I3933/60)/60)/24) + DATE(1970, 1, 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IFERROR(E3934/L3934, 0)</f>
        <v>1</v>
      </c>
      <c r="Q3934" t="str">
        <f>LEFT(N3934,FIND("/",N3934) - 1)</f>
        <v>theater</v>
      </c>
      <c r="R3934" t="str">
        <f>RIGHT(N3934,LEN(N3934) - FIND("/",N3934))</f>
        <v>plays</v>
      </c>
      <c r="S3934" s="10">
        <f>(((J3934/60)/60)/24) + DATE(1970, 1, 1)</f>
        <v>42415.168564814812</v>
      </c>
      <c r="T3934" s="10">
        <f>(((I3934/60)/60)/24) + DATE(1970, 1, 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IFERROR(E3935/L3935, 0)</f>
        <v>91.833333333333329</v>
      </c>
      <c r="Q3935" t="str">
        <f>LEFT(N3935,FIND("/",N3935) - 1)</f>
        <v>theater</v>
      </c>
      <c r="R3935" t="str">
        <f>RIGHT(N3935,LEN(N3935) - FIND("/",N3935))</f>
        <v>plays</v>
      </c>
      <c r="S3935" s="10">
        <f>(((J3935/60)/60)/24) + DATE(1970, 1, 1)</f>
        <v>42538.968310185184</v>
      </c>
      <c r="T3935" s="10">
        <f>(((I3935/60)/60)/24) + DATE(1970, 1, 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IFERROR(E3936/L3936, 0)</f>
        <v>45.833333333333336</v>
      </c>
      <c r="Q3936" t="str">
        <f>LEFT(N3936,FIND("/",N3936) - 1)</f>
        <v>theater</v>
      </c>
      <c r="R3936" t="str">
        <f>RIGHT(N3936,LEN(N3936) - FIND("/",N3936))</f>
        <v>plays</v>
      </c>
      <c r="S3936" s="10">
        <f>(((J3936/60)/60)/24) + DATE(1970, 1, 1)</f>
        <v>42233.671747685185</v>
      </c>
      <c r="T3936" s="10">
        <f>(((I3936/60)/60)/24) + DATE(1970, 1, 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IFERROR(E3937/L3937, 0)</f>
        <v>57.173913043478258</v>
      </c>
      <c r="Q3937" t="str">
        <f>LEFT(N3937,FIND("/",N3937) - 1)</f>
        <v>theater</v>
      </c>
      <c r="R3937" t="str">
        <f>RIGHT(N3937,LEN(N3937) - FIND("/",N3937))</f>
        <v>plays</v>
      </c>
      <c r="S3937" s="10">
        <f>(((J3937/60)/60)/24) + DATE(1970, 1, 1)</f>
        <v>42221.656782407401</v>
      </c>
      <c r="T3937" s="10">
        <f>(((I3937/60)/60)/24) + DATE(1970, 1, 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>
        <f>IFERROR(E3938/L3938, 0)</f>
        <v>0</v>
      </c>
      <c r="Q3938" t="str">
        <f>LEFT(N3938,FIND("/",N3938) - 1)</f>
        <v>theater</v>
      </c>
      <c r="R3938" t="str">
        <f>RIGHT(N3938,LEN(N3938) - FIND("/",N3938))</f>
        <v>plays</v>
      </c>
      <c r="S3938" s="10">
        <f>(((J3938/60)/60)/24) + DATE(1970, 1, 1)</f>
        <v>42675.262962962966</v>
      </c>
      <c r="T3938" s="10">
        <f>(((I3938/60)/60)/24) + DATE(1970, 1, 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IFERROR(E3939/L3939, 0)</f>
        <v>248.5</v>
      </c>
      <c r="Q3939" t="str">
        <f>LEFT(N3939,FIND("/",N3939) - 1)</f>
        <v>theater</v>
      </c>
      <c r="R3939" t="str">
        <f>RIGHT(N3939,LEN(N3939) - FIND("/",N3939))</f>
        <v>plays</v>
      </c>
      <c r="S3939" s="10">
        <f>(((J3939/60)/60)/24) + DATE(1970, 1, 1)</f>
        <v>42534.631481481483</v>
      </c>
      <c r="T3939" s="10">
        <f>(((I3939/60)/60)/24) + DATE(1970, 1, 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IFERROR(E3940/L3940, 0)</f>
        <v>79.400000000000006</v>
      </c>
      <c r="Q3940" t="str">
        <f>LEFT(N3940,FIND("/",N3940) - 1)</f>
        <v>theater</v>
      </c>
      <c r="R3940" t="str">
        <f>RIGHT(N3940,LEN(N3940) - FIND("/",N3940))</f>
        <v>plays</v>
      </c>
      <c r="S3940" s="10">
        <f>(((J3940/60)/60)/24) + DATE(1970, 1, 1)</f>
        <v>42151.905717592599</v>
      </c>
      <c r="T3940" s="10">
        <f>(((I3940/60)/60)/24) + DATE(1970, 1, 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IFERROR(E3941/L3941, 0)</f>
        <v>5</v>
      </c>
      <c r="Q3941" t="str">
        <f>LEFT(N3941,FIND("/",N3941) - 1)</f>
        <v>theater</v>
      </c>
      <c r="R3941" t="str">
        <f>RIGHT(N3941,LEN(N3941) - FIND("/",N3941))</f>
        <v>plays</v>
      </c>
      <c r="S3941" s="10">
        <f>(((J3941/60)/60)/24) + DATE(1970, 1, 1)</f>
        <v>41915.400219907409</v>
      </c>
      <c r="T3941" s="10">
        <f>(((I3941/60)/60)/24) + DATE(1970, 1, 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IFERROR(E3942/L3942, 0)</f>
        <v>5.5</v>
      </c>
      <c r="Q3942" t="str">
        <f>LEFT(N3942,FIND("/",N3942) - 1)</f>
        <v>theater</v>
      </c>
      <c r="R3942" t="str">
        <f>RIGHT(N3942,LEN(N3942) - FIND("/",N3942))</f>
        <v>plays</v>
      </c>
      <c r="S3942" s="10">
        <f>(((J3942/60)/60)/24) + DATE(1970, 1, 1)</f>
        <v>41961.492488425924</v>
      </c>
      <c r="T3942" s="10">
        <f>(((I3942/60)/60)/24) + DATE(1970, 1, 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IFERROR(E3943/L3943, 0)</f>
        <v>25</v>
      </c>
      <c r="Q3943" t="str">
        <f>LEFT(N3943,FIND("/",N3943) - 1)</f>
        <v>theater</v>
      </c>
      <c r="R3943" t="str">
        <f>RIGHT(N3943,LEN(N3943) - FIND("/",N3943))</f>
        <v>plays</v>
      </c>
      <c r="S3943" s="10">
        <f>(((J3943/60)/60)/24) + DATE(1970, 1, 1)</f>
        <v>41940.587233796294</v>
      </c>
      <c r="T3943" s="10">
        <f>(((I3943/60)/60)/24) + DATE(1970, 1, 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>
        <f>IFERROR(E3944/L3944, 0)</f>
        <v>0</v>
      </c>
      <c r="Q3944" t="str">
        <f>LEFT(N3944,FIND("/",N3944) - 1)</f>
        <v>theater</v>
      </c>
      <c r="R3944" t="str">
        <f>RIGHT(N3944,LEN(N3944) - FIND("/",N3944))</f>
        <v>plays</v>
      </c>
      <c r="S3944" s="10">
        <f>(((J3944/60)/60)/24) + DATE(1970, 1, 1)</f>
        <v>42111.904097222221</v>
      </c>
      <c r="T3944" s="10">
        <f>(((I3944/60)/60)/24) + DATE(1970, 1, 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IFERROR(E3945/L3945, 0)</f>
        <v>137.07692307692307</v>
      </c>
      <c r="Q3945" t="str">
        <f>LEFT(N3945,FIND("/",N3945) - 1)</f>
        <v>theater</v>
      </c>
      <c r="R3945" t="str">
        <f>RIGHT(N3945,LEN(N3945) - FIND("/",N3945))</f>
        <v>plays</v>
      </c>
      <c r="S3945" s="10">
        <f>(((J3945/60)/60)/24) + DATE(1970, 1, 1)</f>
        <v>42279.778564814813</v>
      </c>
      <c r="T3945" s="10">
        <f>(((I3945/60)/60)/24) + DATE(1970, 1, 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>
        <f>IFERROR(E3946/L3946, 0)</f>
        <v>0</v>
      </c>
      <c r="Q3946" t="str">
        <f>LEFT(N3946,FIND("/",N3946) - 1)</f>
        <v>theater</v>
      </c>
      <c r="R3946" t="str">
        <f>RIGHT(N3946,LEN(N3946) - FIND("/",N3946))</f>
        <v>plays</v>
      </c>
      <c r="S3946" s="10">
        <f>(((J3946/60)/60)/24) + DATE(1970, 1, 1)</f>
        <v>42213.662905092591</v>
      </c>
      <c r="T3946" s="10">
        <f>(((I3946/60)/60)/24) + DATE(1970, 1, 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IFERROR(E3947/L3947, 0)</f>
        <v>5</v>
      </c>
      <c r="Q3947" t="str">
        <f>LEFT(N3947,FIND("/",N3947) - 1)</f>
        <v>theater</v>
      </c>
      <c r="R3947" t="str">
        <f>RIGHT(N3947,LEN(N3947) - FIND("/",N3947))</f>
        <v>plays</v>
      </c>
      <c r="S3947" s="10">
        <f>(((J3947/60)/60)/24) + DATE(1970, 1, 1)</f>
        <v>42109.801712962959</v>
      </c>
      <c r="T3947" s="10">
        <f>(((I3947/60)/60)/24) + DATE(1970, 1, 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IFERROR(E3948/L3948, 0)</f>
        <v>39</v>
      </c>
      <c r="Q3948" t="str">
        <f>LEFT(N3948,FIND("/",N3948) - 1)</f>
        <v>theater</v>
      </c>
      <c r="R3948" t="str">
        <f>RIGHT(N3948,LEN(N3948) - FIND("/",N3948))</f>
        <v>plays</v>
      </c>
      <c r="S3948" s="10">
        <f>(((J3948/60)/60)/24) + DATE(1970, 1, 1)</f>
        <v>42031.833587962959</v>
      </c>
      <c r="T3948" s="10">
        <f>(((I3948/60)/60)/24) + DATE(1970, 1, 1)</f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IFERROR(E3949/L3949, 0)</f>
        <v>50.5</v>
      </c>
      <c r="Q3949" t="str">
        <f>LEFT(N3949,FIND("/",N3949) - 1)</f>
        <v>theater</v>
      </c>
      <c r="R3949" t="str">
        <f>RIGHT(N3949,LEN(N3949) - FIND("/",N3949))</f>
        <v>plays</v>
      </c>
      <c r="S3949" s="10">
        <f>(((J3949/60)/60)/24) + DATE(1970, 1, 1)</f>
        <v>42615.142870370371</v>
      </c>
      <c r="T3949" s="10">
        <f>(((I3949/60)/60)/24) + DATE(1970, 1, 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>
        <f>IFERROR(E3950/L3950, 0)</f>
        <v>0</v>
      </c>
      <c r="Q3950" t="str">
        <f>LEFT(N3950,FIND("/",N3950) - 1)</f>
        <v>theater</v>
      </c>
      <c r="R3950" t="str">
        <f>RIGHT(N3950,LEN(N3950) - FIND("/",N3950))</f>
        <v>plays</v>
      </c>
      <c r="S3950" s="10">
        <f>(((J3950/60)/60)/24) + DATE(1970, 1, 1)</f>
        <v>41829.325497685182</v>
      </c>
      <c r="T3950" s="10">
        <f>(((I3950/60)/60)/24) + DATE(1970, 1, 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IFERROR(E3951/L3951, 0)</f>
        <v>49.28125</v>
      </c>
      <c r="Q3951" t="str">
        <f>LEFT(N3951,FIND("/",N3951) - 1)</f>
        <v>theater</v>
      </c>
      <c r="R3951" t="str">
        <f>RIGHT(N3951,LEN(N3951) - FIND("/",N3951))</f>
        <v>plays</v>
      </c>
      <c r="S3951" s="10">
        <f>(((J3951/60)/60)/24) + DATE(1970, 1, 1)</f>
        <v>42016.120613425926</v>
      </c>
      <c r="T3951" s="10">
        <f>(((I3951/60)/60)/24) + DATE(1970, 1, 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IFERROR(E3952/L3952, 0)</f>
        <v>25</v>
      </c>
      <c r="Q3952" t="str">
        <f>LEFT(N3952,FIND("/",N3952) - 1)</f>
        <v>theater</v>
      </c>
      <c r="R3952" t="str">
        <f>RIGHT(N3952,LEN(N3952) - FIND("/",N3952))</f>
        <v>plays</v>
      </c>
      <c r="S3952" s="10">
        <f>(((J3952/60)/60)/24) + DATE(1970, 1, 1)</f>
        <v>42439.702314814815</v>
      </c>
      <c r="T3952" s="10">
        <f>(((I3952/60)/60)/24) + DATE(1970, 1, 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IFERROR(E3953/L3953, 0)</f>
        <v>1</v>
      </c>
      <c r="Q3953" t="str">
        <f>LEFT(N3953,FIND("/",N3953) - 1)</f>
        <v>theater</v>
      </c>
      <c r="R3953" t="str">
        <f>RIGHT(N3953,LEN(N3953) - FIND("/",N3953))</f>
        <v>plays</v>
      </c>
      <c r="S3953" s="10">
        <f>(((J3953/60)/60)/24) + DATE(1970, 1, 1)</f>
        <v>42433.825717592597</v>
      </c>
      <c r="T3953" s="10">
        <f>(((I3953/60)/60)/24) + DATE(1970, 1, 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IFERROR(E3954/L3954, 0)</f>
        <v>25</v>
      </c>
      <c r="Q3954" t="str">
        <f>LEFT(N3954,FIND("/",N3954) - 1)</f>
        <v>theater</v>
      </c>
      <c r="R3954" t="str">
        <f>RIGHT(N3954,LEN(N3954) - FIND("/",N3954))</f>
        <v>plays</v>
      </c>
      <c r="S3954" s="10">
        <f>(((J3954/60)/60)/24) + DATE(1970, 1, 1)</f>
        <v>42243.790393518517</v>
      </c>
      <c r="T3954" s="10">
        <f>(((I3954/60)/60)/24) + DATE(1970, 1, 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>
        <f>IFERROR(E3955/L3955, 0)</f>
        <v>0</v>
      </c>
      <c r="Q3955" t="str">
        <f>LEFT(N3955,FIND("/",N3955) - 1)</f>
        <v>theater</v>
      </c>
      <c r="R3955" t="str">
        <f>RIGHT(N3955,LEN(N3955) - FIND("/",N3955))</f>
        <v>plays</v>
      </c>
      <c r="S3955" s="10">
        <f>(((J3955/60)/60)/24) + DATE(1970, 1, 1)</f>
        <v>42550.048449074078</v>
      </c>
      <c r="T3955" s="10">
        <f>(((I3955/60)/60)/24) + DATE(1970, 1, 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>
        <f>IFERROR(E3956/L3956, 0)</f>
        <v>0</v>
      </c>
      <c r="Q3956" t="str">
        <f>LEFT(N3956,FIND("/",N3956) - 1)</f>
        <v>theater</v>
      </c>
      <c r="R3956" t="str">
        <f>RIGHT(N3956,LEN(N3956) - FIND("/",N3956))</f>
        <v>plays</v>
      </c>
      <c r="S3956" s="10">
        <f>(((J3956/60)/60)/24) + DATE(1970, 1, 1)</f>
        <v>41774.651203703703</v>
      </c>
      <c r="T3956" s="10">
        <f>(((I3956/60)/60)/24) + DATE(1970, 1, 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IFERROR(E3957/L3957, 0)</f>
        <v>53.125</v>
      </c>
      <c r="Q3957" t="str">
        <f>LEFT(N3957,FIND("/",N3957) - 1)</f>
        <v>theater</v>
      </c>
      <c r="R3957" t="str">
        <f>RIGHT(N3957,LEN(N3957) - FIND("/",N3957))</f>
        <v>plays</v>
      </c>
      <c r="S3957" s="10">
        <f>(((J3957/60)/60)/24) + DATE(1970, 1, 1)</f>
        <v>42306.848854166667</v>
      </c>
      <c r="T3957" s="10">
        <f>(((I3957/60)/60)/24) + DATE(1970, 1, 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>
        <f>IFERROR(E3958/L3958, 0)</f>
        <v>0</v>
      </c>
      <c r="Q3958" t="str">
        <f>LEFT(N3958,FIND("/",N3958) - 1)</f>
        <v>theater</v>
      </c>
      <c r="R3958" t="str">
        <f>RIGHT(N3958,LEN(N3958) - FIND("/",N3958))</f>
        <v>plays</v>
      </c>
      <c r="S3958" s="10">
        <f>(((J3958/60)/60)/24) + DATE(1970, 1, 1)</f>
        <v>42457.932025462964</v>
      </c>
      <c r="T3958" s="10">
        <f>(((I3958/60)/60)/24) + DATE(1970, 1, 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IFERROR(E3959/L3959, 0)</f>
        <v>7</v>
      </c>
      <c r="Q3959" t="str">
        <f>LEFT(N3959,FIND("/",N3959) - 1)</f>
        <v>theater</v>
      </c>
      <c r="R3959" t="str">
        <f>RIGHT(N3959,LEN(N3959) - FIND("/",N3959))</f>
        <v>plays</v>
      </c>
      <c r="S3959" s="10">
        <f>(((J3959/60)/60)/24) + DATE(1970, 1, 1)</f>
        <v>42513.976319444439</v>
      </c>
      <c r="T3959" s="10">
        <f>(((I3959/60)/60)/24) + DATE(1970, 1, 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IFERROR(E3960/L3960, 0)</f>
        <v>40.0625</v>
      </c>
      <c r="Q3960" t="str">
        <f>LEFT(N3960,FIND("/",N3960) - 1)</f>
        <v>theater</v>
      </c>
      <c r="R3960" t="str">
        <f>RIGHT(N3960,LEN(N3960) - FIND("/",N3960))</f>
        <v>plays</v>
      </c>
      <c r="S3960" s="10">
        <f>(((J3960/60)/60)/24) + DATE(1970, 1, 1)</f>
        <v>41816.950370370374</v>
      </c>
      <c r="T3960" s="10">
        <f>(((I3960/60)/60)/24) + DATE(1970, 1, 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IFERROR(E3961/L3961, 0)</f>
        <v>24.333333333333332</v>
      </c>
      <c r="Q3961" t="str">
        <f>LEFT(N3961,FIND("/",N3961) - 1)</f>
        <v>theater</v>
      </c>
      <c r="R3961" t="str">
        <f>RIGHT(N3961,LEN(N3961) - FIND("/",N3961))</f>
        <v>plays</v>
      </c>
      <c r="S3961" s="10">
        <f>(((J3961/60)/60)/24) + DATE(1970, 1, 1)</f>
        <v>41880.788842592592</v>
      </c>
      <c r="T3961" s="10">
        <f>(((I3961/60)/60)/24) + DATE(1970, 1, 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IFERROR(E3962/L3962, 0)</f>
        <v>11.25</v>
      </c>
      <c r="Q3962" t="str">
        <f>LEFT(N3962,FIND("/",N3962) - 1)</f>
        <v>theater</v>
      </c>
      <c r="R3962" t="str">
        <f>RIGHT(N3962,LEN(N3962) - FIND("/",N3962))</f>
        <v>plays</v>
      </c>
      <c r="S3962" s="10">
        <f>(((J3962/60)/60)/24) + DATE(1970, 1, 1)</f>
        <v>42342.845555555556</v>
      </c>
      <c r="T3962" s="10">
        <f>(((I3962/60)/60)/24) + DATE(1970, 1, 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IFERROR(E3963/L3963, 0)</f>
        <v>10.5</v>
      </c>
      <c r="Q3963" t="str">
        <f>LEFT(N3963,FIND("/",N3963) - 1)</f>
        <v>theater</v>
      </c>
      <c r="R3963" t="str">
        <f>RIGHT(N3963,LEN(N3963) - FIND("/",N3963))</f>
        <v>plays</v>
      </c>
      <c r="S3963" s="10">
        <f>(((J3963/60)/60)/24) + DATE(1970, 1, 1)</f>
        <v>41745.891319444447</v>
      </c>
      <c r="T3963" s="10">
        <f>(((I3963/60)/60)/24) + DATE(1970, 1, 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IFERROR(E3964/L3964, 0)</f>
        <v>15</v>
      </c>
      <c r="Q3964" t="str">
        <f>LEFT(N3964,FIND("/",N3964) - 1)</f>
        <v>theater</v>
      </c>
      <c r="R3964" t="str">
        <f>RIGHT(N3964,LEN(N3964) - FIND("/",N3964))</f>
        <v>plays</v>
      </c>
      <c r="S3964" s="10">
        <f>(((J3964/60)/60)/24) + DATE(1970, 1, 1)</f>
        <v>42311.621458333335</v>
      </c>
      <c r="T3964" s="10">
        <f>(((I3964/60)/60)/24) + DATE(1970, 1, 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>
        <f>IFERROR(E3965/L3965, 0)</f>
        <v>0</v>
      </c>
      <c r="Q3965" t="str">
        <f>LEFT(N3965,FIND("/",N3965) - 1)</f>
        <v>theater</v>
      </c>
      <c r="R3965" t="str">
        <f>RIGHT(N3965,LEN(N3965) - FIND("/",N3965))</f>
        <v>plays</v>
      </c>
      <c r="S3965" s="10">
        <f>(((J3965/60)/60)/24) + DATE(1970, 1, 1)</f>
        <v>42296.154131944444</v>
      </c>
      <c r="T3965" s="10">
        <f>(((I3965/60)/60)/24) + DATE(1970, 1, 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IFERROR(E3966/L3966, 0)</f>
        <v>42</v>
      </c>
      <c r="Q3966" t="str">
        <f>LEFT(N3966,FIND("/",N3966) - 1)</f>
        <v>theater</v>
      </c>
      <c r="R3966" t="str">
        <f>RIGHT(N3966,LEN(N3966) - FIND("/",N3966))</f>
        <v>plays</v>
      </c>
      <c r="S3966" s="10">
        <f>(((J3966/60)/60)/24) + DATE(1970, 1, 1)</f>
        <v>42053.722060185188</v>
      </c>
      <c r="T3966" s="10">
        <f>(((I3966/60)/60)/24) + DATE(1970, 1, 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IFERROR(E3967/L3967, 0)</f>
        <v>71.25</v>
      </c>
      <c r="Q3967" t="str">
        <f>LEFT(N3967,FIND("/",N3967) - 1)</f>
        <v>theater</v>
      </c>
      <c r="R3967" t="str">
        <f>RIGHT(N3967,LEN(N3967) - FIND("/",N3967))</f>
        <v>plays</v>
      </c>
      <c r="S3967" s="10">
        <f>(((J3967/60)/60)/24) + DATE(1970, 1, 1)</f>
        <v>42414.235879629632</v>
      </c>
      <c r="T3967" s="10">
        <f>(((I3967/60)/60)/24) + DATE(1970, 1, 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IFERROR(E3968/L3968, 0)</f>
        <v>22.5</v>
      </c>
      <c r="Q3968" t="str">
        <f>LEFT(N3968,FIND("/",N3968) - 1)</f>
        <v>theater</v>
      </c>
      <c r="R3968" t="str">
        <f>RIGHT(N3968,LEN(N3968) - FIND("/",N3968))</f>
        <v>plays</v>
      </c>
      <c r="S3968" s="10">
        <f>(((J3968/60)/60)/24) + DATE(1970, 1, 1)</f>
        <v>41801.711550925924</v>
      </c>
      <c r="T3968" s="10">
        <f>(((I3968/60)/60)/24) + DATE(1970, 1, 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IFERROR(E3969/L3969, 0)</f>
        <v>41</v>
      </c>
      <c r="Q3969" t="str">
        <f>LEFT(N3969,FIND("/",N3969) - 1)</f>
        <v>theater</v>
      </c>
      <c r="R3969" t="str">
        <f>RIGHT(N3969,LEN(N3969) - FIND("/",N3969))</f>
        <v>plays</v>
      </c>
      <c r="S3969" s="10">
        <f>(((J3969/60)/60)/24) + DATE(1970, 1, 1)</f>
        <v>42770.290590277778</v>
      </c>
      <c r="T3969" s="10">
        <f>(((I3969/60)/60)/24) + DATE(1970, 1, 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IFERROR(E3970/L3970, 0)</f>
        <v>47.909090909090907</v>
      </c>
      <c r="Q3970" t="str">
        <f>LEFT(N3970,FIND("/",N3970) - 1)</f>
        <v>theater</v>
      </c>
      <c r="R3970" t="str">
        <f>RIGHT(N3970,LEN(N3970) - FIND("/",N3970))</f>
        <v>plays</v>
      </c>
      <c r="S3970" s="10">
        <f>(((J3970/60)/60)/24) + DATE(1970, 1, 1)</f>
        <v>42452.815659722226</v>
      </c>
      <c r="T3970" s="10">
        <f>(((I3970/60)/60)/24) + DATE(1970, 1, 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IFERROR(E3971/L3971, 0)</f>
        <v>35.166666666666664</v>
      </c>
      <c r="Q3971" t="str">
        <f>LEFT(N3971,FIND("/",N3971) - 1)</f>
        <v>theater</v>
      </c>
      <c r="R3971" t="str">
        <f>RIGHT(N3971,LEN(N3971) - FIND("/",N3971))</f>
        <v>plays</v>
      </c>
      <c r="S3971" s="10">
        <f>(((J3971/60)/60)/24) + DATE(1970, 1, 1)</f>
        <v>42601.854699074072</v>
      </c>
      <c r="T3971" s="10">
        <f>(((I3971/60)/60)/24) + DATE(1970, 1, 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IFERROR(E3972/L3972, 0)</f>
        <v>5.5</v>
      </c>
      <c r="Q3972" t="str">
        <f>LEFT(N3972,FIND("/",N3972) - 1)</f>
        <v>theater</v>
      </c>
      <c r="R3972" t="str">
        <f>RIGHT(N3972,LEN(N3972) - FIND("/",N3972))</f>
        <v>plays</v>
      </c>
      <c r="S3972" s="10">
        <f>(((J3972/60)/60)/24) + DATE(1970, 1, 1)</f>
        <v>42447.863553240735</v>
      </c>
      <c r="T3972" s="10">
        <f>(((I3972/60)/60)/24) + DATE(1970, 1, 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IFERROR(E3973/L3973, 0)</f>
        <v>22.666666666666668</v>
      </c>
      <c r="Q3973" t="str">
        <f>LEFT(N3973,FIND("/",N3973) - 1)</f>
        <v>theater</v>
      </c>
      <c r="R3973" t="str">
        <f>RIGHT(N3973,LEN(N3973) - FIND("/",N3973))</f>
        <v>plays</v>
      </c>
      <c r="S3973" s="10">
        <f>(((J3973/60)/60)/24) + DATE(1970, 1, 1)</f>
        <v>41811.536180555559</v>
      </c>
      <c r="T3973" s="10">
        <f>(((I3973/60)/60)/24) + DATE(1970, 1, 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IFERROR(E3974/L3974, 0)</f>
        <v>26.375</v>
      </c>
      <c r="Q3974" t="str">
        <f>LEFT(N3974,FIND("/",N3974) - 1)</f>
        <v>theater</v>
      </c>
      <c r="R3974" t="str">
        <f>RIGHT(N3974,LEN(N3974) - FIND("/",N3974))</f>
        <v>plays</v>
      </c>
      <c r="S3974" s="10">
        <f>(((J3974/60)/60)/24) + DATE(1970, 1, 1)</f>
        <v>41981.067523148144</v>
      </c>
      <c r="T3974" s="10">
        <f>(((I3974/60)/60)/24) + DATE(1970, 1, 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IFERROR(E3975/L3975, 0)</f>
        <v>105.54054054054055</v>
      </c>
      <c r="Q3975" t="str">
        <f>LEFT(N3975,FIND("/",N3975) - 1)</f>
        <v>theater</v>
      </c>
      <c r="R3975" t="str">
        <f>RIGHT(N3975,LEN(N3975) - FIND("/",N3975))</f>
        <v>plays</v>
      </c>
      <c r="S3975" s="10">
        <f>(((J3975/60)/60)/24) + DATE(1970, 1, 1)</f>
        <v>42469.68414351852</v>
      </c>
      <c r="T3975" s="10">
        <f>(((I3975/60)/60)/24) + DATE(1970, 1, 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IFERROR(E3976/L3976, 0)</f>
        <v>29.09090909090909</v>
      </c>
      <c r="Q3976" t="str">
        <f>LEFT(N3976,FIND("/",N3976) - 1)</f>
        <v>theater</v>
      </c>
      <c r="R3976" t="str">
        <f>RIGHT(N3976,LEN(N3976) - FIND("/",N3976))</f>
        <v>plays</v>
      </c>
      <c r="S3976" s="10">
        <f>(((J3976/60)/60)/24) + DATE(1970, 1, 1)</f>
        <v>42493.546851851846</v>
      </c>
      <c r="T3976" s="10">
        <f>(((I3976/60)/60)/24) + DATE(1970, 1, 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>
        <f>IFERROR(E3977/L3977, 0)</f>
        <v>0</v>
      </c>
      <c r="Q3977" t="str">
        <f>LEFT(N3977,FIND("/",N3977) - 1)</f>
        <v>theater</v>
      </c>
      <c r="R3977" t="str">
        <f>RIGHT(N3977,LEN(N3977) - FIND("/",N3977))</f>
        <v>plays</v>
      </c>
      <c r="S3977" s="10">
        <f>(((J3977/60)/60)/24) + DATE(1970, 1, 1)</f>
        <v>42534.866875</v>
      </c>
      <c r="T3977" s="10">
        <f>(((I3977/60)/60)/24) + DATE(1970, 1, 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IFERROR(E3978/L3978, 0)</f>
        <v>62</v>
      </c>
      <c r="Q3978" t="str">
        <f>LEFT(N3978,FIND("/",N3978) - 1)</f>
        <v>theater</v>
      </c>
      <c r="R3978" t="str">
        <f>RIGHT(N3978,LEN(N3978) - FIND("/",N3978))</f>
        <v>plays</v>
      </c>
      <c r="S3978" s="10">
        <f>(((J3978/60)/60)/24) + DATE(1970, 1, 1)</f>
        <v>41830.858344907407</v>
      </c>
      <c r="T3978" s="10">
        <f>(((I3978/60)/60)/24) + DATE(1970, 1, 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IFERROR(E3979/L3979, 0)</f>
        <v>217.5</v>
      </c>
      <c r="Q3979" t="str">
        <f>LEFT(N3979,FIND("/",N3979) - 1)</f>
        <v>theater</v>
      </c>
      <c r="R3979" t="str">
        <f>RIGHT(N3979,LEN(N3979) - FIND("/",N3979))</f>
        <v>plays</v>
      </c>
      <c r="S3979" s="10">
        <f>(((J3979/60)/60)/24) + DATE(1970, 1, 1)</f>
        <v>42543.788564814815</v>
      </c>
      <c r="T3979" s="10">
        <f>(((I3979/60)/60)/24) + DATE(1970, 1, 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IFERROR(E3980/L3980, 0)</f>
        <v>26.75</v>
      </c>
      <c r="Q3980" t="str">
        <f>LEFT(N3980,FIND("/",N3980) - 1)</f>
        <v>theater</v>
      </c>
      <c r="R3980" t="str">
        <f>RIGHT(N3980,LEN(N3980) - FIND("/",N3980))</f>
        <v>plays</v>
      </c>
      <c r="S3980" s="10">
        <f>(((J3980/60)/60)/24) + DATE(1970, 1, 1)</f>
        <v>41975.642974537041</v>
      </c>
      <c r="T3980" s="10">
        <f>(((I3980/60)/60)/24) + DATE(1970, 1, 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IFERROR(E3981/L3981, 0)</f>
        <v>18.333333333333332</v>
      </c>
      <c r="Q3981" t="str">
        <f>LEFT(N3981,FIND("/",N3981) - 1)</f>
        <v>theater</v>
      </c>
      <c r="R3981" t="str">
        <f>RIGHT(N3981,LEN(N3981) - FIND("/",N3981))</f>
        <v>plays</v>
      </c>
      <c r="S3981" s="10">
        <f>(((J3981/60)/60)/24) + DATE(1970, 1, 1)</f>
        <v>42069.903437500005</v>
      </c>
      <c r="T3981" s="10">
        <f>(((I3981/60)/60)/24) + DATE(1970, 1, 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IFERROR(E3982/L3982, 0)</f>
        <v>64.285714285714292</v>
      </c>
      <c r="Q3982" t="str">
        <f>LEFT(N3982,FIND("/",N3982) - 1)</f>
        <v>theater</v>
      </c>
      <c r="R3982" t="str">
        <f>RIGHT(N3982,LEN(N3982) - FIND("/",N3982))</f>
        <v>plays</v>
      </c>
      <c r="S3982" s="10">
        <f>(((J3982/60)/60)/24) + DATE(1970, 1, 1)</f>
        <v>41795.598923611113</v>
      </c>
      <c r="T3982" s="10">
        <f>(((I3982/60)/60)/24) + DATE(1970, 1, 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IFERROR(E3983/L3983, 0)</f>
        <v>175</v>
      </c>
      <c r="Q3983" t="str">
        <f>LEFT(N3983,FIND("/",N3983) - 1)</f>
        <v>theater</v>
      </c>
      <c r="R3983" t="str">
        <f>RIGHT(N3983,LEN(N3983) - FIND("/",N3983))</f>
        <v>plays</v>
      </c>
      <c r="S3983" s="10">
        <f>(((J3983/60)/60)/24) + DATE(1970, 1, 1)</f>
        <v>42508.179965277777</v>
      </c>
      <c r="T3983" s="10">
        <f>(((I3983/60)/60)/24) + DATE(1970, 1, 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IFERROR(E3984/L3984, 0)</f>
        <v>34</v>
      </c>
      <c r="Q3984" t="str">
        <f>LEFT(N3984,FIND("/",N3984) - 1)</f>
        <v>theater</v>
      </c>
      <c r="R3984" t="str">
        <f>RIGHT(N3984,LEN(N3984) - FIND("/",N3984))</f>
        <v>plays</v>
      </c>
      <c r="S3984" s="10">
        <f>(((J3984/60)/60)/24) + DATE(1970, 1, 1)</f>
        <v>42132.809953703705</v>
      </c>
      <c r="T3984" s="10">
        <f>(((I3984/60)/60)/24) + DATE(1970, 1, 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IFERROR(E3985/L3985, 0)</f>
        <v>84.282608695652172</v>
      </c>
      <c r="Q3985" t="str">
        <f>LEFT(N3985,FIND("/",N3985) - 1)</f>
        <v>theater</v>
      </c>
      <c r="R3985" t="str">
        <f>RIGHT(N3985,LEN(N3985) - FIND("/",N3985))</f>
        <v>plays</v>
      </c>
      <c r="S3985" s="10">
        <f>(((J3985/60)/60)/24) + DATE(1970, 1, 1)</f>
        <v>41747.86986111111</v>
      </c>
      <c r="T3985" s="10">
        <f>(((I3985/60)/60)/24) + DATE(1970, 1, 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IFERROR(E3986/L3986, 0)</f>
        <v>9.5</v>
      </c>
      <c r="Q3986" t="str">
        <f>LEFT(N3986,FIND("/",N3986) - 1)</f>
        <v>theater</v>
      </c>
      <c r="R3986" t="str">
        <f>RIGHT(N3986,LEN(N3986) - FIND("/",N3986))</f>
        <v>plays</v>
      </c>
      <c r="S3986" s="10">
        <f>(((J3986/60)/60)/24) + DATE(1970, 1, 1)</f>
        <v>41920.963472222218</v>
      </c>
      <c r="T3986" s="10">
        <f>(((I3986/60)/60)/24) + DATE(1970, 1, 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IFERROR(E3987/L3987, 0)</f>
        <v>33.736842105263158</v>
      </c>
      <c r="Q3987" t="str">
        <f>LEFT(N3987,FIND("/",N3987) - 1)</f>
        <v>theater</v>
      </c>
      <c r="R3987" t="str">
        <f>RIGHT(N3987,LEN(N3987) - FIND("/",N3987))</f>
        <v>plays</v>
      </c>
      <c r="S3987" s="10">
        <f>(((J3987/60)/60)/24) + DATE(1970, 1, 1)</f>
        <v>42399.707407407404</v>
      </c>
      <c r="T3987" s="10">
        <f>(((I3987/60)/60)/24) + DATE(1970, 1, 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IFERROR(E3988/L3988, 0)</f>
        <v>37.53846153846154</v>
      </c>
      <c r="Q3988" t="str">
        <f>LEFT(N3988,FIND("/",N3988) - 1)</f>
        <v>theater</v>
      </c>
      <c r="R3988" t="str">
        <f>RIGHT(N3988,LEN(N3988) - FIND("/",N3988))</f>
        <v>plays</v>
      </c>
      <c r="S3988" s="10">
        <f>(((J3988/60)/60)/24) + DATE(1970, 1, 1)</f>
        <v>42467.548541666663</v>
      </c>
      <c r="T3988" s="10">
        <f>(((I3988/60)/60)/24) + DATE(1970, 1, 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IFERROR(E3989/L3989, 0)</f>
        <v>11.615384615384615</v>
      </c>
      <c r="Q3989" t="str">
        <f>LEFT(N3989,FIND("/",N3989) - 1)</f>
        <v>theater</v>
      </c>
      <c r="R3989" t="str">
        <f>RIGHT(N3989,LEN(N3989) - FIND("/",N3989))</f>
        <v>plays</v>
      </c>
      <c r="S3989" s="10">
        <f>(((J3989/60)/60)/24) + DATE(1970, 1, 1)</f>
        <v>41765.92465277778</v>
      </c>
      <c r="T3989" s="10">
        <f>(((I3989/60)/60)/24) + DATE(1970, 1, 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IFERROR(E3990/L3990, 0)</f>
        <v>8</v>
      </c>
      <c r="Q3990" t="str">
        <f>LEFT(N3990,FIND("/",N3990) - 1)</f>
        <v>theater</v>
      </c>
      <c r="R3990" t="str">
        <f>RIGHT(N3990,LEN(N3990) - FIND("/",N3990))</f>
        <v>plays</v>
      </c>
      <c r="S3990" s="10">
        <f>(((J3990/60)/60)/24) + DATE(1970, 1, 1)</f>
        <v>42230.08116898148</v>
      </c>
      <c r="T3990" s="10">
        <f>(((I3990/60)/60)/24) + DATE(1970, 1, 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>
        <f>IFERROR(E3991/L3991, 0)</f>
        <v>0</v>
      </c>
      <c r="Q3991" t="str">
        <f>LEFT(N3991,FIND("/",N3991) - 1)</f>
        <v>theater</v>
      </c>
      <c r="R3991" t="str">
        <f>RIGHT(N3991,LEN(N3991) - FIND("/",N3991))</f>
        <v>plays</v>
      </c>
      <c r="S3991" s="10">
        <f>(((J3991/60)/60)/24) + DATE(1970, 1, 1)</f>
        <v>42286.749780092592</v>
      </c>
      <c r="T3991" s="10">
        <f>(((I3991/60)/60)/24) + DATE(1970, 1, 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IFERROR(E3992/L3992, 0)</f>
        <v>23</v>
      </c>
      <c r="Q3992" t="str">
        <f>LEFT(N3992,FIND("/",N3992) - 1)</f>
        <v>theater</v>
      </c>
      <c r="R3992" t="str">
        <f>RIGHT(N3992,LEN(N3992) - FIND("/",N3992))</f>
        <v>plays</v>
      </c>
      <c r="S3992" s="10">
        <f>(((J3992/60)/60)/24) + DATE(1970, 1, 1)</f>
        <v>42401.672372685185</v>
      </c>
      <c r="T3992" s="10">
        <f>(((I3992/60)/60)/24) + DATE(1970, 1, 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IFERROR(E3993/L3993, 0)</f>
        <v>100</v>
      </c>
      <c r="Q3993" t="str">
        <f>LEFT(N3993,FIND("/",N3993) - 1)</f>
        <v>theater</v>
      </c>
      <c r="R3993" t="str">
        <f>RIGHT(N3993,LEN(N3993) - FIND("/",N3993))</f>
        <v>plays</v>
      </c>
      <c r="S3993" s="10">
        <f>(((J3993/60)/60)/24) + DATE(1970, 1, 1)</f>
        <v>42125.644467592589</v>
      </c>
      <c r="T3993" s="10">
        <f>(((I3993/60)/60)/24) + DATE(1970, 1, 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IFERROR(E3994/L3994, 0)</f>
        <v>60.111111111111114</v>
      </c>
      <c r="Q3994" t="str">
        <f>LEFT(N3994,FIND("/",N3994) - 1)</f>
        <v>theater</v>
      </c>
      <c r="R3994" t="str">
        <f>RIGHT(N3994,LEN(N3994) - FIND("/",N3994))</f>
        <v>plays</v>
      </c>
      <c r="S3994" s="10">
        <f>(((J3994/60)/60)/24) + DATE(1970, 1, 1)</f>
        <v>42289.94049768518</v>
      </c>
      <c r="T3994" s="10">
        <f>(((I3994/60)/60)/24) + DATE(1970, 1, 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IFERROR(E3995/L3995, 0)</f>
        <v>3</v>
      </c>
      <c r="Q3995" t="str">
        <f>LEFT(N3995,FIND("/",N3995) - 1)</f>
        <v>theater</v>
      </c>
      <c r="R3995" t="str">
        <f>RIGHT(N3995,LEN(N3995) - FIND("/",N3995))</f>
        <v>plays</v>
      </c>
      <c r="S3995" s="10">
        <f>(((J3995/60)/60)/24) + DATE(1970, 1, 1)</f>
        <v>42107.864722222221</v>
      </c>
      <c r="T3995" s="10">
        <f>(((I3995/60)/60)/24) + DATE(1970, 1, 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IFERROR(E3996/L3996, 0)</f>
        <v>5</v>
      </c>
      <c r="Q3996" t="str">
        <f>LEFT(N3996,FIND("/",N3996) - 1)</f>
        <v>theater</v>
      </c>
      <c r="R3996" t="str">
        <f>RIGHT(N3996,LEN(N3996) - FIND("/",N3996))</f>
        <v>plays</v>
      </c>
      <c r="S3996" s="10">
        <f>(((J3996/60)/60)/24) + DATE(1970, 1, 1)</f>
        <v>41809.389930555553</v>
      </c>
      <c r="T3996" s="10">
        <f>(((I3996/60)/60)/24) + DATE(1970, 1, 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IFERROR(E3997/L3997, 0)</f>
        <v>17.5</v>
      </c>
      <c r="Q3997" t="str">
        <f>LEFT(N3997,FIND("/",N3997) - 1)</f>
        <v>theater</v>
      </c>
      <c r="R3997" t="str">
        <f>RIGHT(N3997,LEN(N3997) - FIND("/",N3997))</f>
        <v>plays</v>
      </c>
      <c r="S3997" s="10">
        <f>(((J3997/60)/60)/24) + DATE(1970, 1, 1)</f>
        <v>42019.683761574073</v>
      </c>
      <c r="T3997" s="10">
        <f>(((I3997/60)/60)/24) + DATE(1970, 1, 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IFERROR(E3998/L3998, 0)</f>
        <v>29.235294117647058</v>
      </c>
      <c r="Q3998" t="str">
        <f>LEFT(N3998,FIND("/",N3998) - 1)</f>
        <v>theater</v>
      </c>
      <c r="R3998" t="str">
        <f>RIGHT(N3998,LEN(N3998) - FIND("/",N3998))</f>
        <v>plays</v>
      </c>
      <c r="S3998" s="10">
        <f>(((J3998/60)/60)/24) + DATE(1970, 1, 1)</f>
        <v>41950.26694444444</v>
      </c>
      <c r="T3998" s="10">
        <f>(((I3998/60)/60)/24) + DATE(1970, 1, 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>
        <f>IFERROR(E3999/L3999, 0)</f>
        <v>0</v>
      </c>
      <c r="Q3999" t="str">
        <f>LEFT(N3999,FIND("/",N3999) - 1)</f>
        <v>theater</v>
      </c>
      <c r="R3999" t="str">
        <f>RIGHT(N3999,LEN(N3999) - FIND("/",N3999))</f>
        <v>plays</v>
      </c>
      <c r="S3999" s="10">
        <f>(((J3999/60)/60)/24) + DATE(1970, 1, 1)</f>
        <v>42069.391446759255</v>
      </c>
      <c r="T3999" s="10">
        <f>(((I3999/60)/60)/24) + DATE(1970, 1, 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IFERROR(E4000/L4000, 0)</f>
        <v>59.583333333333336</v>
      </c>
      <c r="Q4000" t="str">
        <f>LEFT(N4000,FIND("/",N4000) - 1)</f>
        <v>theater</v>
      </c>
      <c r="R4000" t="str">
        <f>RIGHT(N4000,LEN(N4000) - FIND("/",N4000))</f>
        <v>plays</v>
      </c>
      <c r="S4000" s="10">
        <f>(((J4000/60)/60)/24) + DATE(1970, 1, 1)</f>
        <v>42061.963263888887</v>
      </c>
      <c r="T4000" s="10">
        <f>(((I4000/60)/60)/24) + DATE(1970, 1, 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IFERROR(E4001/L4001, 0)</f>
        <v>82.571428571428569</v>
      </c>
      <c r="Q4001" t="str">
        <f>LEFT(N4001,FIND("/",N4001) - 1)</f>
        <v>theater</v>
      </c>
      <c r="R4001" t="str">
        <f>RIGHT(N4001,LEN(N4001) - FIND("/",N4001))</f>
        <v>plays</v>
      </c>
      <c r="S4001" s="10">
        <f>(((J4001/60)/60)/24) + DATE(1970, 1, 1)</f>
        <v>41842.828680555554</v>
      </c>
      <c r="T4001" s="10">
        <f>(((I4001/60)/60)/24) + DATE(1970, 1, 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IFERROR(E4002/L4002, 0)</f>
        <v>10</v>
      </c>
      <c r="Q4002" t="str">
        <f>LEFT(N4002,FIND("/",N4002) - 1)</f>
        <v>theater</v>
      </c>
      <c r="R4002" t="str">
        <f>RIGHT(N4002,LEN(N4002) - FIND("/",N4002))</f>
        <v>plays</v>
      </c>
      <c r="S4002" s="10">
        <f>(((J4002/60)/60)/24) + DATE(1970, 1, 1)</f>
        <v>42437.64534722222</v>
      </c>
      <c r="T4002" s="10">
        <f>(((I4002/60)/60)/24) + DATE(1970, 1, 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IFERROR(E4003/L4003, 0)</f>
        <v>32.357142857142854</v>
      </c>
      <c r="Q4003" t="str">
        <f>LEFT(N4003,FIND("/",N4003) - 1)</f>
        <v>theater</v>
      </c>
      <c r="R4003" t="str">
        <f>RIGHT(N4003,LEN(N4003) - FIND("/",N4003))</f>
        <v>plays</v>
      </c>
      <c r="S4003" s="10">
        <f>(((J4003/60)/60)/24) + DATE(1970, 1, 1)</f>
        <v>42775.964212962965</v>
      </c>
      <c r="T4003" s="10">
        <f>(((I4003/60)/60)/24) + DATE(1970, 1, 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IFERROR(E4004/L4004, 0)</f>
        <v>5.75</v>
      </c>
      <c r="Q4004" t="str">
        <f>LEFT(N4004,FIND("/",N4004) - 1)</f>
        <v>theater</v>
      </c>
      <c r="R4004" t="str">
        <f>RIGHT(N4004,LEN(N4004) - FIND("/",N4004))</f>
        <v>plays</v>
      </c>
      <c r="S4004" s="10">
        <f>(((J4004/60)/60)/24) + DATE(1970, 1, 1)</f>
        <v>41879.043530092589</v>
      </c>
      <c r="T4004" s="10">
        <f>(((I4004/60)/60)/24) + DATE(1970, 1, 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IFERROR(E4005/L4005, 0)</f>
        <v>100.5</v>
      </c>
      <c r="Q4005" t="str">
        <f>LEFT(N4005,FIND("/",N4005) - 1)</f>
        <v>theater</v>
      </c>
      <c r="R4005" t="str">
        <f>RIGHT(N4005,LEN(N4005) - FIND("/",N4005))</f>
        <v>plays</v>
      </c>
      <c r="S4005" s="10">
        <f>(((J4005/60)/60)/24) + DATE(1970, 1, 1)</f>
        <v>42020.587349537032</v>
      </c>
      <c r="T4005" s="10">
        <f>(((I4005/60)/60)/24) + DATE(1970, 1, 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IFERROR(E4006/L4006, 0)</f>
        <v>1</v>
      </c>
      <c r="Q4006" t="str">
        <f>LEFT(N4006,FIND("/",N4006) - 1)</f>
        <v>theater</v>
      </c>
      <c r="R4006" t="str">
        <f>RIGHT(N4006,LEN(N4006) - FIND("/",N4006))</f>
        <v>plays</v>
      </c>
      <c r="S4006" s="10">
        <f>(((J4006/60)/60)/24) + DATE(1970, 1, 1)</f>
        <v>41890.16269675926</v>
      </c>
      <c r="T4006" s="10">
        <f>(((I4006/60)/60)/24) + DATE(1970, 1, 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IFERROR(E4007/L4007, 0)</f>
        <v>20</v>
      </c>
      <c r="Q4007" t="str">
        <f>LEFT(N4007,FIND("/",N4007) - 1)</f>
        <v>theater</v>
      </c>
      <c r="R4007" t="str">
        <f>RIGHT(N4007,LEN(N4007) - FIND("/",N4007))</f>
        <v>plays</v>
      </c>
      <c r="S4007" s="10">
        <f>(((J4007/60)/60)/24) + DATE(1970, 1, 1)</f>
        <v>41872.807696759257</v>
      </c>
      <c r="T4007" s="10">
        <f>(((I4007/60)/60)/24) + DATE(1970, 1, 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IFERROR(E4008/L4008, 0)</f>
        <v>2</v>
      </c>
      <c r="Q4008" t="str">
        <f>LEFT(N4008,FIND("/",N4008) - 1)</f>
        <v>theater</v>
      </c>
      <c r="R4008" t="str">
        <f>RIGHT(N4008,LEN(N4008) - FIND("/",N4008))</f>
        <v>plays</v>
      </c>
      <c r="S4008" s="10">
        <f>(((J4008/60)/60)/24) + DATE(1970, 1, 1)</f>
        <v>42391.772997685184</v>
      </c>
      <c r="T4008" s="10">
        <f>(((I4008/60)/60)/24) + DATE(1970, 1, 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IFERROR(E4009/L4009, 0)</f>
        <v>5</v>
      </c>
      <c r="Q4009" t="str">
        <f>LEFT(N4009,FIND("/",N4009) - 1)</f>
        <v>theater</v>
      </c>
      <c r="R4009" t="str">
        <f>RIGHT(N4009,LEN(N4009) - FIND("/",N4009))</f>
        <v>plays</v>
      </c>
      <c r="S4009" s="10">
        <f>(((J4009/60)/60)/24) + DATE(1970, 1, 1)</f>
        <v>41848.772928240738</v>
      </c>
      <c r="T4009" s="10">
        <f>(((I4009/60)/60)/24) + DATE(1970, 1, 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IFERROR(E4010/L4010, 0)</f>
        <v>15</v>
      </c>
      <c r="Q4010" t="str">
        <f>LEFT(N4010,FIND("/",N4010) - 1)</f>
        <v>theater</v>
      </c>
      <c r="R4010" t="str">
        <f>RIGHT(N4010,LEN(N4010) - FIND("/",N4010))</f>
        <v>plays</v>
      </c>
      <c r="S4010" s="10">
        <f>(((J4010/60)/60)/24) + DATE(1970, 1, 1)</f>
        <v>42177.964201388888</v>
      </c>
      <c r="T4010" s="10">
        <f>(((I4010/60)/60)/24) + DATE(1970, 1, 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IFERROR(E4011/L4011, 0)</f>
        <v>25</v>
      </c>
      <c r="Q4011" t="str">
        <f>LEFT(N4011,FIND("/",N4011) - 1)</f>
        <v>theater</v>
      </c>
      <c r="R4011" t="str">
        <f>RIGHT(N4011,LEN(N4011) - FIND("/",N4011))</f>
        <v>plays</v>
      </c>
      <c r="S4011" s="10">
        <f>(((J4011/60)/60)/24) + DATE(1970, 1, 1)</f>
        <v>41851.700925925928</v>
      </c>
      <c r="T4011" s="10">
        <f>(((I4011/60)/60)/24) + DATE(1970, 1, 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IFERROR(E4012/L4012, 0)</f>
        <v>45.842105263157897</v>
      </c>
      <c r="Q4012" t="str">
        <f>LEFT(N4012,FIND("/",N4012) - 1)</f>
        <v>theater</v>
      </c>
      <c r="R4012" t="str">
        <f>RIGHT(N4012,LEN(N4012) - FIND("/",N4012))</f>
        <v>plays</v>
      </c>
      <c r="S4012" s="10">
        <f>(((J4012/60)/60)/24) + DATE(1970, 1, 1)</f>
        <v>41921.770439814813</v>
      </c>
      <c r="T4012" s="10">
        <f>(((I4012/60)/60)/24) + DATE(1970, 1, 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IFERROR(E4013/L4013, 0)</f>
        <v>4.75</v>
      </c>
      <c r="Q4013" t="str">
        <f>LEFT(N4013,FIND("/",N4013) - 1)</f>
        <v>theater</v>
      </c>
      <c r="R4013" t="str">
        <f>RIGHT(N4013,LEN(N4013) - FIND("/",N4013))</f>
        <v>plays</v>
      </c>
      <c r="S4013" s="10">
        <f>(((J4013/60)/60)/24) + DATE(1970, 1, 1)</f>
        <v>42002.54488425926</v>
      </c>
      <c r="T4013" s="10">
        <f>(((I4013/60)/60)/24) + DATE(1970, 1, 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>
        <f>IFERROR(E4014/L4014, 0)</f>
        <v>0</v>
      </c>
      <c r="Q4014" t="str">
        <f>LEFT(N4014,FIND("/",N4014) - 1)</f>
        <v>theater</v>
      </c>
      <c r="R4014" t="str">
        <f>RIGHT(N4014,LEN(N4014) - FIND("/",N4014))</f>
        <v>plays</v>
      </c>
      <c r="S4014" s="10">
        <f>(((J4014/60)/60)/24) + DATE(1970, 1, 1)</f>
        <v>42096.544548611113</v>
      </c>
      <c r="T4014" s="10">
        <f>(((I4014/60)/60)/24) + DATE(1970, 1, 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IFERROR(E4015/L4015, 0)</f>
        <v>13</v>
      </c>
      <c r="Q4015" t="str">
        <f>LEFT(N4015,FIND("/",N4015) - 1)</f>
        <v>theater</v>
      </c>
      <c r="R4015" t="str">
        <f>RIGHT(N4015,LEN(N4015) - FIND("/",N4015))</f>
        <v>plays</v>
      </c>
      <c r="S4015" s="10">
        <f>(((J4015/60)/60)/24) + DATE(1970, 1, 1)</f>
        <v>42021.301192129627</v>
      </c>
      <c r="T4015" s="10">
        <f>(((I4015/60)/60)/24) + DATE(1970, 1, 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>
        <f>IFERROR(E4016/L4016, 0)</f>
        <v>0</v>
      </c>
      <c r="Q4016" t="str">
        <f>LEFT(N4016,FIND("/",N4016) - 1)</f>
        <v>theater</v>
      </c>
      <c r="R4016" t="str">
        <f>RIGHT(N4016,LEN(N4016) - FIND("/",N4016))</f>
        <v>plays</v>
      </c>
      <c r="S4016" s="10">
        <f>(((J4016/60)/60)/24) + DATE(1970, 1, 1)</f>
        <v>42419.246168981481</v>
      </c>
      <c r="T4016" s="10">
        <f>(((I4016/60)/60)/24) + DATE(1970, 1, 1)</f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IFERROR(E4017/L4017, 0)</f>
        <v>1</v>
      </c>
      <c r="Q4017" t="str">
        <f>LEFT(N4017,FIND("/",N4017) - 1)</f>
        <v>theater</v>
      </c>
      <c r="R4017" t="str">
        <f>RIGHT(N4017,LEN(N4017) - FIND("/",N4017))</f>
        <v>plays</v>
      </c>
      <c r="S4017" s="10">
        <f>(((J4017/60)/60)/24) + DATE(1970, 1, 1)</f>
        <v>42174.780821759254</v>
      </c>
      <c r="T4017" s="10">
        <f>(((I4017/60)/60)/24) + DATE(1970, 1, 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IFERROR(E4018/L4018, 0)</f>
        <v>10</v>
      </c>
      <c r="Q4018" t="str">
        <f>LEFT(N4018,FIND("/",N4018) - 1)</f>
        <v>theater</v>
      </c>
      <c r="R4018" t="str">
        <f>RIGHT(N4018,LEN(N4018) - FIND("/",N4018))</f>
        <v>plays</v>
      </c>
      <c r="S4018" s="10">
        <f>(((J4018/60)/60)/24) + DATE(1970, 1, 1)</f>
        <v>41869.872685185182</v>
      </c>
      <c r="T4018" s="10">
        <f>(((I4018/60)/60)/24) + DATE(1970, 1, 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IFERROR(E4019/L4019, 0)</f>
        <v>52.5</v>
      </c>
      <c r="Q4019" t="str">
        <f>LEFT(N4019,FIND("/",N4019) - 1)</f>
        <v>theater</v>
      </c>
      <c r="R4019" t="str">
        <f>RIGHT(N4019,LEN(N4019) - FIND("/",N4019))</f>
        <v>plays</v>
      </c>
      <c r="S4019" s="10">
        <f>(((J4019/60)/60)/24) + DATE(1970, 1, 1)</f>
        <v>41856.672152777777</v>
      </c>
      <c r="T4019" s="10">
        <f>(((I4019/60)/60)/24) + DATE(1970, 1, 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IFERROR(E4020/L4020, 0)</f>
        <v>32.5</v>
      </c>
      <c r="Q4020" t="str">
        <f>LEFT(N4020,FIND("/",N4020) - 1)</f>
        <v>theater</v>
      </c>
      <c r="R4020" t="str">
        <f>RIGHT(N4020,LEN(N4020) - FIND("/",N4020))</f>
        <v>plays</v>
      </c>
      <c r="S4020" s="10">
        <f>(((J4020/60)/60)/24) + DATE(1970, 1, 1)</f>
        <v>42620.91097222222</v>
      </c>
      <c r="T4020" s="10">
        <f>(((I4020/60)/60)/24) + DATE(1970, 1, 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IFERROR(E4021/L4021, 0)</f>
        <v>7.25</v>
      </c>
      <c r="Q4021" t="str">
        <f>LEFT(N4021,FIND("/",N4021) - 1)</f>
        <v>theater</v>
      </c>
      <c r="R4021" t="str">
        <f>RIGHT(N4021,LEN(N4021) - FIND("/",N4021))</f>
        <v>plays</v>
      </c>
      <c r="S4021" s="10">
        <f>(((J4021/60)/60)/24) + DATE(1970, 1, 1)</f>
        <v>42417.675879629634</v>
      </c>
      <c r="T4021" s="10">
        <f>(((I4021/60)/60)/24) + DATE(1970, 1, 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IFERROR(E4022/L4022, 0)</f>
        <v>33.333333333333336</v>
      </c>
      <c r="Q4022" t="str">
        <f>LEFT(N4022,FIND("/",N4022) - 1)</f>
        <v>theater</v>
      </c>
      <c r="R4022" t="str">
        <f>RIGHT(N4022,LEN(N4022) - FIND("/",N4022))</f>
        <v>plays</v>
      </c>
      <c r="S4022" s="10">
        <f>(((J4022/60)/60)/24) + DATE(1970, 1, 1)</f>
        <v>42057.190960648149</v>
      </c>
      <c r="T4022" s="10">
        <f>(((I4022/60)/60)/24) + DATE(1970, 1, 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IFERROR(E4023/L4023, 0)</f>
        <v>62.5</v>
      </c>
      <c r="Q4023" t="str">
        <f>LEFT(N4023,FIND("/",N4023) - 1)</f>
        <v>theater</v>
      </c>
      <c r="R4023" t="str">
        <f>RIGHT(N4023,LEN(N4023) - FIND("/",N4023))</f>
        <v>plays</v>
      </c>
      <c r="S4023" s="10">
        <f>(((J4023/60)/60)/24) + DATE(1970, 1, 1)</f>
        <v>41878.911550925928</v>
      </c>
      <c r="T4023" s="10">
        <f>(((I4023/60)/60)/24) + DATE(1970, 1, 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IFERROR(E4024/L4024, 0)</f>
        <v>63.558375634517766</v>
      </c>
      <c r="Q4024" t="str">
        <f>LEFT(N4024,FIND("/",N4024) - 1)</f>
        <v>theater</v>
      </c>
      <c r="R4024" t="str">
        <f>RIGHT(N4024,LEN(N4024) - FIND("/",N4024))</f>
        <v>plays</v>
      </c>
      <c r="S4024" s="10">
        <f>(((J4024/60)/60)/24) + DATE(1970, 1, 1)</f>
        <v>41990.584108796291</v>
      </c>
      <c r="T4024" s="10">
        <f>(((I4024/60)/60)/24) + DATE(1970, 1, 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>IFERROR(E4025/L4025, 0)</f>
        <v>0</v>
      </c>
      <c r="Q4025" t="str">
        <f>LEFT(N4025,FIND("/",N4025) - 1)</f>
        <v>theater</v>
      </c>
      <c r="R4025" t="str">
        <f>RIGHT(N4025,LEN(N4025) - FIND("/",N4025))</f>
        <v>plays</v>
      </c>
      <c r="S4025" s="10">
        <f>(((J4025/60)/60)/24) + DATE(1970, 1, 1)</f>
        <v>42408.999571759254</v>
      </c>
      <c r="T4025" s="10">
        <f>(((I4025/60)/60)/24) + DATE(1970, 1, 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IFERROR(E4026/L4026, 0)</f>
        <v>10</v>
      </c>
      <c r="Q4026" t="str">
        <f>LEFT(N4026,FIND("/",N4026) - 1)</f>
        <v>theater</v>
      </c>
      <c r="R4026" t="str">
        <f>RIGHT(N4026,LEN(N4026) - FIND("/",N4026))</f>
        <v>plays</v>
      </c>
      <c r="S4026" s="10">
        <f>(((J4026/60)/60)/24) + DATE(1970, 1, 1)</f>
        <v>42217.670104166667</v>
      </c>
      <c r="T4026" s="10">
        <f>(((I4026/60)/60)/24) + DATE(1970, 1, 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IFERROR(E4027/L4027, 0)</f>
        <v>62.5</v>
      </c>
      <c r="Q4027" t="str">
        <f>LEFT(N4027,FIND("/",N4027) - 1)</f>
        <v>theater</v>
      </c>
      <c r="R4027" t="str">
        <f>RIGHT(N4027,LEN(N4027) - FIND("/",N4027))</f>
        <v>plays</v>
      </c>
      <c r="S4027" s="10">
        <f>(((J4027/60)/60)/24) + DATE(1970, 1, 1)</f>
        <v>42151.237685185188</v>
      </c>
      <c r="T4027" s="10">
        <f>(((I4027/60)/60)/24) + DATE(1970, 1, 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>IFERROR(E4028/L4028, 0)</f>
        <v>0</v>
      </c>
      <c r="Q4028" t="str">
        <f>LEFT(N4028,FIND("/",N4028) - 1)</f>
        <v>theater</v>
      </c>
      <c r="R4028" t="str">
        <f>RIGHT(N4028,LEN(N4028) - FIND("/",N4028))</f>
        <v>plays</v>
      </c>
      <c r="S4028" s="10">
        <f>(((J4028/60)/60)/24) + DATE(1970, 1, 1)</f>
        <v>42282.655543981484</v>
      </c>
      <c r="T4028" s="10">
        <f>(((I4028/60)/60)/24) + DATE(1970, 1, 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IFERROR(E4029/L4029, 0)</f>
        <v>30.714285714285715</v>
      </c>
      <c r="Q4029" t="str">
        <f>LEFT(N4029,FIND("/",N4029) - 1)</f>
        <v>theater</v>
      </c>
      <c r="R4029" t="str">
        <f>RIGHT(N4029,LEN(N4029) - FIND("/",N4029))</f>
        <v>plays</v>
      </c>
      <c r="S4029" s="10">
        <f>(((J4029/60)/60)/24) + DATE(1970, 1, 1)</f>
        <v>42768.97084490741</v>
      </c>
      <c r="T4029" s="10">
        <f>(((I4029/60)/60)/24) + DATE(1970, 1, 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IFERROR(E4030/L4030, 0)</f>
        <v>51</v>
      </c>
      <c r="Q4030" t="str">
        <f>LEFT(N4030,FIND("/",N4030) - 1)</f>
        <v>theater</v>
      </c>
      <c r="R4030" t="str">
        <f>RIGHT(N4030,LEN(N4030) - FIND("/",N4030))</f>
        <v>plays</v>
      </c>
      <c r="S4030" s="10">
        <f>(((J4030/60)/60)/24) + DATE(1970, 1, 1)</f>
        <v>41765.938657407409</v>
      </c>
      <c r="T4030" s="10">
        <f>(((I4030/60)/60)/24) + DATE(1970, 1, 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>IFERROR(E4031/L4031, 0)</f>
        <v>0</v>
      </c>
      <c r="Q4031" t="str">
        <f>LEFT(N4031,FIND("/",N4031) - 1)</f>
        <v>theater</v>
      </c>
      <c r="R4031" t="str">
        <f>RIGHT(N4031,LEN(N4031) - FIND("/",N4031))</f>
        <v>plays</v>
      </c>
      <c r="S4031" s="10">
        <f>(((J4031/60)/60)/24) + DATE(1970, 1, 1)</f>
        <v>42322.025115740747</v>
      </c>
      <c r="T4031" s="10">
        <f>(((I4031/60)/60)/24) + DATE(1970, 1, 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IFERROR(E4032/L4032, 0)</f>
        <v>66.666666666666671</v>
      </c>
      <c r="Q4032" t="str">
        <f>LEFT(N4032,FIND("/",N4032) - 1)</f>
        <v>theater</v>
      </c>
      <c r="R4032" t="str">
        <f>RIGHT(N4032,LEN(N4032) - FIND("/",N4032))</f>
        <v>plays</v>
      </c>
      <c r="S4032" s="10">
        <f>(((J4032/60)/60)/24) + DATE(1970, 1, 1)</f>
        <v>42374.655081018514</v>
      </c>
      <c r="T4032" s="10">
        <f>(((I4032/60)/60)/24) + DATE(1970, 1, 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>IFERROR(E4033/L4033, 0)</f>
        <v>0</v>
      </c>
      <c r="Q4033" t="str">
        <f>LEFT(N4033,FIND("/",N4033) - 1)</f>
        <v>theater</v>
      </c>
      <c r="R4033" t="str">
        <f>RIGHT(N4033,LEN(N4033) - FIND("/",N4033))</f>
        <v>plays</v>
      </c>
      <c r="S4033" s="10">
        <f>(((J4033/60)/60)/24) + DATE(1970, 1, 1)</f>
        <v>41941.585231481484</v>
      </c>
      <c r="T4033" s="10">
        <f>(((I4033/60)/60)/24) + DATE(1970, 1, 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IFERROR(E4034/L4034, 0)</f>
        <v>59</v>
      </c>
      <c r="Q4034" t="str">
        <f>LEFT(N4034,FIND("/",N4034) - 1)</f>
        <v>theater</v>
      </c>
      <c r="R4034" t="str">
        <f>RIGHT(N4034,LEN(N4034) - FIND("/",N4034))</f>
        <v>plays</v>
      </c>
      <c r="S4034" s="10">
        <f>(((J4034/60)/60)/24) + DATE(1970, 1, 1)</f>
        <v>42293.809212962966</v>
      </c>
      <c r="T4034" s="10">
        <f>(((I4034/60)/60)/24) + DATE(1970, 1, 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IFERROR(E4035/L4035, 0)</f>
        <v>65.340319148936175</v>
      </c>
      <c r="Q4035" t="str">
        <f>LEFT(N4035,FIND("/",N4035) - 1)</f>
        <v>theater</v>
      </c>
      <c r="R4035" t="str">
        <f>RIGHT(N4035,LEN(N4035) - FIND("/",N4035))</f>
        <v>plays</v>
      </c>
      <c r="S4035" s="10">
        <f>(((J4035/60)/60)/24) + DATE(1970, 1, 1)</f>
        <v>42614.268796296295</v>
      </c>
      <c r="T4035" s="10">
        <f>(((I4035/60)/60)/24) + DATE(1970, 1, 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IFERROR(E4036/L4036, 0)</f>
        <v>100</v>
      </c>
      <c r="Q4036" t="str">
        <f>LEFT(N4036,FIND("/",N4036) - 1)</f>
        <v>theater</v>
      </c>
      <c r="R4036" t="str">
        <f>RIGHT(N4036,LEN(N4036) - FIND("/",N4036))</f>
        <v>plays</v>
      </c>
      <c r="S4036" s="10">
        <f>(((J4036/60)/60)/24) + DATE(1970, 1, 1)</f>
        <v>42067.947337962964</v>
      </c>
      <c r="T4036" s="10">
        <f>(((I4036/60)/60)/24) + DATE(1970, 1, 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IFERROR(E4037/L4037, 0)</f>
        <v>147.4</v>
      </c>
      <c r="Q4037" t="str">
        <f>LEFT(N4037,FIND("/",N4037) - 1)</f>
        <v>theater</v>
      </c>
      <c r="R4037" t="str">
        <f>RIGHT(N4037,LEN(N4037) - FIND("/",N4037))</f>
        <v>plays</v>
      </c>
      <c r="S4037" s="10">
        <f>(((J4037/60)/60)/24) + DATE(1970, 1, 1)</f>
        <v>41903.882951388885</v>
      </c>
      <c r="T4037" s="10">
        <f>(((I4037/60)/60)/24) + DATE(1970, 1, 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IFERROR(E4038/L4038, 0)</f>
        <v>166.05882352941177</v>
      </c>
      <c r="Q4038" t="str">
        <f>LEFT(N4038,FIND("/",N4038) - 1)</f>
        <v>theater</v>
      </c>
      <c r="R4038" t="str">
        <f>RIGHT(N4038,LEN(N4038) - FIND("/",N4038))</f>
        <v>plays</v>
      </c>
      <c r="S4038" s="10">
        <f>(((J4038/60)/60)/24) + DATE(1970, 1, 1)</f>
        <v>41804.937083333331</v>
      </c>
      <c r="T4038" s="10">
        <f>(((I4038/60)/60)/24) + DATE(1970, 1, 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IFERROR(E4039/L4039, 0)</f>
        <v>40</v>
      </c>
      <c r="Q4039" t="str">
        <f>LEFT(N4039,FIND("/",N4039) - 1)</f>
        <v>theater</v>
      </c>
      <c r="R4039" t="str">
        <f>RIGHT(N4039,LEN(N4039) - FIND("/",N4039))</f>
        <v>plays</v>
      </c>
      <c r="S4039" s="10">
        <f>(((J4039/60)/60)/24) + DATE(1970, 1, 1)</f>
        <v>42497.070775462969</v>
      </c>
      <c r="T4039" s="10">
        <f>(((I4039/60)/60)/24) + DATE(1970, 1, 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IFERROR(E4040/L4040, 0)</f>
        <v>75.25</v>
      </c>
      <c r="Q4040" t="str">
        <f>LEFT(N4040,FIND("/",N4040) - 1)</f>
        <v>theater</v>
      </c>
      <c r="R4040" t="str">
        <f>RIGHT(N4040,LEN(N4040) - FIND("/",N4040))</f>
        <v>plays</v>
      </c>
      <c r="S4040" s="10">
        <f>(((J4040/60)/60)/24) + DATE(1970, 1, 1)</f>
        <v>41869.798726851855</v>
      </c>
      <c r="T4040" s="10">
        <f>(((I4040/60)/60)/24) + DATE(1970, 1, 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IFERROR(E4041/L4041, 0)</f>
        <v>60</v>
      </c>
      <c r="Q4041" t="str">
        <f>LEFT(N4041,FIND("/",N4041) - 1)</f>
        <v>theater</v>
      </c>
      <c r="R4041" t="str">
        <f>RIGHT(N4041,LEN(N4041) - FIND("/",N4041))</f>
        <v>plays</v>
      </c>
      <c r="S4041" s="10">
        <f>(((J4041/60)/60)/24) + DATE(1970, 1, 1)</f>
        <v>42305.670914351853</v>
      </c>
      <c r="T4041" s="10">
        <f>(((I4041/60)/60)/24) + DATE(1970, 1, 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IFERROR(E4042/L4042, 0)</f>
        <v>1250</v>
      </c>
      <c r="Q4042" t="str">
        <f>LEFT(N4042,FIND("/",N4042) - 1)</f>
        <v>theater</v>
      </c>
      <c r="R4042" t="str">
        <f>RIGHT(N4042,LEN(N4042) - FIND("/",N4042))</f>
        <v>plays</v>
      </c>
      <c r="S4042" s="10">
        <f>(((J4042/60)/60)/24) + DATE(1970, 1, 1)</f>
        <v>42144.231527777782</v>
      </c>
      <c r="T4042" s="10">
        <f>(((I4042/60)/60)/24) + DATE(1970, 1, 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IFERROR(E4043/L4043, 0)</f>
        <v>10.5</v>
      </c>
      <c r="Q4043" t="str">
        <f>LEFT(N4043,FIND("/",N4043) - 1)</f>
        <v>theater</v>
      </c>
      <c r="R4043" t="str">
        <f>RIGHT(N4043,LEN(N4043) - FIND("/",N4043))</f>
        <v>plays</v>
      </c>
      <c r="S4043" s="10">
        <f>(((J4043/60)/60)/24) + DATE(1970, 1, 1)</f>
        <v>42559.474004629628</v>
      </c>
      <c r="T4043" s="10">
        <f>(((I4043/60)/60)/24) + DATE(1970, 1, 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IFERROR(E4044/L4044, 0)</f>
        <v>7</v>
      </c>
      <c r="Q4044" t="str">
        <f>LEFT(N4044,FIND("/",N4044) - 1)</f>
        <v>theater</v>
      </c>
      <c r="R4044" t="str">
        <f>RIGHT(N4044,LEN(N4044) - FIND("/",N4044))</f>
        <v>plays</v>
      </c>
      <c r="S4044" s="10">
        <f>(((J4044/60)/60)/24) + DATE(1970, 1, 1)</f>
        <v>41995.084074074075</v>
      </c>
      <c r="T4044" s="10">
        <f>(((I4044/60)/60)/24) + DATE(1970, 1, 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>
        <f>IFERROR(E4045/L4045, 0)</f>
        <v>0</v>
      </c>
      <c r="Q4045" t="str">
        <f>LEFT(N4045,FIND("/",N4045) - 1)</f>
        <v>theater</v>
      </c>
      <c r="R4045" t="str">
        <f>RIGHT(N4045,LEN(N4045) - FIND("/",N4045))</f>
        <v>plays</v>
      </c>
      <c r="S4045" s="10">
        <f>(((J4045/60)/60)/24) + DATE(1970, 1, 1)</f>
        <v>41948.957465277781</v>
      </c>
      <c r="T4045" s="10">
        <f>(((I4045/60)/60)/24) + DATE(1970, 1, 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IFERROR(E4046/L4046, 0)</f>
        <v>56.25</v>
      </c>
      <c r="Q4046" t="str">
        <f>LEFT(N4046,FIND("/",N4046) - 1)</f>
        <v>theater</v>
      </c>
      <c r="R4046" t="str">
        <f>RIGHT(N4046,LEN(N4046) - FIND("/",N4046))</f>
        <v>plays</v>
      </c>
      <c r="S4046" s="10">
        <f>(((J4046/60)/60)/24) + DATE(1970, 1, 1)</f>
        <v>42074.219699074078</v>
      </c>
      <c r="T4046" s="10">
        <f>(((I4046/60)/60)/24) + DATE(1970, 1, 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IFERROR(E4047/L4047, 0)</f>
        <v>1</v>
      </c>
      <c r="Q4047" t="str">
        <f>LEFT(N4047,FIND("/",N4047) - 1)</f>
        <v>theater</v>
      </c>
      <c r="R4047" t="str">
        <f>RIGHT(N4047,LEN(N4047) - FIND("/",N4047))</f>
        <v>plays</v>
      </c>
      <c r="S4047" s="10">
        <f>(((J4047/60)/60)/24) + DATE(1970, 1, 1)</f>
        <v>41842.201261574075</v>
      </c>
      <c r="T4047" s="10">
        <f>(((I4047/60)/60)/24) + DATE(1970, 1, 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IFERROR(E4048/L4048, 0)</f>
        <v>38.333333333333336</v>
      </c>
      <c r="Q4048" t="str">
        <f>LEFT(N4048,FIND("/",N4048) - 1)</f>
        <v>theater</v>
      </c>
      <c r="R4048" t="str">
        <f>RIGHT(N4048,LEN(N4048) - FIND("/",N4048))</f>
        <v>plays</v>
      </c>
      <c r="S4048" s="10">
        <f>(((J4048/60)/60)/24) + DATE(1970, 1, 1)</f>
        <v>41904.650578703702</v>
      </c>
      <c r="T4048" s="10">
        <f>(((I4048/60)/60)/24) + DATE(1970, 1, 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IFERROR(E4049/L4049, 0)</f>
        <v>27.5</v>
      </c>
      <c r="Q4049" t="str">
        <f>LEFT(N4049,FIND("/",N4049) - 1)</f>
        <v>theater</v>
      </c>
      <c r="R4049" t="str">
        <f>RIGHT(N4049,LEN(N4049) - FIND("/",N4049))</f>
        <v>plays</v>
      </c>
      <c r="S4049" s="10">
        <f>(((J4049/60)/60)/24) + DATE(1970, 1, 1)</f>
        <v>41991.022488425922</v>
      </c>
      <c r="T4049" s="10">
        <f>(((I4049/60)/60)/24) + DATE(1970, 1, 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IFERROR(E4050/L4050, 0)</f>
        <v>32.978021978021978</v>
      </c>
      <c r="Q4050" t="str">
        <f>LEFT(N4050,FIND("/",N4050) - 1)</f>
        <v>theater</v>
      </c>
      <c r="R4050" t="str">
        <f>RIGHT(N4050,LEN(N4050) - FIND("/",N4050))</f>
        <v>plays</v>
      </c>
      <c r="S4050" s="10">
        <f>(((J4050/60)/60)/24) + DATE(1970, 1, 1)</f>
        <v>42436.509108796294</v>
      </c>
      <c r="T4050" s="10">
        <f>(((I4050/60)/60)/24) + DATE(1970, 1, 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IFERROR(E4051/L4051, 0)</f>
        <v>16</v>
      </c>
      <c r="Q4051" t="str">
        <f>LEFT(N4051,FIND("/",N4051) - 1)</f>
        <v>theater</v>
      </c>
      <c r="R4051" t="str">
        <f>RIGHT(N4051,LEN(N4051) - FIND("/",N4051))</f>
        <v>plays</v>
      </c>
      <c r="S4051" s="10">
        <f>(((J4051/60)/60)/24) + DATE(1970, 1, 1)</f>
        <v>42169.958506944444</v>
      </c>
      <c r="T4051" s="10">
        <f>(((I4051/60)/60)/24) + DATE(1970, 1, 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IFERROR(E4052/L4052, 0)</f>
        <v>1</v>
      </c>
      <c r="Q4052" t="str">
        <f>LEFT(N4052,FIND("/",N4052) - 1)</f>
        <v>theater</v>
      </c>
      <c r="R4052" t="str">
        <f>RIGHT(N4052,LEN(N4052) - FIND("/",N4052))</f>
        <v>plays</v>
      </c>
      <c r="S4052" s="10">
        <f>(((J4052/60)/60)/24) + DATE(1970, 1, 1)</f>
        <v>41905.636469907404</v>
      </c>
      <c r="T4052" s="10">
        <f>(((I4052/60)/60)/24) + DATE(1970, 1, 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>
        <f>IFERROR(E4053/L4053, 0)</f>
        <v>0</v>
      </c>
      <c r="Q4053" t="str">
        <f>LEFT(N4053,FIND("/",N4053) - 1)</f>
        <v>theater</v>
      </c>
      <c r="R4053" t="str">
        <f>RIGHT(N4053,LEN(N4053) - FIND("/",N4053))</f>
        <v>plays</v>
      </c>
      <c r="S4053" s="10">
        <f>(((J4053/60)/60)/24) + DATE(1970, 1, 1)</f>
        <v>41761.810150462967</v>
      </c>
      <c r="T4053" s="10">
        <f>(((I4053/60)/60)/24) + DATE(1970, 1, 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IFERROR(E4054/L4054, 0)</f>
        <v>86.615384615384613</v>
      </c>
      <c r="Q4054" t="str">
        <f>LEFT(N4054,FIND("/",N4054) - 1)</f>
        <v>theater</v>
      </c>
      <c r="R4054" t="str">
        <f>RIGHT(N4054,LEN(N4054) - FIND("/",N4054))</f>
        <v>plays</v>
      </c>
      <c r="S4054" s="10">
        <f>(((J4054/60)/60)/24) + DATE(1970, 1, 1)</f>
        <v>41865.878657407404</v>
      </c>
      <c r="T4054" s="10">
        <f>(((I4054/60)/60)/24) + DATE(1970, 1, 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IFERROR(E4055/L4055, 0)</f>
        <v>55</v>
      </c>
      <c r="Q4055" t="str">
        <f>LEFT(N4055,FIND("/",N4055) - 1)</f>
        <v>theater</v>
      </c>
      <c r="R4055" t="str">
        <f>RIGHT(N4055,LEN(N4055) - FIND("/",N4055))</f>
        <v>plays</v>
      </c>
      <c r="S4055" s="10">
        <f>(((J4055/60)/60)/24) + DATE(1970, 1, 1)</f>
        <v>41928.690138888887</v>
      </c>
      <c r="T4055" s="10">
        <f>(((I4055/60)/60)/24) + DATE(1970, 1, 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>
        <f>IFERROR(E4056/L4056, 0)</f>
        <v>0</v>
      </c>
      <c r="Q4056" t="str">
        <f>LEFT(N4056,FIND("/",N4056) - 1)</f>
        <v>theater</v>
      </c>
      <c r="R4056" t="str">
        <f>RIGHT(N4056,LEN(N4056) - FIND("/",N4056))</f>
        <v>plays</v>
      </c>
      <c r="S4056" s="10">
        <f>(((J4056/60)/60)/24) + DATE(1970, 1, 1)</f>
        <v>42613.841261574074</v>
      </c>
      <c r="T4056" s="10">
        <f>(((I4056/60)/60)/24) + DATE(1970, 1, 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IFERROR(E4057/L4057, 0)</f>
        <v>41.952380952380949</v>
      </c>
      <c r="Q4057" t="str">
        <f>LEFT(N4057,FIND("/",N4057) - 1)</f>
        <v>theater</v>
      </c>
      <c r="R4057" t="str">
        <f>RIGHT(N4057,LEN(N4057) - FIND("/",N4057))</f>
        <v>plays</v>
      </c>
      <c r="S4057" s="10">
        <f>(((J4057/60)/60)/24) + DATE(1970, 1, 1)</f>
        <v>41779.648506944446</v>
      </c>
      <c r="T4057" s="10">
        <f>(((I4057/60)/60)/24) + DATE(1970, 1, 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IFERROR(E4058/L4058, 0)</f>
        <v>88.333333333333329</v>
      </c>
      <c r="Q4058" t="str">
        <f>LEFT(N4058,FIND("/",N4058) - 1)</f>
        <v>theater</v>
      </c>
      <c r="R4058" t="str">
        <f>RIGHT(N4058,LEN(N4058) - FIND("/",N4058))</f>
        <v>plays</v>
      </c>
      <c r="S4058" s="10">
        <f>(((J4058/60)/60)/24) + DATE(1970, 1, 1)</f>
        <v>42534.933321759265</v>
      </c>
      <c r="T4058" s="10">
        <f>(((I4058/60)/60)/24) + DATE(1970, 1, 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IFERROR(E4059/L4059, 0)</f>
        <v>129.16666666666666</v>
      </c>
      <c r="Q4059" t="str">
        <f>LEFT(N4059,FIND("/",N4059) - 1)</f>
        <v>theater</v>
      </c>
      <c r="R4059" t="str">
        <f>RIGHT(N4059,LEN(N4059) - FIND("/",N4059))</f>
        <v>plays</v>
      </c>
      <c r="S4059" s="10">
        <f>(((J4059/60)/60)/24) + DATE(1970, 1, 1)</f>
        <v>42310.968518518523</v>
      </c>
      <c r="T4059" s="10">
        <f>(((I4059/60)/60)/24) + DATE(1970, 1, 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IFERROR(E4060/L4060, 0)</f>
        <v>23.75</v>
      </c>
      <c r="Q4060" t="str">
        <f>LEFT(N4060,FIND("/",N4060) - 1)</f>
        <v>theater</v>
      </c>
      <c r="R4060" t="str">
        <f>RIGHT(N4060,LEN(N4060) - FIND("/",N4060))</f>
        <v>plays</v>
      </c>
      <c r="S4060" s="10">
        <f>(((J4060/60)/60)/24) + DATE(1970, 1, 1)</f>
        <v>42446.060694444444</v>
      </c>
      <c r="T4060" s="10">
        <f>(((I4060/60)/60)/24) + DATE(1970, 1, 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IFERROR(E4061/L4061, 0)</f>
        <v>35.714285714285715</v>
      </c>
      <c r="Q4061" t="str">
        <f>LEFT(N4061,FIND("/",N4061) - 1)</f>
        <v>theater</v>
      </c>
      <c r="R4061" t="str">
        <f>RIGHT(N4061,LEN(N4061) - FIND("/",N4061))</f>
        <v>plays</v>
      </c>
      <c r="S4061" s="10">
        <f>(((J4061/60)/60)/24) + DATE(1970, 1, 1)</f>
        <v>41866.640648148146</v>
      </c>
      <c r="T4061" s="10">
        <f>(((I4061/60)/60)/24) + DATE(1970, 1, 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IFERROR(E4062/L4062, 0)</f>
        <v>57</v>
      </c>
      <c r="Q4062" t="str">
        <f>LEFT(N4062,FIND("/",N4062) - 1)</f>
        <v>theater</v>
      </c>
      <c r="R4062" t="str">
        <f>RIGHT(N4062,LEN(N4062) - FIND("/",N4062))</f>
        <v>plays</v>
      </c>
      <c r="S4062" s="10">
        <f>(((J4062/60)/60)/24) + DATE(1970, 1, 1)</f>
        <v>41779.695092592592</v>
      </c>
      <c r="T4062" s="10">
        <f>(((I4062/60)/60)/24) + DATE(1970, 1, 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>IFERROR(E4063/L4063, 0)</f>
        <v>0</v>
      </c>
      <c r="Q4063" t="str">
        <f>LEFT(N4063,FIND("/",N4063) - 1)</f>
        <v>theater</v>
      </c>
      <c r="R4063" t="str">
        <f>RIGHT(N4063,LEN(N4063) - FIND("/",N4063))</f>
        <v>plays</v>
      </c>
      <c r="S4063" s="10">
        <f>(((J4063/60)/60)/24) + DATE(1970, 1, 1)</f>
        <v>42421.141469907408</v>
      </c>
      <c r="T4063" s="10">
        <f>(((I4063/60)/60)/24) + DATE(1970, 1, 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IFERROR(E4064/L4064, 0)</f>
        <v>163.33333333333334</v>
      </c>
      <c r="Q4064" t="str">
        <f>LEFT(N4064,FIND("/",N4064) - 1)</f>
        <v>theater</v>
      </c>
      <c r="R4064" t="str">
        <f>RIGHT(N4064,LEN(N4064) - FIND("/",N4064))</f>
        <v>plays</v>
      </c>
      <c r="S4064" s="10">
        <f>(((J4064/60)/60)/24) + DATE(1970, 1, 1)</f>
        <v>42523.739212962959</v>
      </c>
      <c r="T4064" s="10">
        <f>(((I4064/60)/60)/24) + DATE(1970, 1, 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IFERROR(E4065/L4065, 0)</f>
        <v>15</v>
      </c>
      <c r="Q4065" t="str">
        <f>LEFT(N4065,FIND("/",N4065) - 1)</f>
        <v>theater</v>
      </c>
      <c r="R4065" t="str">
        <f>RIGHT(N4065,LEN(N4065) - FIND("/",N4065))</f>
        <v>plays</v>
      </c>
      <c r="S4065" s="10">
        <f>(((J4065/60)/60)/24) + DATE(1970, 1, 1)</f>
        <v>41787.681527777779</v>
      </c>
      <c r="T4065" s="10">
        <f>(((I4065/60)/60)/24) + DATE(1970, 1, 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IFERROR(E4066/L4066, 0)</f>
        <v>64.166666666666671</v>
      </c>
      <c r="Q4066" t="str">
        <f>LEFT(N4066,FIND("/",N4066) - 1)</f>
        <v>theater</v>
      </c>
      <c r="R4066" t="str">
        <f>RIGHT(N4066,LEN(N4066) - FIND("/",N4066))</f>
        <v>plays</v>
      </c>
      <c r="S4066" s="10">
        <f>(((J4066/60)/60)/24) + DATE(1970, 1, 1)</f>
        <v>42093.588263888887</v>
      </c>
      <c r="T4066" s="10">
        <f>(((I4066/60)/60)/24) + DATE(1970, 1, 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IFERROR(E4067/L4067, 0)</f>
        <v>6.75</v>
      </c>
      <c r="Q4067" t="str">
        <f>LEFT(N4067,FIND("/",N4067) - 1)</f>
        <v>theater</v>
      </c>
      <c r="R4067" t="str">
        <f>RIGHT(N4067,LEN(N4067) - FIND("/",N4067))</f>
        <v>plays</v>
      </c>
      <c r="S4067" s="10">
        <f>(((J4067/60)/60)/24) + DATE(1970, 1, 1)</f>
        <v>41833.951516203706</v>
      </c>
      <c r="T4067" s="10">
        <f>(((I4067/60)/60)/24) + DATE(1970, 1, 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IFERROR(E4068/L4068, 0)</f>
        <v>25</v>
      </c>
      <c r="Q4068" t="str">
        <f>LEFT(N4068,FIND("/",N4068) - 1)</f>
        <v>theater</v>
      </c>
      <c r="R4068" t="str">
        <f>RIGHT(N4068,LEN(N4068) - FIND("/",N4068))</f>
        <v>plays</v>
      </c>
      <c r="S4068" s="10">
        <f>(((J4068/60)/60)/24) + DATE(1970, 1, 1)</f>
        <v>42479.039212962962</v>
      </c>
      <c r="T4068" s="10">
        <f>(((I4068/60)/60)/24) + DATE(1970, 1, 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IFERROR(E4069/L4069, 0)</f>
        <v>179.11764705882354</v>
      </c>
      <c r="Q4069" t="str">
        <f>LEFT(N4069,FIND("/",N4069) - 1)</f>
        <v>theater</v>
      </c>
      <c r="R4069" t="str">
        <f>RIGHT(N4069,LEN(N4069) - FIND("/",N4069))</f>
        <v>plays</v>
      </c>
      <c r="S4069" s="10">
        <f>(((J4069/60)/60)/24) + DATE(1970, 1, 1)</f>
        <v>42235.117476851854</v>
      </c>
      <c r="T4069" s="10">
        <f>(((I4069/60)/60)/24) + DATE(1970, 1, 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IFERROR(E4070/L4070, 0)</f>
        <v>34.950000000000003</v>
      </c>
      <c r="Q4070" t="str">
        <f>LEFT(N4070,FIND("/",N4070) - 1)</f>
        <v>theater</v>
      </c>
      <c r="R4070" t="str">
        <f>RIGHT(N4070,LEN(N4070) - FIND("/",N4070))</f>
        <v>plays</v>
      </c>
      <c r="S4070" s="10">
        <f>(((J4070/60)/60)/24) + DATE(1970, 1, 1)</f>
        <v>42718.963599537034</v>
      </c>
      <c r="T4070" s="10">
        <f>(((I4070/60)/60)/24) + DATE(1970, 1, 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IFERROR(E4071/L4071, 0)</f>
        <v>33.07692307692308</v>
      </c>
      <c r="Q4071" t="str">
        <f>LEFT(N4071,FIND("/",N4071) - 1)</f>
        <v>theater</v>
      </c>
      <c r="R4071" t="str">
        <f>RIGHT(N4071,LEN(N4071) - FIND("/",N4071))</f>
        <v>plays</v>
      </c>
      <c r="S4071" s="10">
        <f>(((J4071/60)/60)/24) + DATE(1970, 1, 1)</f>
        <v>42022.661527777775</v>
      </c>
      <c r="T4071" s="10">
        <f>(((I4071/60)/60)/24) + DATE(1970, 1, 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IFERROR(E4072/L4072, 0)</f>
        <v>27.5</v>
      </c>
      <c r="Q4072" t="str">
        <f>LEFT(N4072,FIND("/",N4072) - 1)</f>
        <v>theater</v>
      </c>
      <c r="R4072" t="str">
        <f>RIGHT(N4072,LEN(N4072) - FIND("/",N4072))</f>
        <v>plays</v>
      </c>
      <c r="S4072" s="10">
        <f>(((J4072/60)/60)/24) + DATE(1970, 1, 1)</f>
        <v>42031.666898148149</v>
      </c>
      <c r="T4072" s="10">
        <f>(((I4072/60)/60)/24) + DATE(1970, 1, 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>
        <f>IFERROR(E4073/L4073, 0)</f>
        <v>0</v>
      </c>
      <c r="Q4073" t="str">
        <f>LEFT(N4073,FIND("/",N4073) - 1)</f>
        <v>theater</v>
      </c>
      <c r="R4073" t="str">
        <f>RIGHT(N4073,LEN(N4073) - FIND("/",N4073))</f>
        <v>plays</v>
      </c>
      <c r="S4073" s="10">
        <f>(((J4073/60)/60)/24) + DATE(1970, 1, 1)</f>
        <v>42700.804756944446</v>
      </c>
      <c r="T4073" s="10">
        <f>(((I4073/60)/60)/24) + DATE(1970, 1, 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IFERROR(E4074/L4074, 0)</f>
        <v>2</v>
      </c>
      <c r="Q4074" t="str">
        <f>LEFT(N4074,FIND("/",N4074) - 1)</f>
        <v>theater</v>
      </c>
      <c r="R4074" t="str">
        <f>RIGHT(N4074,LEN(N4074) - FIND("/",N4074))</f>
        <v>plays</v>
      </c>
      <c r="S4074" s="10">
        <f>(((J4074/60)/60)/24) + DATE(1970, 1, 1)</f>
        <v>41812.77443287037</v>
      </c>
      <c r="T4074" s="10">
        <f>(((I4074/60)/60)/24) + DATE(1970, 1, 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IFERROR(E4075/L4075, 0)</f>
        <v>18.5</v>
      </c>
      <c r="Q4075" t="str">
        <f>LEFT(N4075,FIND("/",N4075) - 1)</f>
        <v>theater</v>
      </c>
      <c r="R4075" t="str">
        <f>RIGHT(N4075,LEN(N4075) - FIND("/",N4075))</f>
        <v>plays</v>
      </c>
      <c r="S4075" s="10">
        <f>(((J4075/60)/60)/24) + DATE(1970, 1, 1)</f>
        <v>42078.34520833334</v>
      </c>
      <c r="T4075" s="10">
        <f>(((I4075/60)/60)/24) + DATE(1970, 1, 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IFERROR(E4076/L4076, 0)</f>
        <v>35</v>
      </c>
      <c r="Q4076" t="str">
        <f>LEFT(N4076,FIND("/",N4076) - 1)</f>
        <v>theater</v>
      </c>
      <c r="R4076" t="str">
        <f>RIGHT(N4076,LEN(N4076) - FIND("/",N4076))</f>
        <v>plays</v>
      </c>
      <c r="S4076" s="10">
        <f>(((J4076/60)/60)/24) + DATE(1970, 1, 1)</f>
        <v>42283.552951388891</v>
      </c>
      <c r="T4076" s="10">
        <f>(((I4076/60)/60)/24) + DATE(1970, 1, 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IFERROR(E4077/L4077, 0)</f>
        <v>44.307692307692307</v>
      </c>
      <c r="Q4077" t="str">
        <f>LEFT(N4077,FIND("/",N4077) - 1)</f>
        <v>theater</v>
      </c>
      <c r="R4077" t="str">
        <f>RIGHT(N4077,LEN(N4077) - FIND("/",N4077))</f>
        <v>plays</v>
      </c>
      <c r="S4077" s="10">
        <f>(((J4077/60)/60)/24) + DATE(1970, 1, 1)</f>
        <v>41779.045937499999</v>
      </c>
      <c r="T4077" s="10">
        <f>(((I4077/60)/60)/24) + DATE(1970, 1, 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>
        <f>IFERROR(E4078/L4078, 0)</f>
        <v>0</v>
      </c>
      <c r="Q4078" t="str">
        <f>LEFT(N4078,FIND("/",N4078) - 1)</f>
        <v>theater</v>
      </c>
      <c r="R4078" t="str">
        <f>RIGHT(N4078,LEN(N4078) - FIND("/",N4078))</f>
        <v>plays</v>
      </c>
      <c r="S4078" s="10">
        <f>(((J4078/60)/60)/24) + DATE(1970, 1, 1)</f>
        <v>41905.795706018522</v>
      </c>
      <c r="T4078" s="10">
        <f>(((I4078/60)/60)/24) + DATE(1970, 1, 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IFERROR(E4079/L4079, 0)</f>
        <v>222.5</v>
      </c>
      <c r="Q4079" t="str">
        <f>LEFT(N4079,FIND("/",N4079) - 1)</f>
        <v>theater</v>
      </c>
      <c r="R4079" t="str">
        <f>RIGHT(N4079,LEN(N4079) - FIND("/",N4079))</f>
        <v>plays</v>
      </c>
      <c r="S4079" s="10">
        <f>(((J4079/60)/60)/24) + DATE(1970, 1, 1)</f>
        <v>42695.7105787037</v>
      </c>
      <c r="T4079" s="10">
        <f>(((I4079/60)/60)/24) + DATE(1970, 1, 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>IFERROR(E4080/L4080, 0)</f>
        <v>0</v>
      </c>
      <c r="Q4080" t="str">
        <f>LEFT(N4080,FIND("/",N4080) - 1)</f>
        <v>theater</v>
      </c>
      <c r="R4080" t="str">
        <f>RIGHT(N4080,LEN(N4080) - FIND("/",N4080))</f>
        <v>plays</v>
      </c>
      <c r="S4080" s="10">
        <f>(((J4080/60)/60)/24) + DATE(1970, 1, 1)</f>
        <v>42732.787523148145</v>
      </c>
      <c r="T4080" s="10">
        <f>(((I4080/60)/60)/24) + DATE(1970, 1, 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IFERROR(E4081/L4081, 0)</f>
        <v>5</v>
      </c>
      <c r="Q4081" t="str">
        <f>LEFT(N4081,FIND("/",N4081) - 1)</f>
        <v>theater</v>
      </c>
      <c r="R4081" t="str">
        <f>RIGHT(N4081,LEN(N4081) - FIND("/",N4081))</f>
        <v>plays</v>
      </c>
      <c r="S4081" s="10">
        <f>(((J4081/60)/60)/24) + DATE(1970, 1, 1)</f>
        <v>42510.938900462963</v>
      </c>
      <c r="T4081" s="10">
        <f>(((I4081/60)/60)/24) + DATE(1970, 1, 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>IFERROR(E4082/L4082, 0)</f>
        <v>0</v>
      </c>
      <c r="Q4082" t="str">
        <f>LEFT(N4082,FIND("/",N4082) - 1)</f>
        <v>theater</v>
      </c>
      <c r="R4082" t="str">
        <f>RIGHT(N4082,LEN(N4082) - FIND("/",N4082))</f>
        <v>plays</v>
      </c>
      <c r="S4082" s="10">
        <f>(((J4082/60)/60)/24) + DATE(1970, 1, 1)</f>
        <v>42511.698101851856</v>
      </c>
      <c r="T4082" s="10">
        <f>(((I4082/60)/60)/24) + DATE(1970, 1, 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IFERROR(E4083/L4083, 0)</f>
        <v>29.166666666666668</v>
      </c>
      <c r="Q4083" t="str">
        <f>LEFT(N4083,FIND("/",N4083) - 1)</f>
        <v>theater</v>
      </c>
      <c r="R4083" t="str">
        <f>RIGHT(N4083,LEN(N4083) - FIND("/",N4083))</f>
        <v>plays</v>
      </c>
      <c r="S4083" s="10">
        <f>(((J4083/60)/60)/24) + DATE(1970, 1, 1)</f>
        <v>42041.581307870365</v>
      </c>
      <c r="T4083" s="10">
        <f>(((I4083/60)/60)/24) + DATE(1970, 1, 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IFERROR(E4084/L4084, 0)</f>
        <v>1.5</v>
      </c>
      <c r="Q4084" t="str">
        <f>LEFT(N4084,FIND("/",N4084) - 1)</f>
        <v>theater</v>
      </c>
      <c r="R4084" t="str">
        <f>RIGHT(N4084,LEN(N4084) - FIND("/",N4084))</f>
        <v>plays</v>
      </c>
      <c r="S4084" s="10">
        <f>(((J4084/60)/60)/24) + DATE(1970, 1, 1)</f>
        <v>42307.189270833333</v>
      </c>
      <c r="T4084" s="10">
        <f>(((I4084/60)/60)/24) + DATE(1970, 1, 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IFERROR(E4085/L4085, 0)</f>
        <v>126.5</v>
      </c>
      <c r="Q4085" t="str">
        <f>LEFT(N4085,FIND("/",N4085) - 1)</f>
        <v>theater</v>
      </c>
      <c r="R4085" t="str">
        <f>RIGHT(N4085,LEN(N4085) - FIND("/",N4085))</f>
        <v>plays</v>
      </c>
      <c r="S4085" s="10">
        <f>(((J4085/60)/60)/24) + DATE(1970, 1, 1)</f>
        <v>42353.761759259258</v>
      </c>
      <c r="T4085" s="10">
        <f>(((I4085/60)/60)/24) + DATE(1970, 1, 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IFERROR(E4086/L4086, 0)</f>
        <v>10</v>
      </c>
      <c r="Q4086" t="str">
        <f>LEFT(N4086,FIND("/",N4086) - 1)</f>
        <v>theater</v>
      </c>
      <c r="R4086" t="str">
        <f>RIGHT(N4086,LEN(N4086) - FIND("/",N4086))</f>
        <v>plays</v>
      </c>
      <c r="S4086" s="10">
        <f>(((J4086/60)/60)/24) + DATE(1970, 1, 1)</f>
        <v>42622.436412037037</v>
      </c>
      <c r="T4086" s="10">
        <f>(((I4086/60)/60)/24) + DATE(1970, 1, 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IFERROR(E4087/L4087, 0)</f>
        <v>10</v>
      </c>
      <c r="Q4087" t="str">
        <f>LEFT(N4087,FIND("/",N4087) - 1)</f>
        <v>theater</v>
      </c>
      <c r="R4087" t="str">
        <f>RIGHT(N4087,LEN(N4087) - FIND("/",N4087))</f>
        <v>plays</v>
      </c>
      <c r="S4087" s="10">
        <f>(((J4087/60)/60)/24) + DATE(1970, 1, 1)</f>
        <v>42058.603877314818</v>
      </c>
      <c r="T4087" s="10">
        <f>(((I4087/60)/60)/24) + DATE(1970, 1, 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IFERROR(E4088/L4088, 0)</f>
        <v>9.4</v>
      </c>
      <c r="Q4088" t="str">
        <f>LEFT(N4088,FIND("/",N4088) - 1)</f>
        <v>theater</v>
      </c>
      <c r="R4088" t="str">
        <f>RIGHT(N4088,LEN(N4088) - FIND("/",N4088))</f>
        <v>plays</v>
      </c>
      <c r="S4088" s="10">
        <f>(((J4088/60)/60)/24) + DATE(1970, 1, 1)</f>
        <v>42304.940960648149</v>
      </c>
      <c r="T4088" s="10">
        <f>(((I4088/60)/60)/24) + DATE(1970, 1, 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>IFERROR(E4089/L4089, 0)</f>
        <v>0</v>
      </c>
      <c r="Q4089" t="str">
        <f>LEFT(N4089,FIND("/",N4089) - 1)</f>
        <v>theater</v>
      </c>
      <c r="R4089" t="str">
        <f>RIGHT(N4089,LEN(N4089) - FIND("/",N4089))</f>
        <v>plays</v>
      </c>
      <c r="S4089" s="10">
        <f>(((J4089/60)/60)/24) + DATE(1970, 1, 1)</f>
        <v>42538.742893518516</v>
      </c>
      <c r="T4089" s="10">
        <f>(((I4089/60)/60)/24) + DATE(1970, 1, 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IFERROR(E4090/L4090, 0)</f>
        <v>72</v>
      </c>
      <c r="Q4090" t="str">
        <f>LEFT(N4090,FIND("/",N4090) - 1)</f>
        <v>theater</v>
      </c>
      <c r="R4090" t="str">
        <f>RIGHT(N4090,LEN(N4090) - FIND("/",N4090))</f>
        <v>plays</v>
      </c>
      <c r="S4090" s="10">
        <f>(((J4090/60)/60)/24) + DATE(1970, 1, 1)</f>
        <v>41990.612546296295</v>
      </c>
      <c r="T4090" s="10">
        <f>(((I4090/60)/60)/24) + DATE(1970, 1, 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IFERROR(E4091/L4091, 0)</f>
        <v>30</v>
      </c>
      <c r="Q4091" t="str">
        <f>LEFT(N4091,FIND("/",N4091) - 1)</f>
        <v>theater</v>
      </c>
      <c r="R4091" t="str">
        <f>RIGHT(N4091,LEN(N4091) - FIND("/",N4091))</f>
        <v>plays</v>
      </c>
      <c r="S4091" s="10">
        <f>(((J4091/60)/60)/24) + DATE(1970, 1, 1)</f>
        <v>42122.732499999998</v>
      </c>
      <c r="T4091" s="10">
        <f>(((I4091/60)/60)/24) + DATE(1970, 1, 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IFERROR(E4092/L4092, 0)</f>
        <v>10.666666666666666</v>
      </c>
      <c r="Q4092" t="str">
        <f>LEFT(N4092,FIND("/",N4092) - 1)</f>
        <v>theater</v>
      </c>
      <c r="R4092" t="str">
        <f>RIGHT(N4092,LEN(N4092) - FIND("/",N4092))</f>
        <v>plays</v>
      </c>
      <c r="S4092" s="10">
        <f>(((J4092/60)/60)/24) + DATE(1970, 1, 1)</f>
        <v>42209.67288194444</v>
      </c>
      <c r="T4092" s="10">
        <f>(((I4092/60)/60)/24) + DATE(1970, 1, 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IFERROR(E4093/L4093, 0)</f>
        <v>25.5</v>
      </c>
      <c r="Q4093" t="str">
        <f>LEFT(N4093,FIND("/",N4093) - 1)</f>
        <v>theater</v>
      </c>
      <c r="R4093" t="str">
        <f>RIGHT(N4093,LEN(N4093) - FIND("/",N4093))</f>
        <v>plays</v>
      </c>
      <c r="S4093" s="10">
        <f>(((J4093/60)/60)/24) + DATE(1970, 1, 1)</f>
        <v>41990.506377314814</v>
      </c>
      <c r="T4093" s="10">
        <f>(((I4093/60)/60)/24) + DATE(1970, 1, 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IFERROR(E4094/L4094, 0)</f>
        <v>20</v>
      </c>
      <c r="Q4094" t="str">
        <f>LEFT(N4094,FIND("/",N4094) - 1)</f>
        <v>theater</v>
      </c>
      <c r="R4094" t="str">
        <f>RIGHT(N4094,LEN(N4094) - FIND("/",N4094))</f>
        <v>plays</v>
      </c>
      <c r="S4094" s="10">
        <f>(((J4094/60)/60)/24) + DATE(1970, 1, 1)</f>
        <v>42039.194988425923</v>
      </c>
      <c r="T4094" s="10">
        <f>(((I4094/60)/60)/24) + DATE(1970, 1, 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IFERROR(E4095/L4095, 0)</f>
        <v>15</v>
      </c>
      <c r="Q4095" t="str">
        <f>LEFT(N4095,FIND("/",N4095) - 1)</f>
        <v>theater</v>
      </c>
      <c r="R4095" t="str">
        <f>RIGHT(N4095,LEN(N4095) - FIND("/",N4095))</f>
        <v>plays</v>
      </c>
      <c r="S4095" s="10">
        <f>(((J4095/60)/60)/24) + DATE(1970, 1, 1)</f>
        <v>42178.815891203703</v>
      </c>
      <c r="T4095" s="10">
        <f>(((I4095/60)/60)/24) + DATE(1970, 1, 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IFERROR(E4096/L4096, 0)</f>
        <v>91.25</v>
      </c>
      <c r="Q4096" t="str">
        <f>LEFT(N4096,FIND("/",N4096) - 1)</f>
        <v>theater</v>
      </c>
      <c r="R4096" t="str">
        <f>RIGHT(N4096,LEN(N4096) - FIND("/",N4096))</f>
        <v>plays</v>
      </c>
      <c r="S4096" s="10">
        <f>(((J4096/60)/60)/24) + DATE(1970, 1, 1)</f>
        <v>41890.086805555555</v>
      </c>
      <c r="T4096" s="10">
        <f>(((I4096/60)/60)/24) + DATE(1970, 1, 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IFERROR(E4097/L4097, 0)</f>
        <v>800</v>
      </c>
      <c r="Q4097" t="str">
        <f>LEFT(N4097,FIND("/",N4097) - 1)</f>
        <v>theater</v>
      </c>
      <c r="R4097" t="str">
        <f>RIGHT(N4097,LEN(N4097) - FIND("/",N4097))</f>
        <v>plays</v>
      </c>
      <c r="S4097" s="10">
        <f>(((J4097/60)/60)/24) + DATE(1970, 1, 1)</f>
        <v>42693.031828703708</v>
      </c>
      <c r="T4097" s="10">
        <f>(((I4097/60)/60)/24) + DATE(1970, 1, 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IFERROR(E4098/L4098, 0)</f>
        <v>80</v>
      </c>
      <c r="Q4098" t="str">
        <f>LEFT(N4098,FIND("/",N4098) - 1)</f>
        <v>theater</v>
      </c>
      <c r="R4098" t="str">
        <f>RIGHT(N4098,LEN(N4098) - FIND("/",N4098))</f>
        <v>plays</v>
      </c>
      <c r="S4098" s="10">
        <f>(((J4098/60)/60)/24) + DATE(1970, 1, 1)</f>
        <v>42750.530312499999</v>
      </c>
      <c r="T4098" s="10">
        <f>(((I4098/60)/60)/24) + DATE(1970, 1, 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>IFERROR(E4099/L4099, 0)</f>
        <v>0</v>
      </c>
      <c r="Q4099" t="str">
        <f>LEFT(N4099,FIND("/",N4099) - 1)</f>
        <v>theater</v>
      </c>
      <c r="R4099" t="str">
        <f>RIGHT(N4099,LEN(N4099) - FIND("/",N4099))</f>
        <v>plays</v>
      </c>
      <c r="S4099" s="10">
        <f>(((J4099/60)/60)/24) + DATE(1970, 1, 1)</f>
        <v>42344.824502314819</v>
      </c>
      <c r="T4099" s="10">
        <f>(((I4099/60)/60)/24) + DATE(1970, 1, 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>IFERROR(E4100/L4100, 0)</f>
        <v>0</v>
      </c>
      <c r="Q4100" t="str">
        <f>LEFT(N4100,FIND("/",N4100) - 1)</f>
        <v>theater</v>
      </c>
      <c r="R4100" t="str">
        <f>RIGHT(N4100,LEN(N4100) - FIND("/",N4100))</f>
        <v>plays</v>
      </c>
      <c r="S4100" s="10">
        <f>(((J4100/60)/60)/24) + DATE(1970, 1, 1)</f>
        <v>42495.722187499996</v>
      </c>
      <c r="T4100" s="10">
        <f>(((I4100/60)/60)/24) + DATE(1970, 1, 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IFERROR(E4101/L4101, 0)</f>
        <v>50</v>
      </c>
      <c r="Q4101" t="str">
        <f>LEFT(N4101,FIND("/",N4101) - 1)</f>
        <v>theater</v>
      </c>
      <c r="R4101" t="str">
        <f>RIGHT(N4101,LEN(N4101) - FIND("/",N4101))</f>
        <v>plays</v>
      </c>
      <c r="S4101" s="10">
        <f>(((J4101/60)/60)/24) + DATE(1970, 1, 1)</f>
        <v>42570.850381944445</v>
      </c>
      <c r="T4101" s="10">
        <f>(((I4101/60)/60)/24) + DATE(1970, 1, 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>IFERROR(E4102/L4102, 0)</f>
        <v>0</v>
      </c>
      <c r="Q4102" t="str">
        <f>LEFT(N4102,FIND("/",N4102) - 1)</f>
        <v>theater</v>
      </c>
      <c r="R4102" t="str">
        <f>RIGHT(N4102,LEN(N4102) - FIND("/",N4102))</f>
        <v>plays</v>
      </c>
      <c r="S4102" s="10">
        <f>(((J4102/60)/60)/24) + DATE(1970, 1, 1)</f>
        <v>41927.124884259261</v>
      </c>
      <c r="T4102" s="10">
        <f>(((I4102/60)/60)/24) + DATE(1970, 1, 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>IFERROR(E4103/L4103, 0)</f>
        <v>0</v>
      </c>
      <c r="Q4103" t="str">
        <f>LEFT(N4103,FIND("/",N4103) - 1)</f>
        <v>theater</v>
      </c>
      <c r="R4103" t="str">
        <f>RIGHT(N4103,LEN(N4103) - FIND("/",N4103))</f>
        <v>plays</v>
      </c>
      <c r="S4103" s="10">
        <f>(((J4103/60)/60)/24) + DATE(1970, 1, 1)</f>
        <v>42730.903726851851</v>
      </c>
      <c r="T4103" s="10">
        <f>(((I4103/60)/60)/24) + DATE(1970, 1, 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IFERROR(E4104/L4104, 0)</f>
        <v>22.833333333333332</v>
      </c>
      <c r="Q4104" t="str">
        <f>LEFT(N4104,FIND("/",N4104) - 1)</f>
        <v>theater</v>
      </c>
      <c r="R4104" t="str">
        <f>RIGHT(N4104,LEN(N4104) - FIND("/",N4104))</f>
        <v>plays</v>
      </c>
      <c r="S4104" s="10">
        <f>(((J4104/60)/60)/24) + DATE(1970, 1, 1)</f>
        <v>42475.848067129627</v>
      </c>
      <c r="T4104" s="10">
        <f>(((I4104/60)/60)/24) + DATE(1970, 1, 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IFERROR(E4105/L4105, 0)</f>
        <v>16.666666666666668</v>
      </c>
      <c r="Q4105" t="str">
        <f>LEFT(N4105,FIND("/",N4105) - 1)</f>
        <v>theater</v>
      </c>
      <c r="R4105" t="str">
        <f>RIGHT(N4105,LEN(N4105) - FIND("/",N4105))</f>
        <v>plays</v>
      </c>
      <c r="S4105" s="10">
        <f>(((J4105/60)/60)/24) + DATE(1970, 1, 1)</f>
        <v>42188.83293981482</v>
      </c>
      <c r="T4105" s="10">
        <f>(((I4105/60)/60)/24) + DATE(1970, 1, 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IFERROR(E4106/L4106, 0)</f>
        <v>45.785714285714285</v>
      </c>
      <c r="Q4106" t="str">
        <f>LEFT(N4106,FIND("/",N4106) - 1)</f>
        <v>theater</v>
      </c>
      <c r="R4106" t="str">
        <f>RIGHT(N4106,LEN(N4106) - FIND("/",N4106))</f>
        <v>plays</v>
      </c>
      <c r="S4106" s="10">
        <f>(((J4106/60)/60)/24) + DATE(1970, 1, 1)</f>
        <v>42640.278171296297</v>
      </c>
      <c r="T4106" s="10">
        <f>(((I4106/60)/60)/24) + DATE(1970, 1, 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IFERROR(E4107/L4107, 0)</f>
        <v>383.33333333333331</v>
      </c>
      <c r="Q4107" t="str">
        <f>LEFT(N4107,FIND("/",N4107) - 1)</f>
        <v>theater</v>
      </c>
      <c r="R4107" t="str">
        <f>RIGHT(N4107,LEN(N4107) - FIND("/",N4107))</f>
        <v>plays</v>
      </c>
      <c r="S4107" s="10">
        <f>(((J4107/60)/60)/24) + DATE(1970, 1, 1)</f>
        <v>42697.010520833333</v>
      </c>
      <c r="T4107" s="10">
        <f>(((I4107/60)/60)/24) + DATE(1970, 1, 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IFERROR(E4108/L4108, 0)</f>
        <v>106.96969696969697</v>
      </c>
      <c r="Q4108" t="str">
        <f>LEFT(N4108,FIND("/",N4108) - 1)</f>
        <v>theater</v>
      </c>
      <c r="R4108" t="str">
        <f>RIGHT(N4108,LEN(N4108) - FIND("/",N4108))</f>
        <v>plays</v>
      </c>
      <c r="S4108" s="10">
        <f>(((J4108/60)/60)/24) + DATE(1970, 1, 1)</f>
        <v>42053.049375000002</v>
      </c>
      <c r="T4108" s="10">
        <f>(((I4108/60)/60)/24) + DATE(1970, 1, 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IFERROR(E4109/L4109, 0)</f>
        <v>10.25</v>
      </c>
      <c r="Q4109" t="str">
        <f>LEFT(N4109,FIND("/",N4109) - 1)</f>
        <v>theater</v>
      </c>
      <c r="R4109" t="str">
        <f>RIGHT(N4109,LEN(N4109) - FIND("/",N4109))</f>
        <v>plays</v>
      </c>
      <c r="S4109" s="10">
        <f>(((J4109/60)/60)/24) + DATE(1970, 1, 1)</f>
        <v>41883.916678240741</v>
      </c>
      <c r="T4109" s="10">
        <f>(((I4109/60)/60)/24) + DATE(1970, 1, 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IFERROR(E4110/L4110, 0)</f>
        <v>59</v>
      </c>
      <c r="Q4110" t="str">
        <f>LEFT(N4110,FIND("/",N4110) - 1)</f>
        <v>theater</v>
      </c>
      <c r="R4110" t="str">
        <f>RIGHT(N4110,LEN(N4110) - FIND("/",N4110))</f>
        <v>plays</v>
      </c>
      <c r="S4110" s="10">
        <f>(((J4110/60)/60)/24) + DATE(1970, 1, 1)</f>
        <v>42767.031678240746</v>
      </c>
      <c r="T4110" s="10">
        <f>(((I4110/60)/60)/24) + DATE(1970, 1, 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>IFERROR(E4111/L4111, 0)</f>
        <v>0</v>
      </c>
      <c r="Q4111" t="str">
        <f>LEFT(N4111,FIND("/",N4111) - 1)</f>
        <v>theater</v>
      </c>
      <c r="R4111" t="str">
        <f>RIGHT(N4111,LEN(N4111) - FIND("/",N4111))</f>
        <v>plays</v>
      </c>
      <c r="S4111" s="10">
        <f>(((J4111/60)/60)/24) + DATE(1970, 1, 1)</f>
        <v>42307.539398148147</v>
      </c>
      <c r="T4111" s="10">
        <f>(((I4111/60)/60)/24) + DATE(1970, 1, 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IFERROR(E4112/L4112, 0)</f>
        <v>14.333333333333334</v>
      </c>
      <c r="Q4112" t="str">
        <f>LEFT(N4112,FIND("/",N4112) - 1)</f>
        <v>theater</v>
      </c>
      <c r="R4112" t="str">
        <f>RIGHT(N4112,LEN(N4112) - FIND("/",N4112))</f>
        <v>plays</v>
      </c>
      <c r="S4112" s="10">
        <f>(((J4112/60)/60)/24) + DATE(1970, 1, 1)</f>
        <v>42512.626747685179</v>
      </c>
      <c r="T4112" s="10">
        <f>(((I4112/60)/60)/24) + DATE(1970, 1, 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IFERROR(E4113/L4113, 0)</f>
        <v>15.666666666666666</v>
      </c>
      <c r="Q4113" t="str">
        <f>LEFT(N4113,FIND("/",N4113) - 1)</f>
        <v>theater</v>
      </c>
      <c r="R4113" t="str">
        <f>RIGHT(N4113,LEN(N4113) - FIND("/",N4113))</f>
        <v>plays</v>
      </c>
      <c r="S4113" s="10">
        <f>(((J4113/60)/60)/24) + DATE(1970, 1, 1)</f>
        <v>42029.135879629626</v>
      </c>
      <c r="T4113" s="10">
        <f>(((I4113/60)/60)/24) + DATE(1970, 1, 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IFERROR(E4114/L4114, 0)</f>
        <v>1</v>
      </c>
      <c r="Q4114" t="str">
        <f>LEFT(N4114,FIND("/",N4114) - 1)</f>
        <v>theater</v>
      </c>
      <c r="R4114" t="str">
        <f>RIGHT(N4114,LEN(N4114) - FIND("/",N4114))</f>
        <v>plays</v>
      </c>
      <c r="S4114" s="10">
        <f>(((J4114/60)/60)/24) + DATE(1970, 1, 1)</f>
        <v>42400.946597222224</v>
      </c>
      <c r="T4114" s="10">
        <f>(((I4114/60)/60)/24) + DATE(1970, 1, 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IFERROR(E4115/L4115, 0)</f>
        <v>1</v>
      </c>
      <c r="Q4115" t="str">
        <f>LEFT(N4115,FIND("/",N4115) - 1)</f>
        <v>theater</v>
      </c>
      <c r="R4115" t="str">
        <f>RIGHT(N4115,LEN(N4115) - FIND("/",N4115))</f>
        <v>plays</v>
      </c>
      <c r="S4115" s="10">
        <f>(((J4115/60)/60)/24) + DATE(1970, 1, 1)</f>
        <v>42358.573182870372</v>
      </c>
      <c r="T4115" s="10">
        <f>(((I4115/60)/60)/24) + DATE(1970, 1, 1)</f>
        <v>42377.273611111115</v>
      </c>
    </row>
    <row r="4119" spans="1:20" x14ac:dyDescent="0.35">
      <c r="O4119" s="11"/>
    </row>
  </sheetData>
  <autoFilter ref="A1:T4115">
    <sortState ref="A2:T4115">
      <sortCondition ref="A1:A4115"/>
    </sortState>
  </autoFilter>
  <conditionalFormatting sqref="F1:F1048576">
    <cfRule type="containsText" dxfId="11" priority="6" operator="containsText" text="live">
      <formula>NOT(ISERROR(SEARCH("live",F1)))</formula>
    </cfRule>
    <cfRule type="containsText" dxfId="10" priority="7" operator="containsText" text="failed">
      <formula>NOT(ISERROR(SEARCH("failed",F1)))</formula>
    </cfRule>
    <cfRule type="containsText" dxfId="9" priority="8" operator="containsText" text="successful">
      <formula>NOT(ISERROR(SEARCH("successful",F1)))</formula>
    </cfRule>
    <cfRule type="containsText" dxfId="8" priority="9" operator="containsText" text="canceled">
      <formula>NOT(ISERROR(SEARCH("canceled",F1)))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T1">
    <cfRule type="colorScale" priority="1">
      <colorScale>
        <cfvo type="formula" val="0"/>
        <cfvo type="formula" val="1"/>
        <cfvo type="formula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8" sqref="A8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8.08984375" customWidth="1"/>
    <col min="5" max="5" width="3.6328125" customWidth="1"/>
    <col min="6" max="6" width="10.7265625" customWidth="1"/>
    <col min="7" max="7" width="10.7265625" bestFit="1" customWidth="1"/>
    <col min="8" max="8" width="11.81640625" bestFit="1" customWidth="1"/>
    <col min="9" max="9" width="7.81640625" bestFit="1" customWidth="1"/>
    <col min="10" max="10" width="11.81640625" bestFit="1" customWidth="1"/>
    <col min="11" max="11" width="9.81640625" bestFit="1" customWidth="1"/>
    <col min="12" max="13" width="11.81640625" bestFit="1" customWidth="1"/>
    <col min="14" max="14" width="8.81640625" bestFit="1" customWidth="1"/>
    <col min="15" max="15" width="7.81640625" bestFit="1" customWidth="1"/>
    <col min="16" max="17" width="11.81640625" bestFit="1" customWidth="1"/>
    <col min="18" max="18" width="9.81640625" bestFit="1" customWidth="1"/>
    <col min="19" max="20" width="11.81640625" bestFit="1" customWidth="1"/>
    <col min="21" max="21" width="7.81640625" bestFit="1" customWidth="1"/>
    <col min="22" max="22" width="11.81640625" bestFit="1" customWidth="1"/>
    <col min="23" max="23" width="8.81640625" bestFit="1" customWidth="1"/>
    <col min="24" max="24" width="7.81640625" bestFit="1" customWidth="1"/>
    <col min="25" max="27" width="11.81640625" bestFit="1" customWidth="1"/>
    <col min="28" max="28" width="7.81640625" bestFit="1" customWidth="1"/>
    <col min="29" max="32" width="11.81640625" bestFit="1" customWidth="1"/>
    <col min="33" max="33" width="7.81640625" bestFit="1" customWidth="1"/>
    <col min="34" max="34" width="11.81640625" bestFit="1" customWidth="1"/>
    <col min="35" max="35" width="7.81640625" bestFit="1" customWidth="1"/>
    <col min="36" max="38" width="11.81640625" bestFit="1" customWidth="1"/>
    <col min="39" max="39" width="6.81640625" bestFit="1" customWidth="1"/>
    <col min="40" max="41" width="11.81640625" bestFit="1" customWidth="1"/>
    <col min="42" max="43" width="8.81640625" bestFit="1" customWidth="1"/>
    <col min="44" max="44" width="7.81640625" bestFit="1" customWidth="1"/>
    <col min="45" max="47" width="11.81640625" bestFit="1" customWidth="1"/>
    <col min="48" max="48" width="9.81640625" bestFit="1" customWidth="1"/>
    <col min="49" max="49" width="11.81640625" bestFit="1" customWidth="1"/>
    <col min="50" max="50" width="7.81640625" bestFit="1" customWidth="1"/>
    <col min="51" max="51" width="10.81640625" bestFit="1" customWidth="1"/>
    <col min="52" max="52" width="9.81640625" bestFit="1" customWidth="1"/>
    <col min="53" max="56" width="11.81640625" bestFit="1" customWidth="1"/>
    <col min="57" max="57" width="8.81640625" bestFit="1" customWidth="1"/>
    <col min="58" max="58" width="6.81640625" bestFit="1" customWidth="1"/>
    <col min="59" max="62" width="11.81640625" bestFit="1" customWidth="1"/>
    <col min="63" max="65" width="7.81640625" bestFit="1" customWidth="1"/>
    <col min="66" max="68" width="11.81640625" bestFit="1" customWidth="1"/>
    <col min="69" max="69" width="6.81640625" bestFit="1" customWidth="1"/>
    <col min="70" max="70" width="10.81640625" bestFit="1" customWidth="1"/>
    <col min="71" max="72" width="11.81640625" bestFit="1" customWidth="1"/>
    <col min="73" max="73" width="7.81640625" bestFit="1" customWidth="1"/>
    <col min="74" max="74" width="10.81640625" bestFit="1" customWidth="1"/>
    <col min="75" max="76" width="11.81640625" bestFit="1" customWidth="1"/>
    <col min="77" max="77" width="6.81640625" bestFit="1" customWidth="1"/>
    <col min="78" max="78" width="7.81640625" bestFit="1" customWidth="1"/>
    <col min="79" max="80" width="11.81640625" bestFit="1" customWidth="1"/>
    <col min="81" max="81" width="7.81640625" bestFit="1" customWidth="1"/>
    <col min="82" max="82" width="6.81640625" bestFit="1" customWidth="1"/>
    <col min="83" max="84" width="7.81640625" bestFit="1" customWidth="1"/>
    <col min="85" max="86" width="11.81640625" bestFit="1" customWidth="1"/>
    <col min="87" max="87" width="7.81640625" bestFit="1" customWidth="1"/>
    <col min="88" max="89" width="11.81640625" bestFit="1" customWidth="1"/>
    <col min="90" max="90" width="6.81640625" bestFit="1" customWidth="1"/>
    <col min="91" max="92" width="7.81640625" bestFit="1" customWidth="1"/>
    <col min="93" max="93" width="8.81640625" bestFit="1" customWidth="1"/>
    <col min="94" max="94" width="11.81640625" bestFit="1" customWidth="1"/>
    <col min="95" max="95" width="7.81640625" bestFit="1" customWidth="1"/>
    <col min="96" max="96" width="11.81640625" bestFit="1" customWidth="1"/>
    <col min="97" max="98" width="7.81640625" bestFit="1" customWidth="1"/>
    <col min="99" max="99" width="11.81640625" bestFit="1" customWidth="1"/>
    <col min="100" max="100" width="6.81640625" bestFit="1" customWidth="1"/>
    <col min="101" max="103" width="11.81640625" bestFit="1" customWidth="1"/>
    <col min="104" max="104" width="7.81640625" bestFit="1" customWidth="1"/>
    <col min="105" max="105" width="11.81640625" bestFit="1" customWidth="1"/>
    <col min="106" max="106" width="6.81640625" bestFit="1" customWidth="1"/>
    <col min="107" max="110" width="11.81640625" bestFit="1" customWidth="1"/>
    <col min="111" max="111" width="7.81640625" bestFit="1" customWidth="1"/>
    <col min="112" max="112" width="6.81640625" bestFit="1" customWidth="1"/>
    <col min="113" max="114" width="11.81640625" bestFit="1" customWidth="1"/>
    <col min="115" max="115" width="7.81640625" bestFit="1" customWidth="1"/>
    <col min="116" max="117" width="11.81640625" bestFit="1" customWidth="1"/>
    <col min="118" max="118" width="8.81640625" bestFit="1" customWidth="1"/>
    <col min="119" max="119" width="5.81640625" bestFit="1" customWidth="1"/>
    <col min="120" max="122" width="7.81640625" bestFit="1" customWidth="1"/>
    <col min="123" max="123" width="11.81640625" bestFit="1" customWidth="1"/>
    <col min="124" max="124" width="7.81640625" bestFit="1" customWidth="1"/>
    <col min="125" max="126" width="11.81640625" bestFit="1" customWidth="1"/>
    <col min="127" max="127" width="6.81640625" bestFit="1" customWidth="1"/>
    <col min="128" max="128" width="7.81640625" bestFit="1" customWidth="1"/>
    <col min="129" max="129" width="6.81640625" bestFit="1" customWidth="1"/>
    <col min="130" max="130" width="8.81640625" bestFit="1" customWidth="1"/>
    <col min="131" max="131" width="11.81640625" bestFit="1" customWidth="1"/>
    <col min="132" max="133" width="8.81640625" bestFit="1" customWidth="1"/>
    <col min="134" max="134" width="7.81640625" bestFit="1" customWidth="1"/>
    <col min="135" max="135" width="6.81640625" bestFit="1" customWidth="1"/>
    <col min="136" max="136" width="9.81640625" bestFit="1" customWidth="1"/>
    <col min="137" max="137" width="11.81640625" bestFit="1" customWidth="1"/>
    <col min="138" max="139" width="7.81640625" bestFit="1" customWidth="1"/>
    <col min="140" max="141" width="11.81640625" bestFit="1" customWidth="1"/>
    <col min="142" max="142" width="7.81640625" bestFit="1" customWidth="1"/>
    <col min="143" max="143" width="6.81640625" bestFit="1" customWidth="1"/>
    <col min="144" max="144" width="7.81640625" bestFit="1" customWidth="1"/>
    <col min="145" max="145" width="9.81640625" bestFit="1" customWidth="1"/>
    <col min="146" max="146" width="8.81640625" bestFit="1" customWidth="1"/>
    <col min="147" max="150" width="11.81640625" bestFit="1" customWidth="1"/>
    <col min="151" max="151" width="5.81640625" bestFit="1" customWidth="1"/>
    <col min="152" max="152" width="10.81640625" bestFit="1" customWidth="1"/>
    <col min="153" max="153" width="7.81640625" bestFit="1" customWidth="1"/>
    <col min="154" max="154" width="6.81640625" bestFit="1" customWidth="1"/>
    <col min="155" max="155" width="8.81640625" bestFit="1" customWidth="1"/>
    <col min="156" max="157" width="11.81640625" bestFit="1" customWidth="1"/>
    <col min="158" max="158" width="6.81640625" bestFit="1" customWidth="1"/>
    <col min="159" max="160" width="7.81640625" bestFit="1" customWidth="1"/>
    <col min="161" max="164" width="11.81640625" bestFit="1" customWidth="1"/>
    <col min="165" max="166" width="6.81640625" bestFit="1" customWidth="1"/>
    <col min="167" max="173" width="11.81640625" bestFit="1" customWidth="1"/>
    <col min="174" max="174" width="6.81640625" bestFit="1" customWidth="1"/>
    <col min="175" max="178" width="11.81640625" bestFit="1" customWidth="1"/>
    <col min="179" max="179" width="5.81640625" bestFit="1" customWidth="1"/>
    <col min="180" max="180" width="7.81640625" bestFit="1" customWidth="1"/>
    <col min="181" max="181" width="11.81640625" bestFit="1" customWidth="1"/>
    <col min="182" max="182" width="7.81640625" bestFit="1" customWidth="1"/>
    <col min="183" max="183" width="6.81640625" bestFit="1" customWidth="1"/>
    <col min="184" max="184" width="11.81640625" bestFit="1" customWidth="1"/>
    <col min="185" max="185" width="10.81640625" bestFit="1" customWidth="1"/>
    <col min="186" max="186" width="7.81640625" bestFit="1" customWidth="1"/>
    <col min="187" max="187" width="6.81640625" bestFit="1" customWidth="1"/>
    <col min="188" max="189" width="11.81640625" bestFit="1" customWidth="1"/>
    <col min="190" max="191" width="6.81640625" bestFit="1" customWidth="1"/>
    <col min="192" max="192" width="11.81640625" bestFit="1" customWidth="1"/>
    <col min="193" max="193" width="6.81640625" bestFit="1" customWidth="1"/>
    <col min="194" max="194" width="11.81640625" bestFit="1" customWidth="1"/>
    <col min="195" max="195" width="7.81640625" bestFit="1" customWidth="1"/>
    <col min="196" max="196" width="11.81640625" bestFit="1" customWidth="1"/>
    <col min="197" max="197" width="8.81640625" bestFit="1" customWidth="1"/>
    <col min="198" max="199" width="11.81640625" bestFit="1" customWidth="1"/>
    <col min="200" max="200" width="5.81640625" bestFit="1" customWidth="1"/>
    <col min="201" max="204" width="11.81640625" bestFit="1" customWidth="1"/>
    <col min="205" max="205" width="6.81640625" bestFit="1" customWidth="1"/>
    <col min="206" max="207" width="7.81640625" bestFit="1" customWidth="1"/>
    <col min="208" max="210" width="11.81640625" bestFit="1" customWidth="1"/>
    <col min="211" max="211" width="8.81640625" bestFit="1" customWidth="1"/>
    <col min="212" max="213" width="11.81640625" bestFit="1" customWidth="1"/>
    <col min="214" max="214" width="6.81640625" bestFit="1" customWidth="1"/>
    <col min="215" max="215" width="11.81640625" bestFit="1" customWidth="1"/>
    <col min="216" max="216" width="7.81640625" bestFit="1" customWidth="1"/>
    <col min="217" max="220" width="11.81640625" bestFit="1" customWidth="1"/>
    <col min="221" max="221" width="8.81640625" bestFit="1" customWidth="1"/>
    <col min="222" max="222" width="7.81640625" bestFit="1" customWidth="1"/>
    <col min="223" max="223" width="5.81640625" bestFit="1" customWidth="1"/>
    <col min="224" max="224" width="7.81640625" bestFit="1" customWidth="1"/>
    <col min="225" max="226" width="6.81640625" bestFit="1" customWidth="1"/>
    <col min="227" max="228" width="11.81640625" bestFit="1" customWidth="1"/>
    <col min="229" max="229" width="6.81640625" bestFit="1" customWidth="1"/>
    <col min="230" max="231" width="11.81640625" bestFit="1" customWidth="1"/>
    <col min="232" max="232" width="6.81640625" bestFit="1" customWidth="1"/>
    <col min="233" max="233" width="7.81640625" bestFit="1" customWidth="1"/>
    <col min="234" max="234" width="11.81640625" bestFit="1" customWidth="1"/>
    <col min="235" max="235" width="7.81640625" bestFit="1" customWidth="1"/>
    <col min="236" max="237" width="11.81640625" bestFit="1" customWidth="1"/>
    <col min="238" max="238" width="5.81640625" bestFit="1" customWidth="1"/>
    <col min="239" max="239" width="7.81640625" bestFit="1" customWidth="1"/>
    <col min="240" max="240" width="11.81640625" bestFit="1" customWidth="1"/>
    <col min="241" max="241" width="7.81640625" bestFit="1" customWidth="1"/>
    <col min="242" max="242" width="11.81640625" bestFit="1" customWidth="1"/>
    <col min="243" max="243" width="10.81640625" bestFit="1" customWidth="1"/>
    <col min="244" max="245" width="11.81640625" bestFit="1" customWidth="1"/>
    <col min="246" max="246" width="6.81640625" bestFit="1" customWidth="1"/>
    <col min="247" max="247" width="7.81640625" bestFit="1" customWidth="1"/>
    <col min="248" max="248" width="6.81640625" bestFit="1" customWidth="1"/>
    <col min="249" max="249" width="7.81640625" bestFit="1" customWidth="1"/>
    <col min="250" max="250" width="11.81640625" bestFit="1" customWidth="1"/>
    <col min="251" max="251" width="8.81640625" bestFit="1" customWidth="1"/>
    <col min="252" max="252" width="11.81640625" bestFit="1" customWidth="1"/>
    <col min="253" max="253" width="5.81640625" bestFit="1" customWidth="1"/>
    <col min="254" max="254" width="9.81640625" bestFit="1" customWidth="1"/>
    <col min="255" max="257" width="11.81640625" bestFit="1" customWidth="1"/>
    <col min="258" max="258" width="7.81640625" bestFit="1" customWidth="1"/>
    <col min="259" max="259" width="6.81640625" bestFit="1" customWidth="1"/>
    <col min="260" max="261" width="11.81640625" bestFit="1" customWidth="1"/>
    <col min="262" max="262" width="6.81640625" bestFit="1" customWidth="1"/>
    <col min="263" max="263" width="7.81640625" bestFit="1" customWidth="1"/>
    <col min="264" max="264" width="6.81640625" bestFit="1" customWidth="1"/>
    <col min="265" max="265" width="11.81640625" bestFit="1" customWidth="1"/>
    <col min="266" max="266" width="7.81640625" bestFit="1" customWidth="1"/>
    <col min="267" max="267" width="11.81640625" bestFit="1" customWidth="1"/>
    <col min="268" max="269" width="6.81640625" bestFit="1" customWidth="1"/>
    <col min="270" max="271" width="7.81640625" bestFit="1" customWidth="1"/>
    <col min="272" max="272" width="11.81640625" bestFit="1" customWidth="1"/>
    <col min="273" max="273" width="5.81640625" bestFit="1" customWidth="1"/>
    <col min="274" max="274" width="6.81640625" bestFit="1" customWidth="1"/>
    <col min="275" max="275" width="8.81640625" bestFit="1" customWidth="1"/>
    <col min="276" max="276" width="7.81640625" bestFit="1" customWidth="1"/>
    <col min="277" max="277" width="6.81640625" bestFit="1" customWidth="1"/>
    <col min="278" max="279" width="11.81640625" bestFit="1" customWidth="1"/>
    <col min="280" max="280" width="6.81640625" bestFit="1" customWidth="1"/>
    <col min="281" max="281" width="10.81640625" bestFit="1" customWidth="1"/>
    <col min="282" max="282" width="9.81640625" bestFit="1" customWidth="1"/>
    <col min="283" max="283" width="11.81640625" bestFit="1" customWidth="1"/>
    <col min="284" max="284" width="6.81640625" bestFit="1" customWidth="1"/>
    <col min="285" max="287" width="11.81640625" bestFit="1" customWidth="1"/>
    <col min="288" max="288" width="10.81640625" bestFit="1" customWidth="1"/>
    <col min="289" max="289" width="8.81640625" bestFit="1" customWidth="1"/>
    <col min="290" max="290" width="11.81640625" bestFit="1" customWidth="1"/>
    <col min="291" max="291" width="7.81640625" bestFit="1" customWidth="1"/>
    <col min="292" max="292" width="11.81640625" bestFit="1" customWidth="1"/>
    <col min="293" max="293" width="7.81640625" bestFit="1" customWidth="1"/>
    <col min="294" max="294" width="5.81640625" bestFit="1" customWidth="1"/>
    <col min="295" max="296" width="11.81640625" bestFit="1" customWidth="1"/>
    <col min="297" max="299" width="6.81640625" bestFit="1" customWidth="1"/>
    <col min="300" max="300" width="11.81640625" bestFit="1" customWidth="1"/>
    <col min="301" max="302" width="7.81640625" bestFit="1" customWidth="1"/>
    <col min="303" max="303" width="11.81640625" bestFit="1" customWidth="1"/>
    <col min="304" max="304" width="4.81640625" bestFit="1" customWidth="1"/>
    <col min="305" max="306" width="6.81640625" bestFit="1" customWidth="1"/>
    <col min="307" max="307" width="7.81640625" bestFit="1" customWidth="1"/>
    <col min="308" max="308" width="6.81640625" bestFit="1" customWidth="1"/>
    <col min="309" max="310" width="11.81640625" bestFit="1" customWidth="1"/>
    <col min="311" max="311" width="6.81640625" bestFit="1" customWidth="1"/>
    <col min="312" max="312" width="7.81640625" bestFit="1" customWidth="1"/>
    <col min="313" max="313" width="11.81640625" bestFit="1" customWidth="1"/>
    <col min="314" max="314" width="5.81640625" bestFit="1" customWidth="1"/>
    <col min="315" max="315" width="11.81640625" bestFit="1" customWidth="1"/>
    <col min="316" max="316" width="7.81640625" bestFit="1" customWidth="1"/>
    <col min="317" max="317" width="11.81640625" bestFit="1" customWidth="1"/>
    <col min="318" max="318" width="7.81640625" bestFit="1" customWidth="1"/>
    <col min="319" max="319" width="11.81640625" bestFit="1" customWidth="1"/>
    <col min="320" max="320" width="6.81640625" bestFit="1" customWidth="1"/>
    <col min="321" max="321" width="11.81640625" bestFit="1" customWidth="1"/>
    <col min="322" max="322" width="6.81640625" bestFit="1" customWidth="1"/>
    <col min="323" max="323" width="9.81640625" bestFit="1" customWidth="1"/>
    <col min="324" max="324" width="7.81640625" bestFit="1" customWidth="1"/>
    <col min="325" max="325" width="5.81640625" bestFit="1" customWidth="1"/>
    <col min="326" max="327" width="11.81640625" bestFit="1" customWidth="1"/>
    <col min="328" max="329" width="6.81640625" bestFit="1" customWidth="1"/>
    <col min="330" max="332" width="11.81640625" bestFit="1" customWidth="1"/>
    <col min="333" max="333" width="5.81640625" bestFit="1" customWidth="1"/>
    <col min="334" max="334" width="11.81640625" bestFit="1" customWidth="1"/>
    <col min="335" max="335" width="7.81640625" bestFit="1" customWidth="1"/>
    <col min="336" max="336" width="11.81640625" bestFit="1" customWidth="1"/>
    <col min="337" max="337" width="6.81640625" bestFit="1" customWidth="1"/>
    <col min="338" max="338" width="11.81640625" bestFit="1" customWidth="1"/>
    <col min="339" max="339" width="6.81640625" bestFit="1" customWidth="1"/>
    <col min="340" max="340" width="7.81640625" bestFit="1" customWidth="1"/>
    <col min="341" max="341" width="11.81640625" bestFit="1" customWidth="1"/>
    <col min="342" max="342" width="8.81640625" bestFit="1" customWidth="1"/>
    <col min="343" max="343" width="11.81640625" bestFit="1" customWidth="1"/>
    <col min="344" max="344" width="6.81640625" bestFit="1" customWidth="1"/>
    <col min="345" max="345" width="11.81640625" bestFit="1" customWidth="1"/>
    <col min="346" max="346" width="5.81640625" bestFit="1" customWidth="1"/>
    <col min="347" max="348" width="11.81640625" bestFit="1" customWidth="1"/>
    <col min="349" max="349" width="6.81640625" bestFit="1" customWidth="1"/>
    <col min="350" max="352" width="11.81640625" bestFit="1" customWidth="1"/>
    <col min="353" max="354" width="6.81640625" bestFit="1" customWidth="1"/>
    <col min="355" max="357" width="11.81640625" bestFit="1" customWidth="1"/>
    <col min="358" max="359" width="7.81640625" bestFit="1" customWidth="1"/>
    <col min="360" max="360" width="11.81640625" bestFit="1" customWidth="1"/>
    <col min="361" max="361" width="5.81640625" bestFit="1" customWidth="1"/>
    <col min="362" max="362" width="6.81640625" bestFit="1" customWidth="1"/>
    <col min="363" max="363" width="11.81640625" bestFit="1" customWidth="1"/>
    <col min="364" max="364" width="5.81640625" bestFit="1" customWidth="1"/>
    <col min="365" max="365" width="6.81640625" bestFit="1" customWidth="1"/>
    <col min="366" max="366" width="7.81640625" bestFit="1" customWidth="1"/>
    <col min="367" max="368" width="11.81640625" bestFit="1" customWidth="1"/>
    <col min="369" max="369" width="10.81640625" bestFit="1" customWidth="1"/>
    <col min="370" max="371" width="11.81640625" bestFit="1" customWidth="1"/>
    <col min="372" max="372" width="5.81640625" bestFit="1" customWidth="1"/>
    <col min="373" max="373" width="11.81640625" bestFit="1" customWidth="1"/>
    <col min="374" max="375" width="7.81640625" bestFit="1" customWidth="1"/>
    <col min="376" max="376" width="11.81640625" bestFit="1" customWidth="1"/>
    <col min="377" max="377" width="9.81640625" bestFit="1" customWidth="1"/>
    <col min="378" max="378" width="6.81640625" bestFit="1" customWidth="1"/>
    <col min="379" max="379" width="11.81640625" bestFit="1" customWidth="1"/>
    <col min="380" max="380" width="5.81640625" bestFit="1" customWidth="1"/>
    <col min="381" max="382" width="11.81640625" bestFit="1" customWidth="1"/>
    <col min="383" max="383" width="6.81640625" bestFit="1" customWidth="1"/>
    <col min="384" max="384" width="11.81640625" bestFit="1" customWidth="1"/>
    <col min="385" max="385" width="7.81640625" bestFit="1" customWidth="1"/>
    <col min="386" max="386" width="11.81640625" bestFit="1" customWidth="1"/>
    <col min="387" max="387" width="5.81640625" bestFit="1" customWidth="1"/>
    <col min="388" max="388" width="11.81640625" bestFit="1" customWidth="1"/>
    <col min="389" max="389" width="7.81640625" bestFit="1" customWidth="1"/>
    <col min="390" max="391" width="11.81640625" bestFit="1" customWidth="1"/>
    <col min="392" max="392" width="6.81640625" bestFit="1" customWidth="1"/>
    <col min="393" max="393" width="4.81640625" bestFit="1" customWidth="1"/>
    <col min="394" max="394" width="11.81640625" bestFit="1" customWidth="1"/>
    <col min="395" max="395" width="7.81640625" bestFit="1" customWidth="1"/>
    <col min="396" max="396" width="11.81640625" bestFit="1" customWidth="1"/>
    <col min="397" max="397" width="6.81640625" bestFit="1" customWidth="1"/>
    <col min="398" max="399" width="7.81640625" bestFit="1" customWidth="1"/>
    <col min="400" max="400" width="11.81640625" bestFit="1" customWidth="1"/>
    <col min="401" max="401" width="5.81640625" bestFit="1" customWidth="1"/>
    <col min="402" max="402" width="7.81640625" bestFit="1" customWidth="1"/>
    <col min="403" max="403" width="9.81640625" bestFit="1" customWidth="1"/>
    <col min="404" max="404" width="6.81640625" bestFit="1" customWidth="1"/>
    <col min="405" max="406" width="11.81640625" bestFit="1" customWidth="1"/>
    <col min="407" max="407" width="7.81640625" bestFit="1" customWidth="1"/>
    <col min="408" max="408" width="5.81640625" bestFit="1" customWidth="1"/>
    <col min="409" max="411" width="11.81640625" bestFit="1" customWidth="1"/>
    <col min="412" max="412" width="10.81640625" bestFit="1" customWidth="1"/>
    <col min="413" max="413" width="11.81640625" bestFit="1" customWidth="1"/>
    <col min="414" max="414" width="6.81640625" bestFit="1" customWidth="1"/>
    <col min="415" max="415" width="7.81640625" bestFit="1" customWidth="1"/>
    <col min="416" max="416" width="11.81640625" bestFit="1" customWidth="1"/>
    <col min="417" max="417" width="5.81640625" bestFit="1" customWidth="1"/>
    <col min="418" max="418" width="11.81640625" bestFit="1" customWidth="1"/>
    <col min="419" max="419" width="7.81640625" bestFit="1" customWidth="1"/>
    <col min="420" max="420" width="11.81640625" bestFit="1" customWidth="1"/>
    <col min="421" max="421" width="8.81640625" bestFit="1" customWidth="1"/>
    <col min="422" max="422" width="7.81640625" bestFit="1" customWidth="1"/>
    <col min="423" max="423" width="11.81640625" bestFit="1" customWidth="1"/>
    <col min="424" max="424" width="5.81640625" bestFit="1" customWidth="1"/>
    <col min="425" max="425" width="11.81640625" bestFit="1" customWidth="1"/>
    <col min="426" max="426" width="6.81640625" bestFit="1" customWidth="1"/>
    <col min="427" max="427" width="7.81640625" bestFit="1" customWidth="1"/>
    <col min="428" max="428" width="8.81640625" bestFit="1" customWidth="1"/>
    <col min="429" max="430" width="6.81640625" bestFit="1" customWidth="1"/>
    <col min="431" max="431" width="11.81640625" bestFit="1" customWidth="1"/>
    <col min="432" max="432" width="7.81640625" bestFit="1" customWidth="1"/>
    <col min="433" max="433" width="5.81640625" bestFit="1" customWidth="1"/>
    <col min="434" max="435" width="11.81640625" bestFit="1" customWidth="1"/>
    <col min="436" max="436" width="7.81640625" bestFit="1" customWidth="1"/>
    <col min="437" max="437" width="11.81640625" bestFit="1" customWidth="1"/>
    <col min="438" max="439" width="6.81640625" bestFit="1" customWidth="1"/>
    <col min="440" max="443" width="11.81640625" bestFit="1" customWidth="1"/>
    <col min="444" max="444" width="5.81640625" bestFit="1" customWidth="1"/>
    <col min="445" max="445" width="8.81640625" bestFit="1" customWidth="1"/>
    <col min="446" max="446" width="6.81640625" bestFit="1" customWidth="1"/>
    <col min="447" max="448" width="11.81640625" bestFit="1" customWidth="1"/>
    <col min="449" max="450" width="6.81640625" bestFit="1" customWidth="1"/>
    <col min="451" max="451" width="10.81640625" bestFit="1" customWidth="1"/>
    <col min="452" max="452" width="5.81640625" bestFit="1" customWidth="1"/>
    <col min="453" max="453" width="7.81640625" bestFit="1" customWidth="1"/>
    <col min="454" max="455" width="6.81640625" bestFit="1" customWidth="1"/>
    <col min="456" max="456" width="5.81640625" bestFit="1" customWidth="1"/>
    <col min="457" max="457" width="7.81640625" bestFit="1" customWidth="1"/>
    <col min="458" max="458" width="6.81640625" bestFit="1" customWidth="1"/>
    <col min="459" max="459" width="7.81640625" bestFit="1" customWidth="1"/>
    <col min="460" max="460" width="10.81640625" bestFit="1" customWidth="1"/>
    <col min="461" max="461" width="4.81640625" bestFit="1" customWidth="1"/>
    <col min="462" max="462" width="11.81640625" bestFit="1" customWidth="1"/>
    <col min="463" max="463" width="8.81640625" bestFit="1" customWidth="1"/>
    <col min="464" max="464" width="11.81640625" bestFit="1" customWidth="1"/>
    <col min="465" max="465" width="7.81640625" bestFit="1" customWidth="1"/>
    <col min="466" max="467" width="11.81640625" bestFit="1" customWidth="1"/>
    <col min="468" max="468" width="7.81640625" bestFit="1" customWidth="1"/>
    <col min="469" max="471" width="11.81640625" bestFit="1" customWidth="1"/>
    <col min="472" max="472" width="8.81640625" bestFit="1" customWidth="1"/>
    <col min="473" max="473" width="5.81640625" bestFit="1" customWidth="1"/>
    <col min="474" max="474" width="11.81640625" bestFit="1" customWidth="1"/>
    <col min="475" max="475" width="6.81640625" bestFit="1" customWidth="1"/>
    <col min="476" max="477" width="11.81640625" bestFit="1" customWidth="1"/>
    <col min="478" max="478" width="8.81640625" bestFit="1" customWidth="1"/>
    <col min="479" max="481" width="11.81640625" bestFit="1" customWidth="1"/>
    <col min="482" max="482" width="6.81640625" bestFit="1" customWidth="1"/>
    <col min="483" max="485" width="11.81640625" bestFit="1" customWidth="1"/>
    <col min="486" max="486" width="5.81640625" bestFit="1" customWidth="1"/>
    <col min="487" max="487" width="8.81640625" bestFit="1" customWidth="1"/>
    <col min="488" max="488" width="6.81640625" bestFit="1" customWidth="1"/>
    <col min="489" max="490" width="11.81640625" bestFit="1" customWidth="1"/>
    <col min="491" max="492" width="6.81640625" bestFit="1" customWidth="1"/>
    <col min="493" max="495" width="11.81640625" bestFit="1" customWidth="1"/>
    <col min="496" max="498" width="6.81640625" bestFit="1" customWidth="1"/>
    <col min="499" max="499" width="5.81640625" bestFit="1" customWidth="1"/>
    <col min="500" max="500" width="11.81640625" bestFit="1" customWidth="1"/>
    <col min="501" max="501" width="6.81640625" bestFit="1" customWidth="1"/>
    <col min="502" max="502" width="7.81640625" bestFit="1" customWidth="1"/>
    <col min="503" max="504" width="11.81640625" bestFit="1" customWidth="1"/>
    <col min="505" max="505" width="8.81640625" bestFit="1" customWidth="1"/>
    <col min="506" max="506" width="11.81640625" bestFit="1" customWidth="1"/>
    <col min="507" max="507" width="7.81640625" bestFit="1" customWidth="1"/>
    <col min="508" max="508" width="4.81640625" bestFit="1" customWidth="1"/>
    <col min="509" max="509" width="11.81640625" bestFit="1" customWidth="1"/>
    <col min="510" max="510" width="6.81640625" bestFit="1" customWidth="1"/>
    <col min="511" max="511" width="11.81640625" bestFit="1" customWidth="1"/>
    <col min="512" max="512" width="8.81640625" bestFit="1" customWidth="1"/>
    <col min="513" max="513" width="11.81640625" bestFit="1" customWidth="1"/>
    <col min="514" max="514" width="5.81640625" bestFit="1" customWidth="1"/>
    <col min="515" max="515" width="11.81640625" bestFit="1" customWidth="1"/>
    <col min="516" max="516" width="6.81640625" bestFit="1" customWidth="1"/>
    <col min="517" max="518" width="11.81640625" bestFit="1" customWidth="1"/>
    <col min="519" max="519" width="5.81640625" bestFit="1" customWidth="1"/>
    <col min="520" max="521" width="11.81640625" bestFit="1" customWidth="1"/>
    <col min="522" max="522" width="6.81640625" bestFit="1" customWidth="1"/>
    <col min="523" max="523" width="10.81640625" bestFit="1" customWidth="1"/>
    <col min="524" max="524" width="11.81640625" bestFit="1" customWidth="1"/>
    <col min="525" max="525" width="7.81640625" bestFit="1" customWidth="1"/>
    <col min="526" max="526" width="5.81640625" bestFit="1" customWidth="1"/>
    <col min="527" max="527" width="6.81640625" bestFit="1" customWidth="1"/>
    <col min="528" max="528" width="5.81640625" bestFit="1" customWidth="1"/>
    <col min="529" max="529" width="6.81640625" bestFit="1" customWidth="1"/>
    <col min="530" max="530" width="5.81640625" bestFit="1" customWidth="1"/>
    <col min="531" max="531" width="6.81640625" bestFit="1" customWidth="1"/>
    <col min="532" max="534" width="11.81640625" bestFit="1" customWidth="1"/>
    <col min="535" max="535" width="5.81640625" bestFit="1" customWidth="1"/>
    <col min="536" max="536" width="11.81640625" bestFit="1" customWidth="1"/>
    <col min="537" max="537" width="6.81640625" bestFit="1" customWidth="1"/>
    <col min="538" max="538" width="5.81640625" bestFit="1" customWidth="1"/>
    <col min="539" max="539" width="11.81640625" bestFit="1" customWidth="1"/>
    <col min="540" max="540" width="5.81640625" bestFit="1" customWidth="1"/>
    <col min="541" max="541" width="6.81640625" bestFit="1" customWidth="1"/>
    <col min="542" max="543" width="11.81640625" bestFit="1" customWidth="1"/>
    <col min="544" max="544" width="7.81640625" bestFit="1" customWidth="1"/>
    <col min="545" max="546" width="11.81640625" bestFit="1" customWidth="1"/>
    <col min="547" max="547" width="7.81640625" bestFit="1" customWidth="1"/>
    <col min="548" max="548" width="4.81640625" bestFit="1" customWidth="1"/>
    <col min="549" max="549" width="10.81640625" bestFit="1" customWidth="1"/>
    <col min="550" max="550" width="8.81640625" bestFit="1" customWidth="1"/>
    <col min="551" max="552" width="11.81640625" bestFit="1" customWidth="1"/>
    <col min="553" max="554" width="6.81640625" bestFit="1" customWidth="1"/>
    <col min="555" max="555" width="11.81640625" bestFit="1" customWidth="1"/>
    <col min="556" max="557" width="5.81640625" bestFit="1" customWidth="1"/>
    <col min="558" max="558" width="9.81640625" bestFit="1" customWidth="1"/>
    <col min="559" max="559" width="8.81640625" bestFit="1" customWidth="1"/>
    <col min="560" max="560" width="11.81640625" bestFit="1" customWidth="1"/>
    <col min="561" max="561" width="5.81640625" bestFit="1" customWidth="1"/>
    <col min="562" max="562" width="6.81640625" bestFit="1" customWidth="1"/>
    <col min="563" max="563" width="11.81640625" bestFit="1" customWidth="1"/>
    <col min="564" max="564" width="6.81640625" bestFit="1" customWidth="1"/>
    <col min="565" max="565" width="11.81640625" bestFit="1" customWidth="1"/>
    <col min="566" max="566" width="5.81640625" bestFit="1" customWidth="1"/>
    <col min="567" max="567" width="7.81640625" bestFit="1" customWidth="1"/>
    <col min="568" max="568" width="6.81640625" bestFit="1" customWidth="1"/>
    <col min="569" max="569" width="7.81640625" bestFit="1" customWidth="1"/>
    <col min="570" max="570" width="11.81640625" bestFit="1" customWidth="1"/>
    <col min="571" max="571" width="6.81640625" bestFit="1" customWidth="1"/>
    <col min="572" max="574" width="11.81640625" bestFit="1" customWidth="1"/>
    <col min="575" max="575" width="9.81640625" bestFit="1" customWidth="1"/>
    <col min="576" max="576" width="11.81640625" bestFit="1" customWidth="1"/>
    <col min="577" max="577" width="8.81640625" bestFit="1" customWidth="1"/>
    <col min="578" max="578" width="11.81640625" bestFit="1" customWidth="1"/>
    <col min="579" max="579" width="6.81640625" bestFit="1" customWidth="1"/>
    <col min="580" max="580" width="11.81640625" bestFit="1" customWidth="1"/>
    <col min="581" max="581" width="4.81640625" bestFit="1" customWidth="1"/>
    <col min="582" max="582" width="11.81640625" bestFit="1" customWidth="1"/>
    <col min="583" max="583" width="5.81640625" bestFit="1" customWidth="1"/>
    <col min="584" max="585" width="11.81640625" bestFit="1" customWidth="1"/>
    <col min="586" max="586" width="5.81640625" bestFit="1" customWidth="1"/>
    <col min="587" max="590" width="11.81640625" bestFit="1" customWidth="1"/>
    <col min="591" max="591" width="7.81640625" bestFit="1" customWidth="1"/>
    <col min="592" max="592" width="5.81640625" bestFit="1" customWidth="1"/>
    <col min="593" max="593" width="6.81640625" bestFit="1" customWidth="1"/>
    <col min="594" max="594" width="11.81640625" bestFit="1" customWidth="1"/>
    <col min="595" max="595" width="6.81640625" bestFit="1" customWidth="1"/>
    <col min="596" max="599" width="11.81640625" bestFit="1" customWidth="1"/>
    <col min="600" max="600" width="7.81640625" bestFit="1" customWidth="1"/>
    <col min="601" max="601" width="6.81640625" bestFit="1" customWidth="1"/>
    <col min="602" max="602" width="5.81640625" bestFit="1" customWidth="1"/>
    <col min="603" max="605" width="11.81640625" bestFit="1" customWidth="1"/>
    <col min="606" max="606" width="7.81640625" bestFit="1" customWidth="1"/>
    <col min="607" max="607" width="10.81640625" bestFit="1" customWidth="1"/>
    <col min="608" max="608" width="4.81640625" bestFit="1" customWidth="1"/>
    <col min="609" max="612" width="11.81640625" bestFit="1" customWidth="1"/>
    <col min="613" max="613" width="5.81640625" bestFit="1" customWidth="1"/>
    <col min="614" max="614" width="7.81640625" bestFit="1" customWidth="1"/>
    <col min="615" max="616" width="6.81640625" bestFit="1" customWidth="1"/>
    <col min="617" max="617" width="11.81640625" bestFit="1" customWidth="1"/>
    <col min="618" max="618" width="6.81640625" bestFit="1" customWidth="1"/>
    <col min="619" max="619" width="11.81640625" bestFit="1" customWidth="1"/>
    <col min="620" max="620" width="9.81640625" bestFit="1" customWidth="1"/>
    <col min="621" max="621" width="5.81640625" bestFit="1" customWidth="1"/>
    <col min="622" max="623" width="11.81640625" bestFit="1" customWidth="1"/>
    <col min="624" max="624" width="7.81640625" bestFit="1" customWidth="1"/>
    <col min="625" max="625" width="5.81640625" bestFit="1" customWidth="1"/>
    <col min="626" max="626" width="11.81640625" bestFit="1" customWidth="1"/>
    <col min="627" max="627" width="5.81640625" bestFit="1" customWidth="1"/>
    <col min="628" max="629" width="11.81640625" bestFit="1" customWidth="1"/>
    <col min="630" max="630" width="7.81640625" bestFit="1" customWidth="1"/>
    <col min="631" max="631" width="11.81640625" bestFit="1" customWidth="1"/>
    <col min="632" max="632" width="4.81640625" bestFit="1" customWidth="1"/>
    <col min="633" max="633" width="7.81640625" bestFit="1" customWidth="1"/>
    <col min="634" max="634" width="6.81640625" bestFit="1" customWidth="1"/>
    <col min="635" max="636" width="11.81640625" bestFit="1" customWidth="1"/>
    <col min="637" max="637" width="6.81640625" bestFit="1" customWidth="1"/>
    <col min="638" max="638" width="11.81640625" bestFit="1" customWidth="1"/>
    <col min="639" max="639" width="5.81640625" bestFit="1" customWidth="1"/>
    <col min="640" max="640" width="11.81640625" bestFit="1" customWidth="1"/>
    <col min="641" max="641" width="6.81640625" bestFit="1" customWidth="1"/>
    <col min="642" max="642" width="10.81640625" bestFit="1" customWidth="1"/>
    <col min="643" max="643" width="5.81640625" bestFit="1" customWidth="1"/>
    <col min="644" max="644" width="6.81640625" bestFit="1" customWidth="1"/>
    <col min="645" max="645" width="7.81640625" bestFit="1" customWidth="1"/>
    <col min="646" max="646" width="11.81640625" bestFit="1" customWidth="1"/>
    <col min="647" max="647" width="6.81640625" bestFit="1" customWidth="1"/>
    <col min="648" max="648" width="11.81640625" bestFit="1" customWidth="1"/>
    <col min="649" max="649" width="6.81640625" bestFit="1" customWidth="1"/>
    <col min="650" max="650" width="11.81640625" bestFit="1" customWidth="1"/>
    <col min="651" max="651" width="6.81640625" bestFit="1" customWidth="1"/>
    <col min="652" max="652" width="5.81640625" bestFit="1" customWidth="1"/>
    <col min="653" max="654" width="11.81640625" bestFit="1" customWidth="1"/>
    <col min="655" max="655" width="10.81640625" bestFit="1" customWidth="1"/>
    <col min="656" max="657" width="11.81640625" bestFit="1" customWidth="1"/>
    <col min="658" max="658" width="7.81640625" bestFit="1" customWidth="1"/>
    <col min="659" max="659" width="5.81640625" bestFit="1" customWidth="1"/>
    <col min="660" max="660" width="6.81640625" bestFit="1" customWidth="1"/>
    <col min="661" max="661" width="11.81640625" bestFit="1" customWidth="1"/>
    <col min="662" max="662" width="6.81640625" bestFit="1" customWidth="1"/>
    <col min="663" max="663" width="11.81640625" bestFit="1" customWidth="1"/>
    <col min="664" max="664" width="9.81640625" bestFit="1" customWidth="1"/>
    <col min="665" max="665" width="5.81640625" bestFit="1" customWidth="1"/>
    <col min="666" max="667" width="6.81640625" bestFit="1" customWidth="1"/>
    <col min="668" max="668" width="9.81640625" bestFit="1" customWidth="1"/>
    <col min="669" max="669" width="11.81640625" bestFit="1" customWidth="1"/>
    <col min="670" max="671" width="6.81640625" bestFit="1" customWidth="1"/>
    <col min="672" max="672" width="11.81640625" bestFit="1" customWidth="1"/>
    <col min="673" max="673" width="6.81640625" bestFit="1" customWidth="1"/>
    <col min="674" max="674" width="11.81640625" bestFit="1" customWidth="1"/>
    <col min="675" max="675" width="3.81640625" bestFit="1" customWidth="1"/>
    <col min="676" max="678" width="6.81640625" bestFit="1" customWidth="1"/>
    <col min="679" max="681" width="11.81640625" bestFit="1" customWidth="1"/>
    <col min="682" max="682" width="9.81640625" bestFit="1" customWidth="1"/>
    <col min="683" max="683" width="11.81640625" bestFit="1" customWidth="1"/>
    <col min="684" max="684" width="6.81640625" bestFit="1" customWidth="1"/>
    <col min="685" max="685" width="5.81640625" bestFit="1" customWidth="1"/>
    <col min="686" max="686" width="6.81640625" bestFit="1" customWidth="1"/>
    <col min="687" max="687" width="11.81640625" bestFit="1" customWidth="1"/>
    <col min="688" max="688" width="6.81640625" bestFit="1" customWidth="1"/>
    <col min="689" max="689" width="5.81640625" bestFit="1" customWidth="1"/>
    <col min="690" max="690" width="7.81640625" bestFit="1" customWidth="1"/>
    <col min="691" max="691" width="5.81640625" bestFit="1" customWidth="1"/>
    <col min="692" max="692" width="8.81640625" bestFit="1" customWidth="1"/>
    <col min="693" max="693" width="11.81640625" bestFit="1" customWidth="1"/>
    <col min="694" max="694" width="7.81640625" bestFit="1" customWidth="1"/>
    <col min="695" max="695" width="5.81640625" bestFit="1" customWidth="1"/>
    <col min="696" max="698" width="11.81640625" bestFit="1" customWidth="1"/>
    <col min="699" max="699" width="10.81640625" bestFit="1" customWidth="1"/>
    <col min="700" max="700" width="11.81640625" bestFit="1" customWidth="1"/>
    <col min="701" max="701" width="5.81640625" bestFit="1" customWidth="1"/>
    <col min="702" max="702" width="4.81640625" bestFit="1" customWidth="1"/>
    <col min="703" max="703" width="6.81640625" bestFit="1" customWidth="1"/>
    <col min="704" max="704" width="11.81640625" bestFit="1" customWidth="1"/>
    <col min="705" max="705" width="6.81640625" bestFit="1" customWidth="1"/>
    <col min="706" max="708" width="11.81640625" bestFit="1" customWidth="1"/>
    <col min="709" max="709" width="7.81640625" bestFit="1" customWidth="1"/>
    <col min="710" max="710" width="6.81640625" bestFit="1" customWidth="1"/>
    <col min="711" max="712" width="11.81640625" bestFit="1" customWidth="1"/>
    <col min="713" max="713" width="6.81640625" bestFit="1" customWidth="1"/>
    <col min="714" max="714" width="11.81640625" bestFit="1" customWidth="1"/>
    <col min="715" max="715" width="7.81640625" bestFit="1" customWidth="1"/>
    <col min="716" max="718" width="11.81640625" bestFit="1" customWidth="1"/>
    <col min="719" max="720" width="5.81640625" bestFit="1" customWidth="1"/>
    <col min="721" max="721" width="11.81640625" bestFit="1" customWidth="1"/>
    <col min="722" max="723" width="6.81640625" bestFit="1" customWidth="1"/>
    <col min="724" max="724" width="5.81640625" bestFit="1" customWidth="1"/>
    <col min="725" max="726" width="11.81640625" bestFit="1" customWidth="1"/>
    <col min="727" max="727" width="7.81640625" bestFit="1" customWidth="1"/>
    <col min="728" max="728" width="11.81640625" bestFit="1" customWidth="1"/>
    <col min="729" max="729" width="4.81640625" bestFit="1" customWidth="1"/>
    <col min="730" max="730" width="11.81640625" bestFit="1" customWidth="1"/>
    <col min="731" max="731" width="6.81640625" bestFit="1" customWidth="1"/>
    <col min="732" max="734" width="11.81640625" bestFit="1" customWidth="1"/>
    <col min="735" max="736" width="6.81640625" bestFit="1" customWidth="1"/>
    <col min="737" max="737" width="5.81640625" bestFit="1" customWidth="1"/>
    <col min="738" max="739" width="6.81640625" bestFit="1" customWidth="1"/>
    <col min="740" max="740" width="5.81640625" bestFit="1" customWidth="1"/>
    <col min="741" max="741" width="4.81640625" bestFit="1" customWidth="1"/>
    <col min="742" max="742" width="6.81640625" bestFit="1" customWidth="1"/>
    <col min="743" max="743" width="11.81640625" bestFit="1" customWidth="1"/>
    <col min="744" max="745" width="6.81640625" bestFit="1" customWidth="1"/>
    <col min="746" max="746" width="11.81640625" bestFit="1" customWidth="1"/>
    <col min="747" max="747" width="7.81640625" bestFit="1" customWidth="1"/>
    <col min="748" max="750" width="11.81640625" bestFit="1" customWidth="1"/>
    <col min="751" max="752" width="8.81640625" bestFit="1" customWidth="1"/>
    <col min="753" max="753" width="6.81640625" bestFit="1" customWidth="1"/>
    <col min="754" max="755" width="11.81640625" bestFit="1" customWidth="1"/>
    <col min="756" max="756" width="5.81640625" bestFit="1" customWidth="1"/>
    <col min="757" max="757" width="7.81640625" bestFit="1" customWidth="1"/>
    <col min="758" max="758" width="4.81640625" bestFit="1" customWidth="1"/>
    <col min="759" max="761" width="11.81640625" bestFit="1" customWidth="1"/>
    <col min="762" max="762" width="5.81640625" bestFit="1" customWidth="1"/>
    <col min="763" max="764" width="11.81640625" bestFit="1" customWidth="1"/>
    <col min="765" max="765" width="6.81640625" bestFit="1" customWidth="1"/>
    <col min="766" max="766" width="11.81640625" bestFit="1" customWidth="1"/>
    <col min="767" max="767" width="6.81640625" bestFit="1" customWidth="1"/>
    <col min="768" max="768" width="11.81640625" bestFit="1" customWidth="1"/>
    <col min="769" max="769" width="6.81640625" bestFit="1" customWidth="1"/>
    <col min="770" max="770" width="5.81640625" bestFit="1" customWidth="1"/>
    <col min="771" max="771" width="11.81640625" bestFit="1" customWidth="1"/>
    <col min="772" max="773" width="6.81640625" bestFit="1" customWidth="1"/>
    <col min="774" max="774" width="11.81640625" bestFit="1" customWidth="1"/>
    <col min="775" max="775" width="4.81640625" bestFit="1" customWidth="1"/>
    <col min="776" max="776" width="6.81640625" bestFit="1" customWidth="1"/>
    <col min="777" max="778" width="11.81640625" bestFit="1" customWidth="1"/>
    <col min="779" max="779" width="7.81640625" bestFit="1" customWidth="1"/>
    <col min="780" max="780" width="11.81640625" bestFit="1" customWidth="1"/>
    <col min="781" max="781" width="5.81640625" bestFit="1" customWidth="1"/>
    <col min="782" max="782" width="7.81640625" bestFit="1" customWidth="1"/>
    <col min="783" max="784" width="6.81640625" bestFit="1" customWidth="1"/>
    <col min="785" max="787" width="11.81640625" bestFit="1" customWidth="1"/>
    <col min="788" max="788" width="5.81640625" bestFit="1" customWidth="1"/>
    <col min="789" max="789" width="11.81640625" bestFit="1" customWidth="1"/>
    <col min="790" max="790" width="5.81640625" bestFit="1" customWidth="1"/>
    <col min="791" max="793" width="11.81640625" bestFit="1" customWidth="1"/>
    <col min="794" max="795" width="6.81640625" bestFit="1" customWidth="1"/>
    <col min="796" max="796" width="4.81640625" bestFit="1" customWidth="1"/>
    <col min="797" max="797" width="7.81640625" bestFit="1" customWidth="1"/>
    <col min="798" max="798" width="11.81640625" bestFit="1" customWidth="1"/>
    <col min="799" max="799" width="6.81640625" bestFit="1" customWidth="1"/>
    <col min="800" max="801" width="11.81640625" bestFit="1" customWidth="1"/>
    <col min="802" max="802" width="6.81640625" bestFit="1" customWidth="1"/>
    <col min="803" max="803" width="5.81640625" bestFit="1" customWidth="1"/>
    <col min="804" max="807" width="11.81640625" bestFit="1" customWidth="1"/>
    <col min="808" max="808" width="6.81640625" bestFit="1" customWidth="1"/>
    <col min="809" max="811" width="11.81640625" bestFit="1" customWidth="1"/>
    <col min="812" max="812" width="6.81640625" bestFit="1" customWidth="1"/>
    <col min="813" max="813" width="11.81640625" bestFit="1" customWidth="1"/>
    <col min="814" max="814" width="6.81640625" bestFit="1" customWidth="1"/>
    <col min="815" max="815" width="11.81640625" bestFit="1" customWidth="1"/>
    <col min="816" max="816" width="5.81640625" bestFit="1" customWidth="1"/>
    <col min="817" max="817" width="6.81640625" bestFit="1" customWidth="1"/>
    <col min="818" max="818" width="7.81640625" bestFit="1" customWidth="1"/>
    <col min="819" max="819" width="6.81640625" bestFit="1" customWidth="1"/>
    <col min="820" max="822" width="11.81640625" bestFit="1" customWidth="1"/>
    <col min="823" max="823" width="5.81640625" bestFit="1" customWidth="1"/>
    <col min="824" max="824" width="6.81640625" bestFit="1" customWidth="1"/>
    <col min="825" max="825" width="5.81640625" bestFit="1" customWidth="1"/>
    <col min="826" max="826" width="11.81640625" bestFit="1" customWidth="1"/>
    <col min="827" max="827" width="4.81640625" bestFit="1" customWidth="1"/>
    <col min="828" max="831" width="11.81640625" bestFit="1" customWidth="1"/>
    <col min="832" max="832" width="5.81640625" bestFit="1" customWidth="1"/>
    <col min="833" max="833" width="6.81640625" bestFit="1" customWidth="1"/>
    <col min="834" max="834" width="11.81640625" bestFit="1" customWidth="1"/>
    <col min="835" max="835" width="4.81640625" bestFit="1" customWidth="1"/>
    <col min="836" max="839" width="6.81640625" bestFit="1" customWidth="1"/>
    <col min="840" max="840" width="11.81640625" bestFit="1" customWidth="1"/>
    <col min="841" max="841" width="5.81640625" bestFit="1" customWidth="1"/>
    <col min="842" max="842" width="6.81640625" bestFit="1" customWidth="1"/>
    <col min="843" max="843" width="11.81640625" bestFit="1" customWidth="1"/>
    <col min="844" max="844" width="6.81640625" bestFit="1" customWidth="1"/>
    <col min="845" max="845" width="8.81640625" bestFit="1" customWidth="1"/>
    <col min="846" max="846" width="3.81640625" bestFit="1" customWidth="1"/>
    <col min="847" max="847" width="6.81640625" bestFit="1" customWidth="1"/>
    <col min="848" max="848" width="7.81640625" bestFit="1" customWidth="1"/>
    <col min="849" max="849" width="11.81640625" bestFit="1" customWidth="1"/>
    <col min="850" max="850" width="6.81640625" bestFit="1" customWidth="1"/>
    <col min="851" max="851" width="7.81640625" bestFit="1" customWidth="1"/>
    <col min="852" max="852" width="11.81640625" bestFit="1" customWidth="1"/>
    <col min="853" max="853" width="6.81640625" bestFit="1" customWidth="1"/>
    <col min="854" max="854" width="7.81640625" bestFit="1" customWidth="1"/>
    <col min="855" max="855" width="11.81640625" bestFit="1" customWidth="1"/>
    <col min="856" max="856" width="5.81640625" bestFit="1" customWidth="1"/>
    <col min="857" max="857" width="7.81640625" bestFit="1" customWidth="1"/>
    <col min="858" max="861" width="11.81640625" bestFit="1" customWidth="1"/>
    <col min="862" max="862" width="10.81640625" bestFit="1" customWidth="1"/>
    <col min="863" max="863" width="11.81640625" bestFit="1" customWidth="1"/>
    <col min="864" max="864" width="5.81640625" bestFit="1" customWidth="1"/>
    <col min="865" max="865" width="11.81640625" bestFit="1" customWidth="1"/>
    <col min="866" max="866" width="6.81640625" bestFit="1" customWidth="1"/>
    <col min="867" max="867" width="5.81640625" bestFit="1" customWidth="1"/>
    <col min="868" max="871" width="11.81640625" bestFit="1" customWidth="1"/>
    <col min="872" max="872" width="8.81640625" bestFit="1" customWidth="1"/>
    <col min="873" max="873" width="6.81640625" bestFit="1" customWidth="1"/>
    <col min="874" max="875" width="7.81640625" bestFit="1" customWidth="1"/>
    <col min="876" max="877" width="11.81640625" bestFit="1" customWidth="1"/>
    <col min="878" max="878" width="6.81640625" bestFit="1" customWidth="1"/>
    <col min="879" max="879" width="8.81640625" bestFit="1" customWidth="1"/>
    <col min="880" max="880" width="11.81640625" bestFit="1" customWidth="1"/>
    <col min="881" max="881" width="6.81640625" bestFit="1" customWidth="1"/>
    <col min="882" max="882" width="4.81640625" bestFit="1" customWidth="1"/>
    <col min="883" max="883" width="11.81640625" bestFit="1" customWidth="1"/>
    <col min="884" max="884" width="8.81640625" bestFit="1" customWidth="1"/>
    <col min="885" max="886" width="11.81640625" bestFit="1" customWidth="1"/>
    <col min="887" max="887" width="5.81640625" bestFit="1" customWidth="1"/>
    <col min="888" max="888" width="11.81640625" bestFit="1" customWidth="1"/>
    <col min="889" max="889" width="5.81640625" bestFit="1" customWidth="1"/>
    <col min="890" max="891" width="6.81640625" bestFit="1" customWidth="1"/>
    <col min="892" max="892" width="8.81640625" bestFit="1" customWidth="1"/>
    <col min="893" max="893" width="11.81640625" bestFit="1" customWidth="1"/>
    <col min="894" max="894" width="6.81640625" bestFit="1" customWidth="1"/>
    <col min="895" max="895" width="4.81640625" bestFit="1" customWidth="1"/>
    <col min="896" max="897" width="11.81640625" bestFit="1" customWidth="1"/>
    <col min="898" max="898" width="7.81640625" bestFit="1" customWidth="1"/>
    <col min="899" max="900" width="11.81640625" bestFit="1" customWidth="1"/>
    <col min="901" max="901" width="8.81640625" bestFit="1" customWidth="1"/>
    <col min="902" max="902" width="6.81640625" bestFit="1" customWidth="1"/>
    <col min="903" max="906" width="11.81640625" bestFit="1" customWidth="1"/>
    <col min="907" max="907" width="4.81640625" bestFit="1" customWidth="1"/>
    <col min="908" max="910" width="11.81640625" bestFit="1" customWidth="1"/>
    <col min="911" max="911" width="6.81640625" bestFit="1" customWidth="1"/>
    <col min="912" max="912" width="11.81640625" bestFit="1" customWidth="1"/>
    <col min="913" max="913" width="5.81640625" bestFit="1" customWidth="1"/>
    <col min="914" max="915" width="11.81640625" bestFit="1" customWidth="1"/>
    <col min="916" max="916" width="7.81640625" bestFit="1" customWidth="1"/>
    <col min="917" max="918" width="11.81640625" bestFit="1" customWidth="1"/>
    <col min="919" max="919" width="7.81640625" bestFit="1" customWidth="1"/>
    <col min="920" max="920" width="11.81640625" bestFit="1" customWidth="1"/>
    <col min="921" max="921" width="4.81640625" bestFit="1" customWidth="1"/>
    <col min="922" max="922" width="6.81640625" bestFit="1" customWidth="1"/>
    <col min="923" max="923" width="8.81640625" bestFit="1" customWidth="1"/>
    <col min="924" max="924" width="5.81640625" bestFit="1" customWidth="1"/>
    <col min="925" max="925" width="11.81640625" bestFit="1" customWidth="1"/>
    <col min="926" max="926" width="5.81640625" bestFit="1" customWidth="1"/>
    <col min="927" max="927" width="6.81640625" bestFit="1" customWidth="1"/>
    <col min="928" max="928" width="5.81640625" bestFit="1" customWidth="1"/>
    <col min="929" max="929" width="11.81640625" bestFit="1" customWidth="1"/>
    <col min="930" max="930" width="6.81640625" bestFit="1" customWidth="1"/>
    <col min="931" max="931" width="5.81640625" bestFit="1" customWidth="1"/>
    <col min="932" max="932" width="11.81640625" bestFit="1" customWidth="1"/>
    <col min="933" max="933" width="10.81640625" bestFit="1" customWidth="1"/>
    <col min="934" max="934" width="5.81640625" bestFit="1" customWidth="1"/>
    <col min="935" max="935" width="6.81640625" bestFit="1" customWidth="1"/>
    <col min="936" max="936" width="7.81640625" bestFit="1" customWidth="1"/>
    <col min="937" max="937" width="5.81640625" bestFit="1" customWidth="1"/>
    <col min="938" max="938" width="6.81640625" bestFit="1" customWidth="1"/>
    <col min="939" max="939" width="5.81640625" bestFit="1" customWidth="1"/>
    <col min="940" max="940" width="6.81640625" bestFit="1" customWidth="1"/>
    <col min="941" max="941" width="4.81640625" bestFit="1" customWidth="1"/>
    <col min="942" max="943" width="6.81640625" bestFit="1" customWidth="1"/>
    <col min="944" max="944" width="7.81640625" bestFit="1" customWidth="1"/>
    <col min="945" max="945" width="5.81640625" bestFit="1" customWidth="1"/>
    <col min="946" max="946" width="7.81640625" bestFit="1" customWidth="1"/>
    <col min="947" max="947" width="11.81640625" bestFit="1" customWidth="1"/>
    <col min="948" max="948" width="6.81640625" bestFit="1" customWidth="1"/>
    <col min="949" max="950" width="11.81640625" bestFit="1" customWidth="1"/>
    <col min="951" max="951" width="5.81640625" bestFit="1" customWidth="1"/>
    <col min="952" max="952" width="11.81640625" bestFit="1" customWidth="1"/>
    <col min="953" max="953" width="5.81640625" bestFit="1" customWidth="1"/>
    <col min="954" max="954" width="11.81640625" bestFit="1" customWidth="1"/>
    <col min="955" max="955" width="6.81640625" bestFit="1" customWidth="1"/>
    <col min="956" max="956" width="11.81640625" bestFit="1" customWidth="1"/>
    <col min="957" max="957" width="5.81640625" bestFit="1" customWidth="1"/>
    <col min="958" max="958" width="7.81640625" bestFit="1" customWidth="1"/>
    <col min="959" max="960" width="11.81640625" bestFit="1" customWidth="1"/>
    <col min="961" max="961" width="7.81640625" bestFit="1" customWidth="1"/>
    <col min="962" max="962" width="6.81640625" bestFit="1" customWidth="1"/>
    <col min="963" max="963" width="11.81640625" bestFit="1" customWidth="1"/>
    <col min="964" max="964" width="5.81640625" bestFit="1" customWidth="1"/>
    <col min="965" max="965" width="11.81640625" bestFit="1" customWidth="1"/>
    <col min="966" max="966" width="5.81640625" bestFit="1" customWidth="1"/>
    <col min="967" max="967" width="11.81640625" bestFit="1" customWidth="1"/>
    <col min="968" max="968" width="5.81640625" bestFit="1" customWidth="1"/>
    <col min="969" max="969" width="8.81640625" bestFit="1" customWidth="1"/>
    <col min="970" max="970" width="10.81640625" bestFit="1" customWidth="1"/>
    <col min="971" max="971" width="11.81640625" bestFit="1" customWidth="1"/>
    <col min="972" max="972" width="5.81640625" bestFit="1" customWidth="1"/>
    <col min="973" max="973" width="7.81640625" bestFit="1" customWidth="1"/>
    <col min="974" max="974" width="6.81640625" bestFit="1" customWidth="1"/>
    <col min="975" max="976" width="11.81640625" bestFit="1" customWidth="1"/>
    <col min="977" max="977" width="4.81640625" bestFit="1" customWidth="1"/>
    <col min="978" max="978" width="7.81640625" bestFit="1" customWidth="1"/>
    <col min="979" max="979" width="6.81640625" bestFit="1" customWidth="1"/>
    <col min="980" max="980" width="5.81640625" bestFit="1" customWidth="1"/>
    <col min="981" max="982" width="6.81640625" bestFit="1" customWidth="1"/>
    <col min="983" max="984" width="11.81640625" bestFit="1" customWidth="1"/>
    <col min="985" max="985" width="10.81640625" bestFit="1" customWidth="1"/>
    <col min="986" max="986" width="5.81640625" bestFit="1" customWidth="1"/>
    <col min="987" max="988" width="11.81640625" bestFit="1" customWidth="1"/>
    <col min="989" max="989" width="7.81640625" bestFit="1" customWidth="1"/>
    <col min="990" max="990" width="4.81640625" bestFit="1" customWidth="1"/>
    <col min="991" max="991" width="6.81640625" bestFit="1" customWidth="1"/>
    <col min="992" max="992" width="5.81640625" bestFit="1" customWidth="1"/>
    <col min="993" max="993" width="6.81640625" bestFit="1" customWidth="1"/>
    <col min="994" max="995" width="7.81640625" bestFit="1" customWidth="1"/>
    <col min="996" max="996" width="11.81640625" bestFit="1" customWidth="1"/>
    <col min="997" max="997" width="4.81640625" bestFit="1" customWidth="1"/>
    <col min="998" max="998" width="11.81640625" bestFit="1" customWidth="1"/>
    <col min="999" max="999" width="6.81640625" bestFit="1" customWidth="1"/>
    <col min="1000" max="1000" width="7.81640625" bestFit="1" customWidth="1"/>
    <col min="1001" max="1001" width="11.81640625" bestFit="1" customWidth="1"/>
    <col min="1002" max="1002" width="6.81640625" bestFit="1" customWidth="1"/>
    <col min="1003" max="1003" width="7.81640625" bestFit="1" customWidth="1"/>
    <col min="1004" max="1005" width="11.81640625" bestFit="1" customWidth="1"/>
    <col min="1006" max="1006" width="6.81640625" bestFit="1" customWidth="1"/>
    <col min="1007" max="1008" width="11.81640625" bestFit="1" customWidth="1"/>
    <col min="1009" max="1009" width="5.81640625" bestFit="1" customWidth="1"/>
    <col min="1010" max="1010" width="11.81640625" bestFit="1" customWidth="1"/>
    <col min="1011" max="1011" width="6.81640625" bestFit="1" customWidth="1"/>
    <col min="1012" max="1012" width="11.81640625" bestFit="1" customWidth="1"/>
    <col min="1013" max="1013" width="8.81640625" bestFit="1" customWidth="1"/>
    <col min="1014" max="1014" width="5.81640625" bestFit="1" customWidth="1"/>
    <col min="1015" max="1015" width="11.81640625" bestFit="1" customWidth="1"/>
    <col min="1016" max="1016" width="6.81640625" bestFit="1" customWidth="1"/>
    <col min="1017" max="1017" width="11.81640625" bestFit="1" customWidth="1"/>
    <col min="1018" max="1018" width="6.81640625" bestFit="1" customWidth="1"/>
    <col min="1019" max="1019" width="11.81640625" bestFit="1" customWidth="1"/>
    <col min="1020" max="1020" width="6.81640625" bestFit="1" customWidth="1"/>
    <col min="1021" max="1022" width="11.81640625" bestFit="1" customWidth="1"/>
    <col min="1023" max="1023" width="6.81640625" bestFit="1" customWidth="1"/>
    <col min="1024" max="1024" width="4.81640625" bestFit="1" customWidth="1"/>
    <col min="1025" max="1025" width="8.81640625" bestFit="1" customWidth="1"/>
    <col min="1026" max="1026" width="11.81640625" bestFit="1" customWidth="1"/>
    <col min="1027" max="1027" width="6.81640625" bestFit="1" customWidth="1"/>
    <col min="1028" max="1030" width="11.81640625" bestFit="1" customWidth="1"/>
    <col min="1031" max="1031" width="5.81640625" bestFit="1" customWidth="1"/>
    <col min="1032" max="1032" width="8.81640625" bestFit="1" customWidth="1"/>
    <col min="1033" max="1033" width="11.81640625" bestFit="1" customWidth="1"/>
    <col min="1034" max="1034" width="6.81640625" bestFit="1" customWidth="1"/>
    <col min="1035" max="1035" width="11.81640625" bestFit="1" customWidth="1"/>
    <col min="1036" max="1036" width="3.81640625" bestFit="1" customWidth="1"/>
    <col min="1037" max="1037" width="6.81640625" bestFit="1" customWidth="1"/>
    <col min="1038" max="1038" width="5.81640625" bestFit="1" customWidth="1"/>
    <col min="1039" max="1039" width="7.81640625" bestFit="1" customWidth="1"/>
    <col min="1040" max="1040" width="6.81640625" bestFit="1" customWidth="1"/>
    <col min="1041" max="1041" width="11.81640625" bestFit="1" customWidth="1"/>
    <col min="1042" max="1042" width="4.81640625" bestFit="1" customWidth="1"/>
    <col min="1043" max="1043" width="6.81640625" bestFit="1" customWidth="1"/>
    <col min="1044" max="1044" width="11.81640625" bestFit="1" customWidth="1"/>
    <col min="1045" max="1045" width="5.81640625" bestFit="1" customWidth="1"/>
    <col min="1046" max="1048" width="11.81640625" bestFit="1" customWidth="1"/>
    <col min="1049" max="1049" width="5.81640625" bestFit="1" customWidth="1"/>
    <col min="1050" max="1055" width="11.81640625" bestFit="1" customWidth="1"/>
    <col min="1056" max="1056" width="6.81640625" bestFit="1" customWidth="1"/>
    <col min="1057" max="1057" width="11.81640625" bestFit="1" customWidth="1"/>
    <col min="1058" max="1058" width="6.81640625" bestFit="1" customWidth="1"/>
    <col min="1059" max="1060" width="11.81640625" bestFit="1" customWidth="1"/>
    <col min="1061" max="1061" width="5.81640625" bestFit="1" customWidth="1"/>
    <col min="1062" max="1062" width="6.81640625" bestFit="1" customWidth="1"/>
    <col min="1063" max="1063" width="5.81640625" bestFit="1" customWidth="1"/>
    <col min="1064" max="1064" width="11.81640625" bestFit="1" customWidth="1"/>
    <col min="1065" max="1066" width="6.81640625" bestFit="1" customWidth="1"/>
    <col min="1067" max="1069" width="11.81640625" bestFit="1" customWidth="1"/>
    <col min="1070" max="1070" width="6.81640625" bestFit="1" customWidth="1"/>
    <col min="1071" max="1071" width="5.81640625" bestFit="1" customWidth="1"/>
    <col min="1072" max="1072" width="11.81640625" bestFit="1" customWidth="1"/>
    <col min="1073" max="1073" width="6.81640625" bestFit="1" customWidth="1"/>
    <col min="1074" max="1074" width="11.81640625" bestFit="1" customWidth="1"/>
    <col min="1075" max="1075" width="5.81640625" bestFit="1" customWidth="1"/>
    <col min="1076" max="1077" width="11.81640625" bestFit="1" customWidth="1"/>
    <col min="1078" max="1078" width="5.81640625" bestFit="1" customWidth="1"/>
    <col min="1079" max="1079" width="4.81640625" bestFit="1" customWidth="1"/>
    <col min="1080" max="1083" width="11.81640625" bestFit="1" customWidth="1"/>
    <col min="1084" max="1084" width="7.81640625" bestFit="1" customWidth="1"/>
    <col min="1085" max="1085" width="3.81640625" bestFit="1" customWidth="1"/>
    <col min="1086" max="1086" width="5.81640625" bestFit="1" customWidth="1"/>
    <col min="1087" max="1088" width="11.81640625" bestFit="1" customWidth="1"/>
    <col min="1089" max="1089" width="6.81640625" bestFit="1" customWidth="1"/>
    <col min="1090" max="1090" width="11.81640625" bestFit="1" customWidth="1"/>
    <col min="1091" max="1092" width="5.81640625" bestFit="1" customWidth="1"/>
    <col min="1093" max="1093" width="4.81640625" bestFit="1" customWidth="1"/>
    <col min="1094" max="1094" width="6.81640625" bestFit="1" customWidth="1"/>
    <col min="1095" max="1097" width="11.81640625" bestFit="1" customWidth="1"/>
    <col min="1098" max="1098" width="4.81640625" bestFit="1" customWidth="1"/>
    <col min="1099" max="1099" width="6.81640625" bestFit="1" customWidth="1"/>
    <col min="1100" max="1100" width="9.81640625" bestFit="1" customWidth="1"/>
    <col min="1101" max="1102" width="11.81640625" bestFit="1" customWidth="1"/>
    <col min="1103" max="1103" width="5.81640625" bestFit="1" customWidth="1"/>
    <col min="1104" max="1104" width="11.81640625" bestFit="1" customWidth="1"/>
    <col min="1105" max="1105" width="9.81640625" bestFit="1" customWidth="1"/>
    <col min="1106" max="1109" width="11.81640625" bestFit="1" customWidth="1"/>
    <col min="1110" max="1110" width="5.81640625" bestFit="1" customWidth="1"/>
    <col min="1111" max="1111" width="9.81640625" bestFit="1" customWidth="1"/>
    <col min="1112" max="1113" width="11.81640625" bestFit="1" customWidth="1"/>
    <col min="1114" max="1114" width="7.81640625" bestFit="1" customWidth="1"/>
    <col min="1115" max="1115" width="3.81640625" bestFit="1" customWidth="1"/>
    <col min="1116" max="1117" width="5.81640625" bestFit="1" customWidth="1"/>
    <col min="1118" max="1118" width="7.81640625" bestFit="1" customWidth="1"/>
    <col min="1119" max="1120" width="11.81640625" bestFit="1" customWidth="1"/>
    <col min="1121" max="1121" width="6.81640625" bestFit="1" customWidth="1"/>
    <col min="1122" max="1123" width="4.81640625" bestFit="1" customWidth="1"/>
    <col min="1124" max="1124" width="5.81640625" bestFit="1" customWidth="1"/>
    <col min="1125" max="1126" width="11.81640625" bestFit="1" customWidth="1"/>
    <col min="1127" max="1127" width="6.81640625" bestFit="1" customWidth="1"/>
    <col min="1128" max="1128" width="11.81640625" bestFit="1" customWidth="1"/>
    <col min="1129" max="1129" width="6.81640625" bestFit="1" customWidth="1"/>
    <col min="1130" max="1130" width="8.81640625" bestFit="1" customWidth="1"/>
    <col min="1131" max="1131" width="5.81640625" bestFit="1" customWidth="1"/>
    <col min="1132" max="1132" width="11.81640625" bestFit="1" customWidth="1"/>
    <col min="1133" max="1133" width="5.81640625" bestFit="1" customWidth="1"/>
    <col min="1134" max="1134" width="6.81640625" bestFit="1" customWidth="1"/>
    <col min="1135" max="1135" width="5.81640625" bestFit="1" customWidth="1"/>
    <col min="1136" max="1136" width="11.81640625" bestFit="1" customWidth="1"/>
    <col min="1137" max="1137" width="6.81640625" bestFit="1" customWidth="1"/>
    <col min="1138" max="1138" width="4.81640625" bestFit="1" customWidth="1"/>
    <col min="1139" max="1139" width="7.81640625" bestFit="1" customWidth="1"/>
    <col min="1140" max="1141" width="5.81640625" bestFit="1" customWidth="1"/>
    <col min="1142" max="1142" width="11.81640625" bestFit="1" customWidth="1"/>
    <col min="1143" max="1143" width="4.81640625" bestFit="1" customWidth="1"/>
    <col min="1144" max="1144" width="7.81640625" bestFit="1" customWidth="1"/>
    <col min="1145" max="1145" width="11.81640625" bestFit="1" customWidth="1"/>
    <col min="1146" max="1146" width="8.81640625" bestFit="1" customWidth="1"/>
    <col min="1147" max="1147" width="7.81640625" bestFit="1" customWidth="1"/>
    <col min="1148" max="1148" width="10.81640625" bestFit="1" customWidth="1"/>
    <col min="1149" max="1150" width="11.81640625" bestFit="1" customWidth="1"/>
    <col min="1151" max="1151" width="1.81640625" bestFit="1" customWidth="1"/>
    <col min="1152" max="1152" width="11.81640625" bestFit="1" customWidth="1"/>
    <col min="1153" max="1153" width="7.81640625" bestFit="1" customWidth="1"/>
    <col min="1154" max="1154" width="8.81640625" bestFit="1" customWidth="1"/>
    <col min="1155" max="1155" width="11.81640625" bestFit="1" customWidth="1"/>
    <col min="1156" max="1156" width="7.81640625" bestFit="1" customWidth="1"/>
    <col min="1157" max="1157" width="8.81640625" bestFit="1" customWidth="1"/>
    <col min="1158" max="1158" width="11.81640625" bestFit="1" customWidth="1"/>
    <col min="1159" max="1159" width="6.81640625" bestFit="1" customWidth="1"/>
    <col min="1160" max="1161" width="7.81640625" bestFit="1" customWidth="1"/>
    <col min="1162" max="1162" width="6.81640625" bestFit="1" customWidth="1"/>
    <col min="1163" max="1164" width="11.81640625" bestFit="1" customWidth="1"/>
    <col min="1165" max="1165" width="6.81640625" bestFit="1" customWidth="1"/>
    <col min="1166" max="1166" width="11.81640625" bestFit="1" customWidth="1"/>
    <col min="1167" max="1167" width="6.81640625" bestFit="1" customWidth="1"/>
    <col min="1168" max="1171" width="11.81640625" bestFit="1" customWidth="1"/>
    <col min="1172" max="1172" width="7.81640625" bestFit="1" customWidth="1"/>
    <col min="1173" max="1173" width="5.81640625" bestFit="1" customWidth="1"/>
    <col min="1174" max="1174" width="6.81640625" bestFit="1" customWidth="1"/>
    <col min="1175" max="1175" width="11.81640625" bestFit="1" customWidth="1"/>
    <col min="1176" max="1176" width="6.81640625" bestFit="1" customWidth="1"/>
    <col min="1177" max="1177" width="7.81640625" bestFit="1" customWidth="1"/>
    <col min="1178" max="1178" width="8.81640625" bestFit="1" customWidth="1"/>
    <col min="1179" max="1179" width="7.81640625" bestFit="1" customWidth="1"/>
    <col min="1180" max="1180" width="9.81640625" bestFit="1" customWidth="1"/>
    <col min="1181" max="1181" width="6.81640625" bestFit="1" customWidth="1"/>
    <col min="1182" max="1182" width="11.81640625" bestFit="1" customWidth="1"/>
    <col min="1183" max="1183" width="5.81640625" bestFit="1" customWidth="1"/>
    <col min="1184" max="1185" width="11.81640625" bestFit="1" customWidth="1"/>
    <col min="1186" max="1186" width="7.81640625" bestFit="1" customWidth="1"/>
    <col min="1187" max="1187" width="11.81640625" bestFit="1" customWidth="1"/>
    <col min="1188" max="1188" width="10.81640625" bestFit="1" customWidth="1"/>
    <col min="1189" max="1189" width="6.81640625" bestFit="1" customWidth="1"/>
    <col min="1190" max="1190" width="11.81640625" bestFit="1" customWidth="1"/>
    <col min="1191" max="1191" width="8.81640625" bestFit="1" customWidth="1"/>
    <col min="1192" max="1192" width="11.81640625" bestFit="1" customWidth="1"/>
    <col min="1193" max="1193" width="6.81640625" bestFit="1" customWidth="1"/>
    <col min="1194" max="1196" width="11.81640625" bestFit="1" customWidth="1"/>
    <col min="1197" max="1197" width="5.81640625" bestFit="1" customWidth="1"/>
    <col min="1198" max="1198" width="6.81640625" bestFit="1" customWidth="1"/>
    <col min="1199" max="1199" width="8.81640625" bestFit="1" customWidth="1"/>
    <col min="1200" max="1200" width="6.81640625" bestFit="1" customWidth="1"/>
    <col min="1201" max="1201" width="7.81640625" bestFit="1" customWidth="1"/>
    <col min="1202" max="1203" width="11.81640625" bestFit="1" customWidth="1"/>
    <col min="1204" max="1204" width="6.81640625" bestFit="1" customWidth="1"/>
    <col min="1205" max="1205" width="11.81640625" bestFit="1" customWidth="1"/>
    <col min="1206" max="1206" width="7.81640625" bestFit="1" customWidth="1"/>
    <col min="1207" max="1207" width="8.81640625" bestFit="1" customWidth="1"/>
    <col min="1208" max="1208" width="11.81640625" bestFit="1" customWidth="1"/>
    <col min="1209" max="1209" width="8.81640625" bestFit="1" customWidth="1"/>
    <col min="1210" max="1210" width="9.81640625" bestFit="1" customWidth="1"/>
    <col min="1211" max="1211" width="5.81640625" bestFit="1" customWidth="1"/>
    <col min="1212" max="1212" width="6.81640625" bestFit="1" customWidth="1"/>
    <col min="1213" max="1213" width="11.81640625" bestFit="1" customWidth="1"/>
    <col min="1214" max="1214" width="7.81640625" bestFit="1" customWidth="1"/>
    <col min="1215" max="1216" width="8.81640625" bestFit="1" customWidth="1"/>
    <col min="1217" max="1217" width="6.81640625" bestFit="1" customWidth="1"/>
    <col min="1218" max="1218" width="11.81640625" bestFit="1" customWidth="1"/>
    <col min="1219" max="1219" width="6.81640625" bestFit="1" customWidth="1"/>
    <col min="1220" max="1221" width="11.81640625" bestFit="1" customWidth="1"/>
    <col min="1222" max="1222" width="6.81640625" bestFit="1" customWidth="1"/>
    <col min="1223" max="1223" width="11.81640625" bestFit="1" customWidth="1"/>
    <col min="1224" max="1224" width="5.81640625" bestFit="1" customWidth="1"/>
    <col min="1225" max="1225" width="7.81640625" bestFit="1" customWidth="1"/>
    <col min="1226" max="1229" width="11.81640625" bestFit="1" customWidth="1"/>
    <col min="1230" max="1230" width="5.81640625" bestFit="1" customWidth="1"/>
    <col min="1231" max="1232" width="11.81640625" bestFit="1" customWidth="1"/>
    <col min="1233" max="1233" width="6.81640625" bestFit="1" customWidth="1"/>
    <col min="1234" max="1234" width="9.81640625" bestFit="1" customWidth="1"/>
    <col min="1235" max="1235" width="11.81640625" bestFit="1" customWidth="1"/>
    <col min="1236" max="1236" width="6.81640625" bestFit="1" customWidth="1"/>
    <col min="1237" max="1237" width="7.81640625" bestFit="1" customWidth="1"/>
    <col min="1238" max="1238" width="6.81640625" bestFit="1" customWidth="1"/>
    <col min="1239" max="1239" width="8.81640625" bestFit="1" customWidth="1"/>
    <col min="1240" max="1240" width="11.81640625" bestFit="1" customWidth="1"/>
    <col min="1241" max="1241" width="8.81640625" bestFit="1" customWidth="1"/>
    <col min="1242" max="1243" width="11.81640625" bestFit="1" customWidth="1"/>
    <col min="1244" max="1244" width="5.81640625" bestFit="1" customWidth="1"/>
    <col min="1245" max="1245" width="11.81640625" bestFit="1" customWidth="1"/>
    <col min="1246" max="1246" width="8.81640625" bestFit="1" customWidth="1"/>
    <col min="1247" max="1250" width="11.81640625" bestFit="1" customWidth="1"/>
    <col min="1251" max="1251" width="6.81640625" bestFit="1" customWidth="1"/>
    <col min="1252" max="1254" width="11.81640625" bestFit="1" customWidth="1"/>
    <col min="1255" max="1255" width="5.81640625" bestFit="1" customWidth="1"/>
    <col min="1256" max="1256" width="11.81640625" bestFit="1" customWidth="1"/>
    <col min="1257" max="1257" width="6.81640625" bestFit="1" customWidth="1"/>
    <col min="1258" max="1258" width="7.81640625" bestFit="1" customWidth="1"/>
    <col min="1259" max="1259" width="6.81640625" bestFit="1" customWidth="1"/>
    <col min="1260" max="1261" width="11.81640625" bestFit="1" customWidth="1"/>
    <col min="1262" max="1262" width="6.81640625" bestFit="1" customWidth="1"/>
    <col min="1263" max="1265" width="11.81640625" bestFit="1" customWidth="1"/>
    <col min="1266" max="1266" width="7.81640625" bestFit="1" customWidth="1"/>
    <col min="1267" max="1267" width="6.81640625" bestFit="1" customWidth="1"/>
    <col min="1268" max="1268" width="10.81640625" bestFit="1" customWidth="1"/>
    <col min="1269" max="1272" width="11.81640625" bestFit="1" customWidth="1"/>
    <col min="1273" max="1273" width="6.81640625" bestFit="1" customWidth="1"/>
    <col min="1274" max="1274" width="7.81640625" bestFit="1" customWidth="1"/>
    <col min="1275" max="1275" width="8.81640625" bestFit="1" customWidth="1"/>
    <col min="1276" max="1277" width="11.81640625" bestFit="1" customWidth="1"/>
    <col min="1278" max="1278" width="4.81640625" bestFit="1" customWidth="1"/>
    <col min="1279" max="1279" width="10.81640625" bestFit="1" customWidth="1"/>
    <col min="1280" max="1281" width="11.81640625" bestFit="1" customWidth="1"/>
    <col min="1282" max="1282" width="8.81640625" bestFit="1" customWidth="1"/>
    <col min="1283" max="1283" width="6.81640625" bestFit="1" customWidth="1"/>
    <col min="1284" max="1284" width="7.81640625" bestFit="1" customWidth="1"/>
    <col min="1285" max="1285" width="6.81640625" bestFit="1" customWidth="1"/>
    <col min="1286" max="1286" width="11.81640625" bestFit="1" customWidth="1"/>
    <col min="1287" max="1287" width="5.81640625" bestFit="1" customWidth="1"/>
    <col min="1288" max="1291" width="11.81640625" bestFit="1" customWidth="1"/>
    <col min="1292" max="1292" width="6.81640625" bestFit="1" customWidth="1"/>
    <col min="1293" max="1295" width="11.81640625" bestFit="1" customWidth="1"/>
    <col min="1296" max="1296" width="8.81640625" bestFit="1" customWidth="1"/>
    <col min="1297" max="1297" width="11.81640625" bestFit="1" customWidth="1"/>
    <col min="1298" max="1298" width="6.81640625" bestFit="1" customWidth="1"/>
    <col min="1299" max="1299" width="11.81640625" bestFit="1" customWidth="1"/>
    <col min="1300" max="1300" width="5.81640625" bestFit="1" customWidth="1"/>
    <col min="1301" max="1303" width="11.81640625" bestFit="1" customWidth="1"/>
    <col min="1304" max="1304" width="8.81640625" bestFit="1" customWidth="1"/>
    <col min="1305" max="1305" width="7.81640625" bestFit="1" customWidth="1"/>
    <col min="1306" max="1306" width="6.81640625" bestFit="1" customWidth="1"/>
    <col min="1307" max="1307" width="11.81640625" bestFit="1" customWidth="1"/>
    <col min="1308" max="1308" width="7.81640625" bestFit="1" customWidth="1"/>
    <col min="1309" max="1309" width="11.81640625" bestFit="1" customWidth="1"/>
    <col min="1310" max="1311" width="9.81640625" bestFit="1" customWidth="1"/>
    <col min="1312" max="1313" width="11.81640625" bestFit="1" customWidth="1"/>
    <col min="1314" max="1314" width="6.81640625" bestFit="1" customWidth="1"/>
    <col min="1315" max="1315" width="11.81640625" bestFit="1" customWidth="1"/>
    <col min="1316" max="1316" width="6.81640625" bestFit="1" customWidth="1"/>
    <col min="1317" max="1318" width="11.81640625" bestFit="1" customWidth="1"/>
    <col min="1319" max="1319" width="6.81640625" bestFit="1" customWidth="1"/>
    <col min="1320" max="1320" width="7.81640625" bestFit="1" customWidth="1"/>
    <col min="1321" max="1322" width="11.81640625" bestFit="1" customWidth="1"/>
    <col min="1323" max="1323" width="5.81640625" bestFit="1" customWidth="1"/>
    <col min="1324" max="1325" width="11.81640625" bestFit="1" customWidth="1"/>
    <col min="1326" max="1326" width="7.81640625" bestFit="1" customWidth="1"/>
    <col min="1327" max="1332" width="11.81640625" bestFit="1" customWidth="1"/>
    <col min="1333" max="1333" width="5.81640625" bestFit="1" customWidth="1"/>
    <col min="1334" max="1338" width="11.81640625" bestFit="1" customWidth="1"/>
    <col min="1339" max="1339" width="6.81640625" bestFit="1" customWidth="1"/>
    <col min="1340" max="1340" width="7.81640625" bestFit="1" customWidth="1"/>
    <col min="1341" max="1341" width="6.81640625" bestFit="1" customWidth="1"/>
    <col min="1342" max="1342" width="5.81640625" bestFit="1" customWidth="1"/>
    <col min="1343" max="1344" width="7.81640625" bestFit="1" customWidth="1"/>
    <col min="1345" max="1345" width="6.81640625" bestFit="1" customWidth="1"/>
    <col min="1346" max="1347" width="11.81640625" bestFit="1" customWidth="1"/>
    <col min="1348" max="1348" width="9.81640625" bestFit="1" customWidth="1"/>
    <col min="1349" max="1350" width="11.81640625" bestFit="1" customWidth="1"/>
    <col min="1351" max="1352" width="6.81640625" bestFit="1" customWidth="1"/>
    <col min="1353" max="1353" width="11.81640625" bestFit="1" customWidth="1"/>
    <col min="1354" max="1354" width="5.81640625" bestFit="1" customWidth="1"/>
    <col min="1355" max="1355" width="11.81640625" bestFit="1" customWidth="1"/>
    <col min="1356" max="1356" width="7.81640625" bestFit="1" customWidth="1"/>
    <col min="1357" max="1358" width="11.81640625" bestFit="1" customWidth="1"/>
    <col min="1359" max="1359" width="6.81640625" bestFit="1" customWidth="1"/>
    <col min="1360" max="1360" width="10.81640625" bestFit="1" customWidth="1"/>
    <col min="1361" max="1361" width="11.81640625" bestFit="1" customWidth="1"/>
    <col min="1362" max="1362" width="7.81640625" bestFit="1" customWidth="1"/>
    <col min="1363" max="1363" width="5.81640625" bestFit="1" customWidth="1"/>
    <col min="1364" max="1364" width="11.81640625" bestFit="1" customWidth="1"/>
    <col min="1365" max="1365" width="8.81640625" bestFit="1" customWidth="1"/>
    <col min="1366" max="1366" width="11.81640625" bestFit="1" customWidth="1"/>
    <col min="1367" max="1367" width="6.81640625" bestFit="1" customWidth="1"/>
    <col min="1368" max="1368" width="11.81640625" bestFit="1" customWidth="1"/>
    <col min="1369" max="1370" width="6.81640625" bestFit="1" customWidth="1"/>
    <col min="1371" max="1371" width="4.81640625" bestFit="1" customWidth="1"/>
    <col min="1372" max="1372" width="7.81640625" bestFit="1" customWidth="1"/>
    <col min="1373" max="1375" width="11.81640625" bestFit="1" customWidth="1"/>
    <col min="1376" max="1377" width="6.81640625" bestFit="1" customWidth="1"/>
    <col min="1378" max="1378" width="10.81640625" bestFit="1" customWidth="1"/>
    <col min="1379" max="1381" width="11.81640625" bestFit="1" customWidth="1"/>
    <col min="1382" max="1382" width="5.81640625" bestFit="1" customWidth="1"/>
    <col min="1383" max="1383" width="11.81640625" bestFit="1" customWidth="1"/>
    <col min="1384" max="1384" width="7.81640625" bestFit="1" customWidth="1"/>
    <col min="1385" max="1386" width="11.81640625" bestFit="1" customWidth="1"/>
    <col min="1387" max="1387" width="6.81640625" bestFit="1" customWidth="1"/>
    <col min="1388" max="1388" width="8.81640625" bestFit="1" customWidth="1"/>
    <col min="1389" max="1389" width="5.81640625" bestFit="1" customWidth="1"/>
    <col min="1390" max="1394" width="11.81640625" bestFit="1" customWidth="1"/>
    <col min="1395" max="1396" width="6.81640625" bestFit="1" customWidth="1"/>
    <col min="1397" max="1397" width="7.81640625" bestFit="1" customWidth="1"/>
    <col min="1398" max="1398" width="11.81640625" bestFit="1" customWidth="1"/>
    <col min="1399" max="1399" width="7.81640625" bestFit="1" customWidth="1"/>
    <col min="1400" max="1400" width="11.81640625" bestFit="1" customWidth="1"/>
    <col min="1401" max="1401" width="6.81640625" bestFit="1" customWidth="1"/>
    <col min="1402" max="1402" width="8.81640625" bestFit="1" customWidth="1"/>
    <col min="1403" max="1404" width="11.81640625" bestFit="1" customWidth="1"/>
    <col min="1405" max="1405" width="6.81640625" bestFit="1" customWidth="1"/>
    <col min="1406" max="1406" width="11.81640625" bestFit="1" customWidth="1"/>
    <col min="1407" max="1407" width="5.81640625" bestFit="1" customWidth="1"/>
    <col min="1408" max="1414" width="11.81640625" bestFit="1" customWidth="1"/>
    <col min="1415" max="1415" width="5.81640625" bestFit="1" customWidth="1"/>
    <col min="1416" max="1418" width="11.81640625" bestFit="1" customWidth="1"/>
    <col min="1419" max="1419" width="7.81640625" bestFit="1" customWidth="1"/>
    <col min="1420" max="1420" width="11.81640625" bestFit="1" customWidth="1"/>
    <col min="1421" max="1421" width="7.81640625" bestFit="1" customWidth="1"/>
    <col min="1422" max="1422" width="5.81640625" bestFit="1" customWidth="1"/>
    <col min="1423" max="1425" width="11.81640625" bestFit="1" customWidth="1"/>
    <col min="1426" max="1426" width="8.81640625" bestFit="1" customWidth="1"/>
    <col min="1427" max="1427" width="10.81640625" bestFit="1" customWidth="1"/>
    <col min="1428" max="1428" width="11.81640625" bestFit="1" customWidth="1"/>
    <col min="1429" max="1429" width="8.81640625" bestFit="1" customWidth="1"/>
    <col min="1430" max="1431" width="11.81640625" bestFit="1" customWidth="1"/>
    <col min="1432" max="1432" width="8.81640625" bestFit="1" customWidth="1"/>
    <col min="1433" max="1433" width="5.81640625" bestFit="1" customWidth="1"/>
    <col min="1434" max="1435" width="11.81640625" bestFit="1" customWidth="1"/>
    <col min="1436" max="1437" width="6.81640625" bestFit="1" customWidth="1"/>
    <col min="1438" max="1439" width="11.81640625" bestFit="1" customWidth="1"/>
    <col min="1440" max="1440" width="5.81640625" bestFit="1" customWidth="1"/>
    <col min="1441" max="1442" width="11.81640625" bestFit="1" customWidth="1"/>
    <col min="1443" max="1443" width="8.81640625" bestFit="1" customWidth="1"/>
    <col min="1444" max="1447" width="11.81640625" bestFit="1" customWidth="1"/>
    <col min="1448" max="1448" width="7.81640625" bestFit="1" customWidth="1"/>
    <col min="1449" max="1449" width="5.81640625" bestFit="1" customWidth="1"/>
    <col min="1450" max="1450" width="11.81640625" bestFit="1" customWidth="1"/>
    <col min="1451" max="1451" width="6.81640625" bestFit="1" customWidth="1"/>
    <col min="1452" max="1452" width="8.81640625" bestFit="1" customWidth="1"/>
    <col min="1453" max="1454" width="11.81640625" bestFit="1" customWidth="1"/>
    <col min="1455" max="1455" width="7.81640625" bestFit="1" customWidth="1"/>
    <col min="1456" max="1456" width="6.81640625" bestFit="1" customWidth="1"/>
    <col min="1457" max="1457" width="11.81640625" bestFit="1" customWidth="1"/>
    <col min="1458" max="1458" width="4.81640625" bestFit="1" customWidth="1"/>
    <col min="1459" max="1459" width="8.81640625" bestFit="1" customWidth="1"/>
    <col min="1460" max="1460" width="7.81640625" bestFit="1" customWidth="1"/>
    <col min="1461" max="1461" width="11.81640625" bestFit="1" customWidth="1"/>
    <col min="1462" max="1462" width="7.81640625" bestFit="1" customWidth="1"/>
    <col min="1463" max="1465" width="11.81640625" bestFit="1" customWidth="1"/>
    <col min="1466" max="1466" width="6.81640625" bestFit="1" customWidth="1"/>
    <col min="1467" max="1467" width="7.81640625" bestFit="1" customWidth="1"/>
    <col min="1468" max="1469" width="11.81640625" bestFit="1" customWidth="1"/>
    <col min="1470" max="1470" width="5.81640625" bestFit="1" customWidth="1"/>
    <col min="1471" max="1471" width="11.81640625" bestFit="1" customWidth="1"/>
    <col min="1472" max="1472" width="9.81640625" bestFit="1" customWidth="1"/>
    <col min="1473" max="1473" width="6.81640625" bestFit="1" customWidth="1"/>
    <col min="1474" max="1476" width="11.81640625" bestFit="1" customWidth="1"/>
    <col min="1477" max="1477" width="6.81640625" bestFit="1" customWidth="1"/>
    <col min="1478" max="1478" width="8.81640625" bestFit="1" customWidth="1"/>
    <col min="1479" max="1479" width="11.81640625" bestFit="1" customWidth="1"/>
    <col min="1480" max="1480" width="6.81640625" bestFit="1" customWidth="1"/>
    <col min="1481" max="1481" width="11.81640625" bestFit="1" customWidth="1"/>
    <col min="1482" max="1482" width="5.81640625" bestFit="1" customWidth="1"/>
    <col min="1483" max="1483" width="7.81640625" bestFit="1" customWidth="1"/>
    <col min="1484" max="1487" width="11.81640625" bestFit="1" customWidth="1"/>
    <col min="1488" max="1488" width="5.81640625" bestFit="1" customWidth="1"/>
    <col min="1489" max="1489" width="6.81640625" bestFit="1" customWidth="1"/>
    <col min="1490" max="1493" width="11.81640625" bestFit="1" customWidth="1"/>
    <col min="1494" max="1494" width="9.81640625" bestFit="1" customWidth="1"/>
    <col min="1495" max="1495" width="11.81640625" bestFit="1" customWidth="1"/>
    <col min="1496" max="1496" width="8.81640625" bestFit="1" customWidth="1"/>
    <col min="1497" max="1497" width="6.81640625" bestFit="1" customWidth="1"/>
    <col min="1498" max="1498" width="11.81640625" bestFit="1" customWidth="1"/>
    <col min="1499" max="1502" width="6.81640625" bestFit="1" customWidth="1"/>
    <col min="1503" max="1503" width="11.81640625" bestFit="1" customWidth="1"/>
    <col min="1504" max="1504" width="7.81640625" bestFit="1" customWidth="1"/>
    <col min="1505" max="1505" width="5.81640625" bestFit="1" customWidth="1"/>
    <col min="1506" max="1506" width="7.81640625" bestFit="1" customWidth="1"/>
    <col min="1507" max="1507" width="10.81640625" bestFit="1" customWidth="1"/>
    <col min="1508" max="1508" width="11.81640625" bestFit="1" customWidth="1"/>
    <col min="1509" max="1509" width="5.81640625" bestFit="1" customWidth="1"/>
    <col min="1510" max="1513" width="11.81640625" bestFit="1" customWidth="1"/>
    <col min="1514" max="1514" width="6.81640625" bestFit="1" customWidth="1"/>
    <col min="1515" max="1515" width="4.81640625" bestFit="1" customWidth="1"/>
    <col min="1516" max="1516" width="11.81640625" bestFit="1" customWidth="1"/>
    <col min="1517" max="1517" width="6.81640625" bestFit="1" customWidth="1"/>
    <col min="1518" max="1518" width="11.81640625" bestFit="1" customWidth="1"/>
    <col min="1519" max="1519" width="9.81640625" bestFit="1" customWidth="1"/>
    <col min="1520" max="1520" width="11.81640625" bestFit="1" customWidth="1"/>
    <col min="1521" max="1521" width="7.81640625" bestFit="1" customWidth="1"/>
    <col min="1522" max="1522" width="11.81640625" bestFit="1" customWidth="1"/>
    <col min="1523" max="1523" width="7.81640625" bestFit="1" customWidth="1"/>
    <col min="1524" max="1525" width="11.81640625" bestFit="1" customWidth="1"/>
    <col min="1526" max="1526" width="5.81640625" bestFit="1" customWidth="1"/>
    <col min="1527" max="1527" width="7.81640625" bestFit="1" customWidth="1"/>
    <col min="1528" max="1528" width="6.81640625" bestFit="1" customWidth="1"/>
    <col min="1529" max="1532" width="11.81640625" bestFit="1" customWidth="1"/>
    <col min="1533" max="1533" width="6.81640625" bestFit="1" customWidth="1"/>
    <col min="1534" max="1534" width="11.81640625" bestFit="1" customWidth="1"/>
    <col min="1535" max="1535" width="6.81640625" bestFit="1" customWidth="1"/>
    <col min="1536" max="1536" width="8.81640625" bestFit="1" customWidth="1"/>
    <col min="1537" max="1537" width="7.81640625" bestFit="1" customWidth="1"/>
    <col min="1538" max="1538" width="5.81640625" bestFit="1" customWidth="1"/>
    <col min="1539" max="1539" width="7.81640625" bestFit="1" customWidth="1"/>
    <col min="1540" max="1541" width="11.81640625" bestFit="1" customWidth="1"/>
    <col min="1542" max="1542" width="8.81640625" bestFit="1" customWidth="1"/>
    <col min="1543" max="1543" width="6.81640625" bestFit="1" customWidth="1"/>
    <col min="1544" max="1545" width="11.81640625" bestFit="1" customWidth="1"/>
    <col min="1546" max="1546" width="5.81640625" bestFit="1" customWidth="1"/>
    <col min="1547" max="1548" width="11.81640625" bestFit="1" customWidth="1"/>
    <col min="1549" max="1549" width="6.81640625" bestFit="1" customWidth="1"/>
    <col min="1550" max="1552" width="11.81640625" bestFit="1" customWidth="1"/>
    <col min="1553" max="1553" width="9.81640625" bestFit="1" customWidth="1"/>
    <col min="1554" max="1554" width="5.81640625" bestFit="1" customWidth="1"/>
    <col min="1555" max="1555" width="9.81640625" bestFit="1" customWidth="1"/>
    <col min="1556" max="1557" width="6.81640625" bestFit="1" customWidth="1"/>
    <col min="1558" max="1558" width="11.81640625" bestFit="1" customWidth="1"/>
    <col min="1559" max="1559" width="7.81640625" bestFit="1" customWidth="1"/>
    <col min="1560" max="1560" width="6.81640625" bestFit="1" customWidth="1"/>
    <col min="1561" max="1561" width="5.81640625" bestFit="1" customWidth="1"/>
    <col min="1562" max="1563" width="6.81640625" bestFit="1" customWidth="1"/>
    <col min="1564" max="1564" width="11.81640625" bestFit="1" customWidth="1"/>
    <col min="1565" max="1565" width="6.81640625" bestFit="1" customWidth="1"/>
    <col min="1566" max="1566" width="5.81640625" bestFit="1" customWidth="1"/>
    <col min="1567" max="1567" width="11.81640625" bestFit="1" customWidth="1"/>
    <col min="1568" max="1568" width="6.81640625" bestFit="1" customWidth="1"/>
    <col min="1569" max="1572" width="11.81640625" bestFit="1" customWidth="1"/>
    <col min="1573" max="1573" width="8.81640625" bestFit="1" customWidth="1"/>
    <col min="1574" max="1575" width="11.81640625" bestFit="1" customWidth="1"/>
    <col min="1576" max="1576" width="6.81640625" bestFit="1" customWidth="1"/>
    <col min="1577" max="1577" width="11.81640625" bestFit="1" customWidth="1"/>
    <col min="1578" max="1578" width="4.81640625" bestFit="1" customWidth="1"/>
    <col min="1579" max="1579" width="6.81640625" bestFit="1" customWidth="1"/>
    <col min="1580" max="1580" width="8.81640625" bestFit="1" customWidth="1"/>
    <col min="1581" max="1581" width="11.81640625" bestFit="1" customWidth="1"/>
    <col min="1582" max="1582" width="6.81640625" bestFit="1" customWidth="1"/>
    <col min="1583" max="1586" width="11.81640625" bestFit="1" customWidth="1"/>
    <col min="1587" max="1587" width="5.81640625" bestFit="1" customWidth="1"/>
    <col min="1588" max="1588" width="7.81640625" bestFit="1" customWidth="1"/>
    <col min="1589" max="1590" width="11.81640625" bestFit="1" customWidth="1"/>
    <col min="1591" max="1591" width="5.81640625" bestFit="1" customWidth="1"/>
    <col min="1592" max="1592" width="11.81640625" bestFit="1" customWidth="1"/>
    <col min="1593" max="1593" width="8.81640625" bestFit="1" customWidth="1"/>
    <col min="1594" max="1594" width="9.81640625" bestFit="1" customWidth="1"/>
    <col min="1595" max="1595" width="6.81640625" bestFit="1" customWidth="1"/>
    <col min="1596" max="1596" width="11.81640625" bestFit="1" customWidth="1"/>
    <col min="1597" max="1597" width="6.81640625" bestFit="1" customWidth="1"/>
    <col min="1598" max="1598" width="8.81640625" bestFit="1" customWidth="1"/>
    <col min="1599" max="1600" width="11.81640625" bestFit="1" customWidth="1"/>
    <col min="1601" max="1601" width="6.81640625" bestFit="1" customWidth="1"/>
    <col min="1602" max="1602" width="11.81640625" bestFit="1" customWidth="1"/>
    <col min="1603" max="1603" width="5.81640625" bestFit="1" customWidth="1"/>
    <col min="1604" max="1605" width="6.81640625" bestFit="1" customWidth="1"/>
    <col min="1606" max="1607" width="11.81640625" bestFit="1" customWidth="1"/>
    <col min="1608" max="1608" width="6.81640625" bestFit="1" customWidth="1"/>
    <col min="1609" max="1609" width="5.81640625" bestFit="1" customWidth="1"/>
    <col min="1610" max="1610" width="11.81640625" bestFit="1" customWidth="1"/>
    <col min="1611" max="1612" width="6.81640625" bestFit="1" customWidth="1"/>
    <col min="1613" max="1613" width="7.81640625" bestFit="1" customWidth="1"/>
    <col min="1614" max="1615" width="11.81640625" bestFit="1" customWidth="1"/>
    <col min="1616" max="1616" width="5.81640625" bestFit="1" customWidth="1"/>
    <col min="1617" max="1617" width="11.81640625" bestFit="1" customWidth="1"/>
    <col min="1618" max="1618" width="5.81640625" bestFit="1" customWidth="1"/>
    <col min="1619" max="1619" width="7.81640625" bestFit="1" customWidth="1"/>
    <col min="1620" max="1620" width="8.81640625" bestFit="1" customWidth="1"/>
    <col min="1621" max="1621" width="5.81640625" bestFit="1" customWidth="1"/>
    <col min="1622" max="1622" width="7.81640625" bestFit="1" customWidth="1"/>
    <col min="1623" max="1623" width="11.81640625" bestFit="1" customWidth="1"/>
    <col min="1624" max="1624" width="6.81640625" bestFit="1" customWidth="1"/>
    <col min="1625" max="1625" width="11.81640625" bestFit="1" customWidth="1"/>
    <col min="1626" max="1626" width="6.81640625" bestFit="1" customWidth="1"/>
    <col min="1627" max="1627" width="5.81640625" bestFit="1" customWidth="1"/>
    <col min="1628" max="1628" width="11.81640625" bestFit="1" customWidth="1"/>
    <col min="1629" max="1629" width="6.81640625" bestFit="1" customWidth="1"/>
    <col min="1630" max="1632" width="11.81640625" bestFit="1" customWidth="1"/>
    <col min="1633" max="1633" width="7.81640625" bestFit="1" customWidth="1"/>
    <col min="1634" max="1634" width="4.81640625" bestFit="1" customWidth="1"/>
    <col min="1635" max="1635" width="8.81640625" bestFit="1" customWidth="1"/>
    <col min="1636" max="1637" width="11.81640625" bestFit="1" customWidth="1"/>
    <col min="1638" max="1638" width="7.81640625" bestFit="1" customWidth="1"/>
    <col min="1639" max="1639" width="6.81640625" bestFit="1" customWidth="1"/>
    <col min="1640" max="1640" width="7.81640625" bestFit="1" customWidth="1"/>
    <col min="1641" max="1645" width="11.81640625" bestFit="1" customWidth="1"/>
    <col min="1646" max="1647" width="6.81640625" bestFit="1" customWidth="1"/>
    <col min="1648" max="1649" width="11.81640625" bestFit="1" customWidth="1"/>
    <col min="1650" max="1650" width="8.81640625" bestFit="1" customWidth="1"/>
    <col min="1651" max="1651" width="5.81640625" bestFit="1" customWidth="1"/>
    <col min="1652" max="1652" width="7.81640625" bestFit="1" customWidth="1"/>
    <col min="1653" max="1653" width="8.81640625" bestFit="1" customWidth="1"/>
    <col min="1654" max="1654" width="11.81640625" bestFit="1" customWidth="1"/>
    <col min="1655" max="1655" width="5.81640625" bestFit="1" customWidth="1"/>
    <col min="1656" max="1656" width="11.81640625" bestFit="1" customWidth="1"/>
    <col min="1657" max="1657" width="7.81640625" bestFit="1" customWidth="1"/>
    <col min="1658" max="1658" width="8.81640625" bestFit="1" customWidth="1"/>
    <col min="1659" max="1659" width="5.81640625" bestFit="1" customWidth="1"/>
    <col min="1660" max="1660" width="6.81640625" bestFit="1" customWidth="1"/>
    <col min="1661" max="1661" width="7.81640625" bestFit="1" customWidth="1"/>
    <col min="1662" max="1663" width="11.81640625" bestFit="1" customWidth="1"/>
    <col min="1664" max="1664" width="6.81640625" bestFit="1" customWidth="1"/>
    <col min="1665" max="1665" width="5.81640625" bestFit="1" customWidth="1"/>
    <col min="1666" max="1666" width="7.81640625" bestFit="1" customWidth="1"/>
    <col min="1667" max="1669" width="11.81640625" bestFit="1" customWidth="1"/>
    <col min="1670" max="1670" width="8.81640625" bestFit="1" customWidth="1"/>
    <col min="1671" max="1671" width="6.81640625" bestFit="1" customWidth="1"/>
    <col min="1672" max="1673" width="11.81640625" bestFit="1" customWidth="1"/>
    <col min="1674" max="1674" width="5.81640625" bestFit="1" customWidth="1"/>
    <col min="1675" max="1675" width="8.81640625" bestFit="1" customWidth="1"/>
    <col min="1676" max="1677" width="11.81640625" bestFit="1" customWidth="1"/>
    <col min="1678" max="1678" width="9.81640625" bestFit="1" customWidth="1"/>
    <col min="1679" max="1680" width="11.81640625" bestFit="1" customWidth="1"/>
    <col min="1681" max="1681" width="6.81640625" bestFit="1" customWidth="1"/>
    <col min="1682" max="1682" width="5.81640625" bestFit="1" customWidth="1"/>
    <col min="1683" max="1683" width="7.81640625" bestFit="1" customWidth="1"/>
    <col min="1684" max="1684" width="11.81640625" bestFit="1" customWidth="1"/>
    <col min="1685" max="1686" width="6.81640625" bestFit="1" customWidth="1"/>
    <col min="1687" max="1687" width="11.81640625" bestFit="1" customWidth="1"/>
    <col min="1688" max="1688" width="4.81640625" bestFit="1" customWidth="1"/>
    <col min="1689" max="1690" width="11.81640625" bestFit="1" customWidth="1"/>
    <col min="1691" max="1691" width="6.81640625" bestFit="1" customWidth="1"/>
    <col min="1692" max="1692" width="11.81640625" bestFit="1" customWidth="1"/>
    <col min="1693" max="1693" width="5.81640625" bestFit="1" customWidth="1"/>
    <col min="1694" max="1694" width="8.81640625" bestFit="1" customWidth="1"/>
    <col min="1695" max="1696" width="11.81640625" bestFit="1" customWidth="1"/>
    <col min="1697" max="1697" width="7.81640625" bestFit="1" customWidth="1"/>
    <col min="1698" max="1698" width="6.81640625" bestFit="1" customWidth="1"/>
    <col min="1699" max="1699" width="9.81640625" bestFit="1" customWidth="1"/>
    <col min="1700" max="1700" width="6.81640625" bestFit="1" customWidth="1"/>
    <col min="1701" max="1702" width="8.81640625" bestFit="1" customWidth="1"/>
    <col min="1703" max="1703" width="5.81640625" bestFit="1" customWidth="1"/>
    <col min="1704" max="1704" width="8.81640625" bestFit="1" customWidth="1"/>
    <col min="1705" max="1705" width="6.81640625" bestFit="1" customWidth="1"/>
    <col min="1706" max="1706" width="11.81640625" bestFit="1" customWidth="1"/>
    <col min="1707" max="1707" width="5.81640625" bestFit="1" customWidth="1"/>
    <col min="1708" max="1708" width="11.81640625" bestFit="1" customWidth="1"/>
    <col min="1709" max="1709" width="9.81640625" bestFit="1" customWidth="1"/>
    <col min="1710" max="1710" width="11.81640625" bestFit="1" customWidth="1"/>
    <col min="1711" max="1711" width="5.81640625" bestFit="1" customWidth="1"/>
    <col min="1712" max="1712" width="6.81640625" bestFit="1" customWidth="1"/>
    <col min="1713" max="1714" width="11.81640625" bestFit="1" customWidth="1"/>
    <col min="1715" max="1715" width="7.81640625" bestFit="1" customWidth="1"/>
    <col min="1716" max="1716" width="6.81640625" bestFit="1" customWidth="1"/>
    <col min="1717" max="1717" width="5.81640625" bestFit="1" customWidth="1"/>
    <col min="1718" max="1718" width="7.81640625" bestFit="1" customWidth="1"/>
    <col min="1719" max="1721" width="11.81640625" bestFit="1" customWidth="1"/>
    <col min="1722" max="1722" width="9.81640625" bestFit="1" customWidth="1"/>
    <col min="1723" max="1723" width="11.81640625" bestFit="1" customWidth="1"/>
    <col min="1724" max="1724" width="5.81640625" bestFit="1" customWidth="1"/>
    <col min="1725" max="1726" width="11.81640625" bestFit="1" customWidth="1"/>
    <col min="1727" max="1727" width="7.81640625" bestFit="1" customWidth="1"/>
    <col min="1728" max="1728" width="11.81640625" bestFit="1" customWidth="1"/>
    <col min="1729" max="1729" width="6.81640625" bestFit="1" customWidth="1"/>
    <col min="1730" max="1730" width="8.81640625" bestFit="1" customWidth="1"/>
    <col min="1731" max="1732" width="11.81640625" bestFit="1" customWidth="1"/>
    <col min="1733" max="1733" width="5.81640625" bestFit="1" customWidth="1"/>
    <col min="1734" max="1734" width="11.81640625" bestFit="1" customWidth="1"/>
    <col min="1735" max="1735" width="7.81640625" bestFit="1" customWidth="1"/>
    <col min="1736" max="1737" width="11.81640625" bestFit="1" customWidth="1"/>
    <col min="1738" max="1738" width="6.81640625" bestFit="1" customWidth="1"/>
    <col min="1739" max="1739" width="11.81640625" bestFit="1" customWidth="1"/>
    <col min="1740" max="1740" width="7.81640625" bestFit="1" customWidth="1"/>
    <col min="1741" max="1742" width="6.81640625" bestFit="1" customWidth="1"/>
    <col min="1743" max="1743" width="4.81640625" bestFit="1" customWidth="1"/>
    <col min="1744" max="1744" width="8.81640625" bestFit="1" customWidth="1"/>
    <col min="1745" max="1745" width="11.81640625" bestFit="1" customWidth="1"/>
    <col min="1746" max="1746" width="6.81640625" bestFit="1" customWidth="1"/>
    <col min="1747" max="1747" width="11.81640625" bestFit="1" customWidth="1"/>
    <col min="1748" max="1748" width="5.81640625" bestFit="1" customWidth="1"/>
    <col min="1749" max="1750" width="11.81640625" bestFit="1" customWidth="1"/>
    <col min="1751" max="1751" width="8.81640625" bestFit="1" customWidth="1"/>
    <col min="1752" max="1752" width="6.81640625" bestFit="1" customWidth="1"/>
    <col min="1753" max="1754" width="11.81640625" bestFit="1" customWidth="1"/>
    <col min="1755" max="1755" width="7.81640625" bestFit="1" customWidth="1"/>
    <col min="1756" max="1756" width="5.81640625" bestFit="1" customWidth="1"/>
    <col min="1757" max="1758" width="11.81640625" bestFit="1" customWidth="1"/>
    <col min="1759" max="1759" width="8.81640625" bestFit="1" customWidth="1"/>
    <col min="1760" max="1760" width="11.81640625" bestFit="1" customWidth="1"/>
    <col min="1761" max="1761" width="10.81640625" bestFit="1" customWidth="1"/>
    <col min="1762" max="1762" width="5.81640625" bestFit="1" customWidth="1"/>
    <col min="1763" max="1764" width="11.81640625" bestFit="1" customWidth="1"/>
    <col min="1765" max="1766" width="8.81640625" bestFit="1" customWidth="1"/>
    <col min="1767" max="1767" width="11.81640625" bestFit="1" customWidth="1"/>
    <col min="1768" max="1768" width="5.81640625" bestFit="1" customWidth="1"/>
    <col min="1769" max="1772" width="11.81640625" bestFit="1" customWidth="1"/>
    <col min="1773" max="1773" width="6.81640625" bestFit="1" customWidth="1"/>
    <col min="1774" max="1775" width="11.81640625" bestFit="1" customWidth="1"/>
    <col min="1776" max="1776" width="8.81640625" bestFit="1" customWidth="1"/>
    <col min="1777" max="1777" width="11.81640625" bestFit="1" customWidth="1"/>
    <col min="1778" max="1778" width="6.81640625" bestFit="1" customWidth="1"/>
    <col min="1779" max="1779" width="9.81640625" bestFit="1" customWidth="1"/>
    <col min="1780" max="1780" width="5.81640625" bestFit="1" customWidth="1"/>
    <col min="1781" max="1783" width="11.81640625" bestFit="1" customWidth="1"/>
    <col min="1784" max="1784" width="6.81640625" bestFit="1" customWidth="1"/>
    <col min="1785" max="1786" width="11.81640625" bestFit="1" customWidth="1"/>
    <col min="1787" max="1787" width="4.81640625" bestFit="1" customWidth="1"/>
    <col min="1788" max="1789" width="11.81640625" bestFit="1" customWidth="1"/>
    <col min="1790" max="1790" width="5.81640625" bestFit="1" customWidth="1"/>
    <col min="1791" max="1791" width="11.81640625" bestFit="1" customWidth="1"/>
    <col min="1792" max="1792" width="7.81640625" bestFit="1" customWidth="1"/>
    <col min="1793" max="1794" width="11.81640625" bestFit="1" customWidth="1"/>
    <col min="1795" max="1795" width="6.81640625" bestFit="1" customWidth="1"/>
    <col min="1796" max="1796" width="11.81640625" bestFit="1" customWidth="1"/>
    <col min="1797" max="1797" width="6.81640625" bestFit="1" customWidth="1"/>
    <col min="1798" max="1799" width="11.81640625" bestFit="1" customWidth="1"/>
    <col min="1800" max="1800" width="8.81640625" bestFit="1" customWidth="1"/>
    <col min="1801" max="1801" width="7.81640625" bestFit="1" customWidth="1"/>
    <col min="1802" max="1802" width="6.81640625" bestFit="1" customWidth="1"/>
    <col min="1803" max="1804" width="11.81640625" bestFit="1" customWidth="1"/>
    <col min="1805" max="1805" width="9.81640625" bestFit="1" customWidth="1"/>
    <col min="1806" max="1806" width="5.81640625" bestFit="1" customWidth="1"/>
    <col min="1807" max="1807" width="10.81640625" bestFit="1" customWidth="1"/>
    <col min="1808" max="1808" width="7.81640625" bestFit="1" customWidth="1"/>
    <col min="1809" max="1809" width="11.81640625" bestFit="1" customWidth="1"/>
    <col min="1810" max="1812" width="6.81640625" bestFit="1" customWidth="1"/>
    <col min="1813" max="1813" width="11.81640625" bestFit="1" customWidth="1"/>
    <col min="1814" max="1814" width="6.81640625" bestFit="1" customWidth="1"/>
    <col min="1815" max="1815" width="11.81640625" bestFit="1" customWidth="1"/>
    <col min="1816" max="1816" width="7.81640625" bestFit="1" customWidth="1"/>
    <col min="1817" max="1822" width="11.81640625" bestFit="1" customWidth="1"/>
    <col min="1823" max="1823" width="6.81640625" bestFit="1" customWidth="1"/>
    <col min="1824" max="1825" width="11.81640625" bestFit="1" customWidth="1"/>
    <col min="1826" max="1826" width="3.81640625" bestFit="1" customWidth="1"/>
    <col min="1827" max="1827" width="11.81640625" bestFit="1" customWidth="1"/>
    <col min="1828" max="1829" width="6.81640625" bestFit="1" customWidth="1"/>
    <col min="1830" max="1830" width="7.81640625" bestFit="1" customWidth="1"/>
    <col min="1831" max="1831" width="11.81640625" bestFit="1" customWidth="1"/>
    <col min="1832" max="1832" width="5.81640625" bestFit="1" customWidth="1"/>
    <col min="1833" max="1833" width="8.81640625" bestFit="1" customWidth="1"/>
    <col min="1834" max="1835" width="11.81640625" bestFit="1" customWidth="1"/>
    <col min="1836" max="1836" width="6.81640625" bestFit="1" customWidth="1"/>
    <col min="1837" max="1837" width="5.81640625" bestFit="1" customWidth="1"/>
    <col min="1838" max="1838" width="9.81640625" bestFit="1" customWidth="1"/>
    <col min="1839" max="1841" width="11.81640625" bestFit="1" customWidth="1"/>
    <col min="1842" max="1842" width="8.81640625" bestFit="1" customWidth="1"/>
    <col min="1843" max="1843" width="10.81640625" bestFit="1" customWidth="1"/>
    <col min="1844" max="1844" width="11.81640625" bestFit="1" customWidth="1"/>
    <col min="1845" max="1845" width="7.81640625" bestFit="1" customWidth="1"/>
    <col min="1846" max="1846" width="11.81640625" bestFit="1" customWidth="1"/>
    <col min="1847" max="1847" width="6.81640625" bestFit="1" customWidth="1"/>
    <col min="1848" max="1848" width="11.81640625" bestFit="1" customWidth="1"/>
    <col min="1849" max="1849" width="8.81640625" bestFit="1" customWidth="1"/>
    <col min="1850" max="1850" width="5.81640625" bestFit="1" customWidth="1"/>
    <col min="1851" max="1853" width="11.81640625" bestFit="1" customWidth="1"/>
    <col min="1854" max="1854" width="5.81640625" bestFit="1" customWidth="1"/>
    <col min="1855" max="1858" width="11.81640625" bestFit="1" customWidth="1"/>
    <col min="1859" max="1859" width="6.81640625" bestFit="1" customWidth="1"/>
    <col min="1860" max="1861" width="11.81640625" bestFit="1" customWidth="1"/>
    <col min="1862" max="1862" width="5.81640625" bestFit="1" customWidth="1"/>
    <col min="1863" max="1865" width="11.81640625" bestFit="1" customWidth="1"/>
    <col min="1866" max="1866" width="8.81640625" bestFit="1" customWidth="1"/>
    <col min="1867" max="1867" width="11.81640625" bestFit="1" customWidth="1"/>
    <col min="1868" max="1868" width="4.81640625" bestFit="1" customWidth="1"/>
    <col min="1869" max="1870" width="7.81640625" bestFit="1" customWidth="1"/>
    <col min="1871" max="1871" width="11.81640625" bestFit="1" customWidth="1"/>
    <col min="1872" max="1872" width="5.81640625" bestFit="1" customWidth="1"/>
    <col min="1873" max="1874" width="11.81640625" bestFit="1" customWidth="1"/>
    <col min="1875" max="1875" width="5.81640625" bestFit="1" customWidth="1"/>
    <col min="1876" max="1878" width="6.81640625" bestFit="1" customWidth="1"/>
    <col min="1879" max="1879" width="11.81640625" bestFit="1" customWidth="1"/>
    <col min="1880" max="1880" width="5.81640625" bestFit="1" customWidth="1"/>
    <col min="1881" max="1881" width="11.81640625" bestFit="1" customWidth="1"/>
    <col min="1882" max="1882" width="7.81640625" bestFit="1" customWidth="1"/>
    <col min="1883" max="1883" width="11.81640625" bestFit="1" customWidth="1"/>
    <col min="1884" max="1885" width="8.81640625" bestFit="1" customWidth="1"/>
    <col min="1886" max="1886" width="5.81640625" bestFit="1" customWidth="1"/>
    <col min="1887" max="1887" width="11.81640625" bestFit="1" customWidth="1"/>
    <col min="1888" max="1888" width="5.81640625" bestFit="1" customWidth="1"/>
    <col min="1889" max="1889" width="11.81640625" bestFit="1" customWidth="1"/>
    <col min="1890" max="1890" width="7.81640625" bestFit="1" customWidth="1"/>
    <col min="1891" max="1891" width="6.81640625" bestFit="1" customWidth="1"/>
    <col min="1892" max="1894" width="11.81640625" bestFit="1" customWidth="1"/>
    <col min="1895" max="1895" width="7.81640625" bestFit="1" customWidth="1"/>
    <col min="1896" max="1896" width="11.81640625" bestFit="1" customWidth="1"/>
    <col min="1897" max="1897" width="10.81640625" bestFit="1" customWidth="1"/>
    <col min="1898" max="1898" width="5.81640625" bestFit="1" customWidth="1"/>
    <col min="1899" max="1899" width="11.81640625" bestFit="1" customWidth="1"/>
    <col min="1900" max="1900" width="4.81640625" bestFit="1" customWidth="1"/>
    <col min="1901" max="1901" width="5.81640625" bestFit="1" customWidth="1"/>
    <col min="1902" max="1902" width="11.81640625" bestFit="1" customWidth="1"/>
    <col min="1903" max="1903" width="7.81640625" bestFit="1" customWidth="1"/>
    <col min="1904" max="1904" width="11.81640625" bestFit="1" customWidth="1"/>
    <col min="1905" max="1905" width="8.81640625" bestFit="1" customWidth="1"/>
    <col min="1906" max="1906" width="6.81640625" bestFit="1" customWidth="1"/>
    <col min="1907" max="1908" width="11.81640625" bestFit="1" customWidth="1"/>
    <col min="1909" max="1909" width="8.81640625" bestFit="1" customWidth="1"/>
    <col min="1910" max="1911" width="11.81640625" bestFit="1" customWidth="1"/>
    <col min="1912" max="1913" width="5.81640625" bestFit="1" customWidth="1"/>
    <col min="1914" max="1914" width="7.81640625" bestFit="1" customWidth="1"/>
    <col min="1915" max="1915" width="11.81640625" bestFit="1" customWidth="1"/>
    <col min="1916" max="1916" width="6.81640625" bestFit="1" customWidth="1"/>
    <col min="1917" max="1917" width="8.81640625" bestFit="1" customWidth="1"/>
    <col min="1918" max="1918" width="5.81640625" bestFit="1" customWidth="1"/>
    <col min="1919" max="1919" width="11.81640625" bestFit="1" customWidth="1"/>
    <col min="1920" max="1920" width="8.81640625" bestFit="1" customWidth="1"/>
    <col min="1921" max="1921" width="5.81640625" bestFit="1" customWidth="1"/>
    <col min="1922" max="1922" width="7.81640625" bestFit="1" customWidth="1"/>
    <col min="1923" max="1923" width="11.81640625" bestFit="1" customWidth="1"/>
    <col min="1924" max="1924" width="6.81640625" bestFit="1" customWidth="1"/>
    <col min="1925" max="1925" width="7.81640625" bestFit="1" customWidth="1"/>
    <col min="1926" max="1926" width="6.81640625" bestFit="1" customWidth="1"/>
    <col min="1927" max="1928" width="11.81640625" bestFit="1" customWidth="1"/>
    <col min="1929" max="1929" width="7.81640625" bestFit="1" customWidth="1"/>
    <col min="1930" max="1930" width="11.81640625" bestFit="1" customWidth="1"/>
    <col min="1931" max="1931" width="6.81640625" bestFit="1" customWidth="1"/>
    <col min="1932" max="1932" width="4.81640625" bestFit="1" customWidth="1"/>
    <col min="1933" max="1933" width="11.81640625" bestFit="1" customWidth="1"/>
    <col min="1934" max="1934" width="7.81640625" bestFit="1" customWidth="1"/>
    <col min="1935" max="1935" width="11.81640625" bestFit="1" customWidth="1"/>
    <col min="1936" max="1936" width="8.81640625" bestFit="1" customWidth="1"/>
    <col min="1937" max="1937" width="7.81640625" bestFit="1" customWidth="1"/>
    <col min="1938" max="1938" width="6.81640625" bestFit="1" customWidth="1"/>
    <col min="1939" max="1939" width="5.81640625" bestFit="1" customWidth="1"/>
    <col min="1940" max="1941" width="11.81640625" bestFit="1" customWidth="1"/>
    <col min="1942" max="1942" width="8.81640625" bestFit="1" customWidth="1"/>
    <col min="1943" max="1943" width="11.81640625" bestFit="1" customWidth="1"/>
    <col min="1944" max="1944" width="6.81640625" bestFit="1" customWidth="1"/>
    <col min="1945" max="1945" width="11.81640625" bestFit="1" customWidth="1"/>
    <col min="1946" max="1946" width="8.81640625" bestFit="1" customWidth="1"/>
    <col min="1947" max="1948" width="11.81640625" bestFit="1" customWidth="1"/>
    <col min="1949" max="1949" width="7.81640625" bestFit="1" customWidth="1"/>
    <col min="1950" max="1952" width="6.81640625" bestFit="1" customWidth="1"/>
    <col min="1953" max="1958" width="11.81640625" bestFit="1" customWidth="1"/>
    <col min="1959" max="1959" width="6.81640625" bestFit="1" customWidth="1"/>
    <col min="1960" max="1960" width="11.81640625" bestFit="1" customWidth="1"/>
    <col min="1961" max="1961" width="6.81640625" bestFit="1" customWidth="1"/>
    <col min="1962" max="1962" width="4.81640625" bestFit="1" customWidth="1"/>
    <col min="1963" max="1963" width="11.81640625" bestFit="1" customWidth="1"/>
    <col min="1964" max="1964" width="7.81640625" bestFit="1" customWidth="1"/>
    <col min="1965" max="1965" width="10.81640625" bestFit="1" customWidth="1"/>
    <col min="1966" max="1967" width="11.81640625" bestFit="1" customWidth="1"/>
    <col min="1968" max="1969" width="6.81640625" bestFit="1" customWidth="1"/>
    <col min="1970" max="1970" width="8.81640625" bestFit="1" customWidth="1"/>
    <col min="1971" max="1971" width="11.81640625" bestFit="1" customWidth="1"/>
    <col min="1972" max="1972" width="6.81640625" bestFit="1" customWidth="1"/>
    <col min="1973" max="1973" width="11.81640625" bestFit="1" customWidth="1"/>
    <col min="1974" max="1974" width="5.81640625" bestFit="1" customWidth="1"/>
    <col min="1975" max="1975" width="10.81640625" bestFit="1" customWidth="1"/>
    <col min="1976" max="1976" width="11.81640625" bestFit="1" customWidth="1"/>
    <col min="1977" max="1977" width="5.81640625" bestFit="1" customWidth="1"/>
    <col min="1978" max="1978" width="7.81640625" bestFit="1" customWidth="1"/>
    <col min="1979" max="1979" width="11.81640625" bestFit="1" customWidth="1"/>
    <col min="1980" max="1980" width="9.81640625" bestFit="1" customWidth="1"/>
    <col min="1981" max="1981" width="11.81640625" bestFit="1" customWidth="1"/>
    <col min="1982" max="1982" width="5.81640625" bestFit="1" customWidth="1"/>
    <col min="1983" max="1983" width="8.81640625" bestFit="1" customWidth="1"/>
    <col min="1984" max="1985" width="6.81640625" bestFit="1" customWidth="1"/>
    <col min="1986" max="1987" width="11.81640625" bestFit="1" customWidth="1"/>
    <col min="1988" max="1988" width="5.81640625" bestFit="1" customWidth="1"/>
    <col min="1989" max="1989" width="10.81640625" bestFit="1" customWidth="1"/>
    <col min="1990" max="1990" width="7.81640625" bestFit="1" customWidth="1"/>
    <col min="1991" max="1991" width="4.81640625" bestFit="1" customWidth="1"/>
    <col min="1992" max="1992" width="10.81640625" bestFit="1" customWidth="1"/>
    <col min="1993" max="1993" width="11.81640625" bestFit="1" customWidth="1"/>
    <col min="1994" max="1994" width="6.81640625" bestFit="1" customWidth="1"/>
    <col min="1995" max="1999" width="11.81640625" bestFit="1" customWidth="1"/>
    <col min="2000" max="2000" width="6.81640625" bestFit="1" customWidth="1"/>
    <col min="2001" max="2001" width="5.81640625" bestFit="1" customWidth="1"/>
    <col min="2002" max="2002" width="7.81640625" bestFit="1" customWidth="1"/>
    <col min="2003" max="2004" width="11.81640625" bestFit="1" customWidth="1"/>
    <col min="2005" max="2005" width="6.81640625" bestFit="1" customWidth="1"/>
    <col min="2006" max="2006" width="11.81640625" bestFit="1" customWidth="1"/>
    <col min="2007" max="2007" width="8.81640625" bestFit="1" customWidth="1"/>
    <col min="2008" max="2008" width="6.81640625" bestFit="1" customWidth="1"/>
    <col min="2009" max="2012" width="11.81640625" bestFit="1" customWidth="1"/>
    <col min="2013" max="2013" width="4.81640625" bestFit="1" customWidth="1"/>
    <col min="2014" max="2014" width="11.81640625" bestFit="1" customWidth="1"/>
    <col min="2015" max="2016" width="6.81640625" bestFit="1" customWidth="1"/>
    <col min="2017" max="2018" width="11.81640625" bestFit="1" customWidth="1"/>
    <col min="2019" max="2019" width="5.81640625" bestFit="1" customWidth="1"/>
    <col min="2020" max="2021" width="6.81640625" bestFit="1" customWidth="1"/>
    <col min="2022" max="2022" width="11.81640625" bestFit="1" customWidth="1"/>
    <col min="2023" max="2023" width="6.81640625" bestFit="1" customWidth="1"/>
    <col min="2024" max="2025" width="11.81640625" bestFit="1" customWidth="1"/>
    <col min="2026" max="2026" width="7.81640625" bestFit="1" customWidth="1"/>
    <col min="2027" max="2027" width="11.81640625" bestFit="1" customWidth="1"/>
    <col min="2028" max="2028" width="6.81640625" bestFit="1" customWidth="1"/>
    <col min="2029" max="2030" width="8.81640625" bestFit="1" customWidth="1"/>
    <col min="2031" max="2031" width="11.81640625" bestFit="1" customWidth="1"/>
    <col min="2032" max="2032" width="6.81640625" bestFit="1" customWidth="1"/>
    <col min="2033" max="2033" width="5.81640625" bestFit="1" customWidth="1"/>
    <col min="2034" max="2034" width="9.81640625" bestFit="1" customWidth="1"/>
    <col min="2035" max="2038" width="11.81640625" bestFit="1" customWidth="1"/>
    <col min="2039" max="2039" width="9.81640625" bestFit="1" customWidth="1"/>
    <col min="2040" max="2040" width="11.81640625" bestFit="1" customWidth="1"/>
    <col min="2041" max="2041" width="4.81640625" bestFit="1" customWidth="1"/>
    <col min="2042" max="2042" width="8.81640625" bestFit="1" customWidth="1"/>
    <col min="2043" max="2043" width="11.81640625" bestFit="1" customWidth="1"/>
    <col min="2044" max="2044" width="7.81640625" bestFit="1" customWidth="1"/>
    <col min="2045" max="2045" width="11.81640625" bestFit="1" customWidth="1"/>
    <col min="2046" max="2047" width="6.81640625" bestFit="1" customWidth="1"/>
    <col min="2048" max="2049" width="5.81640625" bestFit="1" customWidth="1"/>
    <col min="2050" max="2050" width="7.81640625" bestFit="1" customWidth="1"/>
    <col min="2051" max="2052" width="11.81640625" bestFit="1" customWidth="1"/>
    <col min="2053" max="2053" width="6.81640625" bestFit="1" customWidth="1"/>
    <col min="2054" max="2056" width="11.81640625" bestFit="1" customWidth="1"/>
    <col min="2057" max="2057" width="4.81640625" bestFit="1" customWidth="1"/>
    <col min="2058" max="2058" width="6.81640625" bestFit="1" customWidth="1"/>
    <col min="2059" max="2059" width="9.81640625" bestFit="1" customWidth="1"/>
    <col min="2060" max="2060" width="7.81640625" bestFit="1" customWidth="1"/>
    <col min="2061" max="2061" width="5.81640625" bestFit="1" customWidth="1"/>
    <col min="2062" max="2062" width="11.81640625" bestFit="1" customWidth="1"/>
    <col min="2063" max="2063" width="6.81640625" bestFit="1" customWidth="1"/>
    <col min="2064" max="2066" width="11.81640625" bestFit="1" customWidth="1"/>
    <col min="2067" max="2067" width="5.81640625" bestFit="1" customWidth="1"/>
    <col min="2068" max="2069" width="11.81640625" bestFit="1" customWidth="1"/>
    <col min="2070" max="2071" width="5.81640625" bestFit="1" customWidth="1"/>
    <col min="2072" max="2072" width="9.81640625" bestFit="1" customWidth="1"/>
    <col min="2073" max="2074" width="11.81640625" bestFit="1" customWidth="1"/>
    <col min="2075" max="2075" width="8.81640625" bestFit="1" customWidth="1"/>
    <col min="2076" max="2076" width="7.81640625" bestFit="1" customWidth="1"/>
    <col min="2077" max="2077" width="5.81640625" bestFit="1" customWidth="1"/>
    <col min="2078" max="2081" width="11.81640625" bestFit="1" customWidth="1"/>
    <col min="2082" max="2082" width="4.81640625" bestFit="1" customWidth="1"/>
    <col min="2083" max="2084" width="11.81640625" bestFit="1" customWidth="1"/>
    <col min="2085" max="2085" width="8.81640625" bestFit="1" customWidth="1"/>
    <col min="2086" max="2086" width="11.81640625" bestFit="1" customWidth="1"/>
    <col min="2087" max="2087" width="7.81640625" bestFit="1" customWidth="1"/>
    <col min="2088" max="2089" width="11.81640625" bestFit="1" customWidth="1"/>
    <col min="2090" max="2090" width="6.81640625" bestFit="1" customWidth="1"/>
    <col min="2091" max="2091" width="11.81640625" bestFit="1" customWidth="1"/>
    <col min="2092" max="2092" width="5.81640625" bestFit="1" customWidth="1"/>
    <col min="2093" max="2093" width="11.81640625" bestFit="1" customWidth="1"/>
    <col min="2094" max="2094" width="5.81640625" bestFit="1" customWidth="1"/>
    <col min="2095" max="2096" width="11.81640625" bestFit="1" customWidth="1"/>
    <col min="2097" max="2097" width="6.81640625" bestFit="1" customWidth="1"/>
    <col min="2098" max="2098" width="7.81640625" bestFit="1" customWidth="1"/>
    <col min="2099" max="2099" width="11.81640625" bestFit="1" customWidth="1"/>
    <col min="2100" max="2100" width="5.81640625" bestFit="1" customWidth="1"/>
    <col min="2101" max="2102" width="11.81640625" bestFit="1" customWidth="1"/>
    <col min="2103" max="2103" width="8.81640625" bestFit="1" customWidth="1"/>
    <col min="2104" max="2104" width="3.81640625" bestFit="1" customWidth="1"/>
    <col min="2105" max="2105" width="6.81640625" bestFit="1" customWidth="1"/>
    <col min="2106" max="2106" width="7.81640625" bestFit="1" customWidth="1"/>
    <col min="2107" max="2107" width="8.81640625" bestFit="1" customWidth="1"/>
    <col min="2108" max="2109" width="7.81640625" bestFit="1" customWidth="1"/>
    <col min="2110" max="2110" width="6.81640625" bestFit="1" customWidth="1"/>
    <col min="2111" max="2111" width="10.81640625" bestFit="1" customWidth="1"/>
    <col min="2112" max="2112" width="6.81640625" bestFit="1" customWidth="1"/>
    <col min="2113" max="2115" width="8.81640625" bestFit="1" customWidth="1"/>
    <col min="2116" max="2116" width="11.81640625" bestFit="1" customWidth="1"/>
    <col min="2117" max="2117" width="6.81640625" bestFit="1" customWidth="1"/>
    <col min="2118" max="2118" width="11.81640625" bestFit="1" customWidth="1"/>
    <col min="2119" max="2119" width="5.81640625" bestFit="1" customWidth="1"/>
    <col min="2120" max="2120" width="7.81640625" bestFit="1" customWidth="1"/>
    <col min="2121" max="2122" width="11.81640625" bestFit="1" customWidth="1"/>
    <col min="2123" max="2123" width="5.81640625" bestFit="1" customWidth="1"/>
    <col min="2124" max="2124" width="7.81640625" bestFit="1" customWidth="1"/>
    <col min="2125" max="2126" width="6.81640625" bestFit="1" customWidth="1"/>
    <col min="2127" max="2128" width="5.81640625" bestFit="1" customWidth="1"/>
    <col min="2129" max="2131" width="11.81640625" bestFit="1" customWidth="1"/>
    <col min="2132" max="2132" width="5.81640625" bestFit="1" customWidth="1"/>
    <col min="2133" max="2133" width="11.81640625" bestFit="1" customWidth="1"/>
    <col min="2134" max="2134" width="5.81640625" bestFit="1" customWidth="1"/>
    <col min="2135" max="2135" width="6.81640625" bestFit="1" customWidth="1"/>
    <col min="2136" max="2136" width="11.81640625" bestFit="1" customWidth="1"/>
    <col min="2137" max="2137" width="6.81640625" bestFit="1" customWidth="1"/>
    <col min="2138" max="2138" width="5.81640625" bestFit="1" customWidth="1"/>
    <col min="2139" max="2139" width="4.81640625" bestFit="1" customWidth="1"/>
    <col min="2140" max="2140" width="11.81640625" bestFit="1" customWidth="1"/>
    <col min="2141" max="2141" width="6.81640625" bestFit="1" customWidth="1"/>
    <col min="2142" max="2147" width="11.81640625" bestFit="1" customWidth="1"/>
    <col min="2148" max="2148" width="5.81640625" bestFit="1" customWidth="1"/>
    <col min="2149" max="2149" width="8.81640625" bestFit="1" customWidth="1"/>
    <col min="2150" max="2150" width="6.81640625" bestFit="1" customWidth="1"/>
    <col min="2151" max="2151" width="5.81640625" bestFit="1" customWidth="1"/>
    <col min="2152" max="2152" width="7.81640625" bestFit="1" customWidth="1"/>
    <col min="2153" max="2153" width="5.81640625" bestFit="1" customWidth="1"/>
    <col min="2154" max="2154" width="11.81640625" bestFit="1" customWidth="1"/>
    <col min="2155" max="2155" width="4.81640625" bestFit="1" customWidth="1"/>
    <col min="2156" max="2157" width="11.81640625" bestFit="1" customWidth="1"/>
    <col min="2158" max="2158" width="6.81640625" bestFit="1" customWidth="1"/>
    <col min="2159" max="2163" width="11.81640625" bestFit="1" customWidth="1"/>
    <col min="2164" max="2164" width="6.81640625" bestFit="1" customWidth="1"/>
    <col min="2165" max="2165" width="11.81640625" bestFit="1" customWidth="1"/>
    <col min="2166" max="2166" width="5.81640625" bestFit="1" customWidth="1"/>
    <col min="2167" max="2167" width="11.81640625" bestFit="1" customWidth="1"/>
    <col min="2168" max="2168" width="6.81640625" bestFit="1" customWidth="1"/>
    <col min="2169" max="2170" width="11.81640625" bestFit="1" customWidth="1"/>
    <col min="2171" max="2171" width="8.81640625" bestFit="1" customWidth="1"/>
    <col min="2172" max="2173" width="11.81640625" bestFit="1" customWidth="1"/>
    <col min="2174" max="2174" width="4.81640625" bestFit="1" customWidth="1"/>
    <col min="2175" max="2175" width="8.81640625" bestFit="1" customWidth="1"/>
    <col min="2176" max="2177" width="11.81640625" bestFit="1" customWidth="1"/>
    <col min="2178" max="2178" width="5.81640625" bestFit="1" customWidth="1"/>
    <col min="2179" max="2179" width="11.81640625" bestFit="1" customWidth="1"/>
    <col min="2180" max="2182" width="5.81640625" bestFit="1" customWidth="1"/>
    <col min="2183" max="2183" width="11.81640625" bestFit="1" customWidth="1"/>
    <col min="2184" max="2184" width="4.81640625" bestFit="1" customWidth="1"/>
    <col min="2185" max="2186" width="11.81640625" bestFit="1" customWidth="1"/>
    <col min="2187" max="2187" width="8.81640625" bestFit="1" customWidth="1"/>
    <col min="2188" max="2188" width="7.81640625" bestFit="1" customWidth="1"/>
    <col min="2189" max="2189" width="11.81640625" bestFit="1" customWidth="1"/>
    <col min="2190" max="2190" width="7.81640625" bestFit="1" customWidth="1"/>
    <col min="2191" max="2191" width="6.81640625" bestFit="1" customWidth="1"/>
    <col min="2192" max="2192" width="8.81640625" bestFit="1" customWidth="1"/>
    <col min="2193" max="2193" width="6.81640625" bestFit="1" customWidth="1"/>
    <col min="2194" max="2194" width="11.81640625" bestFit="1" customWidth="1"/>
    <col min="2195" max="2195" width="5.81640625" bestFit="1" customWidth="1"/>
    <col min="2196" max="2197" width="11.81640625" bestFit="1" customWidth="1"/>
    <col min="2198" max="2198" width="5.81640625" bestFit="1" customWidth="1"/>
    <col min="2199" max="2200" width="11.81640625" bestFit="1" customWidth="1"/>
    <col min="2201" max="2201" width="5.81640625" bestFit="1" customWidth="1"/>
    <col min="2202" max="2202" width="11.81640625" bestFit="1" customWidth="1"/>
    <col min="2203" max="2203" width="5.81640625" bestFit="1" customWidth="1"/>
    <col min="2204" max="2204" width="11.81640625" bestFit="1" customWidth="1"/>
    <col min="2205" max="2205" width="5.81640625" bestFit="1" customWidth="1"/>
    <col min="2206" max="2206" width="8.81640625" bestFit="1" customWidth="1"/>
    <col min="2207" max="2209" width="11.81640625" bestFit="1" customWidth="1"/>
    <col min="2210" max="2210" width="7.81640625" bestFit="1" customWidth="1"/>
    <col min="2211" max="2211" width="4.81640625" bestFit="1" customWidth="1"/>
    <col min="2212" max="2212" width="6.81640625" bestFit="1" customWidth="1"/>
    <col min="2213" max="2213" width="10.81640625" bestFit="1" customWidth="1"/>
    <col min="2214" max="2214" width="7.81640625" bestFit="1" customWidth="1"/>
    <col min="2215" max="2215" width="11.81640625" bestFit="1" customWidth="1"/>
    <col min="2216" max="2216" width="6.81640625" bestFit="1" customWidth="1"/>
    <col min="2217" max="2217" width="11.81640625" bestFit="1" customWidth="1"/>
    <col min="2218" max="2218" width="5.81640625" bestFit="1" customWidth="1"/>
    <col min="2219" max="2219" width="6.81640625" bestFit="1" customWidth="1"/>
    <col min="2220" max="2220" width="11.81640625" bestFit="1" customWidth="1"/>
    <col min="2221" max="2221" width="8.81640625" bestFit="1" customWidth="1"/>
    <col min="2222" max="2222" width="5.81640625" bestFit="1" customWidth="1"/>
    <col min="2223" max="2223" width="7.81640625" bestFit="1" customWidth="1"/>
    <col min="2224" max="2224" width="11.81640625" bestFit="1" customWidth="1"/>
    <col min="2225" max="2225" width="6.81640625" bestFit="1" customWidth="1"/>
    <col min="2226" max="2229" width="11.81640625" bestFit="1" customWidth="1"/>
    <col min="2230" max="2230" width="4.81640625" bestFit="1" customWidth="1"/>
    <col min="2231" max="2231" width="11.81640625" bestFit="1" customWidth="1"/>
    <col min="2232" max="2232" width="6.81640625" bestFit="1" customWidth="1"/>
    <col min="2233" max="2233" width="11.81640625" bestFit="1" customWidth="1"/>
    <col min="2234" max="2234" width="5.81640625" bestFit="1" customWidth="1"/>
    <col min="2235" max="2235" width="6.81640625" bestFit="1" customWidth="1"/>
    <col min="2236" max="2236" width="5.81640625" bestFit="1" customWidth="1"/>
    <col min="2237" max="2237" width="8.81640625" bestFit="1" customWidth="1"/>
    <col min="2238" max="2238" width="11.81640625" bestFit="1" customWidth="1"/>
    <col min="2239" max="2239" width="5.81640625" bestFit="1" customWidth="1"/>
    <col min="2240" max="2241" width="11.81640625" bestFit="1" customWidth="1"/>
    <col min="2242" max="2243" width="6.81640625" bestFit="1" customWidth="1"/>
    <col min="2244" max="2244" width="5.81640625" bestFit="1" customWidth="1"/>
    <col min="2245" max="2246" width="11.81640625" bestFit="1" customWidth="1"/>
    <col min="2247" max="2248" width="6.81640625" bestFit="1" customWidth="1"/>
    <col min="2249" max="2249" width="4.81640625" bestFit="1" customWidth="1"/>
    <col min="2250" max="2250" width="11.81640625" bestFit="1" customWidth="1"/>
    <col min="2251" max="2251" width="9.81640625" bestFit="1" customWidth="1"/>
    <col min="2252" max="2252" width="6.81640625" bestFit="1" customWidth="1"/>
    <col min="2253" max="2253" width="11.81640625" bestFit="1" customWidth="1"/>
    <col min="2254" max="2255" width="5.81640625" bestFit="1" customWidth="1"/>
    <col min="2256" max="2256" width="11.81640625" bestFit="1" customWidth="1"/>
    <col min="2257" max="2257" width="9.81640625" bestFit="1" customWidth="1"/>
    <col min="2258" max="2258" width="6.81640625" bestFit="1" customWidth="1"/>
    <col min="2259" max="2259" width="5.81640625" bestFit="1" customWidth="1"/>
    <col min="2260" max="2260" width="6.81640625" bestFit="1" customWidth="1"/>
    <col min="2261" max="2261" width="11.81640625" bestFit="1" customWidth="1"/>
    <col min="2262" max="2262" width="7.81640625" bestFit="1" customWidth="1"/>
    <col min="2263" max="2263" width="11.81640625" bestFit="1" customWidth="1"/>
    <col min="2264" max="2264" width="4.81640625" bestFit="1" customWidth="1"/>
    <col min="2265" max="2265" width="6.81640625" bestFit="1" customWidth="1"/>
    <col min="2266" max="2267" width="11.81640625" bestFit="1" customWidth="1"/>
    <col min="2268" max="2268" width="5.81640625" bestFit="1" customWidth="1"/>
    <col min="2269" max="2269" width="11.81640625" bestFit="1" customWidth="1"/>
    <col min="2270" max="2270" width="7.81640625" bestFit="1" customWidth="1"/>
    <col min="2271" max="2271" width="3.81640625" bestFit="1" customWidth="1"/>
    <col min="2272" max="2272" width="8.81640625" bestFit="1" customWidth="1"/>
    <col min="2273" max="2273" width="6.81640625" bestFit="1" customWidth="1"/>
    <col min="2274" max="2276" width="11.81640625" bestFit="1" customWidth="1"/>
    <col min="2277" max="2277" width="8.81640625" bestFit="1" customWidth="1"/>
    <col min="2278" max="2278" width="11.81640625" bestFit="1" customWidth="1"/>
    <col min="2279" max="2279" width="6.81640625" bestFit="1" customWidth="1"/>
    <col min="2280" max="2281" width="11.81640625" bestFit="1" customWidth="1"/>
    <col min="2282" max="2282" width="6.81640625" bestFit="1" customWidth="1"/>
    <col min="2283" max="2284" width="11.81640625" bestFit="1" customWidth="1"/>
    <col min="2285" max="2285" width="6.81640625" bestFit="1" customWidth="1"/>
    <col min="2286" max="2287" width="11.81640625" bestFit="1" customWidth="1"/>
    <col min="2288" max="2288" width="7.81640625" bestFit="1" customWidth="1"/>
    <col min="2289" max="2289" width="5.81640625" bestFit="1" customWidth="1"/>
    <col min="2290" max="2290" width="7.81640625" bestFit="1" customWidth="1"/>
    <col min="2291" max="2293" width="11.81640625" bestFit="1" customWidth="1"/>
    <col min="2294" max="2294" width="6.81640625" bestFit="1" customWidth="1"/>
    <col min="2295" max="2296" width="11.81640625" bestFit="1" customWidth="1"/>
    <col min="2297" max="2297" width="5.81640625" bestFit="1" customWidth="1"/>
    <col min="2298" max="2298" width="11.81640625" bestFit="1" customWidth="1"/>
    <col min="2299" max="2299" width="9.81640625" bestFit="1" customWidth="1"/>
    <col min="2300" max="2300" width="11.81640625" bestFit="1" customWidth="1"/>
    <col min="2301" max="2301" width="4.81640625" bestFit="1" customWidth="1"/>
    <col min="2302" max="2302" width="7.81640625" bestFit="1" customWidth="1"/>
    <col min="2303" max="2303" width="6.81640625" bestFit="1" customWidth="1"/>
    <col min="2304" max="2304" width="5.81640625" bestFit="1" customWidth="1"/>
    <col min="2305" max="2306" width="11.81640625" bestFit="1" customWidth="1"/>
    <col min="2307" max="2307" width="7.81640625" bestFit="1" customWidth="1"/>
    <col min="2308" max="2308" width="5.81640625" bestFit="1" customWidth="1"/>
    <col min="2309" max="2309" width="8.81640625" bestFit="1" customWidth="1"/>
    <col min="2310" max="2310" width="11.81640625" bestFit="1" customWidth="1"/>
    <col min="2311" max="2311" width="8.81640625" bestFit="1" customWidth="1"/>
    <col min="2312" max="2312" width="4.81640625" bestFit="1" customWidth="1"/>
    <col min="2313" max="2313" width="7.81640625" bestFit="1" customWidth="1"/>
    <col min="2314" max="2315" width="9.81640625" bestFit="1" customWidth="1"/>
    <col min="2316" max="2316" width="5.81640625" bestFit="1" customWidth="1"/>
    <col min="2317" max="2320" width="11.81640625" bestFit="1" customWidth="1"/>
    <col min="2321" max="2321" width="9.81640625" bestFit="1" customWidth="1"/>
    <col min="2322" max="2323" width="5.81640625" bestFit="1" customWidth="1"/>
    <col min="2324" max="2324" width="8.81640625" bestFit="1" customWidth="1"/>
    <col min="2325" max="2325" width="11.81640625" bestFit="1" customWidth="1"/>
    <col min="2326" max="2326" width="6.81640625" bestFit="1" customWidth="1"/>
    <col min="2327" max="2327" width="5.81640625" bestFit="1" customWidth="1"/>
    <col min="2328" max="2328" width="9.81640625" bestFit="1" customWidth="1"/>
    <col min="2329" max="2329" width="11.81640625" bestFit="1" customWidth="1"/>
    <col min="2330" max="2330" width="7.81640625" bestFit="1" customWidth="1"/>
    <col min="2331" max="2331" width="11.81640625" bestFit="1" customWidth="1"/>
    <col min="2332" max="2332" width="8.81640625" bestFit="1" customWidth="1"/>
    <col min="2333" max="2333" width="11.81640625" bestFit="1" customWidth="1"/>
    <col min="2334" max="2334" width="6.81640625" bestFit="1" customWidth="1"/>
    <col min="2335" max="2335" width="4.81640625" bestFit="1" customWidth="1"/>
    <col min="2336" max="2336" width="5.81640625" bestFit="1" customWidth="1"/>
    <col min="2337" max="2337" width="11.81640625" bestFit="1" customWidth="1"/>
    <col min="2338" max="2338" width="8.81640625" bestFit="1" customWidth="1"/>
    <col min="2339" max="2339" width="4.81640625" bestFit="1" customWidth="1"/>
    <col min="2340" max="2340" width="6.81640625" bestFit="1" customWidth="1"/>
    <col min="2341" max="2341" width="11.81640625" bestFit="1" customWidth="1"/>
    <col min="2342" max="2342" width="8.81640625" bestFit="1" customWidth="1"/>
    <col min="2343" max="2343" width="11.81640625" bestFit="1" customWidth="1"/>
    <col min="2344" max="2345" width="5.81640625" bestFit="1" customWidth="1"/>
    <col min="2346" max="2346" width="7.81640625" bestFit="1" customWidth="1"/>
    <col min="2347" max="2347" width="11.81640625" bestFit="1" customWidth="1"/>
    <col min="2348" max="2348" width="5.81640625" bestFit="1" customWidth="1"/>
    <col min="2349" max="2351" width="11.81640625" bestFit="1" customWidth="1"/>
    <col min="2352" max="2352" width="7.81640625" bestFit="1" customWidth="1"/>
    <col min="2353" max="2353" width="5.81640625" bestFit="1" customWidth="1"/>
    <col min="2354" max="2354" width="7.81640625" bestFit="1" customWidth="1"/>
    <col min="2355" max="2358" width="11.81640625" bestFit="1" customWidth="1"/>
    <col min="2359" max="2359" width="4.81640625" bestFit="1" customWidth="1"/>
    <col min="2360" max="2360" width="11.81640625" bestFit="1" customWidth="1"/>
    <col min="2361" max="2361" width="5.81640625" bestFit="1" customWidth="1"/>
    <col min="2362" max="2363" width="11.81640625" bestFit="1" customWidth="1"/>
    <col min="2364" max="2364" width="5.81640625" bestFit="1" customWidth="1"/>
    <col min="2365" max="2365" width="11.81640625" bestFit="1" customWidth="1"/>
    <col min="2366" max="2366" width="6.81640625" bestFit="1" customWidth="1"/>
    <col min="2367" max="2367" width="7.81640625" bestFit="1" customWidth="1"/>
    <col min="2368" max="2368" width="11.81640625" bestFit="1" customWidth="1"/>
    <col min="2369" max="2369" width="4.81640625" bestFit="1" customWidth="1"/>
    <col min="2370" max="2370" width="11.81640625" bestFit="1" customWidth="1"/>
    <col min="2371" max="2372" width="5.81640625" bestFit="1" customWidth="1"/>
    <col min="2373" max="2374" width="6.81640625" bestFit="1" customWidth="1"/>
    <col min="2375" max="2375" width="3.81640625" bestFit="1" customWidth="1"/>
    <col min="2376" max="2376" width="6.81640625" bestFit="1" customWidth="1"/>
    <col min="2377" max="2377" width="11.81640625" bestFit="1" customWidth="1"/>
    <col min="2378" max="2378" width="5.81640625" bestFit="1" customWidth="1"/>
    <col min="2379" max="2379" width="11.81640625" bestFit="1" customWidth="1"/>
    <col min="2380" max="2380" width="4.81640625" bestFit="1" customWidth="1"/>
    <col min="2381" max="2384" width="11.81640625" bestFit="1" customWidth="1"/>
    <col min="2385" max="2385" width="7.81640625" bestFit="1" customWidth="1"/>
    <col min="2386" max="2386" width="5.81640625" bestFit="1" customWidth="1"/>
    <col min="2387" max="2387" width="6.81640625" bestFit="1" customWidth="1"/>
    <col min="2388" max="2388" width="11.81640625" bestFit="1" customWidth="1"/>
    <col min="2389" max="2389" width="6.81640625" bestFit="1" customWidth="1"/>
    <col min="2390" max="2390" width="11.81640625" bestFit="1" customWidth="1"/>
    <col min="2391" max="2391" width="6.81640625" bestFit="1" customWidth="1"/>
    <col min="2392" max="2394" width="11.81640625" bestFit="1" customWidth="1"/>
    <col min="2395" max="2395" width="5.81640625" bestFit="1" customWidth="1"/>
    <col min="2396" max="2397" width="11.81640625" bestFit="1" customWidth="1"/>
    <col min="2398" max="2398" width="5.81640625" bestFit="1" customWidth="1"/>
    <col min="2399" max="2402" width="11.81640625" bestFit="1" customWidth="1"/>
    <col min="2403" max="2403" width="4.81640625" bestFit="1" customWidth="1"/>
    <col min="2404" max="2406" width="11.81640625" bestFit="1" customWidth="1"/>
    <col min="2407" max="2407" width="9.81640625" bestFit="1" customWidth="1"/>
    <col min="2408" max="2408" width="8.81640625" bestFit="1" customWidth="1"/>
    <col min="2409" max="2410" width="5.81640625" bestFit="1" customWidth="1"/>
    <col min="2411" max="2411" width="8.81640625" bestFit="1" customWidth="1"/>
    <col min="2412" max="2412" width="11.81640625" bestFit="1" customWidth="1"/>
    <col min="2413" max="2414" width="6.81640625" bestFit="1" customWidth="1"/>
    <col min="2415" max="2416" width="11.81640625" bestFit="1" customWidth="1"/>
    <col min="2417" max="2419" width="5.81640625" bestFit="1" customWidth="1"/>
    <col min="2420" max="2420" width="11.81640625" bestFit="1" customWidth="1"/>
    <col min="2421" max="2421" width="6.81640625" bestFit="1" customWidth="1"/>
    <col min="2422" max="2422" width="4.81640625" bestFit="1" customWidth="1"/>
    <col min="2423" max="2423" width="8.81640625" bestFit="1" customWidth="1"/>
    <col min="2424" max="2425" width="11.81640625" bestFit="1" customWidth="1"/>
    <col min="2426" max="2426" width="5.81640625" bestFit="1" customWidth="1"/>
    <col min="2427" max="2428" width="11.81640625" bestFit="1" customWidth="1"/>
    <col min="2429" max="2429" width="5.81640625" bestFit="1" customWidth="1"/>
    <col min="2430" max="2430" width="8.81640625" bestFit="1" customWidth="1"/>
    <col min="2431" max="2431" width="11.81640625" bestFit="1" customWidth="1"/>
    <col min="2432" max="2432" width="9.81640625" bestFit="1" customWidth="1"/>
    <col min="2433" max="2433" width="11.81640625" bestFit="1" customWidth="1"/>
    <col min="2434" max="2434" width="5.81640625" bestFit="1" customWidth="1"/>
    <col min="2435" max="2435" width="11.81640625" bestFit="1" customWidth="1"/>
    <col min="2436" max="2437" width="6.81640625" bestFit="1" customWidth="1"/>
    <col min="2438" max="2438" width="4.81640625" bestFit="1" customWidth="1"/>
    <col min="2439" max="2439" width="6.81640625" bestFit="1" customWidth="1"/>
    <col min="2440" max="2440" width="5.81640625" bestFit="1" customWidth="1"/>
    <col min="2441" max="2441" width="11.81640625" bestFit="1" customWidth="1"/>
    <col min="2442" max="2442" width="5.81640625" bestFit="1" customWidth="1"/>
    <col min="2443" max="2444" width="11.81640625" bestFit="1" customWidth="1"/>
    <col min="2445" max="2445" width="4.81640625" bestFit="1" customWidth="1"/>
    <col min="2446" max="2447" width="11.81640625" bestFit="1" customWidth="1"/>
    <col min="2448" max="2448" width="3.81640625" bestFit="1" customWidth="1"/>
    <col min="2449" max="2449" width="9.81640625" bestFit="1" customWidth="1"/>
    <col min="2450" max="2450" width="11.81640625" bestFit="1" customWidth="1"/>
    <col min="2451" max="2451" width="6.81640625" bestFit="1" customWidth="1"/>
    <col min="2452" max="2452" width="5.81640625" bestFit="1" customWidth="1"/>
    <col min="2453" max="2453" width="6.81640625" bestFit="1" customWidth="1"/>
    <col min="2454" max="2454" width="11.81640625" bestFit="1" customWidth="1"/>
    <col min="2455" max="2455" width="4.81640625" bestFit="1" customWidth="1"/>
    <col min="2456" max="2456" width="11.81640625" bestFit="1" customWidth="1"/>
    <col min="2457" max="2457" width="8.81640625" bestFit="1" customWidth="1"/>
    <col min="2458" max="2459" width="11.81640625" bestFit="1" customWidth="1"/>
    <col min="2460" max="2461" width="5.81640625" bestFit="1" customWidth="1"/>
    <col min="2462" max="2464" width="11.81640625" bestFit="1" customWidth="1"/>
    <col min="2465" max="2465" width="5.81640625" bestFit="1" customWidth="1"/>
    <col min="2466" max="2466" width="7.81640625" bestFit="1" customWidth="1"/>
    <col min="2467" max="2467" width="11.81640625" bestFit="1" customWidth="1"/>
    <col min="2468" max="2468" width="5.81640625" bestFit="1" customWidth="1"/>
    <col min="2469" max="2469" width="9.81640625" bestFit="1" customWidth="1"/>
    <col min="2470" max="2471" width="11.81640625" bestFit="1" customWidth="1"/>
    <col min="2472" max="2472" width="6.81640625" bestFit="1" customWidth="1"/>
    <col min="2473" max="2473" width="11.81640625" bestFit="1" customWidth="1"/>
    <col min="2474" max="2474" width="5.81640625" bestFit="1" customWidth="1"/>
    <col min="2475" max="2476" width="11.81640625" bestFit="1" customWidth="1"/>
    <col min="2477" max="2477" width="9.81640625" bestFit="1" customWidth="1"/>
    <col min="2478" max="2478" width="4.81640625" bestFit="1" customWidth="1"/>
    <col min="2479" max="2479" width="7.81640625" bestFit="1" customWidth="1"/>
    <col min="2480" max="2481" width="5.81640625" bestFit="1" customWidth="1"/>
    <col min="2482" max="2485" width="11.81640625" bestFit="1" customWidth="1"/>
    <col min="2486" max="2487" width="6.81640625" bestFit="1" customWidth="1"/>
    <col min="2488" max="2488" width="4.81640625" bestFit="1" customWidth="1"/>
    <col min="2489" max="2489" width="7.81640625" bestFit="1" customWidth="1"/>
    <col min="2490" max="2490" width="5.81640625" bestFit="1" customWidth="1"/>
    <col min="2491" max="2491" width="11.81640625" bestFit="1" customWidth="1"/>
    <col min="2492" max="2492" width="5.81640625" bestFit="1" customWidth="1"/>
    <col min="2493" max="2493" width="11.81640625" bestFit="1" customWidth="1"/>
    <col min="2494" max="2494" width="8.81640625" bestFit="1" customWidth="1"/>
    <col min="2495" max="2496" width="6.81640625" bestFit="1" customWidth="1"/>
    <col min="2497" max="2497" width="7.81640625" bestFit="1" customWidth="1"/>
    <col min="2498" max="2499" width="11.81640625" bestFit="1" customWidth="1"/>
    <col min="2500" max="2500" width="5.81640625" bestFit="1" customWidth="1"/>
    <col min="2501" max="2501" width="4.81640625" bestFit="1" customWidth="1"/>
    <col min="2502" max="2502" width="5.81640625" bestFit="1" customWidth="1"/>
    <col min="2503" max="2504" width="11.81640625" bestFit="1" customWidth="1"/>
    <col min="2505" max="2505" width="8.81640625" bestFit="1" customWidth="1"/>
    <col min="2506" max="2508" width="11.81640625" bestFit="1" customWidth="1"/>
    <col min="2509" max="2509" width="7.81640625" bestFit="1" customWidth="1"/>
    <col min="2510" max="2510" width="3.81640625" bestFit="1" customWidth="1"/>
    <col min="2511" max="2511" width="11.81640625" bestFit="1" customWidth="1"/>
    <col min="2512" max="2513" width="6.81640625" bestFit="1" customWidth="1"/>
    <col min="2514" max="2514" width="4.81640625" bestFit="1" customWidth="1"/>
    <col min="2515" max="2515" width="5.81640625" bestFit="1" customWidth="1"/>
    <col min="2516" max="2516" width="7.81640625" bestFit="1" customWidth="1"/>
    <col min="2517" max="2517" width="6.81640625" bestFit="1" customWidth="1"/>
    <col min="2518" max="2518" width="11.81640625" bestFit="1" customWidth="1"/>
    <col min="2519" max="2521" width="5.81640625" bestFit="1" customWidth="1"/>
    <col min="2522" max="2522" width="11.81640625" bestFit="1" customWidth="1"/>
    <col min="2523" max="2523" width="5.81640625" bestFit="1" customWidth="1"/>
    <col min="2524" max="2524" width="4.81640625" bestFit="1" customWidth="1"/>
    <col min="2525" max="2525" width="11.81640625" bestFit="1" customWidth="1"/>
    <col min="2526" max="2527" width="6.81640625" bestFit="1" customWidth="1"/>
    <col min="2528" max="2528" width="5.81640625" bestFit="1" customWidth="1"/>
    <col min="2529" max="2529" width="11.81640625" bestFit="1" customWidth="1"/>
    <col min="2530" max="2530" width="5.81640625" bestFit="1" customWidth="1"/>
    <col min="2531" max="2531" width="11.81640625" bestFit="1" customWidth="1"/>
    <col min="2532" max="2532" width="5.81640625" bestFit="1" customWidth="1"/>
    <col min="2533" max="2535" width="11.81640625" bestFit="1" customWidth="1"/>
    <col min="2536" max="2536" width="8.81640625" bestFit="1" customWidth="1"/>
    <col min="2537" max="2538" width="6.81640625" bestFit="1" customWidth="1"/>
    <col min="2539" max="2539" width="9.81640625" bestFit="1" customWidth="1"/>
    <col min="2540" max="2542" width="11.81640625" bestFit="1" customWidth="1"/>
    <col min="2543" max="2543" width="6.81640625" bestFit="1" customWidth="1"/>
    <col min="2544" max="2544" width="3.81640625" bestFit="1" customWidth="1"/>
    <col min="2545" max="2545" width="8.81640625" bestFit="1" customWidth="1"/>
    <col min="2546" max="2547" width="11.81640625" bestFit="1" customWidth="1"/>
    <col min="2548" max="2548" width="7.81640625" bestFit="1" customWidth="1"/>
    <col min="2549" max="2550" width="11.81640625" bestFit="1" customWidth="1"/>
    <col min="2551" max="2551" width="5.81640625" bestFit="1" customWidth="1"/>
    <col min="2552" max="2553" width="11.81640625" bestFit="1" customWidth="1"/>
    <col min="2554" max="2554" width="7.81640625" bestFit="1" customWidth="1"/>
    <col min="2555" max="2557" width="11.81640625" bestFit="1" customWidth="1"/>
    <col min="2558" max="2558" width="8.81640625" bestFit="1" customWidth="1"/>
    <col min="2559" max="2561" width="11.81640625" bestFit="1" customWidth="1"/>
    <col min="2562" max="2562" width="8.81640625" bestFit="1" customWidth="1"/>
    <col min="2563" max="2564" width="5.81640625" bestFit="1" customWidth="1"/>
    <col min="2565" max="2565" width="11.81640625" bestFit="1" customWidth="1"/>
    <col min="2566" max="2566" width="4.81640625" bestFit="1" customWidth="1"/>
    <col min="2567" max="2567" width="11.81640625" bestFit="1" customWidth="1"/>
    <col min="2568" max="2568" width="8.81640625" bestFit="1" customWidth="1"/>
    <col min="2569" max="2570" width="5.81640625" bestFit="1" customWidth="1"/>
    <col min="2571" max="2571" width="4.81640625" bestFit="1" customWidth="1"/>
    <col min="2572" max="2572" width="11.81640625" bestFit="1" customWidth="1"/>
    <col min="2573" max="2573" width="8.81640625" bestFit="1" customWidth="1"/>
    <col min="2574" max="2574" width="11.81640625" bestFit="1" customWidth="1"/>
    <col min="2575" max="2575" width="5.81640625" bestFit="1" customWidth="1"/>
    <col min="2576" max="2576" width="7.81640625" bestFit="1" customWidth="1"/>
    <col min="2577" max="2577" width="11.81640625" bestFit="1" customWidth="1"/>
    <col min="2578" max="2578" width="7.81640625" bestFit="1" customWidth="1"/>
    <col min="2579" max="2579" width="8.81640625" bestFit="1" customWidth="1"/>
    <col min="2580" max="2580" width="11.81640625" bestFit="1" customWidth="1"/>
    <col min="2581" max="2582" width="5.81640625" bestFit="1" customWidth="1"/>
    <col min="2583" max="2583" width="3.81640625" bestFit="1" customWidth="1"/>
    <col min="2584" max="2586" width="11.81640625" bestFit="1" customWidth="1"/>
    <col min="2587" max="2587" width="7.81640625" bestFit="1" customWidth="1"/>
    <col min="2588" max="2591" width="11.81640625" bestFit="1" customWidth="1"/>
    <col min="2592" max="2592" width="4.81640625" bestFit="1" customWidth="1"/>
    <col min="2593" max="2594" width="11.81640625" bestFit="1" customWidth="1"/>
    <col min="2595" max="2595" width="4.81640625" bestFit="1" customWidth="1"/>
    <col min="2596" max="2596" width="6.81640625" bestFit="1" customWidth="1"/>
    <col min="2597" max="2597" width="11.81640625" bestFit="1" customWidth="1"/>
    <col min="2598" max="2598" width="4.81640625" bestFit="1" customWidth="1"/>
    <col min="2599" max="2599" width="11.81640625" bestFit="1" customWidth="1"/>
    <col min="2600" max="2600" width="5.81640625" bestFit="1" customWidth="1"/>
    <col min="2601" max="2601" width="4.81640625" bestFit="1" customWidth="1"/>
    <col min="2602" max="2603" width="7.81640625" bestFit="1" customWidth="1"/>
    <col min="2604" max="2605" width="5.81640625" bestFit="1" customWidth="1"/>
    <col min="2606" max="2606" width="8.81640625" bestFit="1" customWidth="1"/>
    <col min="2607" max="2608" width="11.81640625" bestFit="1" customWidth="1"/>
    <col min="2609" max="2609" width="3.81640625" bestFit="1" customWidth="1"/>
    <col min="2610" max="2610" width="11.81640625" bestFit="1" customWidth="1"/>
    <col min="2611" max="2611" width="6.81640625" bestFit="1" customWidth="1"/>
    <col min="2612" max="2612" width="11.81640625" bestFit="1" customWidth="1"/>
    <col min="2613" max="2613" width="5.81640625" bestFit="1" customWidth="1"/>
    <col min="2614" max="2614" width="11.81640625" bestFit="1" customWidth="1"/>
    <col min="2615" max="2615" width="7.81640625" bestFit="1" customWidth="1"/>
    <col min="2616" max="2616" width="11.81640625" bestFit="1" customWidth="1"/>
    <col min="2617" max="2617" width="5.81640625" bestFit="1" customWidth="1"/>
    <col min="2618" max="2618" width="11.81640625" bestFit="1" customWidth="1"/>
    <col min="2619" max="2620" width="5.81640625" bestFit="1" customWidth="1"/>
    <col min="2621" max="2621" width="4.81640625" bestFit="1" customWidth="1"/>
    <col min="2622" max="2623" width="11.81640625" bestFit="1" customWidth="1"/>
    <col min="2624" max="2624" width="10.81640625" bestFit="1" customWidth="1"/>
    <col min="2625" max="2625" width="7.81640625" bestFit="1" customWidth="1"/>
    <col min="2626" max="2626" width="1.81640625" bestFit="1" customWidth="1"/>
    <col min="2627" max="2627" width="11.81640625" bestFit="1" customWidth="1"/>
    <col min="2628" max="2628" width="6.81640625" bestFit="1" customWidth="1"/>
    <col min="2629" max="2629" width="11.81640625" bestFit="1" customWidth="1"/>
    <col min="2630" max="2631" width="6.81640625" bestFit="1" customWidth="1"/>
    <col min="2632" max="2632" width="5.81640625" bestFit="1" customWidth="1"/>
    <col min="2633" max="2633" width="11.81640625" bestFit="1" customWidth="1"/>
    <col min="2634" max="2634" width="4.81640625" bestFit="1" customWidth="1"/>
    <col min="2635" max="2635" width="8.81640625" bestFit="1" customWidth="1"/>
    <col min="2636" max="2636" width="11.81640625" bestFit="1" customWidth="1"/>
    <col min="2637" max="2637" width="9.81640625" bestFit="1" customWidth="1"/>
    <col min="2638" max="2638" width="7.81640625" bestFit="1" customWidth="1"/>
    <col min="2639" max="2639" width="6.81640625" bestFit="1" customWidth="1"/>
    <col min="2640" max="2640" width="7.81640625" bestFit="1" customWidth="1"/>
    <col min="2641" max="2642" width="5.81640625" bestFit="1" customWidth="1"/>
    <col min="2643" max="2645" width="11.81640625" bestFit="1" customWidth="1"/>
    <col min="2646" max="2646" width="9.81640625" bestFit="1" customWidth="1"/>
    <col min="2647" max="2647" width="4.81640625" bestFit="1" customWidth="1"/>
    <col min="2648" max="2648" width="10.81640625" bestFit="1" customWidth="1"/>
    <col min="2649" max="2649" width="3.81640625" bestFit="1" customWidth="1"/>
    <col min="2650" max="2650" width="6.81640625" bestFit="1" customWidth="1"/>
    <col min="2651" max="2651" width="4.81640625" bestFit="1" customWidth="1"/>
    <col min="2652" max="2652" width="10.81640625" bestFit="1" customWidth="1"/>
    <col min="2653" max="2653" width="6.81640625" bestFit="1" customWidth="1"/>
    <col min="2654" max="2655" width="11.81640625" bestFit="1" customWidth="1"/>
    <col min="2656" max="2656" width="7.81640625" bestFit="1" customWidth="1"/>
    <col min="2657" max="2657" width="11.81640625" bestFit="1" customWidth="1"/>
    <col min="2658" max="2658" width="5.81640625" bestFit="1" customWidth="1"/>
    <col min="2659" max="2659" width="6.81640625" bestFit="1" customWidth="1"/>
    <col min="2660" max="2660" width="11.81640625" bestFit="1" customWidth="1"/>
    <col min="2661" max="2661" width="5.81640625" bestFit="1" customWidth="1"/>
    <col min="2662" max="2662" width="4.81640625" bestFit="1" customWidth="1"/>
    <col min="2663" max="2663" width="9.81640625" bestFit="1" customWidth="1"/>
    <col min="2664" max="2664" width="4.81640625" bestFit="1" customWidth="1"/>
    <col min="2665" max="2665" width="5.81640625" bestFit="1" customWidth="1"/>
    <col min="2666" max="2666" width="6.81640625" bestFit="1" customWidth="1"/>
    <col min="2667" max="2667" width="5.81640625" bestFit="1" customWidth="1"/>
    <col min="2668" max="2668" width="6.81640625" bestFit="1" customWidth="1"/>
    <col min="2669" max="2669" width="4.81640625" bestFit="1" customWidth="1"/>
    <col min="2670" max="2670" width="11.81640625" bestFit="1" customWidth="1"/>
    <col min="2671" max="2671" width="4.81640625" bestFit="1" customWidth="1"/>
    <col min="2672" max="2672" width="7.81640625" bestFit="1" customWidth="1"/>
    <col min="2673" max="2673" width="4.81640625" bestFit="1" customWidth="1"/>
    <col min="2674" max="2676" width="11.81640625" bestFit="1" customWidth="1"/>
    <col min="2677" max="2677" width="4.81640625" bestFit="1" customWidth="1"/>
    <col min="2678" max="2679" width="11.81640625" bestFit="1" customWidth="1"/>
    <col min="2680" max="2680" width="9.81640625" bestFit="1" customWidth="1"/>
    <col min="2681" max="2681" width="11.81640625" bestFit="1" customWidth="1"/>
    <col min="2682" max="2682" width="9.81640625" bestFit="1" customWidth="1"/>
    <col min="2683" max="2683" width="5.81640625" bestFit="1" customWidth="1"/>
    <col min="2684" max="2684" width="6.81640625" bestFit="1" customWidth="1"/>
    <col min="2685" max="2685" width="4.81640625" bestFit="1" customWidth="1"/>
    <col min="2686" max="2686" width="5.81640625" bestFit="1" customWidth="1"/>
    <col min="2687" max="2687" width="3.81640625" bestFit="1" customWidth="1"/>
    <col min="2688" max="2688" width="5.81640625" bestFit="1" customWidth="1"/>
    <col min="2689" max="2689" width="4.81640625" bestFit="1" customWidth="1"/>
    <col min="2690" max="2690" width="6.81640625" bestFit="1" customWidth="1"/>
    <col min="2691" max="2691" width="8.81640625" bestFit="1" customWidth="1"/>
    <col min="2692" max="2692" width="6.81640625" bestFit="1" customWidth="1"/>
    <col min="2693" max="2693" width="11.81640625" bestFit="1" customWidth="1"/>
    <col min="2694" max="2694" width="6.81640625" bestFit="1" customWidth="1"/>
    <col min="2695" max="2695" width="11.81640625" bestFit="1" customWidth="1"/>
    <col min="2696" max="2696" width="3.81640625" bestFit="1" customWidth="1"/>
    <col min="2697" max="2699" width="11.81640625" bestFit="1" customWidth="1"/>
    <col min="2700" max="2700" width="6.81640625" bestFit="1" customWidth="1"/>
    <col min="2701" max="2701" width="11.81640625" bestFit="1" customWidth="1"/>
    <col min="2702" max="2702" width="4.81640625" bestFit="1" customWidth="1"/>
    <col min="2703" max="2703" width="7.81640625" bestFit="1" customWidth="1"/>
    <col min="2704" max="2704" width="6.81640625" bestFit="1" customWidth="1"/>
    <col min="2705" max="2708" width="11.81640625" bestFit="1" customWidth="1"/>
    <col min="2709" max="2709" width="5.81640625" bestFit="1" customWidth="1"/>
    <col min="2710" max="2710" width="6.81640625" bestFit="1" customWidth="1"/>
    <col min="2711" max="2711" width="5.81640625" bestFit="1" customWidth="1"/>
    <col min="2712" max="2713" width="11.81640625" bestFit="1" customWidth="1"/>
    <col min="2714" max="2714" width="6.81640625" bestFit="1" customWidth="1"/>
    <col min="2715" max="2718" width="11.81640625" bestFit="1" customWidth="1"/>
    <col min="2719" max="2719" width="6.81640625" bestFit="1" customWidth="1"/>
    <col min="2720" max="2720" width="5.81640625" bestFit="1" customWidth="1"/>
    <col min="2721" max="2721" width="6.81640625" bestFit="1" customWidth="1"/>
    <col min="2722" max="2723" width="11.81640625" bestFit="1" customWidth="1"/>
    <col min="2724" max="2724" width="5.81640625" bestFit="1" customWidth="1"/>
    <col min="2725" max="2725" width="7.81640625" bestFit="1" customWidth="1"/>
    <col min="2726" max="2726" width="6.81640625" bestFit="1" customWidth="1"/>
    <col min="2727" max="2727" width="5.81640625" bestFit="1" customWidth="1"/>
    <col min="2728" max="2728" width="11.81640625" bestFit="1" customWidth="1"/>
    <col min="2729" max="2731" width="6.81640625" bestFit="1" customWidth="1"/>
    <col min="2732" max="2732" width="7.81640625" bestFit="1" customWidth="1"/>
    <col min="2733" max="2734" width="11.81640625" bestFit="1" customWidth="1"/>
    <col min="2735" max="2735" width="4.81640625" bestFit="1" customWidth="1"/>
    <col min="2736" max="2736" width="6.81640625" bestFit="1" customWidth="1"/>
    <col min="2737" max="2737" width="4.81640625" bestFit="1" customWidth="1"/>
    <col min="2738" max="2738" width="3.81640625" bestFit="1" customWidth="1"/>
    <col min="2739" max="2739" width="11.81640625" bestFit="1" customWidth="1"/>
    <col min="2740" max="2740" width="5.81640625" bestFit="1" customWidth="1"/>
    <col min="2741" max="2741" width="11.81640625" bestFit="1" customWidth="1"/>
    <col min="2742" max="2742" width="7.81640625" bestFit="1" customWidth="1"/>
    <col min="2743" max="2744" width="11.81640625" bestFit="1" customWidth="1"/>
    <col min="2745" max="2745" width="5.81640625" bestFit="1" customWidth="1"/>
    <col min="2746" max="2746" width="1.81640625" bestFit="1" customWidth="1"/>
    <col min="2747" max="2747" width="9.81640625" bestFit="1" customWidth="1"/>
    <col min="2748" max="2748" width="8.81640625" bestFit="1" customWidth="1"/>
    <col min="2749" max="2749" width="5.81640625" bestFit="1" customWidth="1"/>
    <col min="2750" max="2750" width="6.81640625" bestFit="1" customWidth="1"/>
    <col min="2751" max="2751" width="11.81640625" bestFit="1" customWidth="1"/>
    <col min="2752" max="2753" width="7.81640625" bestFit="1" customWidth="1"/>
    <col min="2754" max="2754" width="6.81640625" bestFit="1" customWidth="1"/>
    <col min="2755" max="2755" width="11.81640625" bestFit="1" customWidth="1"/>
    <col min="2756" max="2756" width="6.81640625" bestFit="1" customWidth="1"/>
    <col min="2757" max="2758" width="4.81640625" bestFit="1" customWidth="1"/>
    <col min="2759" max="2759" width="11.81640625" bestFit="1" customWidth="1"/>
    <col min="2760" max="2760" width="8.81640625" bestFit="1" customWidth="1"/>
    <col min="2761" max="2761" width="11.81640625" bestFit="1" customWidth="1"/>
    <col min="2762" max="2762" width="7.81640625" bestFit="1" customWidth="1"/>
    <col min="2763" max="2763" width="11.81640625" bestFit="1" customWidth="1"/>
    <col min="2764" max="2764" width="6.81640625" bestFit="1" customWidth="1"/>
    <col min="2765" max="2765" width="11.81640625" bestFit="1" customWidth="1"/>
    <col min="2766" max="2766" width="6.81640625" bestFit="1" customWidth="1"/>
    <col min="2767" max="2767" width="3.81640625" bestFit="1" customWidth="1"/>
    <col min="2768" max="2768" width="6.81640625" bestFit="1" customWidth="1"/>
    <col min="2769" max="2770" width="11.81640625" bestFit="1" customWidth="1"/>
    <col min="2771" max="2772" width="5.81640625" bestFit="1" customWidth="1"/>
    <col min="2773" max="2773" width="7.81640625" bestFit="1" customWidth="1"/>
    <col min="2774" max="2774" width="11.81640625" bestFit="1" customWidth="1"/>
    <col min="2775" max="2775" width="10.81640625" bestFit="1" customWidth="1"/>
    <col min="2776" max="2777" width="11.81640625" bestFit="1" customWidth="1"/>
    <col min="2778" max="2778" width="7.81640625" bestFit="1" customWidth="1"/>
    <col min="2779" max="2779" width="6.81640625" bestFit="1" customWidth="1"/>
    <col min="2780" max="2780" width="9.81640625" bestFit="1" customWidth="1"/>
    <col min="2781" max="2781" width="5.81640625" bestFit="1" customWidth="1"/>
    <col min="2782" max="2782" width="6.81640625" bestFit="1" customWidth="1"/>
    <col min="2783" max="2783" width="7.81640625" bestFit="1" customWidth="1"/>
    <col min="2784" max="2784" width="6.81640625" bestFit="1" customWidth="1"/>
    <col min="2785" max="2785" width="11.81640625" bestFit="1" customWidth="1"/>
    <col min="2786" max="2786" width="7.81640625" bestFit="1" customWidth="1"/>
    <col min="2787" max="2789" width="11.81640625" bestFit="1" customWidth="1"/>
    <col min="2790" max="2790" width="6.81640625" bestFit="1" customWidth="1"/>
    <col min="2791" max="2791" width="11.81640625" bestFit="1" customWidth="1"/>
    <col min="2792" max="2792" width="5.81640625" bestFit="1" customWidth="1"/>
    <col min="2793" max="2793" width="11.81640625" bestFit="1" customWidth="1"/>
    <col min="2794" max="2794" width="6.81640625" bestFit="1" customWidth="1"/>
    <col min="2795" max="2795" width="11.81640625" bestFit="1" customWidth="1"/>
    <col min="2796" max="2796" width="5.81640625" bestFit="1" customWidth="1"/>
    <col min="2797" max="2799" width="11.81640625" bestFit="1" customWidth="1"/>
    <col min="2800" max="2800" width="8.81640625" bestFit="1" customWidth="1"/>
    <col min="2801" max="2801" width="4.81640625" bestFit="1" customWidth="1"/>
    <col min="2802" max="2802" width="5.81640625" bestFit="1" customWidth="1"/>
    <col min="2803" max="2804" width="11.81640625" bestFit="1" customWidth="1"/>
    <col min="2805" max="2805" width="8.81640625" bestFit="1" customWidth="1"/>
    <col min="2806" max="2806" width="11.81640625" bestFit="1" customWidth="1"/>
    <col min="2807" max="2807" width="5.81640625" bestFit="1" customWidth="1"/>
    <col min="2808" max="2809" width="6.81640625" bestFit="1" customWidth="1"/>
    <col min="2810" max="2810" width="9.81640625" bestFit="1" customWidth="1"/>
    <col min="2811" max="2811" width="11.81640625" bestFit="1" customWidth="1"/>
    <col min="2812" max="2812" width="6.81640625" bestFit="1" customWidth="1"/>
    <col min="2813" max="2813" width="9.81640625" bestFit="1" customWidth="1"/>
    <col min="2814" max="2814" width="5.81640625" bestFit="1" customWidth="1"/>
    <col min="2815" max="2816" width="6.81640625" bestFit="1" customWidth="1"/>
    <col min="2817" max="2817" width="11.81640625" bestFit="1" customWidth="1"/>
    <col min="2818" max="2818" width="5.81640625" bestFit="1" customWidth="1"/>
    <col min="2819" max="2819" width="9.81640625" bestFit="1" customWidth="1"/>
    <col min="2820" max="2822" width="11.81640625" bestFit="1" customWidth="1"/>
    <col min="2823" max="2824" width="6.81640625" bestFit="1" customWidth="1"/>
    <col min="2825" max="2826" width="11.81640625" bestFit="1" customWidth="1"/>
    <col min="2827" max="2829" width="6.81640625" bestFit="1" customWidth="1"/>
    <col min="2830" max="2830" width="11.81640625" bestFit="1" customWidth="1"/>
    <col min="2831" max="2831" width="5.81640625" bestFit="1" customWidth="1"/>
    <col min="2832" max="2832" width="11.81640625" bestFit="1" customWidth="1"/>
    <col min="2833" max="2833" width="6.81640625" bestFit="1" customWidth="1"/>
    <col min="2834" max="2834" width="7.81640625" bestFit="1" customWidth="1"/>
    <col min="2835" max="2835" width="9.81640625" bestFit="1" customWidth="1"/>
    <col min="2836" max="2836" width="7.81640625" bestFit="1" customWidth="1"/>
    <col min="2837" max="2837" width="5.81640625" bestFit="1" customWidth="1"/>
    <col min="2838" max="2839" width="8.81640625" bestFit="1" customWidth="1"/>
    <col min="2840" max="2840" width="7.81640625" bestFit="1" customWidth="1"/>
    <col min="2841" max="2841" width="5.81640625" bestFit="1" customWidth="1"/>
    <col min="2842" max="2842" width="11.81640625" bestFit="1" customWidth="1"/>
    <col min="2843" max="2843" width="7.81640625" bestFit="1" customWidth="1"/>
    <col min="2844" max="2844" width="5.81640625" bestFit="1" customWidth="1"/>
    <col min="2845" max="2845" width="4.81640625" bestFit="1" customWidth="1"/>
    <col min="2846" max="2846" width="8.81640625" bestFit="1" customWidth="1"/>
    <col min="2847" max="2847" width="10.81640625" bestFit="1" customWidth="1"/>
    <col min="2848" max="2848" width="8.81640625" bestFit="1" customWidth="1"/>
    <col min="2849" max="2849" width="4.81640625" bestFit="1" customWidth="1"/>
    <col min="2850" max="2850" width="7.81640625" bestFit="1" customWidth="1"/>
    <col min="2851" max="2851" width="11.81640625" bestFit="1" customWidth="1"/>
    <col min="2852" max="2852" width="9.81640625" bestFit="1" customWidth="1"/>
    <col min="2853" max="2853" width="10.81640625" bestFit="1" customWidth="1"/>
    <col min="2854" max="2854" width="11.81640625" bestFit="1" customWidth="1"/>
    <col min="2855" max="2855" width="9.81640625" bestFit="1" customWidth="1"/>
    <col min="2856" max="2856" width="6.81640625" bestFit="1" customWidth="1"/>
    <col min="2857" max="2857" width="5.81640625" bestFit="1" customWidth="1"/>
    <col min="2858" max="2858" width="7.81640625" bestFit="1" customWidth="1"/>
    <col min="2859" max="2859" width="10.81640625" bestFit="1" customWidth="1"/>
    <col min="2860" max="2860" width="9.81640625" bestFit="1" customWidth="1"/>
    <col min="2861" max="2861" width="7.81640625" bestFit="1" customWidth="1"/>
    <col min="2862" max="2862" width="6.81640625" bestFit="1" customWidth="1"/>
    <col min="2863" max="2863" width="9.81640625" bestFit="1" customWidth="1"/>
    <col min="2864" max="2865" width="11.81640625" bestFit="1" customWidth="1"/>
    <col min="2866" max="2866" width="8.81640625" bestFit="1" customWidth="1"/>
    <col min="2867" max="2867" width="5.81640625" bestFit="1" customWidth="1"/>
    <col min="2868" max="2868" width="11.81640625" bestFit="1" customWidth="1"/>
    <col min="2869" max="2871" width="7.81640625" bestFit="1" customWidth="1"/>
    <col min="2872" max="2872" width="6.81640625" bestFit="1" customWidth="1"/>
    <col min="2873" max="2873" width="8.81640625" bestFit="1" customWidth="1"/>
    <col min="2874" max="2874" width="5.81640625" bestFit="1" customWidth="1"/>
    <col min="2875" max="2875" width="11.81640625" bestFit="1" customWidth="1"/>
    <col min="2876" max="2876" width="2.81640625" bestFit="1" customWidth="1"/>
    <col min="2877" max="2877" width="11.81640625" bestFit="1" customWidth="1"/>
    <col min="2878" max="2878" width="9.81640625" bestFit="1" customWidth="1"/>
    <col min="2879" max="2879" width="8.81640625" bestFit="1" customWidth="1"/>
    <col min="2880" max="2880" width="6.81640625" bestFit="1" customWidth="1"/>
    <col min="2881" max="2881" width="5.81640625" bestFit="1" customWidth="1"/>
    <col min="2882" max="2882" width="6.7265625" bestFit="1" customWidth="1"/>
    <col min="2883" max="2883" width="10.7265625" bestFit="1" customWidth="1"/>
  </cols>
  <sheetData>
    <row r="1" spans="1:6" x14ac:dyDescent="0.35">
      <c r="A1" s="7" t="s">
        <v>8223</v>
      </c>
      <c r="B1" t="s">
        <v>8323</v>
      </c>
    </row>
    <row r="3" spans="1:6" x14ac:dyDescent="0.35">
      <c r="A3" s="7" t="s">
        <v>8322</v>
      </c>
      <c r="B3" s="7" t="s">
        <v>8310</v>
      </c>
    </row>
    <row r="4" spans="1:6" x14ac:dyDescent="0.35">
      <c r="A4" s="7" t="s">
        <v>8321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5" workbookViewId="0">
      <selection activeCell="B7" sqref="B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customWidth="1"/>
    <col min="4" max="4" width="8.08984375" bestFit="1" customWidth="1"/>
    <col min="5" max="5" width="3.6328125" customWidth="1"/>
    <col min="6" max="7" width="10.7265625" bestFit="1" customWidth="1"/>
  </cols>
  <sheetData>
    <row r="1" spans="1:6" x14ac:dyDescent="0.35">
      <c r="A1" s="7" t="s">
        <v>8308</v>
      </c>
      <c r="B1" t="s">
        <v>8323</v>
      </c>
    </row>
    <row r="2" spans="1:6" x14ac:dyDescent="0.35">
      <c r="A2" s="7" t="s">
        <v>8223</v>
      </c>
      <c r="B2" t="s">
        <v>8323</v>
      </c>
    </row>
    <row r="4" spans="1:6" x14ac:dyDescent="0.35">
      <c r="A4" s="7" t="s">
        <v>8322</v>
      </c>
      <c r="B4" s="7" t="s">
        <v>8310</v>
      </c>
    </row>
    <row r="5" spans="1:6" x14ac:dyDescent="0.35">
      <c r="A5" s="7" t="s">
        <v>8321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8" t="s">
        <v>8348</v>
      </c>
      <c r="B6" s="9">
        <v>694</v>
      </c>
      <c r="C6" s="9">
        <v>353</v>
      </c>
      <c r="D6" s="9"/>
      <c r="E6" s="9">
        <v>19</v>
      </c>
      <c r="F6" s="9">
        <v>1066</v>
      </c>
    </row>
    <row r="7" spans="1:6" x14ac:dyDescent="0.35">
      <c r="A7" s="8" t="s">
        <v>8352</v>
      </c>
      <c r="B7" s="9">
        <v>260</v>
      </c>
      <c r="C7" s="9"/>
      <c r="D7" s="9"/>
      <c r="E7" s="9"/>
      <c r="F7" s="9">
        <v>260</v>
      </c>
    </row>
    <row r="8" spans="1:6" x14ac:dyDescent="0.35">
      <c r="A8" s="8" t="s">
        <v>8329</v>
      </c>
      <c r="B8" s="9">
        <v>180</v>
      </c>
      <c r="C8" s="9"/>
      <c r="D8" s="9"/>
      <c r="E8" s="9"/>
      <c r="F8" s="9">
        <v>180</v>
      </c>
    </row>
    <row r="9" spans="1:6" x14ac:dyDescent="0.35">
      <c r="A9" s="8" t="s">
        <v>8337</v>
      </c>
      <c r="B9" s="9">
        <v>140</v>
      </c>
      <c r="C9" s="9">
        <v>20</v>
      </c>
      <c r="D9" s="9"/>
      <c r="E9" s="9"/>
      <c r="F9" s="9">
        <v>160</v>
      </c>
    </row>
    <row r="10" spans="1:6" x14ac:dyDescent="0.35">
      <c r="A10" s="8" t="s">
        <v>8336</v>
      </c>
      <c r="B10" s="9">
        <v>140</v>
      </c>
      <c r="C10" s="9"/>
      <c r="D10" s="9"/>
      <c r="E10" s="9"/>
      <c r="F10" s="9">
        <v>140</v>
      </c>
    </row>
    <row r="11" spans="1:6" x14ac:dyDescent="0.35">
      <c r="A11" s="8" t="s">
        <v>8346</v>
      </c>
      <c r="B11" s="9">
        <v>103</v>
      </c>
      <c r="C11" s="9">
        <v>57</v>
      </c>
      <c r="D11" s="9"/>
      <c r="E11" s="9"/>
      <c r="F11" s="9">
        <v>160</v>
      </c>
    </row>
    <row r="12" spans="1:6" x14ac:dyDescent="0.35">
      <c r="A12" s="8" t="s">
        <v>8357</v>
      </c>
      <c r="B12" s="9">
        <v>85</v>
      </c>
      <c r="C12" s="9">
        <v>80</v>
      </c>
      <c r="D12" s="9">
        <v>17</v>
      </c>
      <c r="E12" s="9">
        <v>5</v>
      </c>
      <c r="F12" s="9">
        <v>187</v>
      </c>
    </row>
    <row r="13" spans="1:6" x14ac:dyDescent="0.35">
      <c r="A13" s="8" t="s">
        <v>8358</v>
      </c>
      <c r="B13" s="9">
        <v>80</v>
      </c>
      <c r="C13" s="9"/>
      <c r="D13" s="9"/>
      <c r="E13" s="9"/>
      <c r="F13" s="9">
        <v>80</v>
      </c>
    </row>
    <row r="14" spans="1:6" x14ac:dyDescent="0.35">
      <c r="A14" s="8" t="s">
        <v>8342</v>
      </c>
      <c r="B14" s="9">
        <v>60</v>
      </c>
      <c r="C14" s="9">
        <v>60</v>
      </c>
      <c r="D14" s="9">
        <v>20</v>
      </c>
      <c r="E14" s="9"/>
      <c r="F14" s="9">
        <v>140</v>
      </c>
    </row>
    <row r="15" spans="1:6" x14ac:dyDescent="0.35">
      <c r="A15" s="8" t="s">
        <v>8359</v>
      </c>
      <c r="B15" s="9">
        <v>60</v>
      </c>
      <c r="C15" s="9"/>
      <c r="D15" s="9"/>
      <c r="E15" s="9"/>
      <c r="F15" s="9">
        <v>60</v>
      </c>
    </row>
    <row r="16" spans="1:6" x14ac:dyDescent="0.35">
      <c r="A16" s="8" t="s">
        <v>8354</v>
      </c>
      <c r="B16" s="9">
        <v>60</v>
      </c>
      <c r="C16" s="9"/>
      <c r="D16" s="9"/>
      <c r="E16" s="9"/>
      <c r="F16" s="9">
        <v>60</v>
      </c>
    </row>
    <row r="17" spans="1:6" x14ac:dyDescent="0.35">
      <c r="A17" s="8" t="s">
        <v>8344</v>
      </c>
      <c r="B17" s="9">
        <v>60</v>
      </c>
      <c r="C17" s="9"/>
      <c r="D17" s="9"/>
      <c r="E17" s="9"/>
      <c r="F17" s="9">
        <v>60</v>
      </c>
    </row>
    <row r="18" spans="1:6" x14ac:dyDescent="0.35">
      <c r="A18" s="8" t="s">
        <v>8356</v>
      </c>
      <c r="B18" s="9">
        <v>40</v>
      </c>
      <c r="C18" s="9">
        <v>2</v>
      </c>
      <c r="D18" s="9">
        <v>18</v>
      </c>
      <c r="E18" s="9"/>
      <c r="F18" s="9">
        <v>60</v>
      </c>
    </row>
    <row r="19" spans="1:6" x14ac:dyDescent="0.35">
      <c r="A19" s="8" t="s">
        <v>8331</v>
      </c>
      <c r="B19" s="9">
        <v>40</v>
      </c>
      <c r="C19" s="9"/>
      <c r="D19" s="9"/>
      <c r="E19" s="9"/>
      <c r="F19" s="9">
        <v>40</v>
      </c>
    </row>
    <row r="20" spans="1:6" x14ac:dyDescent="0.35">
      <c r="A20" s="8" t="s">
        <v>8328</v>
      </c>
      <c r="B20" s="9">
        <v>40</v>
      </c>
      <c r="C20" s="9"/>
      <c r="D20" s="9"/>
      <c r="E20" s="9"/>
      <c r="F20" s="9">
        <v>40</v>
      </c>
    </row>
    <row r="21" spans="1:6" x14ac:dyDescent="0.35">
      <c r="A21" s="8" t="s">
        <v>8349</v>
      </c>
      <c r="B21" s="9">
        <v>40</v>
      </c>
      <c r="C21" s="9"/>
      <c r="D21" s="9"/>
      <c r="E21" s="9"/>
      <c r="F21" s="9">
        <v>40</v>
      </c>
    </row>
    <row r="22" spans="1:6" x14ac:dyDescent="0.35">
      <c r="A22" s="8" t="s">
        <v>8355</v>
      </c>
      <c r="B22" s="9">
        <v>34</v>
      </c>
      <c r="C22" s="9"/>
      <c r="D22" s="9"/>
      <c r="E22" s="9">
        <v>6</v>
      </c>
      <c r="F22" s="9">
        <v>40</v>
      </c>
    </row>
    <row r="23" spans="1:6" x14ac:dyDescent="0.35">
      <c r="A23" s="8" t="s">
        <v>8362</v>
      </c>
      <c r="B23" s="9">
        <v>20</v>
      </c>
      <c r="C23" s="9">
        <v>120</v>
      </c>
      <c r="D23" s="9">
        <v>60</v>
      </c>
      <c r="E23" s="9"/>
      <c r="F23" s="9">
        <v>200</v>
      </c>
    </row>
    <row r="24" spans="1:6" x14ac:dyDescent="0.35">
      <c r="A24" s="8" t="s">
        <v>8340</v>
      </c>
      <c r="B24" s="9">
        <v>20</v>
      </c>
      <c r="C24" s="9"/>
      <c r="D24" s="9"/>
      <c r="E24" s="9"/>
      <c r="F24" s="9">
        <v>20</v>
      </c>
    </row>
    <row r="25" spans="1:6" x14ac:dyDescent="0.35">
      <c r="A25" s="8" t="s">
        <v>8350</v>
      </c>
      <c r="B25" s="9">
        <v>20</v>
      </c>
      <c r="C25" s="9"/>
      <c r="D25" s="9"/>
      <c r="E25" s="9"/>
      <c r="F25" s="9">
        <v>20</v>
      </c>
    </row>
    <row r="26" spans="1:6" x14ac:dyDescent="0.35">
      <c r="A26" s="8" t="s">
        <v>8339</v>
      </c>
      <c r="B26" s="9">
        <v>9</v>
      </c>
      <c r="C26" s="9">
        <v>11</v>
      </c>
      <c r="D26" s="9"/>
      <c r="E26" s="9"/>
      <c r="F26" s="9">
        <v>20</v>
      </c>
    </row>
    <row r="27" spans="1:6" x14ac:dyDescent="0.35">
      <c r="A27" s="8" t="s">
        <v>8361</v>
      </c>
      <c r="B27" s="9"/>
      <c r="C27" s="9">
        <v>100</v>
      </c>
      <c r="D27" s="9"/>
      <c r="E27" s="9"/>
      <c r="F27" s="9">
        <v>100</v>
      </c>
    </row>
    <row r="28" spans="1:6" x14ac:dyDescent="0.3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8324</v>
      </c>
      <c r="B29" s="9"/>
      <c r="C29" s="9">
        <v>100</v>
      </c>
      <c r="D29" s="9"/>
      <c r="E29" s="9"/>
      <c r="F29" s="9">
        <v>100</v>
      </c>
    </row>
    <row r="30" spans="1:6" x14ac:dyDescent="0.35">
      <c r="A30" s="8" t="s">
        <v>8325</v>
      </c>
      <c r="B30" s="9"/>
      <c r="C30" s="9"/>
      <c r="D30" s="9">
        <v>20</v>
      </c>
      <c r="E30" s="9"/>
      <c r="F30" s="9">
        <v>20</v>
      </c>
    </row>
    <row r="31" spans="1:6" x14ac:dyDescent="0.35">
      <c r="A31" s="8" t="s">
        <v>8335</v>
      </c>
      <c r="B31" s="9"/>
      <c r="C31" s="9">
        <v>20</v>
      </c>
      <c r="D31" s="9"/>
      <c r="E31" s="9"/>
      <c r="F31" s="9">
        <v>20</v>
      </c>
    </row>
    <row r="32" spans="1:6" x14ac:dyDescent="0.35">
      <c r="A32" s="8" t="s">
        <v>8347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8363</v>
      </c>
      <c r="B33" s="9"/>
      <c r="C33" s="9">
        <v>60</v>
      </c>
      <c r="D33" s="9">
        <v>100</v>
      </c>
      <c r="E33" s="9"/>
      <c r="F33" s="9">
        <v>160</v>
      </c>
    </row>
    <row r="34" spans="1:6" x14ac:dyDescent="0.35">
      <c r="A34" s="8" t="s">
        <v>8330</v>
      </c>
      <c r="B34" s="9"/>
      <c r="C34" s="9">
        <v>80</v>
      </c>
      <c r="D34" s="9"/>
      <c r="E34" s="9"/>
      <c r="F34" s="9">
        <v>80</v>
      </c>
    </row>
    <row r="35" spans="1:6" x14ac:dyDescent="0.35">
      <c r="A35" s="8" t="s">
        <v>8341</v>
      </c>
      <c r="B35" s="9"/>
      <c r="C35" s="9">
        <v>40</v>
      </c>
      <c r="D35" s="9"/>
      <c r="E35" s="9"/>
      <c r="F35" s="9">
        <v>40</v>
      </c>
    </row>
    <row r="36" spans="1:6" x14ac:dyDescent="0.35">
      <c r="A36" s="8" t="s">
        <v>8338</v>
      </c>
      <c r="B36" s="9"/>
      <c r="C36" s="9">
        <v>60</v>
      </c>
      <c r="D36" s="9"/>
      <c r="E36" s="9"/>
      <c r="F36" s="9">
        <v>60</v>
      </c>
    </row>
    <row r="37" spans="1:6" x14ac:dyDescent="0.35">
      <c r="A37" s="8" t="s">
        <v>8333</v>
      </c>
      <c r="B37" s="9"/>
      <c r="C37" s="9">
        <v>40</v>
      </c>
      <c r="D37" s="9"/>
      <c r="E37" s="9"/>
      <c r="F37" s="9">
        <v>40</v>
      </c>
    </row>
    <row r="38" spans="1:6" x14ac:dyDescent="0.35">
      <c r="A38" s="8" t="s">
        <v>8334</v>
      </c>
      <c r="B38" s="9"/>
      <c r="C38" s="9">
        <v>120</v>
      </c>
      <c r="D38" s="9">
        <v>20</v>
      </c>
      <c r="E38" s="9"/>
      <c r="F38" s="9">
        <v>140</v>
      </c>
    </row>
    <row r="39" spans="1:6" x14ac:dyDescent="0.35">
      <c r="A39" s="8" t="s">
        <v>8326</v>
      </c>
      <c r="B39" s="9"/>
      <c r="C39" s="9"/>
      <c r="D39" s="9">
        <v>24</v>
      </c>
      <c r="E39" s="9"/>
      <c r="F39" s="9">
        <v>24</v>
      </c>
    </row>
    <row r="40" spans="1:6" x14ac:dyDescent="0.35">
      <c r="A40" s="8" t="s">
        <v>8360</v>
      </c>
      <c r="B40" s="9"/>
      <c r="C40" s="9">
        <v>47</v>
      </c>
      <c r="D40" s="9">
        <v>10</v>
      </c>
      <c r="E40" s="9"/>
      <c r="F40" s="9">
        <v>57</v>
      </c>
    </row>
    <row r="41" spans="1:6" x14ac:dyDescent="0.35">
      <c r="A41" s="8" t="s">
        <v>8351</v>
      </c>
      <c r="B41" s="9"/>
      <c r="C41" s="9">
        <v>20</v>
      </c>
      <c r="D41" s="9"/>
      <c r="E41" s="9"/>
      <c r="F41" s="9">
        <v>20</v>
      </c>
    </row>
    <row r="42" spans="1:6" x14ac:dyDescent="0.35">
      <c r="A42" s="8" t="s">
        <v>8343</v>
      </c>
      <c r="B42" s="9"/>
      <c r="C42" s="9">
        <v>20</v>
      </c>
      <c r="D42" s="9"/>
      <c r="E42" s="9"/>
      <c r="F42" s="9">
        <v>20</v>
      </c>
    </row>
    <row r="43" spans="1:6" x14ac:dyDescent="0.35">
      <c r="A43" s="8" t="s">
        <v>8327</v>
      </c>
      <c r="B43" s="9"/>
      <c r="C43" s="9">
        <v>40</v>
      </c>
      <c r="D43" s="9"/>
      <c r="E43" s="9"/>
      <c r="F43" s="9">
        <v>40</v>
      </c>
    </row>
    <row r="44" spans="1:6" x14ac:dyDescent="0.35">
      <c r="A44" s="8" t="s">
        <v>8364</v>
      </c>
      <c r="B44" s="9"/>
      <c r="C44" s="9"/>
      <c r="D44" s="9">
        <v>20</v>
      </c>
      <c r="E44" s="9"/>
      <c r="F44" s="9">
        <v>20</v>
      </c>
    </row>
    <row r="45" spans="1:6" x14ac:dyDescent="0.35">
      <c r="A45" s="8" t="s">
        <v>8353</v>
      </c>
      <c r="B45" s="9"/>
      <c r="C45" s="9"/>
      <c r="D45" s="9">
        <v>40</v>
      </c>
      <c r="E45" s="9"/>
      <c r="F45" s="9">
        <v>40</v>
      </c>
    </row>
    <row r="46" spans="1:6" x14ac:dyDescent="0.35">
      <c r="A46" s="8" t="s">
        <v>8332</v>
      </c>
      <c r="B46" s="9"/>
      <c r="C46" s="9">
        <v>40</v>
      </c>
      <c r="D46" s="9"/>
      <c r="E46" s="9">
        <v>20</v>
      </c>
      <c r="F46" s="9">
        <v>60</v>
      </c>
    </row>
    <row r="47" spans="1:6" x14ac:dyDescent="0.3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Normal="100" workbookViewId="0">
      <selection activeCell="C21" sqref="C21"/>
    </sheetView>
  </sheetViews>
  <sheetFormatPr defaultRowHeight="14.5" x14ac:dyDescent="0.35"/>
  <cols>
    <col min="1" max="1" width="13.36328125" bestFit="1" customWidth="1"/>
    <col min="2" max="2" width="16.453125" bestFit="1" customWidth="1"/>
    <col min="3" max="3" width="5.81640625" bestFit="1" customWidth="1"/>
    <col min="4" max="4" width="8.6328125" bestFit="1" customWidth="1"/>
    <col min="5" max="5" width="11" bestFit="1" customWidth="1"/>
    <col min="6" max="7" width="10.7265625" bestFit="1" customWidth="1"/>
  </cols>
  <sheetData>
    <row r="1" spans="1:5" x14ac:dyDescent="0.35">
      <c r="A1" s="7" t="s">
        <v>8308</v>
      </c>
      <c r="B1" t="s">
        <v>8323</v>
      </c>
    </row>
    <row r="2" spans="1:5" x14ac:dyDescent="0.35">
      <c r="A2" s="7" t="s">
        <v>8379</v>
      </c>
      <c r="B2" t="s">
        <v>8323</v>
      </c>
    </row>
    <row r="4" spans="1:5" x14ac:dyDescent="0.35">
      <c r="A4" s="7" t="s">
        <v>8322</v>
      </c>
      <c r="B4" s="7" t="s">
        <v>8310</v>
      </c>
    </row>
    <row r="5" spans="1:5" x14ac:dyDescent="0.35">
      <c r="A5" s="7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8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3" workbookViewId="0">
      <selection activeCell="M23" sqref="M2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COUNTIFS(Data!D2:D4115, "&lt;1000", Data!F2:F4115, "successful")</f>
        <v>322</v>
      </c>
      <c r="C2">
        <f>COUNTIFS(Data!$D$2:$D$4115, "&lt;1000", Data!$F$2:$F$4115, "failed")</f>
        <v>113</v>
      </c>
      <c r="D2">
        <f>COUNTIFS(Data!$D$2:$D$4115, "&lt;1000", Data!$F$2:$F$4115,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8389</v>
      </c>
      <c r="B3">
        <f>COUNTIFS(Data!D2:D4115, "&gt;=1000", Data!D2:D4115, "&lt;5000", Data!F2:F4115, "successful")</f>
        <v>932</v>
      </c>
      <c r="C3">
        <f>COUNTIFS(Data!$D$2:$D$4115, "&gt;=1000", Data!$D$2:$D$4115, "&lt;5000", Data!$F$2:$F$4115, "failed")</f>
        <v>420</v>
      </c>
      <c r="D3">
        <f>COUNTIFS(Data!$D$2:$D$4115, "&gt;=1000", Data!$D$2:$D$4115, "&lt;5000", Data!$F$2:$F$4115,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8390</v>
      </c>
      <c r="B4">
        <f>COUNTIFS(Data!$D$2:$D$4115, "&gt;=5000", Data!$D$2:$D$4115, "&lt;10000", Data!$F$2:$F$4115, "successful")</f>
        <v>381</v>
      </c>
      <c r="C4">
        <f>COUNTIFS(Data!$D$2:$D$4115, "&gt;=5000", Data!$D$2:$D$4115, "&lt;10000", Data!$F$2:$F$4115, "failed")</f>
        <v>283</v>
      </c>
      <c r="D4">
        <f>COUNTIFS(Data!$D$2:$D$4115, "&gt;=5000", Data!$D$2:$D$4115, "&lt;10000", Data!$F$2:$F$4115,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8391</v>
      </c>
      <c r="B5">
        <f>COUNTIFS(Data!$D$2:$D$4115, "&gt;=10000", Data!$D$2:$D$4115, "&lt;15000", Data!$F$2:$F$4115, "successful")</f>
        <v>168</v>
      </c>
      <c r="C5">
        <f>COUNTIFS(Data!$D$2:$D$4115, "&gt;=10000", Data!$D$2:$D$4115, "&lt;15000", Data!$F$2:$F$4115, "failed")</f>
        <v>144</v>
      </c>
      <c r="D5">
        <f>COUNTIFS(Data!$D$2:$D$4115, "&gt;=10000", Data!$D$2:$D$4115, "&lt;15000", Data!$F$2:$F$4115,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COUNTIFS(Data!$D$2:$D$4115, "&gt;=15000", Data!$D$2:$D$4115, "&lt;20000", Data!$F$2:$F$4115, "successful")</f>
        <v>94</v>
      </c>
      <c r="C6">
        <f>COUNTIFS(Data!$D$2:$D$4115, "&gt;=15000", Data!$D$2:$D$4115, "&lt;20000", Data!$F$2:$F$4115, "failed")</f>
        <v>90</v>
      </c>
      <c r="D6">
        <f>COUNTIFS(Data!$D$2:$D$4115, "&gt;=15000", Data!$D$2:$D$4115, "&lt;20000", Data!$F$2:$F$4115,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8393</v>
      </c>
      <c r="B7">
        <f>COUNTIFS(Data!$D$2:$D$4115, "&gt;=20000", Data!$D$2:$D$4115, "&lt;25000", Data!$F$2:$F$4115, "successful")</f>
        <v>62</v>
      </c>
      <c r="C7">
        <f>COUNTIFS(Data!$D$2:$D$4115, "&gt;=20000", Data!$D$2:$D$4115, "&lt;25000", Data!$F$2:$F$4115, "failed")</f>
        <v>72</v>
      </c>
      <c r="D7">
        <f>COUNTIFS(Data!$D$2:$D$4115, "&gt;=20000", Data!$D$2:$D$4115, "&lt;25000", Data!$F$2:$F$4115,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8394</v>
      </c>
      <c r="B8">
        <f>COUNTIFS(Data!$D$2:$D$4115, "&gt;=25000", Data!$D$2:$D$4115, "&lt;30000", Data!$F$2:$F$4115, "successful")</f>
        <v>55</v>
      </c>
      <c r="C8">
        <f>COUNTIFS(Data!$D$2:$D$4115, "&gt;=25000", Data!$D$2:$D$4115, "&lt;30000", Data!$F$2:$F$4115, "failed")</f>
        <v>64</v>
      </c>
      <c r="D8">
        <f>COUNTIFS(Data!$D$2:$D$4115, "&gt;=25000", Data!$D$2:$D$4115, "&lt;30000", Data!$F$2:$F$4115,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8395</v>
      </c>
      <c r="B9">
        <f>COUNTIFS(Data!$D$2:$D$4115, "&gt;=30000", Data!$D$2:$D$4115, "&lt;35000", Data!$F$2:$F$4115, "successful")</f>
        <v>32</v>
      </c>
      <c r="C9">
        <f>COUNTIFS(Data!$D$2:$D$4115, "&gt;=30000", Data!$D$2:$D$4115, "&lt;35000", Data!$F$2:$F$4115, "failed")</f>
        <v>37</v>
      </c>
      <c r="D9">
        <f>COUNTIFS(Data!$D$2:$D$4115, "&gt;=30000", Data!$D$2:$D$4115, "&lt;35000", Data!$F$2:$F$4115,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8396</v>
      </c>
      <c r="B10">
        <f>COUNTIFS(Data!$D$2:$D$4115, "&gt;=35000", Data!$D$2:$D$4115, "&lt;40000", Data!$F$2:$F$4115, "successful")</f>
        <v>26</v>
      </c>
      <c r="C10">
        <f>COUNTIFS(Data!$D$2:$D$4115, "&gt;=35000", Data!$D$2:$D$4115, "&lt;40000", Data!$F$2:$F$4115, "failed")</f>
        <v>22</v>
      </c>
      <c r="D10">
        <f>COUNTIFS(Data!$D$2:$D$4115, "&gt;=35000", Data!$D$2:$D$4115, "&lt;40000", Data!$F$2:$F$4115,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8397</v>
      </c>
      <c r="B11">
        <f>COUNTIFS(Data!$D$2:$D$4115, "&gt;=40000", Data!$D$2:$D$4115, "&lt;45000", Data!$F$2:$F$4115, "successful")</f>
        <v>21</v>
      </c>
      <c r="C11">
        <f>COUNTIFS(Data!$D$2:$D$4115, "&gt;=40000", Data!$D$2:$D$4115, "&lt;45000", Data!$F$2:$F$4115, "failed")</f>
        <v>16</v>
      </c>
      <c r="D11">
        <f>COUNTIFS(Data!$D$2:$D$4115, "&gt;=40000", Data!$D$2:$D$4115, "&lt;45000", Data!$F$2:$F$4115,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8398</v>
      </c>
      <c r="B12">
        <f>COUNTIFS(Data!$D$2:$D$4115, "&gt;=45000", Data!$D$2:$D$4115, "&lt;50000", Data!$F$2:$F$4115, "successful")</f>
        <v>6</v>
      </c>
      <c r="C12">
        <f>COUNTIFS(Data!$D$2:$D$4115, "&gt;=45000", Data!$D$2:$D$4115, "&lt;50000", Data!$F$2:$F$4115, "failed")</f>
        <v>11</v>
      </c>
      <c r="D12">
        <f>COUNTIFS(Data!$D$2:$D$4115, "&gt;=45000", Data!$D$2:$D$4115, "&lt;50000", Data!$F$2:$F$4115,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8399</v>
      </c>
      <c r="B13">
        <f>COUNTIFS(Data!$D$2:$D$4115, "&gt;=50000", Data!$F$2:$F$4115, "successful")</f>
        <v>86</v>
      </c>
      <c r="C13">
        <f>COUNTIFS(Data!$D$2:$D$4115, "&gt;=50000", Data!$F$2:$F$4115, "failed")</f>
        <v>258</v>
      </c>
      <c r="D13">
        <f>COUNTIFS(Data!$D$2:$D$4115, "&gt;=50000", Data!$F$2:$F$4115,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86"/>
  <sheetViews>
    <sheetView tabSelected="1" workbookViewId="0">
      <selection activeCell="G14" sqref="G14:K17"/>
    </sheetView>
  </sheetViews>
  <sheetFormatPr defaultRowHeight="14.5" x14ac:dyDescent="0.35"/>
  <cols>
    <col min="2" max="2" width="13.1796875" bestFit="1" customWidth="1"/>
    <col min="3" max="3" width="13.1796875" customWidth="1"/>
    <col min="5" max="5" width="13.1796875" bestFit="1" customWidth="1"/>
    <col min="6" max="6" width="13.1796875" customWidth="1"/>
    <col min="7" max="7" width="16.54296875" bestFit="1" customWidth="1"/>
  </cols>
  <sheetData>
    <row r="1" spans="1:11" x14ac:dyDescent="0.35">
      <c r="A1" s="1" t="s">
        <v>8218</v>
      </c>
      <c r="B1" s="1" t="s">
        <v>8262</v>
      </c>
      <c r="C1" s="1"/>
      <c r="D1" s="1" t="s">
        <v>8218</v>
      </c>
      <c r="E1" s="1" t="s">
        <v>8262</v>
      </c>
      <c r="F1" s="1"/>
      <c r="G1" s="1" t="s">
        <v>8400</v>
      </c>
      <c r="J1" s="12" t="s">
        <v>8407</v>
      </c>
    </row>
    <row r="2" spans="1:11" x14ac:dyDescent="0.35">
      <c r="A2" t="s">
        <v>8219</v>
      </c>
      <c r="B2">
        <v>182</v>
      </c>
      <c r="D2" t="s">
        <v>8221</v>
      </c>
      <c r="E2">
        <v>0</v>
      </c>
      <c r="G2" t="s">
        <v>8401</v>
      </c>
      <c r="H2">
        <f>AVERAGE(B:B)</f>
        <v>194.42517162471395</v>
      </c>
      <c r="J2" t="s">
        <v>8401</v>
      </c>
      <c r="K2">
        <f>AVERAGE(E:E)</f>
        <v>17.709803921568628</v>
      </c>
    </row>
    <row r="3" spans="1:11" x14ac:dyDescent="0.35">
      <c r="A3" t="s">
        <v>8219</v>
      </c>
      <c r="B3">
        <v>79</v>
      </c>
      <c r="D3" t="s">
        <v>8221</v>
      </c>
      <c r="E3">
        <v>1</v>
      </c>
      <c r="G3" t="s">
        <v>8402</v>
      </c>
      <c r="H3">
        <f>MEDIAN(B:B)</f>
        <v>62</v>
      </c>
      <c r="J3" t="s">
        <v>8402</v>
      </c>
      <c r="K3">
        <f>MEDIAN(E:E)</f>
        <v>4</v>
      </c>
    </row>
    <row r="4" spans="1:11" x14ac:dyDescent="0.35">
      <c r="A4" t="s">
        <v>8219</v>
      </c>
      <c r="B4">
        <v>35</v>
      </c>
      <c r="D4" t="s">
        <v>8221</v>
      </c>
      <c r="E4">
        <v>10</v>
      </c>
      <c r="G4" t="s">
        <v>8403</v>
      </c>
      <c r="H4">
        <f>MIN(B:B)</f>
        <v>1</v>
      </c>
      <c r="J4" t="s">
        <v>8403</v>
      </c>
      <c r="K4">
        <f>MIN(E:E)</f>
        <v>0</v>
      </c>
    </row>
    <row r="5" spans="1:11" x14ac:dyDescent="0.35">
      <c r="A5" t="s">
        <v>8219</v>
      </c>
      <c r="B5">
        <v>150</v>
      </c>
      <c r="D5" t="s">
        <v>8221</v>
      </c>
      <c r="E5">
        <v>0</v>
      </c>
      <c r="G5" t="s">
        <v>8404</v>
      </c>
      <c r="H5">
        <f>MAX(B:B)</f>
        <v>26457</v>
      </c>
      <c r="J5" t="s">
        <v>8404</v>
      </c>
      <c r="K5">
        <f>MAX(E:E)</f>
        <v>1293</v>
      </c>
    </row>
    <row r="6" spans="1:11" x14ac:dyDescent="0.35">
      <c r="A6" t="s">
        <v>8219</v>
      </c>
      <c r="B6">
        <v>284</v>
      </c>
      <c r="D6" t="s">
        <v>8221</v>
      </c>
      <c r="E6">
        <v>7</v>
      </c>
      <c r="G6" t="s">
        <v>8405</v>
      </c>
      <c r="H6">
        <f>_xlfn.VAR.P(B2:B2186)</f>
        <v>712840.9867348104</v>
      </c>
      <c r="J6" t="s">
        <v>8405</v>
      </c>
      <c r="K6">
        <f>_xlfn.VAR.P(E:E)</f>
        <v>3773.2216685890044</v>
      </c>
    </row>
    <row r="7" spans="1:11" x14ac:dyDescent="0.35">
      <c r="A7" t="s">
        <v>8219</v>
      </c>
      <c r="B7">
        <v>47</v>
      </c>
      <c r="D7" t="s">
        <v>8221</v>
      </c>
      <c r="E7">
        <v>0</v>
      </c>
      <c r="G7" t="s">
        <v>8406</v>
      </c>
      <c r="H7">
        <f>_xlfn.STDEV.P(B:B)</f>
        <v>844.29910975602149</v>
      </c>
      <c r="J7" t="s">
        <v>8406</v>
      </c>
      <c r="K7">
        <f>_xlfn.STDEV.P(E:E)</f>
        <v>61.426555076684906</v>
      </c>
    </row>
    <row r="8" spans="1:11" x14ac:dyDescent="0.35">
      <c r="A8" t="s">
        <v>8219</v>
      </c>
      <c r="B8">
        <v>58</v>
      </c>
      <c r="D8" t="s">
        <v>8221</v>
      </c>
      <c r="E8">
        <v>1</v>
      </c>
    </row>
    <row r="9" spans="1:11" ht="14.5" customHeight="1" x14ac:dyDescent="0.35">
      <c r="A9" t="s">
        <v>8219</v>
      </c>
      <c r="B9">
        <v>57</v>
      </c>
      <c r="D9" t="s">
        <v>8221</v>
      </c>
      <c r="E9">
        <v>2</v>
      </c>
      <c r="G9" s="13" t="s">
        <v>8408</v>
      </c>
      <c r="H9" s="13"/>
      <c r="I9" s="13"/>
      <c r="J9" s="13"/>
      <c r="K9" s="13"/>
    </row>
    <row r="10" spans="1:11" x14ac:dyDescent="0.35">
      <c r="A10" t="s">
        <v>8219</v>
      </c>
      <c r="B10">
        <v>12</v>
      </c>
      <c r="D10" t="s">
        <v>8221</v>
      </c>
      <c r="E10">
        <v>3</v>
      </c>
      <c r="G10" s="13"/>
      <c r="H10" s="13"/>
      <c r="I10" s="13"/>
      <c r="J10" s="13"/>
      <c r="K10" s="13"/>
    </row>
    <row r="11" spans="1:11" x14ac:dyDescent="0.35">
      <c r="A11" t="s">
        <v>8219</v>
      </c>
      <c r="B11">
        <v>20</v>
      </c>
      <c r="D11" t="s">
        <v>8221</v>
      </c>
      <c r="E11">
        <v>10</v>
      </c>
      <c r="G11" s="13"/>
      <c r="H11" s="13"/>
      <c r="I11" s="13"/>
      <c r="J11" s="13"/>
      <c r="K11" s="13"/>
    </row>
    <row r="12" spans="1:11" x14ac:dyDescent="0.35">
      <c r="A12" t="s">
        <v>8219</v>
      </c>
      <c r="B12">
        <v>19</v>
      </c>
      <c r="D12" t="s">
        <v>8221</v>
      </c>
      <c r="E12">
        <v>10</v>
      </c>
      <c r="G12" s="13"/>
      <c r="H12" s="13"/>
      <c r="I12" s="13"/>
      <c r="J12" s="13"/>
      <c r="K12" s="13"/>
    </row>
    <row r="13" spans="1:11" x14ac:dyDescent="0.35">
      <c r="A13" t="s">
        <v>8219</v>
      </c>
      <c r="B13">
        <v>75</v>
      </c>
      <c r="D13" t="s">
        <v>8221</v>
      </c>
      <c r="E13">
        <v>1</v>
      </c>
    </row>
    <row r="14" spans="1:11" x14ac:dyDescent="0.35">
      <c r="A14" t="s">
        <v>8219</v>
      </c>
      <c r="B14">
        <v>827</v>
      </c>
      <c r="D14" t="s">
        <v>8221</v>
      </c>
      <c r="E14">
        <v>0</v>
      </c>
      <c r="G14" s="13" t="s">
        <v>8409</v>
      </c>
      <c r="H14" s="13"/>
      <c r="I14" s="13"/>
      <c r="J14" s="13"/>
      <c r="K14" s="13"/>
    </row>
    <row r="15" spans="1:11" x14ac:dyDescent="0.35">
      <c r="A15" t="s">
        <v>8219</v>
      </c>
      <c r="B15">
        <v>51</v>
      </c>
      <c r="D15" t="s">
        <v>8221</v>
      </c>
      <c r="E15">
        <v>0</v>
      </c>
      <c r="G15" s="13"/>
      <c r="H15" s="13"/>
      <c r="I15" s="13"/>
      <c r="J15" s="13"/>
      <c r="K15" s="13"/>
    </row>
    <row r="16" spans="1:11" x14ac:dyDescent="0.35">
      <c r="A16" t="s">
        <v>8219</v>
      </c>
      <c r="B16">
        <v>41</v>
      </c>
      <c r="D16" t="s">
        <v>8221</v>
      </c>
      <c r="E16">
        <v>0</v>
      </c>
      <c r="G16" s="13"/>
      <c r="H16" s="13"/>
      <c r="I16" s="13"/>
      <c r="J16" s="13"/>
      <c r="K16" s="13"/>
    </row>
    <row r="17" spans="1:11" x14ac:dyDescent="0.35">
      <c r="A17" t="s">
        <v>8219</v>
      </c>
      <c r="B17">
        <v>98</v>
      </c>
      <c r="D17" t="s">
        <v>8221</v>
      </c>
      <c r="E17">
        <v>26</v>
      </c>
      <c r="G17" s="13"/>
      <c r="H17" s="13"/>
      <c r="I17" s="13"/>
      <c r="J17" s="13"/>
      <c r="K17" s="13"/>
    </row>
    <row r="18" spans="1:11" x14ac:dyDescent="0.35">
      <c r="A18" t="s">
        <v>8219</v>
      </c>
      <c r="B18">
        <v>70</v>
      </c>
      <c r="D18" t="s">
        <v>8221</v>
      </c>
      <c r="E18">
        <v>0</v>
      </c>
    </row>
    <row r="19" spans="1:11" x14ac:dyDescent="0.35">
      <c r="A19" t="s">
        <v>8219</v>
      </c>
      <c r="B19">
        <v>36</v>
      </c>
      <c r="D19" t="s">
        <v>8221</v>
      </c>
      <c r="E19">
        <v>7</v>
      </c>
    </row>
    <row r="20" spans="1:11" x14ac:dyDescent="0.35">
      <c r="A20" t="s">
        <v>8219</v>
      </c>
      <c r="B20">
        <v>342</v>
      </c>
      <c r="D20" t="s">
        <v>8221</v>
      </c>
      <c r="E20">
        <v>0</v>
      </c>
    </row>
    <row r="21" spans="1:11" x14ac:dyDescent="0.35">
      <c r="A21" t="s">
        <v>8219</v>
      </c>
      <c r="B21">
        <v>22</v>
      </c>
      <c r="D21" t="s">
        <v>8221</v>
      </c>
      <c r="E21">
        <v>2</v>
      </c>
    </row>
    <row r="22" spans="1:11" x14ac:dyDescent="0.35">
      <c r="A22" t="s">
        <v>8219</v>
      </c>
      <c r="B22">
        <v>25</v>
      </c>
      <c r="D22" t="s">
        <v>8221</v>
      </c>
      <c r="E22">
        <v>13</v>
      </c>
    </row>
    <row r="23" spans="1:11" x14ac:dyDescent="0.35">
      <c r="A23" t="s">
        <v>8219</v>
      </c>
      <c r="B23">
        <v>101</v>
      </c>
      <c r="D23" t="s">
        <v>8221</v>
      </c>
      <c r="E23">
        <v>4</v>
      </c>
    </row>
    <row r="24" spans="1:11" x14ac:dyDescent="0.35">
      <c r="A24" t="s">
        <v>8219</v>
      </c>
      <c r="B24">
        <v>8</v>
      </c>
      <c r="D24" t="s">
        <v>8221</v>
      </c>
      <c r="E24">
        <v>0</v>
      </c>
    </row>
    <row r="25" spans="1:11" x14ac:dyDescent="0.35">
      <c r="A25" t="s">
        <v>8219</v>
      </c>
      <c r="B25">
        <v>23</v>
      </c>
      <c r="D25" t="s">
        <v>8221</v>
      </c>
      <c r="E25">
        <v>12</v>
      </c>
    </row>
    <row r="26" spans="1:11" x14ac:dyDescent="0.35">
      <c r="A26" t="s">
        <v>8219</v>
      </c>
      <c r="B26">
        <v>574</v>
      </c>
      <c r="D26" t="s">
        <v>8221</v>
      </c>
      <c r="E26">
        <v>2</v>
      </c>
    </row>
    <row r="27" spans="1:11" x14ac:dyDescent="0.35">
      <c r="A27" t="s">
        <v>8219</v>
      </c>
      <c r="B27">
        <v>14</v>
      </c>
      <c r="D27" t="s">
        <v>8221</v>
      </c>
      <c r="E27">
        <v>10</v>
      </c>
    </row>
    <row r="28" spans="1:11" x14ac:dyDescent="0.35">
      <c r="A28" t="s">
        <v>8219</v>
      </c>
      <c r="B28">
        <v>19</v>
      </c>
      <c r="D28" t="s">
        <v>8221</v>
      </c>
      <c r="E28">
        <v>0</v>
      </c>
    </row>
    <row r="29" spans="1:11" x14ac:dyDescent="0.35">
      <c r="A29" t="s">
        <v>8219</v>
      </c>
      <c r="B29">
        <v>150</v>
      </c>
      <c r="D29" t="s">
        <v>8221</v>
      </c>
      <c r="E29">
        <v>5</v>
      </c>
    </row>
    <row r="30" spans="1:11" x14ac:dyDescent="0.35">
      <c r="A30" t="s">
        <v>8219</v>
      </c>
      <c r="B30">
        <v>71</v>
      </c>
      <c r="D30" t="s">
        <v>8221</v>
      </c>
      <c r="E30">
        <v>0</v>
      </c>
    </row>
    <row r="31" spans="1:11" x14ac:dyDescent="0.35">
      <c r="A31" t="s">
        <v>8219</v>
      </c>
      <c r="B31">
        <v>117</v>
      </c>
      <c r="D31" t="s">
        <v>8221</v>
      </c>
      <c r="E31">
        <v>5</v>
      </c>
    </row>
    <row r="32" spans="1:11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mergeCells count="2">
    <mergeCell ref="G9:K12"/>
    <mergeCell ref="G14:K17"/>
  </mergeCells>
  <conditionalFormatting sqref="A1:A1046647">
    <cfRule type="containsText" dxfId="7" priority="6" operator="containsText" text="live">
      <formula>NOT(ISERROR(SEARCH("live",A1)))</formula>
    </cfRule>
    <cfRule type="containsText" dxfId="6" priority="7" operator="containsText" text="failed">
      <formula>NOT(ISERROR(SEARCH("failed",A1)))</formula>
    </cfRule>
    <cfRule type="containsText" dxfId="5" priority="8" operator="containsText" text="successful">
      <formula>NOT(ISERROR(SEARCH("successful",A1)))</formula>
    </cfRule>
    <cfRule type="containsText" dxfId="4" priority="9" operator="containsText" text="canceled">
      <formula>NOT(ISERROR(SEARCH("canceled",A1)))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5992">
    <cfRule type="containsText" dxfId="3" priority="1" operator="containsText" text="live">
      <formula>NOT(ISERROR(SEARCH("live",D1)))</formula>
    </cfRule>
    <cfRule type="containsText" dxfId="2" priority="2" operator="containsText" text="failed">
      <formula>NOT(ISERROR(SEARCH("failed",D1)))</formula>
    </cfRule>
    <cfRule type="containsText" dxfId="1" priority="3" operator="containsText" text="successful">
      <formula>NOT(ISERROR(SEARCH("successful",D1)))</formula>
    </cfRule>
    <cfRule type="containsText" dxfId="0" priority="4" operator="containsText" text="canceled">
      <formula>NOT(ISERROR(SEARCH("canceled",D1)))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</vt:lpstr>
      <vt:lpstr>Sub-Category Pivot</vt:lpstr>
      <vt:lpstr>State of Projects by Month</vt:lpstr>
      <vt:lpstr>Outcomes by 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Hoyer, Nicolas (MSP)</cp:lastModifiedBy>
  <dcterms:created xsi:type="dcterms:W3CDTF">2017-04-20T15:17:24Z</dcterms:created>
  <dcterms:modified xsi:type="dcterms:W3CDTF">2021-01-05T00:30:07Z</dcterms:modified>
</cp:coreProperties>
</file>