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yu戈昊\Desktop\物理实验\"/>
    </mc:Choice>
  </mc:AlternateContent>
  <bookViews>
    <workbookView xWindow="0" yWindow="0" windowWidth="23040" windowHeight="9012" activeTab="4"/>
  </bookViews>
  <sheets>
    <sheet name="总数据" sheetId="1" r:id="rId1"/>
    <sheet name="Us-Is曲线" sheetId="7" r:id="rId2"/>
    <sheet name="B-Im曲线1" sheetId="4" r:id="rId3"/>
    <sheet name="B-Im曲线2" sheetId="5" r:id="rId4"/>
    <sheet name="B-x曲线" sheetId="6" r:id="rId5"/>
    <sheet name="B-y曲线" sheetId="8" r:id="rId6"/>
  </sheets>
  <definedNames>
    <definedName name="_xlchart.0" hidden="1">'B-Im曲线2'!$A$6</definedName>
    <definedName name="_xlchart.1" hidden="1">'B-Im曲线2'!$A$7</definedName>
    <definedName name="_xlchart.2" hidden="1">'B-Im曲线2'!$B$5:$H$5</definedName>
    <definedName name="_xlchart.3" hidden="1">'B-Im曲线2'!$B$6:$H$6</definedName>
    <definedName name="_xlchart.4" hidden="1">'B-Im曲线2'!$B$7:$H$7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8" l="1"/>
  <c r="D3" i="8"/>
  <c r="E3" i="8"/>
  <c r="F3" i="8"/>
  <c r="G3" i="8"/>
  <c r="H3" i="8"/>
  <c r="I3" i="8"/>
  <c r="J3" i="8"/>
  <c r="K3" i="8"/>
  <c r="L3" i="8"/>
  <c r="M3" i="8"/>
  <c r="N3" i="8"/>
  <c r="O3" i="8"/>
  <c r="P3" i="8"/>
  <c r="Q3" i="8"/>
  <c r="R3" i="8"/>
  <c r="S3" i="8"/>
  <c r="T3" i="8"/>
  <c r="U3" i="8"/>
  <c r="B3" i="8"/>
  <c r="J6" i="7"/>
  <c r="I6" i="7"/>
  <c r="H6" i="7"/>
  <c r="G6" i="7"/>
  <c r="F6" i="7"/>
  <c r="E6" i="7"/>
  <c r="D6" i="7"/>
  <c r="C6" i="7"/>
  <c r="D6" i="1"/>
  <c r="E6" i="1"/>
  <c r="F6" i="1"/>
  <c r="G6" i="1"/>
  <c r="H6" i="1"/>
  <c r="I6" i="1"/>
  <c r="J6" i="1"/>
  <c r="C6" i="1"/>
  <c r="D7" i="5" l="1"/>
  <c r="E7" i="5"/>
  <c r="F7" i="5"/>
  <c r="G7" i="5"/>
  <c r="H7" i="5"/>
  <c r="D6" i="5"/>
  <c r="E6" i="5"/>
  <c r="F6" i="5"/>
  <c r="G6" i="5"/>
  <c r="H6" i="5"/>
  <c r="C7" i="5"/>
  <c r="C6" i="5"/>
  <c r="D7" i="4"/>
  <c r="E7" i="4"/>
  <c r="F7" i="4"/>
  <c r="G7" i="4"/>
  <c r="H7" i="4"/>
  <c r="C7" i="4"/>
  <c r="D6" i="4"/>
  <c r="E6" i="4"/>
  <c r="F6" i="4"/>
  <c r="G6" i="4"/>
  <c r="H6" i="4"/>
  <c r="C6" i="4"/>
  <c r="N3" i="6"/>
  <c r="O3" i="6"/>
  <c r="P3" i="6"/>
  <c r="Q3" i="6"/>
  <c r="C3" i="6"/>
  <c r="D3" i="6"/>
  <c r="E3" i="6"/>
  <c r="F3" i="6"/>
  <c r="G3" i="6"/>
  <c r="H3" i="6"/>
  <c r="I3" i="6"/>
  <c r="J3" i="6"/>
  <c r="K3" i="6"/>
  <c r="L3" i="6"/>
  <c r="M3" i="6"/>
  <c r="B3" i="6"/>
</calcChain>
</file>

<file path=xl/sharedStrings.xml><?xml version="1.0" encoding="utf-8"?>
<sst xmlns="http://schemas.openxmlformats.org/spreadsheetml/2006/main" count="55" uniqueCount="30">
  <si>
    <t>Is/mA</t>
    <phoneticPr fontId="1" type="noConversion"/>
  </si>
  <si>
    <t>U1/mV</t>
    <phoneticPr fontId="1" type="noConversion"/>
  </si>
  <si>
    <t>U2/mV</t>
  </si>
  <si>
    <t>U3/mV</t>
  </si>
  <si>
    <t>U4/mV</t>
  </si>
  <si>
    <t xml:space="preserve"> +B +Is</t>
    <phoneticPr fontId="1" type="noConversion"/>
  </si>
  <si>
    <t xml:space="preserve"> +B -Is</t>
    <phoneticPr fontId="1" type="noConversion"/>
  </si>
  <si>
    <t xml:space="preserve"> -B +Is</t>
    <phoneticPr fontId="1" type="noConversion"/>
  </si>
  <si>
    <t xml:space="preserve"> -B -Is</t>
    <phoneticPr fontId="1" type="noConversion"/>
  </si>
  <si>
    <t>Im/A</t>
    <phoneticPr fontId="1" type="noConversion"/>
  </si>
  <si>
    <t>U1/mA</t>
    <phoneticPr fontId="1" type="noConversion"/>
  </si>
  <si>
    <t>U2/mA</t>
  </si>
  <si>
    <t>U3/mA</t>
  </si>
  <si>
    <t>U4/mA</t>
  </si>
  <si>
    <t xml:space="preserve"> +B,-Is</t>
    <phoneticPr fontId="1" type="noConversion"/>
  </si>
  <si>
    <t xml:space="preserve"> +B,+Is</t>
    <phoneticPr fontId="1" type="noConversion"/>
  </si>
  <si>
    <t xml:space="preserve"> -B,+Is</t>
    <phoneticPr fontId="1" type="noConversion"/>
  </si>
  <si>
    <t xml:space="preserve"> -B,-Is</t>
    <phoneticPr fontId="1" type="noConversion"/>
  </si>
  <si>
    <t>x/mm</t>
    <phoneticPr fontId="1" type="noConversion"/>
  </si>
  <si>
    <t>Uh/mA</t>
    <phoneticPr fontId="1" type="noConversion"/>
  </si>
  <si>
    <t>B/T</t>
    <phoneticPr fontId="1" type="noConversion"/>
  </si>
  <si>
    <t>Kh/(mv/TmA)</t>
    <phoneticPr fontId="1" type="noConversion"/>
  </si>
  <si>
    <t>B1/T</t>
    <phoneticPr fontId="1" type="noConversion"/>
  </si>
  <si>
    <t>B2/T</t>
    <phoneticPr fontId="1" type="noConversion"/>
  </si>
  <si>
    <t>B1/T</t>
    <phoneticPr fontId="1" type="noConversion"/>
  </si>
  <si>
    <t>B2/T</t>
    <phoneticPr fontId="1" type="noConversion"/>
  </si>
  <si>
    <t>Uh/mV</t>
    <phoneticPr fontId="1" type="noConversion"/>
  </si>
  <si>
    <t>y/mm</t>
    <phoneticPr fontId="1" type="noConversion"/>
  </si>
  <si>
    <t>Uh/mV</t>
    <phoneticPr fontId="1" type="noConversion"/>
  </si>
  <si>
    <t>B/T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</si>
</sst>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Uh-Is</a:t>
            </a:r>
            <a:r>
              <a:rPr lang="zh-CN" altLang="en-US"/>
              <a:t>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总数据!$A$6</c:f>
              <c:strCache>
                <c:ptCount val="1"/>
                <c:pt idx="0">
                  <c:v>Uh/mV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总数据!$B$7:$J$7</c:f>
              <c:numCache>
                <c:formatCode>General</c:formatCode>
                <c:ptCount val="9"/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总数据!$B$6:$J$6</c:f>
              <c:numCache>
                <c:formatCode>General</c:formatCode>
                <c:ptCount val="9"/>
                <c:pt idx="1">
                  <c:v>7.1</c:v>
                </c:pt>
                <c:pt idx="2">
                  <c:v>14.174999999999999</c:v>
                </c:pt>
                <c:pt idx="3">
                  <c:v>21.2</c:v>
                </c:pt>
                <c:pt idx="4">
                  <c:v>28.274999999999999</c:v>
                </c:pt>
                <c:pt idx="5">
                  <c:v>35.425000000000004</c:v>
                </c:pt>
                <c:pt idx="6">
                  <c:v>42.349999999999994</c:v>
                </c:pt>
                <c:pt idx="7">
                  <c:v>49.500000000000007</c:v>
                </c:pt>
                <c:pt idx="8">
                  <c:v>56.55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20-414D-8E30-91C78CFA10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716815"/>
        <c:axId val="991723887"/>
      </c:scatterChart>
      <c:valAx>
        <c:axId val="99171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723887"/>
        <c:crosses val="autoZero"/>
        <c:crossBetween val="midCat"/>
      </c:valAx>
      <c:valAx>
        <c:axId val="99172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71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Uh-Is</a:t>
            </a:r>
            <a:r>
              <a:rPr lang="zh-CN" altLang="en-US"/>
              <a:t>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总数据!$A$6</c:f>
              <c:strCache>
                <c:ptCount val="1"/>
                <c:pt idx="0">
                  <c:v>Uh/mV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总数据!$B$7:$J$7</c:f>
              <c:numCache>
                <c:formatCode>General</c:formatCode>
                <c:ptCount val="9"/>
                <c:pt idx="1">
                  <c:v>0.25</c:v>
                </c:pt>
                <c:pt idx="2">
                  <c:v>0.5</c:v>
                </c:pt>
                <c:pt idx="3">
                  <c:v>0.75</c:v>
                </c:pt>
                <c:pt idx="4">
                  <c:v>1</c:v>
                </c:pt>
                <c:pt idx="5">
                  <c:v>1.25</c:v>
                </c:pt>
                <c:pt idx="6">
                  <c:v>1.5</c:v>
                </c:pt>
                <c:pt idx="7">
                  <c:v>1.75</c:v>
                </c:pt>
                <c:pt idx="8">
                  <c:v>2</c:v>
                </c:pt>
              </c:numCache>
            </c:numRef>
          </c:xVal>
          <c:yVal>
            <c:numRef>
              <c:f>总数据!$B$6:$J$6</c:f>
              <c:numCache>
                <c:formatCode>General</c:formatCode>
                <c:ptCount val="9"/>
                <c:pt idx="1">
                  <c:v>7.1</c:v>
                </c:pt>
                <c:pt idx="2">
                  <c:v>14.174999999999999</c:v>
                </c:pt>
                <c:pt idx="3">
                  <c:v>21.2</c:v>
                </c:pt>
                <c:pt idx="4">
                  <c:v>28.274999999999999</c:v>
                </c:pt>
                <c:pt idx="5">
                  <c:v>35.425000000000004</c:v>
                </c:pt>
                <c:pt idx="6">
                  <c:v>42.349999999999994</c:v>
                </c:pt>
                <c:pt idx="7">
                  <c:v>49.500000000000007</c:v>
                </c:pt>
                <c:pt idx="8">
                  <c:v>56.55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BE3-4713-8BD6-2E1E42E634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716815"/>
        <c:axId val="991723887"/>
      </c:scatterChart>
      <c:valAx>
        <c:axId val="9917168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723887"/>
        <c:crosses val="autoZero"/>
        <c:crossBetween val="midCat"/>
      </c:valAx>
      <c:valAx>
        <c:axId val="99172388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71681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B-Im</a:t>
            </a:r>
            <a:r>
              <a:rPr lang="zh-CN"/>
              <a:t>曲线</a:t>
            </a:r>
            <a:r>
              <a:rPr lang="en-US"/>
              <a:t>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'B-Im曲线1'!$A$6</c:f>
              <c:strCache>
                <c:ptCount val="1"/>
                <c:pt idx="0">
                  <c:v>B1/T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3845067910200545E-2"/>
                  <c:y val="0.179947047964005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'B-Im曲线1'!$B$5:$H$5</c:f>
              <c:numCache>
                <c:formatCode>General</c:formatCode>
                <c:ptCount val="7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</c:numCache>
            </c:numRef>
          </c:xVal>
          <c:yVal>
            <c:numRef>
              <c:f>'B-Im曲线1'!$B$6:$H$6</c:f>
              <c:numCache>
                <c:formatCode>General</c:formatCode>
                <c:ptCount val="7"/>
                <c:pt idx="1">
                  <c:v>2.9833620195065979E-2</c:v>
                </c:pt>
                <c:pt idx="2">
                  <c:v>5.6224899598393573E-2</c:v>
                </c:pt>
                <c:pt idx="3">
                  <c:v>8.2903040734366024E-2</c:v>
                </c:pt>
                <c:pt idx="4">
                  <c:v>0.10986804360298334</c:v>
                </c:pt>
                <c:pt idx="5">
                  <c:v>0.13711990820424555</c:v>
                </c:pt>
                <c:pt idx="6">
                  <c:v>0.16437177280550772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0EA-4A5C-9FD7-25C13C90A704}"/>
            </c:ext>
          </c:extLst>
        </c:ser>
        <c:ser>
          <c:idx val="1"/>
          <c:order val="1"/>
          <c:tx>
            <c:strRef>
              <c:f>'B-Im曲线1'!$A$7</c:f>
              <c:strCache>
                <c:ptCount val="1"/>
                <c:pt idx="0">
                  <c:v>B2/T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5.356654690008409E-2"/>
                  <c:y val="-0.14984896789082597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'B-Im曲线1'!$B$5:$H$5</c:f>
              <c:numCache>
                <c:formatCode>General</c:formatCode>
                <c:ptCount val="7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</c:numCache>
            </c:numRef>
          </c:xVal>
          <c:yVal>
            <c:numRef>
              <c:f>'B-Im曲线1'!$B$7:$H$7</c:f>
              <c:numCache>
                <c:formatCode>General</c:formatCode>
                <c:ptCount val="7"/>
                <c:pt idx="1">
                  <c:v>-3.012048192771084E-2</c:v>
                </c:pt>
                <c:pt idx="2">
                  <c:v>-5.7085484796328162E-2</c:v>
                </c:pt>
                <c:pt idx="3">
                  <c:v>-8.4337349397590355E-2</c:v>
                </c:pt>
                <c:pt idx="4">
                  <c:v>-0.11130235226620767</c:v>
                </c:pt>
                <c:pt idx="5">
                  <c:v>-0.13798049340218013</c:v>
                </c:pt>
                <c:pt idx="6">
                  <c:v>-0.16437177280550772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0EA-4A5C-9FD7-25C13C90A704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2132064799"/>
        <c:axId val="2132065215"/>
      </c:scatterChart>
      <c:valAx>
        <c:axId val="21320647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2065215"/>
        <c:crosses val="autoZero"/>
        <c:crossBetween val="midCat"/>
      </c:valAx>
      <c:valAx>
        <c:axId val="21320652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320647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egendEntry>
        <c:idx val="4"/>
        <c:delete val="1"/>
      </c:legendEntry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B-Im</a:t>
            </a:r>
            <a:r>
              <a:rPr lang="zh-CN" altLang="en-US"/>
              <a:t>曲线</a:t>
            </a:r>
            <a:r>
              <a:rPr lang="en-US" altLang="zh-CN"/>
              <a:t>2</a:t>
            </a:r>
            <a:endParaRPr 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'B-Im曲线2'!$A$6</c:f>
              <c:strCache>
                <c:ptCount val="1"/>
                <c:pt idx="0">
                  <c:v>B1/T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8832899233676096E-2"/>
                  <c:y val="0.1662610662877879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'B-Im曲线2'!$B$5:$H$5</c:f>
              <c:numCache>
                <c:formatCode>General</c:formatCode>
                <c:ptCount val="7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</c:numCache>
            </c:numRef>
          </c:xVal>
          <c:yVal>
            <c:numRef>
              <c:f>'B-Im曲线2'!$B$6:$H$6</c:f>
              <c:numCache>
                <c:formatCode>General</c:formatCode>
                <c:ptCount val="7"/>
                <c:pt idx="1">
                  <c:v>2.4383247274813537E-2</c:v>
                </c:pt>
                <c:pt idx="2">
                  <c:v>5.1061388410786002E-2</c:v>
                </c:pt>
                <c:pt idx="3">
                  <c:v>7.773952954675846E-2</c:v>
                </c:pt>
                <c:pt idx="4">
                  <c:v>0.10470453241537578</c:v>
                </c:pt>
                <c:pt idx="5">
                  <c:v>0.13253012048192772</c:v>
                </c:pt>
                <c:pt idx="6">
                  <c:v>0.15978198508318989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57-44BA-A42E-0A0F1E466CBC}"/>
            </c:ext>
          </c:extLst>
        </c:ser>
        <c:ser>
          <c:idx val="1"/>
          <c:order val="1"/>
          <c:tx>
            <c:strRef>
              <c:f>'B-Im曲线2'!$A$7</c:f>
              <c:strCache>
                <c:ptCount val="1"/>
                <c:pt idx="0">
                  <c:v>B2/T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6.4428820202446016E-2"/>
                  <c:y val="-0.1396010686173688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zh-CN"/>
                </a:p>
              </c:txPr>
            </c:trendlineLbl>
          </c:trendline>
          <c:xVal>
            <c:numRef>
              <c:f>'B-Im曲线2'!$B$5:$H$5</c:f>
              <c:numCache>
                <c:formatCode>General</c:formatCode>
                <c:ptCount val="7"/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</c:numCache>
            </c:numRef>
          </c:xVal>
          <c:yVal>
            <c:numRef>
              <c:f>'B-Im曲线2'!$B$7:$H$7</c:f>
              <c:numCache>
                <c:formatCode>General</c:formatCode>
                <c:ptCount val="7"/>
                <c:pt idx="1">
                  <c:v>-2.5530694205393001E-2</c:v>
                </c:pt>
                <c:pt idx="2">
                  <c:v>-5.2495697074010327E-2</c:v>
                </c:pt>
                <c:pt idx="3">
                  <c:v>-7.9460699942627652E-2</c:v>
                </c:pt>
                <c:pt idx="4">
                  <c:v>-0.10413080895008604</c:v>
                </c:pt>
                <c:pt idx="5">
                  <c:v>-0.13367756741250716</c:v>
                </c:pt>
                <c:pt idx="6">
                  <c:v>-0.15978198508318989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57-44BA-A42E-0A0F1E466CBC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axId val="1889156399"/>
        <c:axId val="1889154319"/>
      </c:scatterChart>
      <c:valAx>
        <c:axId val="188915639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9154319"/>
        <c:crosses val="autoZero"/>
        <c:crossBetween val="midCat"/>
      </c:valAx>
      <c:valAx>
        <c:axId val="1889154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88915639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B-x</a:t>
            </a:r>
            <a:r>
              <a:rPr lang="zh-CN" altLang="en-US"/>
              <a:t>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>
        <c:manualLayout>
          <c:layoutTarget val="inner"/>
          <c:xMode val="edge"/>
          <c:yMode val="edge"/>
          <c:x val="0.10313815207171449"/>
          <c:y val="0.20321388092143103"/>
          <c:w val="0.77588503230818118"/>
          <c:h val="0.64968870521821509"/>
        </c:manualLayout>
      </c:layout>
      <c:lineChart>
        <c:grouping val="standard"/>
        <c:varyColors val="0"/>
        <c:ser>
          <c:idx val="0"/>
          <c:order val="0"/>
          <c:tx>
            <c:strRef>
              <c:f>'B-x曲线'!$A$3</c:f>
              <c:strCache>
                <c:ptCount val="1"/>
                <c:pt idx="0">
                  <c:v>B/T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'B-x曲线'!$B$2:$Q$2</c:f>
              <c:numCache>
                <c:formatCode>General</c:formatCode>
                <c:ptCount val="16"/>
                <c:pt idx="0">
                  <c:v>50</c:v>
                </c:pt>
                <c:pt idx="1">
                  <c:v>48</c:v>
                </c:pt>
                <c:pt idx="2">
                  <c:v>46</c:v>
                </c:pt>
                <c:pt idx="3">
                  <c:v>44</c:v>
                </c:pt>
                <c:pt idx="4">
                  <c:v>42</c:v>
                </c:pt>
                <c:pt idx="5">
                  <c:v>40</c:v>
                </c:pt>
                <c:pt idx="6">
                  <c:v>38</c:v>
                </c:pt>
                <c:pt idx="7">
                  <c:v>36</c:v>
                </c:pt>
                <c:pt idx="8">
                  <c:v>34</c:v>
                </c:pt>
                <c:pt idx="9">
                  <c:v>32</c:v>
                </c:pt>
                <c:pt idx="10">
                  <c:v>30</c:v>
                </c:pt>
                <c:pt idx="11">
                  <c:v>28</c:v>
                </c:pt>
                <c:pt idx="12">
                  <c:v>26</c:v>
                </c:pt>
                <c:pt idx="13">
                  <c:v>24</c:v>
                </c:pt>
                <c:pt idx="14">
                  <c:v>22</c:v>
                </c:pt>
                <c:pt idx="15">
                  <c:v>20</c:v>
                </c:pt>
              </c:numCache>
            </c:numRef>
          </c:cat>
          <c:val>
            <c:numRef>
              <c:f>'B-x曲线'!$B$3:$Q$3</c:f>
              <c:numCache>
                <c:formatCode>General</c:formatCode>
                <c:ptCount val="16"/>
                <c:pt idx="0">
                  <c:v>0.51800000000000002</c:v>
                </c:pt>
                <c:pt idx="1">
                  <c:v>0.70000000000000007</c:v>
                </c:pt>
                <c:pt idx="2">
                  <c:v>0.99130434782608701</c:v>
                </c:pt>
                <c:pt idx="3">
                  <c:v>1.2136363636363636</c:v>
                </c:pt>
                <c:pt idx="4">
                  <c:v>1.3404761904761904</c:v>
                </c:pt>
                <c:pt idx="5">
                  <c:v>1.425</c:v>
                </c:pt>
                <c:pt idx="6">
                  <c:v>1.5052631578947369</c:v>
                </c:pt>
                <c:pt idx="7">
                  <c:v>1.5916666666666666</c:v>
                </c:pt>
                <c:pt idx="8">
                  <c:v>1.6852941176470588</c:v>
                </c:pt>
                <c:pt idx="9">
                  <c:v>1.7906249999999999</c:v>
                </c:pt>
                <c:pt idx="10">
                  <c:v>1.91</c:v>
                </c:pt>
                <c:pt idx="11">
                  <c:v>2.0464285714285713</c:v>
                </c:pt>
                <c:pt idx="12">
                  <c:v>2.2038461538461536</c:v>
                </c:pt>
                <c:pt idx="13">
                  <c:v>2.3874999999999997</c:v>
                </c:pt>
                <c:pt idx="14">
                  <c:v>2.6045454545454545</c:v>
                </c:pt>
                <c:pt idx="15">
                  <c:v>2.8649999999999998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D7E-4633-8282-FE913E3D7A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142756559"/>
        <c:axId val="2142750319"/>
      </c:lineChart>
      <c:catAx>
        <c:axId val="214275655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750319"/>
        <c:crosses val="autoZero"/>
        <c:auto val="1"/>
        <c:lblAlgn val="ctr"/>
        <c:lblOffset val="100"/>
        <c:noMultiLvlLbl val="0"/>
      </c:catAx>
      <c:valAx>
        <c:axId val="21427503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214275655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CN"/>
              <a:t>B-y</a:t>
            </a:r>
            <a:r>
              <a:rPr lang="zh-CN" altLang="en-US"/>
              <a:t>曲线</a:t>
            </a:r>
            <a:endParaRPr lang="en-US" altLang="zh-CN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'B-y曲线'!$A$3</c:f>
              <c:strCache>
                <c:ptCount val="1"/>
                <c:pt idx="0">
                  <c:v>B/T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movingAvg"/>
            <c:period val="2"/>
            <c:dispRSqr val="0"/>
            <c:dispEq val="0"/>
          </c:trendline>
          <c:xVal>
            <c:numRef>
              <c:f>'B-y曲线'!$B$2:$U$2</c:f>
              <c:numCache>
                <c:formatCode>General</c:formatCode>
                <c:ptCount val="20"/>
                <c:pt idx="0">
                  <c:v>0.5</c:v>
                </c:pt>
                <c:pt idx="1">
                  <c:v>1</c:v>
                </c:pt>
                <c:pt idx="2">
                  <c:v>1.5</c:v>
                </c:pt>
                <c:pt idx="3">
                  <c:v>2</c:v>
                </c:pt>
                <c:pt idx="4">
                  <c:v>2.5</c:v>
                </c:pt>
                <c:pt idx="5">
                  <c:v>3</c:v>
                </c:pt>
                <c:pt idx="6">
                  <c:v>3.5</c:v>
                </c:pt>
                <c:pt idx="7">
                  <c:v>4</c:v>
                </c:pt>
                <c:pt idx="8">
                  <c:v>4.5</c:v>
                </c:pt>
                <c:pt idx="9">
                  <c:v>5</c:v>
                </c:pt>
                <c:pt idx="10">
                  <c:v>5.5</c:v>
                </c:pt>
                <c:pt idx="11">
                  <c:v>6</c:v>
                </c:pt>
                <c:pt idx="12">
                  <c:v>6.5</c:v>
                </c:pt>
                <c:pt idx="13">
                  <c:v>7</c:v>
                </c:pt>
                <c:pt idx="14">
                  <c:v>7.5</c:v>
                </c:pt>
                <c:pt idx="15">
                  <c:v>8</c:v>
                </c:pt>
                <c:pt idx="16">
                  <c:v>8.5</c:v>
                </c:pt>
                <c:pt idx="17">
                  <c:v>9</c:v>
                </c:pt>
                <c:pt idx="18">
                  <c:v>9.5</c:v>
                </c:pt>
                <c:pt idx="19">
                  <c:v>10</c:v>
                </c:pt>
              </c:numCache>
            </c:numRef>
          </c:xVal>
          <c:yVal>
            <c:numRef>
              <c:f>'B-y曲线'!$B$3:$U$3</c:f>
              <c:numCache>
                <c:formatCode>General</c:formatCode>
                <c:ptCount val="20"/>
                <c:pt idx="0">
                  <c:v>69.599999999999994</c:v>
                </c:pt>
                <c:pt idx="1">
                  <c:v>38.299999999999997</c:v>
                </c:pt>
                <c:pt idx="2">
                  <c:v>26.666666666666668</c:v>
                </c:pt>
                <c:pt idx="3">
                  <c:v>21.9</c:v>
                </c:pt>
                <c:pt idx="4">
                  <c:v>18.72</c:v>
                </c:pt>
                <c:pt idx="5">
                  <c:v>16.099999999999998</c:v>
                </c:pt>
                <c:pt idx="6">
                  <c:v>14.514285714285714</c:v>
                </c:pt>
                <c:pt idx="7">
                  <c:v>13.225</c:v>
                </c:pt>
                <c:pt idx="8">
                  <c:v>12</c:v>
                </c:pt>
                <c:pt idx="9">
                  <c:v>10.959999999999999</c:v>
                </c:pt>
                <c:pt idx="10">
                  <c:v>10.090909090909092</c:v>
                </c:pt>
                <c:pt idx="11">
                  <c:v>9.3166666666666664</c:v>
                </c:pt>
                <c:pt idx="12">
                  <c:v>8.661538461538461</c:v>
                </c:pt>
                <c:pt idx="13">
                  <c:v>8.0714285714285712</c:v>
                </c:pt>
                <c:pt idx="14">
                  <c:v>7.5600000000000005</c:v>
                </c:pt>
                <c:pt idx="15">
                  <c:v>7.1</c:v>
                </c:pt>
                <c:pt idx="16">
                  <c:v>6.6941176470588237</c:v>
                </c:pt>
                <c:pt idx="17">
                  <c:v>6.333333333333333</c:v>
                </c:pt>
                <c:pt idx="18">
                  <c:v>6</c:v>
                </c:pt>
                <c:pt idx="19">
                  <c:v>5.7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398-4007-8B9D-03CE816C3B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1719727"/>
        <c:axId val="991728463"/>
      </c:scatterChart>
      <c:valAx>
        <c:axId val="9917197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728463"/>
        <c:crosses val="autoZero"/>
        <c:crossBetween val="midCat"/>
      </c:valAx>
      <c:valAx>
        <c:axId val="991728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9917197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175260</xdr:colOff>
      <xdr:row>5</xdr:row>
      <xdr:rowOff>118110</xdr:rowOff>
    </xdr:from>
    <xdr:to>
      <xdr:col>18</xdr:col>
      <xdr:colOff>480060</xdr:colOff>
      <xdr:row>21</xdr:row>
      <xdr:rowOff>57150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243840</xdr:colOff>
      <xdr:row>8</xdr:row>
      <xdr:rowOff>99060</xdr:rowOff>
    </xdr:from>
    <xdr:to>
      <xdr:col>8</xdr:col>
      <xdr:colOff>548640</xdr:colOff>
      <xdr:row>24</xdr:row>
      <xdr:rowOff>38100</xdr:rowOff>
    </xdr:to>
    <xdr:graphicFrame macro="">
      <xdr:nvGraphicFramePr>
        <xdr:cNvPr id="3" name="图表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66674</xdr:colOff>
      <xdr:row>7</xdr:row>
      <xdr:rowOff>109536</xdr:rowOff>
    </xdr:from>
    <xdr:to>
      <xdr:col>8</xdr:col>
      <xdr:colOff>95249</xdr:colOff>
      <xdr:row>26</xdr:row>
      <xdr:rowOff>28574</xdr:rowOff>
    </xdr:to>
    <xdr:graphicFrame macro="">
      <xdr:nvGraphicFramePr>
        <xdr:cNvPr id="4" name="图表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171449</xdr:colOff>
      <xdr:row>7</xdr:row>
      <xdr:rowOff>138111</xdr:rowOff>
    </xdr:from>
    <xdr:to>
      <xdr:col>8</xdr:col>
      <xdr:colOff>276224</xdr:colOff>
      <xdr:row>26</xdr:row>
      <xdr:rowOff>19049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436244</xdr:colOff>
      <xdr:row>5</xdr:row>
      <xdr:rowOff>140017</xdr:rowOff>
    </xdr:from>
    <xdr:to>
      <xdr:col>11</xdr:col>
      <xdr:colOff>38099</xdr:colOff>
      <xdr:row>23</xdr:row>
      <xdr:rowOff>83820</xdr:rowOff>
    </xdr:to>
    <xdr:graphicFrame macro="">
      <xdr:nvGraphicFramePr>
        <xdr:cNvPr id="3" name="图表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365760</xdr:colOff>
      <xdr:row>6</xdr:row>
      <xdr:rowOff>125730</xdr:rowOff>
    </xdr:from>
    <xdr:to>
      <xdr:col>10</xdr:col>
      <xdr:colOff>60960</xdr:colOff>
      <xdr:row>22</xdr:row>
      <xdr:rowOff>64770</xdr:rowOff>
    </xdr:to>
    <xdr:graphicFrame macro="">
      <xdr:nvGraphicFramePr>
        <xdr:cNvPr id="2" name="图表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workbookViewId="0">
      <selection activeCell="F31" sqref="F31"/>
    </sheetView>
  </sheetViews>
  <sheetFormatPr defaultRowHeight="13.8" x14ac:dyDescent="0.25"/>
  <cols>
    <col min="3" max="3" width="9.109375" bestFit="1" customWidth="1"/>
  </cols>
  <sheetData>
    <row r="1" spans="1:10" x14ac:dyDescent="0.25">
      <c r="A1" s="1" t="s">
        <v>0</v>
      </c>
      <c r="B1" s="1"/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</row>
    <row r="2" spans="1:10" x14ac:dyDescent="0.25">
      <c r="A2" t="s">
        <v>1</v>
      </c>
      <c r="B2" t="s">
        <v>5</v>
      </c>
      <c r="C2">
        <v>7.2</v>
      </c>
      <c r="D2">
        <v>14.5</v>
      </c>
      <c r="E2">
        <v>21.5</v>
      </c>
      <c r="F2">
        <v>28.7</v>
      </c>
      <c r="G2">
        <v>35.9</v>
      </c>
      <c r="H2">
        <v>42.8</v>
      </c>
      <c r="I2">
        <v>50.1</v>
      </c>
      <c r="J2">
        <v>57.3</v>
      </c>
    </row>
    <row r="3" spans="1:10" x14ac:dyDescent="0.25">
      <c r="A3" t="s">
        <v>2</v>
      </c>
      <c r="B3" t="s">
        <v>6</v>
      </c>
      <c r="C3">
        <v>-7.2</v>
      </c>
      <c r="D3">
        <v>-14.4</v>
      </c>
      <c r="E3">
        <v>-21.5</v>
      </c>
      <c r="F3">
        <v>-28.7</v>
      </c>
      <c r="G3">
        <v>-36</v>
      </c>
      <c r="H3">
        <v>-43</v>
      </c>
      <c r="I3">
        <v>-50.2</v>
      </c>
      <c r="J3">
        <v>-57.5</v>
      </c>
    </row>
    <row r="4" spans="1:10" x14ac:dyDescent="0.25">
      <c r="A4" t="s">
        <v>3</v>
      </c>
      <c r="B4" t="s">
        <v>7</v>
      </c>
      <c r="C4">
        <v>6.9</v>
      </c>
      <c r="D4">
        <v>13.9</v>
      </c>
      <c r="E4">
        <v>20.9</v>
      </c>
      <c r="F4">
        <v>27.8</v>
      </c>
      <c r="G4">
        <v>34.9</v>
      </c>
      <c r="H4">
        <v>41.8</v>
      </c>
      <c r="I4">
        <v>48.8</v>
      </c>
      <c r="J4">
        <v>55.6</v>
      </c>
    </row>
    <row r="5" spans="1:10" x14ac:dyDescent="0.25">
      <c r="A5" t="s">
        <v>4</v>
      </c>
      <c r="B5" t="s">
        <v>8</v>
      </c>
      <c r="C5">
        <v>-7.1</v>
      </c>
      <c r="D5">
        <v>-13.9</v>
      </c>
      <c r="E5">
        <v>-20.9</v>
      </c>
      <c r="F5">
        <v>-27.9</v>
      </c>
      <c r="G5">
        <v>-34.9</v>
      </c>
      <c r="H5">
        <v>-41.8</v>
      </c>
      <c r="I5">
        <v>-48.9</v>
      </c>
      <c r="J5">
        <v>-55.8</v>
      </c>
    </row>
    <row r="6" spans="1:10" x14ac:dyDescent="0.25">
      <c r="A6" s="1" t="s">
        <v>26</v>
      </c>
      <c r="B6" s="1"/>
      <c r="C6">
        <f>(C2-C3+C4-C5)/4</f>
        <v>7.1</v>
      </c>
      <c r="D6">
        <f>(D2-D3+D4-D5)/4</f>
        <v>14.174999999999999</v>
      </c>
      <c r="E6">
        <f>(E2-E3+E4-E5)/4</f>
        <v>21.2</v>
      </c>
      <c r="F6">
        <f>(F2-F3+F4-F5)/4</f>
        <v>28.274999999999999</v>
      </c>
      <c r="G6">
        <f>(G2-G3+G4-G5)/4</f>
        <v>35.425000000000004</v>
      </c>
      <c r="H6">
        <f>(H2-H3+H4-H5)/4</f>
        <v>42.349999999999994</v>
      </c>
      <c r="I6">
        <f>(I2-I3+I4-I5)/4</f>
        <v>49.500000000000007</v>
      </c>
      <c r="J6">
        <f>(J2-J3+J4-J5)/4</f>
        <v>56.55</v>
      </c>
    </row>
    <row r="7" spans="1:10" x14ac:dyDescent="0.25">
      <c r="A7" s="1" t="s">
        <v>0</v>
      </c>
      <c r="B7" s="1"/>
      <c r="C7">
        <v>0.25</v>
      </c>
      <c r="D7">
        <v>0.5</v>
      </c>
      <c r="E7">
        <v>0.75</v>
      </c>
      <c r="F7">
        <v>1</v>
      </c>
      <c r="G7">
        <v>1.25</v>
      </c>
      <c r="H7">
        <v>1.5</v>
      </c>
      <c r="I7">
        <v>1.75</v>
      </c>
      <c r="J7">
        <v>2</v>
      </c>
    </row>
    <row r="12" spans="1:10" x14ac:dyDescent="0.25">
      <c r="A12" s="1" t="s">
        <v>9</v>
      </c>
      <c r="B12" s="1"/>
      <c r="C12">
        <v>0.1</v>
      </c>
      <c r="D12">
        <v>0.2</v>
      </c>
      <c r="E12">
        <v>0.3</v>
      </c>
      <c r="F12">
        <v>0.4</v>
      </c>
      <c r="G12">
        <v>0.5</v>
      </c>
      <c r="H12">
        <v>0.6</v>
      </c>
    </row>
    <row r="13" spans="1:10" x14ac:dyDescent="0.25">
      <c r="A13" t="s">
        <v>10</v>
      </c>
      <c r="B13" t="s">
        <v>15</v>
      </c>
      <c r="C13">
        <v>10.4</v>
      </c>
      <c r="D13">
        <v>19.600000000000001</v>
      </c>
      <c r="E13">
        <v>28.9</v>
      </c>
      <c r="F13">
        <v>38.299999999999997</v>
      </c>
      <c r="G13">
        <v>47.8</v>
      </c>
      <c r="H13">
        <v>57.3</v>
      </c>
    </row>
    <row r="14" spans="1:10" x14ac:dyDescent="0.25">
      <c r="A14" t="s">
        <v>11</v>
      </c>
      <c r="B14" t="s">
        <v>14</v>
      </c>
      <c r="C14">
        <v>-10.5</v>
      </c>
      <c r="D14">
        <v>-19.899999999999999</v>
      </c>
      <c r="E14">
        <v>-29.4</v>
      </c>
      <c r="F14">
        <v>-38.799999999999997</v>
      </c>
      <c r="G14">
        <v>-48.1</v>
      </c>
      <c r="H14">
        <v>-57.3</v>
      </c>
    </row>
    <row r="15" spans="1:10" x14ac:dyDescent="0.25">
      <c r="A15" t="s">
        <v>12</v>
      </c>
      <c r="B15" t="s">
        <v>16</v>
      </c>
      <c r="C15">
        <v>8.5</v>
      </c>
      <c r="D15">
        <v>17.8</v>
      </c>
      <c r="E15">
        <v>27.1</v>
      </c>
      <c r="F15">
        <v>36.5</v>
      </c>
      <c r="G15">
        <v>46.2</v>
      </c>
      <c r="H15">
        <v>55.7</v>
      </c>
    </row>
    <row r="16" spans="1:10" x14ac:dyDescent="0.25">
      <c r="A16" t="s">
        <v>13</v>
      </c>
      <c r="B16" t="s">
        <v>17</v>
      </c>
      <c r="C16">
        <v>-8.9</v>
      </c>
      <c r="D16">
        <v>-18.3</v>
      </c>
      <c r="E16">
        <v>-27.7</v>
      </c>
      <c r="F16">
        <v>-36.299999999999997</v>
      </c>
      <c r="G16">
        <v>-46.6</v>
      </c>
      <c r="H16">
        <v>-55.7</v>
      </c>
    </row>
  </sheetData>
  <mergeCells count="4">
    <mergeCell ref="A1:B1"/>
    <mergeCell ref="A12:B12"/>
    <mergeCell ref="A6:B6"/>
    <mergeCell ref="A7:B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workbookViewId="0">
      <selection activeCell="J10" sqref="J10"/>
    </sheetView>
  </sheetViews>
  <sheetFormatPr defaultRowHeight="13.8" x14ac:dyDescent="0.25"/>
  <sheetData>
    <row r="1" spans="1:10" x14ac:dyDescent="0.25">
      <c r="A1" s="1" t="s">
        <v>0</v>
      </c>
      <c r="B1" s="1"/>
      <c r="C1">
        <v>0.25</v>
      </c>
      <c r="D1">
        <v>0.5</v>
      </c>
      <c r="E1">
        <v>0.75</v>
      </c>
      <c r="F1">
        <v>1</v>
      </c>
      <c r="G1">
        <v>1.25</v>
      </c>
      <c r="H1">
        <v>1.5</v>
      </c>
      <c r="I1">
        <v>1.75</v>
      </c>
      <c r="J1">
        <v>2</v>
      </c>
    </row>
    <row r="2" spans="1:10" x14ac:dyDescent="0.25">
      <c r="A2" t="s">
        <v>1</v>
      </c>
      <c r="B2" t="s">
        <v>5</v>
      </c>
      <c r="C2">
        <v>7.2</v>
      </c>
      <c r="D2">
        <v>14.5</v>
      </c>
      <c r="E2">
        <v>21.5</v>
      </c>
      <c r="F2">
        <v>28.7</v>
      </c>
      <c r="G2">
        <v>35.9</v>
      </c>
      <c r="H2">
        <v>42.8</v>
      </c>
      <c r="I2">
        <v>50.1</v>
      </c>
      <c r="J2">
        <v>57.3</v>
      </c>
    </row>
    <row r="3" spans="1:10" x14ac:dyDescent="0.25">
      <c r="A3" t="s">
        <v>2</v>
      </c>
      <c r="B3" t="s">
        <v>6</v>
      </c>
      <c r="C3">
        <v>-7.2</v>
      </c>
      <c r="D3">
        <v>-14.4</v>
      </c>
      <c r="E3">
        <v>-21.5</v>
      </c>
      <c r="F3">
        <v>-28.7</v>
      </c>
      <c r="G3">
        <v>-36</v>
      </c>
      <c r="H3">
        <v>-43</v>
      </c>
      <c r="I3">
        <v>-50.2</v>
      </c>
      <c r="J3">
        <v>-57.5</v>
      </c>
    </row>
    <row r="4" spans="1:10" x14ac:dyDescent="0.25">
      <c r="A4" t="s">
        <v>3</v>
      </c>
      <c r="B4" t="s">
        <v>7</v>
      </c>
      <c r="C4">
        <v>6.9</v>
      </c>
      <c r="D4">
        <v>13.9</v>
      </c>
      <c r="E4">
        <v>20.9</v>
      </c>
      <c r="F4">
        <v>27.8</v>
      </c>
      <c r="G4">
        <v>34.9</v>
      </c>
      <c r="H4">
        <v>41.8</v>
      </c>
      <c r="I4">
        <v>48.8</v>
      </c>
      <c r="J4">
        <v>55.6</v>
      </c>
    </row>
    <row r="5" spans="1:10" x14ac:dyDescent="0.25">
      <c r="A5" t="s">
        <v>4</v>
      </c>
      <c r="B5" t="s">
        <v>8</v>
      </c>
      <c r="C5">
        <v>-7.1</v>
      </c>
      <c r="D5">
        <v>-13.9</v>
      </c>
      <c r="E5">
        <v>-20.9</v>
      </c>
      <c r="F5">
        <v>-27.9</v>
      </c>
      <c r="G5">
        <v>-34.9</v>
      </c>
      <c r="H5">
        <v>-41.8</v>
      </c>
      <c r="I5">
        <v>-48.9</v>
      </c>
      <c r="J5">
        <v>-55.8</v>
      </c>
    </row>
    <row r="6" spans="1:10" x14ac:dyDescent="0.25">
      <c r="A6" s="1" t="s">
        <v>26</v>
      </c>
      <c r="B6" s="1"/>
      <c r="C6">
        <f>(C2-C3+C4-C5)/4</f>
        <v>7.1</v>
      </c>
      <c r="D6">
        <f>(D2-D3+D4-D5)/4</f>
        <v>14.174999999999999</v>
      </c>
      <c r="E6">
        <f>(E2-E3+E4-E5)/4</f>
        <v>21.2</v>
      </c>
      <c r="F6">
        <f>(F2-F3+F4-F5)/4</f>
        <v>28.274999999999999</v>
      </c>
      <c r="G6">
        <f>(G2-G3+G4-G5)/4</f>
        <v>35.425000000000004</v>
      </c>
      <c r="H6">
        <f>(H2-H3+H4-H5)/4</f>
        <v>42.349999999999994</v>
      </c>
      <c r="I6">
        <f>(I2-I3+I4-I5)/4</f>
        <v>49.500000000000007</v>
      </c>
      <c r="J6">
        <f>(J2-J3+J4-J5)/4</f>
        <v>56.55</v>
      </c>
    </row>
    <row r="7" spans="1:10" x14ac:dyDescent="0.25">
      <c r="A7" s="1" t="s">
        <v>0</v>
      </c>
      <c r="B7" s="1"/>
      <c r="C7">
        <v>0.25</v>
      </c>
      <c r="D7">
        <v>0.5</v>
      </c>
      <c r="E7">
        <v>0.75</v>
      </c>
      <c r="F7">
        <v>1</v>
      </c>
      <c r="G7">
        <v>1.25</v>
      </c>
      <c r="H7">
        <v>1.5</v>
      </c>
      <c r="I7">
        <v>1.75</v>
      </c>
      <c r="J7">
        <v>2</v>
      </c>
    </row>
  </sheetData>
  <mergeCells count="3">
    <mergeCell ref="A1:B1"/>
    <mergeCell ref="A6:B6"/>
    <mergeCell ref="A7:B7"/>
  </mergeCells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K17" sqref="K17"/>
    </sheetView>
  </sheetViews>
  <sheetFormatPr defaultRowHeight="13.8" x14ac:dyDescent="0.25"/>
  <sheetData>
    <row r="1" spans="1:8" x14ac:dyDescent="0.25">
      <c r="A1" t="s">
        <v>10</v>
      </c>
      <c r="B1" t="s">
        <v>15</v>
      </c>
      <c r="C1">
        <v>10.4</v>
      </c>
      <c r="D1">
        <v>19.600000000000001</v>
      </c>
      <c r="E1">
        <v>28.9</v>
      </c>
      <c r="F1">
        <v>38.299999999999997</v>
      </c>
      <c r="G1">
        <v>47.8</v>
      </c>
      <c r="H1">
        <v>57.3</v>
      </c>
    </row>
    <row r="2" spans="1:8" x14ac:dyDescent="0.25">
      <c r="A2" t="s">
        <v>11</v>
      </c>
      <c r="B2" t="s">
        <v>14</v>
      </c>
      <c r="C2">
        <v>-10.5</v>
      </c>
      <c r="D2">
        <v>-19.899999999999999</v>
      </c>
      <c r="E2">
        <v>-29.4</v>
      </c>
      <c r="F2">
        <v>-38.799999999999997</v>
      </c>
      <c r="G2">
        <v>-48.1</v>
      </c>
      <c r="H2">
        <v>-57.3</v>
      </c>
    </row>
    <row r="3" spans="1:8" x14ac:dyDescent="0.25">
      <c r="A3" s="1" t="s">
        <v>21</v>
      </c>
      <c r="B3" s="1"/>
      <c r="C3">
        <v>174.3</v>
      </c>
      <c r="D3">
        <v>174.3</v>
      </c>
      <c r="E3">
        <v>174.3</v>
      </c>
      <c r="F3">
        <v>174.3</v>
      </c>
      <c r="G3">
        <v>174.3</v>
      </c>
      <c r="H3">
        <v>174.3</v>
      </c>
    </row>
    <row r="4" spans="1:8" x14ac:dyDescent="0.25">
      <c r="A4" s="1" t="s">
        <v>0</v>
      </c>
      <c r="B4" s="1"/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25">
      <c r="A5" s="1" t="s">
        <v>9</v>
      </c>
      <c r="B5" s="1"/>
      <c r="C5">
        <v>0.1</v>
      </c>
      <c r="D5">
        <v>0.2</v>
      </c>
      <c r="E5">
        <v>0.3</v>
      </c>
      <c r="F5">
        <v>0.4</v>
      </c>
      <c r="G5">
        <v>0.5</v>
      </c>
      <c r="H5">
        <v>0.6</v>
      </c>
    </row>
    <row r="6" spans="1:8" x14ac:dyDescent="0.25">
      <c r="A6" s="1" t="s">
        <v>22</v>
      </c>
      <c r="B6" s="1"/>
      <c r="C6">
        <f t="shared" ref="C6:H6" si="0">C1/(C3*C4)</f>
        <v>2.9833620195065979E-2</v>
      </c>
      <c r="D6">
        <f t="shared" si="0"/>
        <v>5.6224899598393573E-2</v>
      </c>
      <c r="E6">
        <f t="shared" si="0"/>
        <v>8.2903040734366024E-2</v>
      </c>
      <c r="F6">
        <f t="shared" si="0"/>
        <v>0.10986804360298334</v>
      </c>
      <c r="G6">
        <f t="shared" si="0"/>
        <v>0.13711990820424555</v>
      </c>
      <c r="H6">
        <f t="shared" si="0"/>
        <v>0.16437177280550772</v>
      </c>
    </row>
    <row r="7" spans="1:8" x14ac:dyDescent="0.25">
      <c r="A7" s="1" t="s">
        <v>23</v>
      </c>
      <c r="B7" s="1"/>
      <c r="C7">
        <f t="shared" ref="C7:H7" si="1">C2/(C3*C4)</f>
        <v>-3.012048192771084E-2</v>
      </c>
      <c r="D7">
        <f t="shared" si="1"/>
        <v>-5.7085484796328162E-2</v>
      </c>
      <c r="E7">
        <f t="shared" si="1"/>
        <v>-8.4337349397590355E-2</v>
      </c>
      <c r="F7">
        <f t="shared" si="1"/>
        <v>-0.11130235226620767</v>
      </c>
      <c r="G7">
        <f t="shared" si="1"/>
        <v>-0.13798049340218013</v>
      </c>
      <c r="H7">
        <f t="shared" si="1"/>
        <v>-0.16437177280550772</v>
      </c>
    </row>
  </sheetData>
  <mergeCells count="5">
    <mergeCell ref="A5:B5"/>
    <mergeCell ref="A4:B4"/>
    <mergeCell ref="A6:B6"/>
    <mergeCell ref="A7:B7"/>
    <mergeCell ref="A3:B3"/>
  </mergeCells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J20" sqref="J20"/>
    </sheetView>
  </sheetViews>
  <sheetFormatPr defaultRowHeight="13.8" x14ac:dyDescent="0.25"/>
  <sheetData>
    <row r="1" spans="1:8" x14ac:dyDescent="0.25">
      <c r="A1" t="s">
        <v>12</v>
      </c>
      <c r="B1" t="s">
        <v>16</v>
      </c>
      <c r="C1">
        <v>8.5</v>
      </c>
      <c r="D1">
        <v>17.8</v>
      </c>
      <c r="E1">
        <v>27.1</v>
      </c>
      <c r="F1">
        <v>36.5</v>
      </c>
      <c r="G1">
        <v>46.2</v>
      </c>
      <c r="H1">
        <v>55.7</v>
      </c>
    </row>
    <row r="2" spans="1:8" x14ac:dyDescent="0.25">
      <c r="A2" t="s">
        <v>13</v>
      </c>
      <c r="B2" t="s">
        <v>17</v>
      </c>
      <c r="C2">
        <v>-8.9</v>
      </c>
      <c r="D2">
        <v>-18.3</v>
      </c>
      <c r="E2">
        <v>-27.7</v>
      </c>
      <c r="F2">
        <v>-36.299999999999997</v>
      </c>
      <c r="G2">
        <v>-46.6</v>
      </c>
      <c r="H2">
        <v>-55.7</v>
      </c>
    </row>
    <row r="3" spans="1:8" x14ac:dyDescent="0.25">
      <c r="A3" s="1" t="s">
        <v>21</v>
      </c>
      <c r="B3" s="1"/>
      <c r="C3">
        <v>174.3</v>
      </c>
      <c r="D3">
        <v>174.3</v>
      </c>
      <c r="E3">
        <v>174.3</v>
      </c>
      <c r="F3">
        <v>174.3</v>
      </c>
      <c r="G3">
        <v>174.3</v>
      </c>
      <c r="H3">
        <v>174.3</v>
      </c>
    </row>
    <row r="4" spans="1:8" x14ac:dyDescent="0.25">
      <c r="A4" s="1" t="s">
        <v>0</v>
      </c>
      <c r="B4" s="1"/>
      <c r="C4">
        <v>2</v>
      </c>
      <c r="D4">
        <v>2</v>
      </c>
      <c r="E4">
        <v>2</v>
      </c>
      <c r="F4">
        <v>2</v>
      </c>
      <c r="G4">
        <v>2</v>
      </c>
      <c r="H4">
        <v>2</v>
      </c>
    </row>
    <row r="5" spans="1:8" x14ac:dyDescent="0.25">
      <c r="A5" s="1" t="s">
        <v>9</v>
      </c>
      <c r="B5" s="1"/>
      <c r="C5">
        <v>0.1</v>
      </c>
      <c r="D5">
        <v>0.2</v>
      </c>
      <c r="E5">
        <v>0.3</v>
      </c>
      <c r="F5">
        <v>0.4</v>
      </c>
      <c r="G5">
        <v>0.5</v>
      </c>
      <c r="H5">
        <v>0.6</v>
      </c>
    </row>
    <row r="6" spans="1:8" x14ac:dyDescent="0.25">
      <c r="A6" s="1" t="s">
        <v>24</v>
      </c>
      <c r="B6" s="1"/>
      <c r="C6">
        <f>C1/(C3*C4)</f>
        <v>2.4383247274813537E-2</v>
      </c>
      <c r="D6">
        <f t="shared" ref="D6:H6" si="0">D1/(D3*D4)</f>
        <v>5.1061388410786002E-2</v>
      </c>
      <c r="E6">
        <f t="shared" si="0"/>
        <v>7.773952954675846E-2</v>
      </c>
      <c r="F6">
        <f t="shared" si="0"/>
        <v>0.10470453241537578</v>
      </c>
      <c r="G6">
        <f t="shared" si="0"/>
        <v>0.13253012048192772</v>
      </c>
      <c r="H6">
        <f t="shared" si="0"/>
        <v>0.15978198508318989</v>
      </c>
    </row>
    <row r="7" spans="1:8" x14ac:dyDescent="0.25">
      <c r="A7" s="1" t="s">
        <v>25</v>
      </c>
      <c r="B7" s="1"/>
      <c r="C7">
        <f>C2/(C3*C4)</f>
        <v>-2.5530694205393001E-2</v>
      </c>
      <c r="D7">
        <f t="shared" ref="D7:H7" si="1">D2/(D3*D4)</f>
        <v>-5.2495697074010327E-2</v>
      </c>
      <c r="E7">
        <f t="shared" si="1"/>
        <v>-7.9460699942627652E-2</v>
      </c>
      <c r="F7">
        <f t="shared" si="1"/>
        <v>-0.10413080895008604</v>
      </c>
      <c r="G7">
        <f t="shared" si="1"/>
        <v>-0.13367756741250716</v>
      </c>
      <c r="H7">
        <f t="shared" si="1"/>
        <v>-0.15978198508318989</v>
      </c>
    </row>
  </sheetData>
  <mergeCells count="5">
    <mergeCell ref="A7:B7"/>
    <mergeCell ref="A4:B4"/>
    <mergeCell ref="A5:B5"/>
    <mergeCell ref="A3:B3"/>
    <mergeCell ref="A6:B6"/>
  </mergeCells>
  <phoneticPr fontId="1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workbookViewId="0">
      <selection activeCell="Q2" sqref="Q2"/>
    </sheetView>
  </sheetViews>
  <sheetFormatPr defaultRowHeight="13.8" x14ac:dyDescent="0.25"/>
  <sheetData>
    <row r="1" spans="1:17" x14ac:dyDescent="0.25">
      <c r="A1" t="s">
        <v>19</v>
      </c>
      <c r="B1">
        <v>25.9</v>
      </c>
      <c r="C1">
        <v>33.6</v>
      </c>
      <c r="D1">
        <v>45.6</v>
      </c>
      <c r="E1">
        <v>53.4</v>
      </c>
      <c r="F1">
        <v>56.3</v>
      </c>
      <c r="G1">
        <v>57</v>
      </c>
      <c r="H1">
        <v>57.2</v>
      </c>
      <c r="I1">
        <v>57.3</v>
      </c>
      <c r="J1">
        <v>57.3</v>
      </c>
      <c r="K1">
        <v>57.3</v>
      </c>
      <c r="L1">
        <v>57.3</v>
      </c>
      <c r="M1">
        <v>57.3</v>
      </c>
      <c r="N1">
        <v>57.3</v>
      </c>
      <c r="O1">
        <v>57.3</v>
      </c>
      <c r="P1">
        <v>57.3</v>
      </c>
      <c r="Q1">
        <v>57.3</v>
      </c>
    </row>
    <row r="2" spans="1:17" x14ac:dyDescent="0.25">
      <c r="A2" t="s">
        <v>18</v>
      </c>
      <c r="B2">
        <v>50</v>
      </c>
      <c r="C2">
        <v>48</v>
      </c>
      <c r="D2">
        <v>46</v>
      </c>
      <c r="E2">
        <v>44</v>
      </c>
      <c r="F2">
        <v>42</v>
      </c>
      <c r="G2">
        <v>40</v>
      </c>
      <c r="H2">
        <v>38</v>
      </c>
      <c r="I2">
        <v>36</v>
      </c>
      <c r="J2">
        <v>34</v>
      </c>
      <c r="K2">
        <v>32</v>
      </c>
      <c r="L2">
        <v>30</v>
      </c>
      <c r="M2">
        <v>28</v>
      </c>
      <c r="N2">
        <v>26</v>
      </c>
      <c r="O2">
        <v>24</v>
      </c>
      <c r="P2">
        <v>22</v>
      </c>
      <c r="Q2">
        <v>20</v>
      </c>
    </row>
    <row r="3" spans="1:17" x14ac:dyDescent="0.25">
      <c r="A3" t="s">
        <v>20</v>
      </c>
      <c r="B3">
        <f>B1/B2</f>
        <v>0.51800000000000002</v>
      </c>
      <c r="C3">
        <f>C1/C2</f>
        <v>0.70000000000000007</v>
      </c>
      <c r="D3">
        <f>D1/D2</f>
        <v>0.99130434782608701</v>
      </c>
      <c r="E3">
        <f>E1/E2</f>
        <v>1.2136363636363636</v>
      </c>
      <c r="F3">
        <f>F1/F2</f>
        <v>1.3404761904761904</v>
      </c>
      <c r="G3">
        <f>G1/G2</f>
        <v>1.425</v>
      </c>
      <c r="H3">
        <f>H1/H2</f>
        <v>1.5052631578947369</v>
      </c>
      <c r="I3">
        <f>I1/I2</f>
        <v>1.5916666666666666</v>
      </c>
      <c r="J3">
        <f>J1/J2</f>
        <v>1.6852941176470588</v>
      </c>
      <c r="K3">
        <f>K1/K2</f>
        <v>1.7906249999999999</v>
      </c>
      <c r="L3">
        <f>L1/L2</f>
        <v>1.91</v>
      </c>
      <c r="M3">
        <f>M1/M2</f>
        <v>2.0464285714285713</v>
      </c>
      <c r="N3">
        <f>N1/N2</f>
        <v>2.2038461538461536</v>
      </c>
      <c r="O3">
        <f>O1/O2</f>
        <v>2.3874999999999997</v>
      </c>
      <c r="P3">
        <f>P1/P2</f>
        <v>2.6045454545454545</v>
      </c>
      <c r="Q3">
        <f>Q1/Q2</f>
        <v>2.8649999999999998</v>
      </c>
    </row>
  </sheetData>
  <phoneticPr fontId="1" type="noConversion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"/>
  <sheetViews>
    <sheetView workbookViewId="0">
      <selection activeCell="A2" sqref="A2:U3"/>
    </sheetView>
  </sheetViews>
  <sheetFormatPr defaultRowHeight="13.8" x14ac:dyDescent="0.25"/>
  <sheetData>
    <row r="1" spans="1:21" x14ac:dyDescent="0.25">
      <c r="A1" t="s">
        <v>28</v>
      </c>
      <c r="B1">
        <v>34.799999999999997</v>
      </c>
      <c r="C1">
        <v>38.299999999999997</v>
      </c>
      <c r="D1">
        <v>40</v>
      </c>
      <c r="E1">
        <v>43.8</v>
      </c>
      <c r="F1">
        <v>46.8</v>
      </c>
      <c r="G1">
        <v>48.3</v>
      </c>
      <c r="H1">
        <v>50.8</v>
      </c>
      <c r="I1">
        <v>52.9</v>
      </c>
      <c r="J1">
        <v>54</v>
      </c>
      <c r="K1">
        <v>54.8</v>
      </c>
      <c r="L1">
        <v>55.5</v>
      </c>
      <c r="M1">
        <v>55.9</v>
      </c>
      <c r="N1">
        <v>56.3</v>
      </c>
      <c r="O1">
        <v>56.5</v>
      </c>
      <c r="P1">
        <v>56.7</v>
      </c>
      <c r="Q1">
        <v>56.8</v>
      </c>
      <c r="R1">
        <v>56.9</v>
      </c>
      <c r="S1">
        <v>57</v>
      </c>
      <c r="T1">
        <v>57</v>
      </c>
      <c r="U1">
        <v>57</v>
      </c>
    </row>
    <row r="2" spans="1:21" x14ac:dyDescent="0.25">
      <c r="A2" t="s">
        <v>27</v>
      </c>
      <c r="B2">
        <v>0.5</v>
      </c>
      <c r="C2">
        <v>1</v>
      </c>
      <c r="D2">
        <v>1.5</v>
      </c>
      <c r="E2">
        <v>2</v>
      </c>
      <c r="F2">
        <v>2.5</v>
      </c>
      <c r="G2">
        <v>3</v>
      </c>
      <c r="H2">
        <v>3.5</v>
      </c>
      <c r="I2">
        <v>4</v>
      </c>
      <c r="J2">
        <v>4.5</v>
      </c>
      <c r="K2">
        <v>5</v>
      </c>
      <c r="L2">
        <v>5.5</v>
      </c>
      <c r="M2">
        <v>6</v>
      </c>
      <c r="N2">
        <v>6.5</v>
      </c>
      <c r="O2">
        <v>7</v>
      </c>
      <c r="P2">
        <v>7.5</v>
      </c>
      <c r="Q2">
        <v>8</v>
      </c>
      <c r="R2">
        <v>8.5</v>
      </c>
      <c r="S2">
        <v>9</v>
      </c>
      <c r="T2">
        <v>9.5</v>
      </c>
      <c r="U2">
        <v>10</v>
      </c>
    </row>
    <row r="3" spans="1:21" x14ac:dyDescent="0.25">
      <c r="A3" t="s">
        <v>29</v>
      </c>
      <c r="B3">
        <f>B1/B2</f>
        <v>69.599999999999994</v>
      </c>
      <c r="C3">
        <f>C1/C2</f>
        <v>38.299999999999997</v>
      </c>
      <c r="D3">
        <f>D1/D2</f>
        <v>26.666666666666668</v>
      </c>
      <c r="E3">
        <f>E1/E2</f>
        <v>21.9</v>
      </c>
      <c r="F3">
        <f>F1/F2</f>
        <v>18.72</v>
      </c>
      <c r="G3">
        <f>G1/G2</f>
        <v>16.099999999999998</v>
      </c>
      <c r="H3">
        <f>H1/H2</f>
        <v>14.514285714285714</v>
      </c>
      <c r="I3">
        <f>I1/I2</f>
        <v>13.225</v>
      </c>
      <c r="J3">
        <f>J1/J2</f>
        <v>12</v>
      </c>
      <c r="K3">
        <f>K1/K2</f>
        <v>10.959999999999999</v>
      </c>
      <c r="L3">
        <f>L1/L2</f>
        <v>10.090909090909092</v>
      </c>
      <c r="M3">
        <f>M1/M2</f>
        <v>9.3166666666666664</v>
      </c>
      <c r="N3">
        <f>N1/N2</f>
        <v>8.661538461538461</v>
      </c>
      <c r="O3">
        <f>O1/O2</f>
        <v>8.0714285714285712</v>
      </c>
      <c r="P3">
        <f>P1/P2</f>
        <v>7.5600000000000005</v>
      </c>
      <c r="Q3">
        <f>Q1/Q2</f>
        <v>7.1</v>
      </c>
      <c r="R3">
        <f>R1/R2</f>
        <v>6.6941176470588237</v>
      </c>
      <c r="S3">
        <f>S1/S2</f>
        <v>6.333333333333333</v>
      </c>
      <c r="T3">
        <f>T1/T2</f>
        <v>6</v>
      </c>
      <c r="U3">
        <f>U1/U2</f>
        <v>5.7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总数据</vt:lpstr>
      <vt:lpstr>Us-Is曲线</vt:lpstr>
      <vt:lpstr>B-Im曲线1</vt:lpstr>
      <vt:lpstr>B-Im曲线2</vt:lpstr>
      <vt:lpstr>B-x曲线</vt:lpstr>
      <vt:lpstr>B-y曲线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yu戈昊</dc:creator>
  <cp:lastModifiedBy>yu戈昊</cp:lastModifiedBy>
  <dcterms:created xsi:type="dcterms:W3CDTF">2016-03-30T17:05:21Z</dcterms:created>
  <dcterms:modified xsi:type="dcterms:W3CDTF">2016-03-31T01:50:16Z</dcterms:modified>
</cp:coreProperties>
</file>