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en\Box\NIAGADS\isa\"/>
    </mc:Choice>
  </mc:AlternateContent>
  <xr:revisionPtr revIDLastSave="0" documentId="13_ncr:1_{8A76E91B-1C4C-4CDB-80F2-CD906F5644D6}" xr6:coauthVersionLast="47" xr6:coauthVersionMax="47" xr10:uidLastSave="{00000000-0000-0000-0000-000000000000}"/>
  <bookViews>
    <workbookView xWindow="-120" yWindow="-120" windowWidth="29040" windowHeight="15840" xr2:uid="{65C0E38F-A186-49E8-9054-7CCC6031E257}"/>
  </bookViews>
  <sheets>
    <sheet name="i_template" sheetId="1" r:id="rId1"/>
    <sheet name="s_template" sheetId="3" r:id="rId2"/>
    <sheet name="a_template" sheetId="4" r:id="rId3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4" l="1"/>
  <c r="N5" i="4"/>
  <c r="N4" i="4"/>
  <c r="N3" i="4"/>
  <c r="N2" i="4"/>
  <c r="H6" i="4"/>
  <c r="H5" i="4"/>
  <c r="H4" i="4"/>
  <c r="H3" i="4"/>
  <c r="H2" i="4"/>
  <c r="F6" i="4"/>
  <c r="F5" i="4"/>
  <c r="F4" i="4"/>
  <c r="F3" i="4"/>
  <c r="F2" i="4"/>
  <c r="J6" i="3"/>
  <c r="J3" i="3"/>
  <c r="J5" i="3"/>
  <c r="J4" i="3"/>
  <c r="J2" i="3"/>
  <c r="B2" i="1"/>
  <c r="B3" i="1" s="1"/>
  <c r="B33" i="1"/>
</calcChain>
</file>

<file path=xl/sharedStrings.xml><?xml version="1.0" encoding="utf-8"?>
<sst xmlns="http://schemas.openxmlformats.org/spreadsheetml/2006/main" count="315" uniqueCount="168">
  <si>
    <t>Comment[Study Grant Number]</t>
  </si>
  <si>
    <t>Comment[Study Funding Agency]</t>
  </si>
  <si>
    <t>STUDY</t>
  </si>
  <si>
    <t>Study Identifier</t>
  </si>
  <si>
    <t>Study Title</t>
  </si>
  <si>
    <t>Study Description</t>
  </si>
  <si>
    <t>Study Submission Date</t>
  </si>
  <si>
    <t>Study Public Release Date</t>
  </si>
  <si>
    <t>Study File Name</t>
  </si>
  <si>
    <t>STUDY DESIGN DESCRIPTORS</t>
  </si>
  <si>
    <t>Study Design Type</t>
  </si>
  <si>
    <t>Study Design Type Term Accession Number</t>
  </si>
  <si>
    <t>Study Design Type Term Source REF</t>
  </si>
  <si>
    <t>STUDY PUBLICATIONS</t>
  </si>
  <si>
    <t>Study PubMed ID</t>
  </si>
  <si>
    <t>STUDY ASSAYS</t>
  </si>
  <si>
    <t>Study Assay File Name</t>
  </si>
  <si>
    <t>Study Assay Measurement Type</t>
  </si>
  <si>
    <t>Study Assay Measurement Type Term Accession Number</t>
  </si>
  <si>
    <t>Study Assay Measurement Type Term Source REF</t>
  </si>
  <si>
    <t>Study Assay Technology Type</t>
  </si>
  <si>
    <t>Study Assay Technology Type Term Accession Number</t>
  </si>
  <si>
    <t>Study Assay Technology Type Term Source REF</t>
  </si>
  <si>
    <t>Study Assay Technology Platform</t>
  </si>
  <si>
    <t>STUDY PROTOCOLS</t>
  </si>
  <si>
    <t>Study Protocol Name</t>
  </si>
  <si>
    <t>Study Protocol Type</t>
  </si>
  <si>
    <t>Study Protocol Type Term Accession Number</t>
  </si>
  <si>
    <t>Study Protocol Type Term Source REF</t>
  </si>
  <si>
    <t>Study Protocol Description</t>
  </si>
  <si>
    <t>Study Protocol Parameters Name</t>
  </si>
  <si>
    <t>Study Protocol Parameters Name Term Accession Number</t>
  </si>
  <si>
    <t>Study Protocol Parameters Name Term Source REF</t>
  </si>
  <si>
    <t>STUDY CONTACTS</t>
  </si>
  <si>
    <t>Study Person Last Name</t>
  </si>
  <si>
    <t>Study Person First Name</t>
  </si>
  <si>
    <t>Study Person Mid Initials</t>
  </si>
  <si>
    <t>Study Person Email</t>
  </si>
  <si>
    <t>Study Person Phone</t>
  </si>
  <si>
    <t>Study Person Fax</t>
  </si>
  <si>
    <t>Study Person Address</t>
  </si>
  <si>
    <t>Study Person Affiliation</t>
  </si>
  <si>
    <t>Study Person Roles</t>
  </si>
  <si>
    <t>Study Person Roles Term Accession Number</t>
  </si>
  <si>
    <t>Study Person Roles Term Source REF</t>
  </si>
  <si>
    <t>NIAGADS</t>
  </si>
  <si>
    <t>NG00102</t>
  </si>
  <si>
    <t>submitter</t>
  </si>
  <si>
    <t>treatment</t>
  </si>
  <si>
    <t>library construction</t>
  </si>
  <si>
    <t>nucleic acid extraction</t>
  </si>
  <si>
    <t>investigator</t>
  </si>
  <si>
    <t>OBI_0000068</t>
  </si>
  <si>
    <t>OBI_0000202</t>
  </si>
  <si>
    <t>isolation of cell population</t>
  </si>
  <si>
    <t>cell culture splitting</t>
  </si>
  <si>
    <t>OBI_0001177</t>
  </si>
  <si>
    <t>Comment[NIAGADS Dataset Identifier]</t>
  </si>
  <si>
    <t>Comment[NIAGADS File Identifier]</t>
  </si>
  <si>
    <t>Comment[NIAGADS Exchange File Path]</t>
  </si>
  <si>
    <t>nucleic acid sequencing</t>
  </si>
  <si>
    <t>sequence analysis data transformation</t>
  </si>
  <si>
    <t>OBI_0666667</t>
  </si>
  <si>
    <t>RNA extraction using some kit as described in the manufacturer's protocol.</t>
  </si>
  <si>
    <t>OBI_0200187</t>
  </si>
  <si>
    <t>nucleotide sequencing</t>
  </si>
  <si>
    <t>OBI_0000626</t>
  </si>
  <si>
    <t>OBI_0000424</t>
  </si>
  <si>
    <t>transcription profiling</t>
  </si>
  <si>
    <t>Comment[Abbreviated Study Title]</t>
  </si>
  <si>
    <t>OBI_0000711</t>
  </si>
  <si>
    <t>NDD</t>
  </si>
  <si>
    <t>Source Name</t>
  </si>
  <si>
    <t>Term Source REF</t>
  </si>
  <si>
    <t>Term Accession Number</t>
  </si>
  <si>
    <t>Protocol REF</t>
  </si>
  <si>
    <t>Parameter Value[cell surface marker]</t>
  </si>
  <si>
    <t>Characteristics[diagnosis]</t>
  </si>
  <si>
    <t>Characteristics[age]</t>
  </si>
  <si>
    <t>disease state design</t>
  </si>
  <si>
    <t>OBI_0001293</t>
  </si>
  <si>
    <t>Study Protocol Components Name</t>
  </si>
  <si>
    <t>Study Protocol Components Type</t>
  </si>
  <si>
    <t>Study Protocol Components Type Term Accession Number</t>
  </si>
  <si>
    <t>Study Protocol Components Type Term Source REF</t>
  </si>
  <si>
    <t>EFO_0003739;OBI_0002479</t>
  </si>
  <si>
    <t>EFO_0000506</t>
  </si>
  <si>
    <t>gene knock out</t>
  </si>
  <si>
    <t>Unit</t>
  </si>
  <si>
    <t>Years</t>
  </si>
  <si>
    <t>EFO_1001870</t>
  </si>
  <si>
    <t>late-onset Alzheimers disease</t>
  </si>
  <si>
    <t>Characteristics[life stage]</t>
  </si>
  <si>
    <t>adult</t>
  </si>
  <si>
    <t>male</t>
  </si>
  <si>
    <t>female</t>
  </si>
  <si>
    <t>Characteristics[biological sex]</t>
  </si>
  <si>
    <t>Characteristics[ethnicity]</t>
  </si>
  <si>
    <t>European</t>
  </si>
  <si>
    <t xml:space="preserve">HANCESTRO_0005 </t>
  </si>
  <si>
    <t>Comment[autopsy info]</t>
  </si>
  <si>
    <t>Characteristics[additional phenotype1; must be ontology term]</t>
  </si>
  <si>
    <t>donor1</t>
  </si>
  <si>
    <t>donor2</t>
  </si>
  <si>
    <t>donor3</t>
  </si>
  <si>
    <t>Characteristics[cell type]</t>
  </si>
  <si>
    <t>CL_0000129</t>
  </si>
  <si>
    <t>microglia</t>
  </si>
  <si>
    <t>African American</t>
  </si>
  <si>
    <t xml:space="preserve">HANCESTRO_0568 </t>
  </si>
  <si>
    <t>/exchange/path/to/image</t>
  </si>
  <si>
    <t>cell surface marker</t>
  </si>
  <si>
    <t>FACS isolation of microglia</t>
  </si>
  <si>
    <t>CHEBI_59163</t>
  </si>
  <si>
    <r>
      <t>CD11b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CD45</t>
    </r>
    <r>
      <rPr>
        <vertAlign val="superscript"/>
        <sz val="11"/>
        <color theme="1"/>
        <rFont val="Calibri"/>
        <family val="2"/>
        <scheme val="minor"/>
      </rPr>
      <t>Low-to-Intermediate</t>
    </r>
  </si>
  <si>
    <t>Sample Name</t>
  </si>
  <si>
    <t>donor1_sample1</t>
  </si>
  <si>
    <t>donor1_sample2</t>
  </si>
  <si>
    <t>donor2_sample1</t>
  </si>
  <si>
    <t>donor3_sample1</t>
  </si>
  <si>
    <t>donor3_sample2</t>
  </si>
  <si>
    <t>split</t>
  </si>
  <si>
    <t>library source;library selection;library layout;library strand</t>
  </si>
  <si>
    <r>
      <rPr>
        <sz val="12"/>
        <color rgb="FFFF0000"/>
        <rFont val="Calibri"/>
        <family val="2"/>
        <scheme val="minor"/>
      </rPr>
      <t>genomic</t>
    </r>
    <r>
      <rPr>
        <sz val="12"/>
        <rFont val="Calibri"/>
        <family val="2"/>
        <scheme val="minor"/>
      </rPr>
      <t>;;single;first strand</t>
    </r>
  </si>
  <si>
    <t>Extraction Kit Name</t>
  </si>
  <si>
    <t>Library Preparation</t>
  </si>
  <si>
    <t>NDD;NDD;NDD;NDD</t>
  </si>
  <si>
    <t>sequencer;read length</t>
  </si>
  <si>
    <t>Comment [RIN]</t>
  </si>
  <si>
    <t>Illumina HiSeq 2000;150</t>
  </si>
  <si>
    <t>Illumina HiSeq 2000 Sequencing System</t>
  </si>
  <si>
    <t>followed manufacturer's protocol</t>
  </si>
  <si>
    <t>Assay Name</t>
  </si>
  <si>
    <t>Raw Data File</t>
  </si>
  <si>
    <t>sequence assembly algorithm</t>
  </si>
  <si>
    <t>STAR Alignment</t>
  </si>
  <si>
    <t>OBI_0001943;EDAM:data_0953;EDAM:data_2340;EDAM:data_1670</t>
  </si>
  <si>
    <t>STAR;2.7.9;GRCh38.p13;38</t>
  </si>
  <si>
    <t>software pipeline;pipeline version;genome build;GENCODE version</t>
  </si>
  <si>
    <t>GCAD</t>
  </si>
  <si>
    <t>software pipeline;pipeline version;genome build;Ensembl version</t>
  </si>
  <si>
    <t>Dervived Data File</t>
  </si>
  <si>
    <t>file1.fastq</t>
  </si>
  <si>
    <t>file2.fastq</t>
  </si>
  <si>
    <t>file3.fastq</t>
  </si>
  <si>
    <t>file4.fastq</t>
  </si>
  <si>
    <t>file5.fastq</t>
  </si>
  <si>
    <t>file1.bam</t>
  </si>
  <si>
    <t>file2.bam</t>
  </si>
  <si>
    <t>file3.bam</t>
  </si>
  <si>
    <t>file4.bam</t>
  </si>
  <si>
    <t>GCAD Normalization and Annotation</t>
  </si>
  <si>
    <t>file1.bed</t>
  </si>
  <si>
    <t>file2.bed</t>
  </si>
  <si>
    <t>file3.bed</t>
  </si>
  <si>
    <t>file4.bed</t>
  </si>
  <si>
    <t>Comment[transferred date]</t>
  </si>
  <si>
    <t>Comment[file size]</t>
  </si>
  <si>
    <t>Comment[file format]</t>
  </si>
  <si>
    <t>Comment[md5sum]</t>
  </si>
  <si>
    <t>bed6</t>
  </si>
  <si>
    <t>Derived Data File</t>
  </si>
  <si>
    <t>My Study</t>
  </si>
  <si>
    <t>My Study Long Title</t>
  </si>
  <si>
    <t>description of my study</t>
  </si>
  <si>
    <t>NIA</t>
  </si>
  <si>
    <t>NIA2123</t>
  </si>
  <si>
    <t>OBI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</si>
</sst>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5" tint="0.59999389629810485"/>
      </left>
      <right style="thin">
        <color theme="5" tint="0.59999389629810485"/>
      </right>
      <top style="thin">
        <color theme="5" tint="0.59999389629810485"/>
      </top>
      <bottom style="thin">
        <color theme="5" tint="0.59999389629810485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/>
    <xf numFmtId="0" fontId="3" fillId="2" borderId="0" xfId="0" applyFont="1" applyFill="1"/>
    <xf numFmtId="0" fontId="1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6" fillId="0" borderId="1" xfId="0" applyFont="1" applyBorder="1" applyAlignment="1">
      <alignment vertical="top" wrapText="1"/>
    </xf>
    <xf numFmtId="0" fontId="0" fillId="2" borderId="0" xfId="0" applyFill="1"/>
    <xf numFmtId="0" fontId="3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7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0FB28-DA22-48DB-AB41-C2B9F795006A}">
  <dimension ref="A1:J53"/>
  <sheetViews>
    <sheetView tabSelected="1" zoomScale="106" zoomScaleNormal="106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2" sqref="A12"/>
    </sheetView>
  </sheetViews>
  <sheetFormatPr defaultRowHeight="15.75" x14ac:dyDescent="0.25"/>
  <cols>
    <col min="1" max="1" width="57.85546875" style="1" bestFit="1" customWidth="1"/>
    <col min="2" max="2" width="32" bestFit="1" customWidth="1"/>
    <col min="3" max="3" width="32" customWidth="1"/>
    <col min="4" max="4" width="37.42578125" customWidth="1"/>
    <col min="5" max="5" width="62.42578125" bestFit="1" customWidth="1"/>
    <col min="6" max="6" width="61.42578125" bestFit="1" customWidth="1"/>
    <col min="7" max="7" width="53.85546875" bestFit="1" customWidth="1"/>
    <col min="8" max="8" width="60.28515625" bestFit="1" customWidth="1"/>
    <col min="9" max="9" width="39.7109375" bestFit="1" customWidth="1"/>
    <col min="10" max="10" width="31.28515625" bestFit="1" customWidth="1"/>
  </cols>
  <sheetData>
    <row r="1" spans="1:3" s="8" customFormat="1" x14ac:dyDescent="0.25">
      <c r="A1" s="2" t="s">
        <v>2</v>
      </c>
    </row>
    <row r="2" spans="1:3" x14ac:dyDescent="0.25">
      <c r="A2" s="1" t="s">
        <v>3</v>
      </c>
      <c r="B2" s="4" t="str">
        <f>B11</f>
        <v>NG00102</v>
      </c>
      <c r="C2" s="4"/>
    </row>
    <row r="3" spans="1:3" x14ac:dyDescent="0.25">
      <c r="A3" s="1" t="s">
        <v>8</v>
      </c>
      <c r="B3" s="4" t="str">
        <f>CONCATENATE("s_",B2, ".txt")</f>
        <v>s_NG00102.txt</v>
      </c>
      <c r="C3" s="4"/>
    </row>
    <row r="4" spans="1:3" x14ac:dyDescent="0.25">
      <c r="A4" s="5" t="s">
        <v>4</v>
      </c>
      <c r="B4" t="s">
        <v>163</v>
      </c>
    </row>
    <row r="5" spans="1:3" x14ac:dyDescent="0.25">
      <c r="A5" s="5" t="s">
        <v>69</v>
      </c>
      <c r="B5" t="s">
        <v>162</v>
      </c>
    </row>
    <row r="6" spans="1:3" x14ac:dyDescent="0.25">
      <c r="A6" s="5" t="s">
        <v>5</v>
      </c>
      <c r="B6" t="s">
        <v>164</v>
      </c>
    </row>
    <row r="7" spans="1:3" x14ac:dyDescent="0.25">
      <c r="A7" s="1" t="s">
        <v>6</v>
      </c>
    </row>
    <row r="8" spans="1:3" x14ac:dyDescent="0.25">
      <c r="A8" s="1" t="s">
        <v>7</v>
      </c>
    </row>
    <row r="9" spans="1:3" x14ac:dyDescent="0.25">
      <c r="A9" s="5" t="s">
        <v>0</v>
      </c>
      <c r="B9" t="s">
        <v>166</v>
      </c>
    </row>
    <row r="10" spans="1:3" x14ac:dyDescent="0.25">
      <c r="A10" s="1" t="s">
        <v>1</v>
      </c>
      <c r="B10" t="s">
        <v>165</v>
      </c>
    </row>
    <row r="11" spans="1:3" x14ac:dyDescent="0.25">
      <c r="A11" s="1" t="s">
        <v>57</v>
      </c>
      <c r="B11" s="3" t="s">
        <v>46</v>
      </c>
      <c r="C11" s="3"/>
    </row>
    <row r="12" spans="1:3" x14ac:dyDescent="0.25">
      <c r="A12" s="1" t="s">
        <v>58</v>
      </c>
      <c r="B12" s="3"/>
      <c r="C12" s="3"/>
    </row>
    <row r="13" spans="1:3" x14ac:dyDescent="0.25">
      <c r="A13" s="1" t="s">
        <v>59</v>
      </c>
    </row>
    <row r="14" spans="1:3" s="8" customFormat="1" x14ac:dyDescent="0.25">
      <c r="A14" s="2" t="s">
        <v>9</v>
      </c>
    </row>
    <row r="15" spans="1:3" x14ac:dyDescent="0.25">
      <c r="A15" s="1" t="s">
        <v>10</v>
      </c>
      <c r="B15" t="s">
        <v>79</v>
      </c>
    </row>
    <row r="16" spans="1:3" x14ac:dyDescent="0.25">
      <c r="A16" s="1" t="s">
        <v>11</v>
      </c>
      <c r="B16" t="s">
        <v>80</v>
      </c>
    </row>
    <row r="17" spans="1:6" x14ac:dyDescent="0.25">
      <c r="A17" s="1" t="s">
        <v>12</v>
      </c>
      <c r="B17" t="s">
        <v>167</v>
      </c>
    </row>
    <row r="18" spans="1:6" s="8" customFormat="1" x14ac:dyDescent="0.25">
      <c r="A18" s="2" t="s">
        <v>13</v>
      </c>
    </row>
    <row r="19" spans="1:6" x14ac:dyDescent="0.25">
      <c r="A19" s="1" t="s">
        <v>14</v>
      </c>
    </row>
    <row r="20" spans="1:6" s="8" customFormat="1" x14ac:dyDescent="0.25">
      <c r="A20" s="2" t="s">
        <v>33</v>
      </c>
    </row>
    <row r="21" spans="1:6" x14ac:dyDescent="0.25">
      <c r="A21" s="1" t="s">
        <v>34</v>
      </c>
    </row>
    <row r="22" spans="1:6" x14ac:dyDescent="0.25">
      <c r="A22" s="1" t="s">
        <v>35</v>
      </c>
    </row>
    <row r="23" spans="1:6" x14ac:dyDescent="0.25">
      <c r="A23" s="1" t="s">
        <v>36</v>
      </c>
    </row>
    <row r="24" spans="1:6" x14ac:dyDescent="0.25">
      <c r="A24" s="1" t="s">
        <v>37</v>
      </c>
    </row>
    <row r="25" spans="1:6" x14ac:dyDescent="0.25">
      <c r="A25" s="1" t="s">
        <v>38</v>
      </c>
    </row>
    <row r="26" spans="1:6" x14ac:dyDescent="0.25">
      <c r="A26" s="1" t="s">
        <v>39</v>
      </c>
    </row>
    <row r="27" spans="1:6" x14ac:dyDescent="0.25">
      <c r="A27" s="1" t="s">
        <v>40</v>
      </c>
    </row>
    <row r="28" spans="1:6" x14ac:dyDescent="0.25">
      <c r="A28" s="1" t="s">
        <v>41</v>
      </c>
    </row>
    <row r="29" spans="1:6" x14ac:dyDescent="0.25">
      <c r="A29" s="1" t="s">
        <v>42</v>
      </c>
      <c r="B29" s="3" t="s">
        <v>51</v>
      </c>
      <c r="C29" s="3" t="s">
        <v>51</v>
      </c>
      <c r="D29" s="3" t="s">
        <v>47</v>
      </c>
      <c r="F29" s="3"/>
    </row>
    <row r="30" spans="1:6" x14ac:dyDescent="0.25">
      <c r="A30" s="1" t="s">
        <v>43</v>
      </c>
      <c r="B30" s="3" t="s">
        <v>53</v>
      </c>
      <c r="C30" s="3" t="s">
        <v>53</v>
      </c>
      <c r="D30" s="3" t="s">
        <v>52</v>
      </c>
      <c r="F30" s="3"/>
    </row>
    <row r="31" spans="1:6" x14ac:dyDescent="0.25">
      <c r="A31" s="1" t="s">
        <v>44</v>
      </c>
      <c r="B31" s="3" t="s">
        <v>71</v>
      </c>
      <c r="C31" s="3" t="s">
        <v>45</v>
      </c>
      <c r="D31" s="3" t="s">
        <v>45</v>
      </c>
      <c r="F31" s="3"/>
    </row>
    <row r="32" spans="1:6" s="8" customFormat="1" x14ac:dyDescent="0.25">
      <c r="A32" s="2" t="s">
        <v>15</v>
      </c>
      <c r="B32" s="12"/>
    </row>
    <row r="33" spans="1:10" x14ac:dyDescent="0.25">
      <c r="A33" s="1" t="s">
        <v>16</v>
      </c>
      <c r="B33" s="4" t="str">
        <f>CONCATENATE("a_", B11, ".txt")</f>
        <v>a_NG00102.txt</v>
      </c>
      <c r="C33" s="4"/>
    </row>
    <row r="34" spans="1:10" x14ac:dyDescent="0.25">
      <c r="A34" s="5" t="s">
        <v>17</v>
      </c>
      <c r="B34" s="3" t="s">
        <v>68</v>
      </c>
    </row>
    <row r="35" spans="1:10" x14ac:dyDescent="0.25">
      <c r="A35" s="5" t="s">
        <v>18</v>
      </c>
      <c r="B35" s="3" t="s">
        <v>67</v>
      </c>
    </row>
    <row r="36" spans="1:10" x14ac:dyDescent="0.25">
      <c r="A36" s="5" t="s">
        <v>19</v>
      </c>
      <c r="B36" s="3" t="s">
        <v>167</v>
      </c>
      <c r="C36" s="3"/>
    </row>
    <row r="37" spans="1:10" x14ac:dyDescent="0.25">
      <c r="A37" s="5" t="s">
        <v>20</v>
      </c>
      <c r="B37" s="3" t="s">
        <v>65</v>
      </c>
    </row>
    <row r="38" spans="1:10" x14ac:dyDescent="0.25">
      <c r="A38" s="5" t="s">
        <v>21</v>
      </c>
      <c r="B38" s="3" t="s">
        <v>66</v>
      </c>
    </row>
    <row r="39" spans="1:10" x14ac:dyDescent="0.25">
      <c r="A39" s="5" t="s">
        <v>22</v>
      </c>
      <c r="B39" s="3" t="s">
        <v>167</v>
      </c>
      <c r="C39" s="3"/>
    </row>
    <row r="40" spans="1:10" x14ac:dyDescent="0.25">
      <c r="A40" s="1" t="s">
        <v>23</v>
      </c>
      <c r="B40" s="3"/>
    </row>
    <row r="41" spans="1:10" s="8" customFormat="1" x14ac:dyDescent="0.25">
      <c r="A41" s="2" t="s">
        <v>24</v>
      </c>
    </row>
    <row r="42" spans="1:10" x14ac:dyDescent="0.25">
      <c r="A42" s="5" t="s">
        <v>25</v>
      </c>
      <c r="B42" t="s">
        <v>124</v>
      </c>
      <c r="C42" t="s">
        <v>125</v>
      </c>
      <c r="D42" t="s">
        <v>130</v>
      </c>
      <c r="E42" t="s">
        <v>135</v>
      </c>
      <c r="F42" t="s">
        <v>151</v>
      </c>
      <c r="G42" s="11" t="s">
        <v>112</v>
      </c>
      <c r="H42" t="s">
        <v>121</v>
      </c>
    </row>
    <row r="43" spans="1:10" x14ac:dyDescent="0.25">
      <c r="A43" s="5" t="s">
        <v>26</v>
      </c>
      <c r="B43" s="5" t="s">
        <v>50</v>
      </c>
      <c r="C43" s="5" t="s">
        <v>49</v>
      </c>
      <c r="D43" s="6" t="s">
        <v>60</v>
      </c>
      <c r="E43" s="5" t="s">
        <v>134</v>
      </c>
      <c r="F43" s="5" t="s">
        <v>61</v>
      </c>
      <c r="G43" s="1" t="s">
        <v>54</v>
      </c>
      <c r="H43" s="1" t="s">
        <v>55</v>
      </c>
      <c r="I43" s="1" t="s">
        <v>87</v>
      </c>
      <c r="J43" t="s">
        <v>48</v>
      </c>
    </row>
    <row r="44" spans="1:10" x14ac:dyDescent="0.25">
      <c r="A44" s="5" t="s">
        <v>27</v>
      </c>
      <c r="B44" s="1" t="s">
        <v>62</v>
      </c>
      <c r="C44" t="s">
        <v>70</v>
      </c>
      <c r="D44" t="s">
        <v>56</v>
      </c>
      <c r="E44" t="s">
        <v>64</v>
      </c>
      <c r="F44" t="s">
        <v>64</v>
      </c>
      <c r="I44" t="s">
        <v>86</v>
      </c>
    </row>
    <row r="45" spans="1:10" x14ac:dyDescent="0.25">
      <c r="A45" s="5" t="s">
        <v>28</v>
      </c>
      <c r="B45" t="s">
        <v>71</v>
      </c>
      <c r="C45" t="s">
        <v>71</v>
      </c>
      <c r="D45" t="s">
        <v>71</v>
      </c>
      <c r="E45" t="s">
        <v>71</v>
      </c>
      <c r="F45" t="s">
        <v>71</v>
      </c>
      <c r="G45" t="s">
        <v>71</v>
      </c>
      <c r="H45" t="s">
        <v>71</v>
      </c>
      <c r="I45" t="s">
        <v>71</v>
      </c>
      <c r="J45" t="s">
        <v>71</v>
      </c>
    </row>
    <row r="46" spans="1:10" ht="47.25" x14ac:dyDescent="0.25">
      <c r="A46" s="9" t="s">
        <v>29</v>
      </c>
      <c r="B46" s="7" t="s">
        <v>63</v>
      </c>
      <c r="D46" t="s">
        <v>131</v>
      </c>
    </row>
    <row r="47" spans="1:10" x14ac:dyDescent="0.25">
      <c r="A47" s="1" t="s">
        <v>30</v>
      </c>
      <c r="G47" s="1" t="s">
        <v>111</v>
      </c>
      <c r="H47" s="1"/>
      <c r="I47" s="1"/>
    </row>
    <row r="48" spans="1:10" x14ac:dyDescent="0.25">
      <c r="A48" s="1" t="s">
        <v>31</v>
      </c>
      <c r="G48" t="s">
        <v>113</v>
      </c>
    </row>
    <row r="49" spans="1:7" x14ac:dyDescent="0.25">
      <c r="A49" s="1" t="s">
        <v>32</v>
      </c>
      <c r="D49" t="s">
        <v>71</v>
      </c>
      <c r="G49" t="s">
        <v>71</v>
      </c>
    </row>
    <row r="50" spans="1:7" s="10" customFormat="1" x14ac:dyDescent="0.25">
      <c r="A50" s="10" t="s">
        <v>81</v>
      </c>
      <c r="C50" s="10" t="s">
        <v>123</v>
      </c>
      <c r="D50" s="10" t="s">
        <v>129</v>
      </c>
      <c r="E50" s="10" t="s">
        <v>137</v>
      </c>
      <c r="F50" s="10" t="s">
        <v>139</v>
      </c>
      <c r="G50" s="10" t="s">
        <v>110</v>
      </c>
    </row>
    <row r="51" spans="1:7" s="10" customFormat="1" x14ac:dyDescent="0.25">
      <c r="A51" s="10" t="s">
        <v>82</v>
      </c>
      <c r="C51" t="s">
        <v>122</v>
      </c>
      <c r="D51" t="s">
        <v>127</v>
      </c>
      <c r="E51" t="s">
        <v>138</v>
      </c>
      <c r="F51" t="s">
        <v>140</v>
      </c>
    </row>
    <row r="52" spans="1:7" s="10" customFormat="1" x14ac:dyDescent="0.25">
      <c r="A52" s="10" t="s">
        <v>83</v>
      </c>
      <c r="D52" s="10" t="s">
        <v>85</v>
      </c>
      <c r="E52" t="s">
        <v>136</v>
      </c>
      <c r="F52" t="s">
        <v>136</v>
      </c>
    </row>
    <row r="53" spans="1:7" s="10" customFormat="1" x14ac:dyDescent="0.25">
      <c r="A53" s="10" t="s">
        <v>84</v>
      </c>
      <c r="D53" t="s">
        <v>126</v>
      </c>
      <c r="E53" s="10" t="s">
        <v>126</v>
      </c>
      <c r="F53" s="10" t="s">
        <v>126</v>
      </c>
    </row>
  </sheetData>
  <dataValidations count="2">
    <dataValidation allowBlank="1" showInputMessage="1" showErrorMessage="1" promptTitle="Info" prompt="layout: single, paired, or other configuration of reads_x000a_selection: method used to select for, against, enrich, or screen the material_x000a_strategy: sequencing technique intended for library: AMPLICON,CLONE,WGS,OTHER_x000a_source: type of source material sequenced" sqref="C51" xr:uid="{5D0716BB-664C-4075-8C95-16309CB192FD}"/>
    <dataValidation allowBlank="1" showInputMessage="1" showErrorMessage="1" promptTitle="Info" prompt=" 'multiplex identifier' or barcode tag.  Use this field to indicate  the nucleic acid tag used to identify the sample in the pool" sqref="C47" xr:uid="{8C51C238-B150-42C7-B7C0-7C2FA97A6478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65265-FE45-41DC-91F3-2DB1D56E7C8A}">
  <dimension ref="A1:X6"/>
  <sheetViews>
    <sheetView topLeftCell="P1" workbookViewId="0">
      <selection activeCell="Y1" sqref="Y1"/>
    </sheetView>
  </sheetViews>
  <sheetFormatPr defaultRowHeight="15" x14ac:dyDescent="0.25"/>
  <cols>
    <col min="1" max="1" width="9.140625" bestFit="1" customWidth="1"/>
    <col min="2" max="2" width="28.28515625" bestFit="1" customWidth="1"/>
    <col min="3" max="3" width="16.5703125" bestFit="1" customWidth="1"/>
    <col min="4" max="4" width="23.85546875" bestFit="1" customWidth="1"/>
    <col min="5" max="5" width="25.5703125" bestFit="1" customWidth="1"/>
    <col min="6" max="6" width="20" bestFit="1" customWidth="1"/>
    <col min="7" max="7" width="5.7109375" bestFit="1" customWidth="1"/>
    <col min="8" max="8" width="29.7109375" bestFit="1" customWidth="1"/>
    <col min="9" max="9" width="16.5703125" bestFit="1" customWidth="1"/>
    <col min="10" max="10" width="23.85546875" bestFit="1" customWidth="1"/>
    <col min="11" max="11" width="24.7109375" bestFit="1" customWidth="1"/>
    <col min="12" max="12" width="16.5703125" bestFit="1" customWidth="1"/>
    <col min="13" max="13" width="23.85546875" bestFit="1" customWidth="1"/>
    <col min="14" max="14" width="31" customWidth="1"/>
    <col min="15" max="15" width="60.7109375" bestFit="1" customWidth="1"/>
    <col min="16" max="16" width="16.5703125" bestFit="1" customWidth="1"/>
    <col min="17" max="17" width="23.85546875" bestFit="1" customWidth="1"/>
    <col min="18" max="18" width="14.140625" bestFit="1" customWidth="1"/>
    <col min="19" max="19" width="39.140625" bestFit="1" customWidth="1"/>
    <col min="20" max="20" width="18.85546875" bestFit="1" customWidth="1"/>
    <col min="21" max="21" width="15.85546875" bestFit="1" customWidth="1"/>
    <col min="22" max="22" width="24.5703125" bestFit="1" customWidth="1"/>
    <col min="23" max="23" width="15.7109375" bestFit="1" customWidth="1"/>
    <col min="24" max="24" width="22.85546875" bestFit="1" customWidth="1"/>
  </cols>
  <sheetData>
    <row r="1" spans="1:24" ht="15.75" x14ac:dyDescent="0.25">
      <c r="A1" s="10" t="s">
        <v>72</v>
      </c>
      <c r="B1" s="10" t="s">
        <v>77</v>
      </c>
      <c r="C1" s="10" t="s">
        <v>73</v>
      </c>
      <c r="D1" s="10" t="s">
        <v>74</v>
      </c>
      <c r="E1" s="10" t="s">
        <v>92</v>
      </c>
      <c r="F1" s="10" t="s">
        <v>78</v>
      </c>
      <c r="G1" s="10" t="s">
        <v>88</v>
      </c>
      <c r="H1" s="10" t="s">
        <v>96</v>
      </c>
      <c r="I1" s="10" t="s">
        <v>73</v>
      </c>
      <c r="J1" s="10" t="s">
        <v>74</v>
      </c>
      <c r="K1" s="10" t="s">
        <v>97</v>
      </c>
      <c r="L1" s="10" t="s">
        <v>73</v>
      </c>
      <c r="M1" s="10" t="s">
        <v>74</v>
      </c>
      <c r="N1" s="10" t="s">
        <v>100</v>
      </c>
      <c r="O1" s="10" t="s">
        <v>101</v>
      </c>
      <c r="P1" s="10" t="s">
        <v>73</v>
      </c>
      <c r="Q1" s="10" t="s">
        <v>74</v>
      </c>
      <c r="R1" s="10" t="s">
        <v>75</v>
      </c>
      <c r="S1" s="10" t="s">
        <v>76</v>
      </c>
      <c r="T1" s="10" t="s">
        <v>75</v>
      </c>
      <c r="U1" s="10" t="s">
        <v>115</v>
      </c>
      <c r="V1" s="10" t="s">
        <v>105</v>
      </c>
      <c r="W1" t="s">
        <v>73</v>
      </c>
      <c r="X1" t="s">
        <v>74</v>
      </c>
    </row>
    <row r="2" spans="1:24" ht="17.25" x14ac:dyDescent="0.25">
      <c r="A2" t="s">
        <v>102</v>
      </c>
      <c r="B2" t="s">
        <v>91</v>
      </c>
      <c r="C2" t="s">
        <v>71</v>
      </c>
      <c r="D2" t="s">
        <v>90</v>
      </c>
      <c r="E2" t="s">
        <v>93</v>
      </c>
      <c r="F2">
        <v>70</v>
      </c>
      <c r="G2" t="s">
        <v>89</v>
      </c>
      <c r="H2" t="s">
        <v>94</v>
      </c>
      <c r="I2" t="s">
        <v>71</v>
      </c>
      <c r="J2" s="4" t="str">
        <f>IF($H2="male","PATO_0000384", IF($H2="female", "PATO_0000383", ""))</f>
        <v>PATO_0000384</v>
      </c>
      <c r="K2" t="s">
        <v>98</v>
      </c>
      <c r="L2" t="s">
        <v>71</v>
      </c>
      <c r="M2" t="s">
        <v>99</v>
      </c>
      <c r="P2" t="s">
        <v>71</v>
      </c>
      <c r="R2" s="11" t="s">
        <v>112</v>
      </c>
      <c r="S2" t="s">
        <v>114</v>
      </c>
      <c r="T2" t="s">
        <v>121</v>
      </c>
      <c r="U2" t="s">
        <v>116</v>
      </c>
      <c r="V2" t="s">
        <v>107</v>
      </c>
      <c r="W2" t="s">
        <v>71</v>
      </c>
      <c r="X2" t="s">
        <v>106</v>
      </c>
    </row>
    <row r="3" spans="1:24" ht="17.25" x14ac:dyDescent="0.25">
      <c r="A3" t="s">
        <v>102</v>
      </c>
      <c r="B3" t="s">
        <v>91</v>
      </c>
      <c r="C3" t="s">
        <v>71</v>
      </c>
      <c r="D3" t="s">
        <v>90</v>
      </c>
      <c r="E3" t="s">
        <v>93</v>
      </c>
      <c r="F3">
        <v>70</v>
      </c>
      <c r="G3" t="s">
        <v>89</v>
      </c>
      <c r="H3" t="s">
        <v>94</v>
      </c>
      <c r="I3" t="s">
        <v>71</v>
      </c>
      <c r="J3" s="4" t="str">
        <f>IF($H3="male","PATO_0000384", IF($H3="female", "PATO_0000383", ""))</f>
        <v>PATO_0000384</v>
      </c>
      <c r="K3" t="s">
        <v>98</v>
      </c>
      <c r="L3" t="s">
        <v>71</v>
      </c>
      <c r="M3" t="s">
        <v>99</v>
      </c>
      <c r="P3" t="s">
        <v>71</v>
      </c>
      <c r="R3" s="11" t="s">
        <v>112</v>
      </c>
      <c r="S3" t="s">
        <v>114</v>
      </c>
      <c r="T3" t="s">
        <v>121</v>
      </c>
      <c r="U3" t="s">
        <v>117</v>
      </c>
      <c r="V3" t="s">
        <v>107</v>
      </c>
      <c r="W3" t="s">
        <v>71</v>
      </c>
      <c r="X3" t="s">
        <v>106</v>
      </c>
    </row>
    <row r="4" spans="1:24" ht="17.25" x14ac:dyDescent="0.25">
      <c r="A4" t="s">
        <v>103</v>
      </c>
      <c r="E4" t="s">
        <v>93</v>
      </c>
      <c r="F4">
        <v>70</v>
      </c>
      <c r="G4" t="s">
        <v>89</v>
      </c>
      <c r="H4" t="s">
        <v>95</v>
      </c>
      <c r="I4" t="s">
        <v>71</v>
      </c>
      <c r="J4" s="4" t="str">
        <f>IF($H4="male","PATO_0000384", IF($H4="female", "PATO_0000383", ""))</f>
        <v>PATO_0000383</v>
      </c>
      <c r="K4" t="s">
        <v>108</v>
      </c>
      <c r="L4" t="s">
        <v>71</v>
      </c>
      <c r="M4" t="s">
        <v>109</v>
      </c>
      <c r="P4" t="s">
        <v>71</v>
      </c>
      <c r="R4" s="11" t="s">
        <v>112</v>
      </c>
      <c r="S4" t="s">
        <v>114</v>
      </c>
      <c r="U4" t="s">
        <v>118</v>
      </c>
      <c r="V4" t="s">
        <v>107</v>
      </c>
      <c r="W4" t="s">
        <v>71</v>
      </c>
      <c r="X4" t="s">
        <v>106</v>
      </c>
    </row>
    <row r="5" spans="1:24" ht="17.25" x14ac:dyDescent="0.25">
      <c r="A5" t="s">
        <v>104</v>
      </c>
      <c r="B5" t="s">
        <v>91</v>
      </c>
      <c r="C5" t="s">
        <v>71</v>
      </c>
      <c r="D5" t="s">
        <v>90</v>
      </c>
      <c r="E5" t="s">
        <v>93</v>
      </c>
      <c r="F5">
        <v>70</v>
      </c>
      <c r="G5" t="s">
        <v>89</v>
      </c>
      <c r="H5" t="s">
        <v>94</v>
      </c>
      <c r="I5" t="s">
        <v>71</v>
      </c>
      <c r="J5" s="4" t="str">
        <f>IF($H5="male","PATO_0000384", IF($H5="female", "PATO_0000383", ""))</f>
        <v>PATO_0000384</v>
      </c>
      <c r="K5" t="s">
        <v>98</v>
      </c>
      <c r="L5" t="s">
        <v>71</v>
      </c>
      <c r="M5" t="s">
        <v>99</v>
      </c>
      <c r="P5" t="s">
        <v>71</v>
      </c>
      <c r="R5" s="11" t="s">
        <v>112</v>
      </c>
      <c r="S5" t="s">
        <v>114</v>
      </c>
      <c r="U5" t="s">
        <v>119</v>
      </c>
      <c r="V5" t="s">
        <v>107</v>
      </c>
      <c r="W5" t="s">
        <v>71</v>
      </c>
      <c r="X5" t="s">
        <v>106</v>
      </c>
    </row>
    <row r="6" spans="1:24" ht="17.25" x14ac:dyDescent="0.25">
      <c r="A6" t="s">
        <v>104</v>
      </c>
      <c r="B6" t="s">
        <v>91</v>
      </c>
      <c r="C6" t="s">
        <v>71</v>
      </c>
      <c r="D6" t="s">
        <v>90</v>
      </c>
      <c r="E6" t="s">
        <v>93</v>
      </c>
      <c r="F6">
        <v>70</v>
      </c>
      <c r="G6" t="s">
        <v>89</v>
      </c>
      <c r="H6" t="s">
        <v>94</v>
      </c>
      <c r="I6" t="s">
        <v>71</v>
      </c>
      <c r="J6" s="4" t="str">
        <f>IF($H6="male","PATO_0000384", IF($H6="female", "PATO_0000383", ""))</f>
        <v>PATO_0000384</v>
      </c>
      <c r="K6" t="s">
        <v>98</v>
      </c>
      <c r="L6" t="s">
        <v>71</v>
      </c>
      <c r="M6" t="s">
        <v>99</v>
      </c>
      <c r="P6" t="s">
        <v>71</v>
      </c>
      <c r="R6" s="11" t="s">
        <v>112</v>
      </c>
      <c r="S6" t="s">
        <v>114</v>
      </c>
      <c r="U6" t="s">
        <v>120</v>
      </c>
      <c r="V6" t="s">
        <v>107</v>
      </c>
      <c r="W6" t="s">
        <v>71</v>
      </c>
      <c r="X6" t="s">
        <v>106</v>
      </c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9DE30-A2F1-4A1E-B37A-1D558F189CD2}">
  <dimension ref="A1:W6"/>
  <sheetViews>
    <sheetView workbookViewId="0">
      <selection activeCell="A4" sqref="A4"/>
    </sheetView>
  </sheetViews>
  <sheetFormatPr defaultRowHeight="15" x14ac:dyDescent="0.25"/>
  <cols>
    <col min="1" max="1" width="15.85546875" bestFit="1" customWidth="1"/>
    <col min="2" max="2" width="18.7109375" bestFit="1" customWidth="1"/>
    <col min="3" max="3" width="18.140625" bestFit="1" customWidth="1"/>
    <col min="4" max="4" width="36.7109375" bestFit="1" customWidth="1"/>
    <col min="5" max="5" width="14.85546875" bestFit="1" customWidth="1"/>
    <col min="6" max="7" width="21.85546875" bestFit="1" customWidth="1"/>
    <col min="8" max="11" width="24.28515625" customWidth="1"/>
    <col min="12" max="12" width="24.28515625" bestFit="1" customWidth="1"/>
    <col min="13" max="17" width="24.28515625" customWidth="1"/>
    <col min="18" max="18" width="34" bestFit="1" customWidth="1"/>
    <col min="19" max="20" width="26.85546875" customWidth="1"/>
    <col min="21" max="21" width="26.140625" bestFit="1" customWidth="1"/>
    <col min="22" max="22" width="18.28515625" bestFit="1" customWidth="1"/>
    <col min="23" max="23" width="19" bestFit="1" customWidth="1"/>
  </cols>
  <sheetData>
    <row r="1" spans="1:23" x14ac:dyDescent="0.25">
      <c r="A1" t="s">
        <v>115</v>
      </c>
      <c r="B1" t="s">
        <v>75</v>
      </c>
      <c r="C1" t="s">
        <v>75</v>
      </c>
      <c r="D1" t="s">
        <v>75</v>
      </c>
      <c r="E1" t="s">
        <v>128</v>
      </c>
      <c r="F1" t="s">
        <v>132</v>
      </c>
      <c r="G1" t="s">
        <v>133</v>
      </c>
      <c r="H1" s="3" t="s">
        <v>158</v>
      </c>
      <c r="I1" s="3" t="s">
        <v>156</v>
      </c>
      <c r="J1" s="3" t="s">
        <v>157</v>
      </c>
      <c r="K1" s="3" t="s">
        <v>159</v>
      </c>
      <c r="L1" t="s">
        <v>75</v>
      </c>
      <c r="M1" t="s">
        <v>161</v>
      </c>
      <c r="N1" s="3" t="s">
        <v>158</v>
      </c>
      <c r="O1" s="3" t="s">
        <v>156</v>
      </c>
      <c r="P1" s="3" t="s">
        <v>157</v>
      </c>
      <c r="Q1" s="3" t="s">
        <v>159</v>
      </c>
      <c r="R1" t="s">
        <v>75</v>
      </c>
      <c r="S1" t="s">
        <v>141</v>
      </c>
      <c r="T1" s="3" t="s">
        <v>158</v>
      </c>
      <c r="U1" s="3" t="s">
        <v>156</v>
      </c>
      <c r="V1" s="3" t="s">
        <v>157</v>
      </c>
      <c r="W1" s="3" t="s">
        <v>159</v>
      </c>
    </row>
    <row r="2" spans="1:23" x14ac:dyDescent="0.25">
      <c r="A2" t="s">
        <v>116</v>
      </c>
      <c r="B2" t="s">
        <v>124</v>
      </c>
      <c r="C2" t="s">
        <v>125</v>
      </c>
      <c r="D2" t="s">
        <v>130</v>
      </c>
      <c r="E2">
        <v>8</v>
      </c>
      <c r="F2" t="str">
        <f>CONCATENATE("assay_", A2)</f>
        <v>assay_donor1_sample1</v>
      </c>
      <c r="G2" t="s">
        <v>142</v>
      </c>
      <c r="H2" s="3" t="str">
        <f>RIGHT(G2, LEN(G2) - FIND(".",G2))</f>
        <v>fastq</v>
      </c>
      <c r="L2" t="s">
        <v>135</v>
      </c>
      <c r="M2" t="s">
        <v>147</v>
      </c>
      <c r="N2" s="3" t="str">
        <f>RIGHT(M2, LEN(M2) - FIND(".",M2))</f>
        <v>bam</v>
      </c>
      <c r="R2" t="s">
        <v>151</v>
      </c>
      <c r="S2" t="s">
        <v>152</v>
      </c>
      <c r="T2" s="3" t="s">
        <v>160</v>
      </c>
    </row>
    <row r="3" spans="1:23" x14ac:dyDescent="0.25">
      <c r="A3" t="s">
        <v>117</v>
      </c>
      <c r="B3" t="s">
        <v>124</v>
      </c>
      <c r="C3" t="s">
        <v>125</v>
      </c>
      <c r="D3" t="s">
        <v>130</v>
      </c>
      <c r="E3">
        <v>8</v>
      </c>
      <c r="F3" t="str">
        <f>CONCATENATE("assay_", A3)</f>
        <v>assay_donor1_sample2</v>
      </c>
      <c r="G3" t="s">
        <v>143</v>
      </c>
      <c r="H3" s="3" t="str">
        <f t="shared" ref="H3:H6" si="0">RIGHT(G3, LEN(G3) - FIND(".",G3))</f>
        <v>fastq</v>
      </c>
      <c r="L3" t="s">
        <v>135</v>
      </c>
      <c r="M3" t="s">
        <v>147</v>
      </c>
      <c r="N3" s="3" t="str">
        <f>RIGHT(M3, LEN(M3) - FIND(".",M3))</f>
        <v>bam</v>
      </c>
      <c r="R3" t="s">
        <v>151</v>
      </c>
      <c r="S3" t="s">
        <v>152</v>
      </c>
      <c r="T3" s="3" t="s">
        <v>160</v>
      </c>
    </row>
    <row r="4" spans="1:23" x14ac:dyDescent="0.25">
      <c r="A4" t="s">
        <v>118</v>
      </c>
      <c r="B4" t="s">
        <v>124</v>
      </c>
      <c r="C4" t="s">
        <v>125</v>
      </c>
      <c r="D4" t="s">
        <v>130</v>
      </c>
      <c r="E4">
        <v>6</v>
      </c>
      <c r="F4" t="str">
        <f>CONCATENATE("assay_", A4)</f>
        <v>assay_donor2_sample1</v>
      </c>
      <c r="G4" t="s">
        <v>144</v>
      </c>
      <c r="H4" s="3" t="str">
        <f t="shared" si="0"/>
        <v>fastq</v>
      </c>
      <c r="L4" t="s">
        <v>135</v>
      </c>
      <c r="M4" t="s">
        <v>148</v>
      </c>
      <c r="N4" s="3" t="str">
        <f>RIGHT(M4, LEN(M4) - FIND(".",M4))</f>
        <v>bam</v>
      </c>
      <c r="R4" t="s">
        <v>151</v>
      </c>
      <c r="S4" t="s">
        <v>153</v>
      </c>
      <c r="T4" s="3" t="s">
        <v>160</v>
      </c>
    </row>
    <row r="5" spans="1:23" x14ac:dyDescent="0.25">
      <c r="A5" t="s">
        <v>119</v>
      </c>
      <c r="B5" t="s">
        <v>124</v>
      </c>
      <c r="C5" t="s">
        <v>125</v>
      </c>
      <c r="D5" t="s">
        <v>130</v>
      </c>
      <c r="E5">
        <v>9</v>
      </c>
      <c r="F5" t="str">
        <f>CONCATENATE("assay_", A5)</f>
        <v>assay_donor3_sample1</v>
      </c>
      <c r="G5" t="s">
        <v>145</v>
      </c>
      <c r="H5" s="3" t="str">
        <f t="shared" si="0"/>
        <v>fastq</v>
      </c>
      <c r="L5" t="s">
        <v>135</v>
      </c>
      <c r="M5" t="s">
        <v>149</v>
      </c>
      <c r="N5" s="3" t="str">
        <f>RIGHT(M5, LEN(M5) - FIND(".",M5))</f>
        <v>bam</v>
      </c>
      <c r="R5" t="s">
        <v>151</v>
      </c>
      <c r="S5" t="s">
        <v>154</v>
      </c>
      <c r="T5" s="3" t="s">
        <v>160</v>
      </c>
    </row>
    <row r="6" spans="1:23" x14ac:dyDescent="0.25">
      <c r="A6" t="s">
        <v>120</v>
      </c>
      <c r="B6" t="s">
        <v>124</v>
      </c>
      <c r="C6" t="s">
        <v>125</v>
      </c>
      <c r="D6" t="s">
        <v>130</v>
      </c>
      <c r="E6">
        <v>7</v>
      </c>
      <c r="F6" t="str">
        <f>CONCATENATE("assay_", A6)</f>
        <v>assay_donor3_sample2</v>
      </c>
      <c r="G6" t="s">
        <v>146</v>
      </c>
      <c r="H6" s="3" t="str">
        <f t="shared" si="0"/>
        <v>fastq</v>
      </c>
      <c r="L6" t="s">
        <v>135</v>
      </c>
      <c r="M6" t="s">
        <v>150</v>
      </c>
      <c r="N6" s="3" t="str">
        <f>RIGHT(M6, LEN(M6) - FIND(".",M6))</f>
        <v>bam</v>
      </c>
      <c r="R6" t="s">
        <v>151</v>
      </c>
      <c r="S6" t="s">
        <v>155</v>
      </c>
      <c r="T6" s="3" t="s">
        <v>160</v>
      </c>
    </row>
  </sheetData>
  <dataValidations count="1">
    <dataValidation allowBlank="1" showInputMessage="1" showErrorMessage="1" promptTitle="Info" prompt="RNA Integrity Number" sqref="E1:G1" xr:uid="{756EA2F1-6A7A-41EF-A7F3-1EB055A2C19F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i_template</vt:lpstr>
      <vt:lpstr>s_template</vt:lpstr>
      <vt:lpstr>a_template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Greenfest-Allen</dc:creator>
  <cp:lastModifiedBy>Emily Greenfest-Allen</cp:lastModifiedBy>
  <dcterms:created xsi:type="dcterms:W3CDTF">2021-08-02T14:00:07Z</dcterms:created>
  <dcterms:modified xsi:type="dcterms:W3CDTF">2021-10-11T18:45:28Z</dcterms:modified>
</cp:coreProperties>
</file>