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code_paper_journal_2017/PaperNeural/Results/"/>
    </mc:Choice>
  </mc:AlternateContent>
  <bookViews>
    <workbookView xWindow="-25600" yWindow="460" windowWidth="25600" windowHeight="1546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0" l="1"/>
  <c r="G4" i="10"/>
  <c r="C4" i="10"/>
  <c r="L4" i="10"/>
  <c r="B52" i="10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J4" i="10"/>
  <c r="I4" i="10"/>
  <c r="H4" i="10"/>
  <c r="F4" i="10"/>
  <c r="E4" i="10"/>
  <c r="D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<sst xmlns="http://schemas.openxmlformats.org/spreadsheetml/2006/main" count="734" uniqueCount="51">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</sst>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width="9.1640625" bestFit="1" customWidth="1" collapsed="1"/>
    <col min="4" max="4" width="7.1640625" bestFit="1" customWidth="1" collapsed="1"/>
    <col min="5" max="5" width="8" bestFit="1" customWidth="1" collapsed="1"/>
    <col min="6" max="6" width="7.1640625" bestFit="1" customWidth="1" collapsed="1"/>
    <col min="7" max="8" width="8.6640625" bestFit="1" customWidth="1" collapsed="1"/>
    <col min="9" max="9" width="8" bestFit="1" customWidth="1" collapsed="1"/>
    <col min="10" max="10" width="8.6640625" bestFit="1" customWidth="1" collapsed="1"/>
    <col min="11" max="11" width="9.33203125" bestFit="1" customWidth="1" collapsed="1"/>
    <col min="12" max="13" width="9.33203125" customWidth="1" collapsed="1"/>
    <col min="14" max="14" width="22" bestFit="1" customWidth="1" collapsed="1"/>
    <col min="16" max="16" width="9.5" customWidth="1" collapsed="1"/>
    <col min="25" max="25" width="9.83203125" customWidth="1" collapsed="1"/>
    <col min="26" max="26" width="9.1640625" bestFit="1" customWidth="1" collapsed="1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6" t="s">
        <v>11</v>
      </c>
      <c r="B3" s="25">
        <v>1</v>
      </c>
      <c r="C3" s="8">
        <f>FS!$C$6/SUM(FS!C6:E6)</f>
        <v>0.6</v>
      </c>
      <c r="D3" s="8">
        <f>FS!D6/SUM(FS!C6:E6)</f>
        <v>0.4</v>
      </c>
      <c r="E3" s="9">
        <f>FS!E6/SUM(FS!C6:E6)</f>
        <v>0</v>
      </c>
      <c r="F3" s="8">
        <f>FS!C7/SUM(FS!C7:E7)</f>
        <v>0</v>
      </c>
      <c r="G3" s="8">
        <f>FS!D7/SUM(FS!C7:E7)</f>
        <v>0.75</v>
      </c>
      <c r="H3" s="9">
        <f>FS!E7/SUM(FS!C7:E7)</f>
        <v>0.25</v>
      </c>
      <c r="I3" s="8">
        <f>FS!C8/SUM(FS!C8:E8)</f>
        <v>0</v>
      </c>
      <c r="J3" s="8">
        <f>FS!D8/SUM(FS!C8:E8)</f>
        <v>0.16666666666666666</v>
      </c>
      <c r="K3" s="9">
        <f>FS!E8/SUM(FS!C8:E8)</f>
        <v>0.83333333333333337</v>
      </c>
      <c r="L3" s="7">
        <f>AVERAGE(K3,G3,C3)</f>
        <v>0.72777777777777786</v>
      </c>
      <c r="M3" s="7">
        <f>AVEDEV(C3,G3,K3)</f>
        <v>8.5185185185185183E-2</v>
      </c>
      <c r="O3" s="56" t="s">
        <v>11</v>
      </c>
      <c r="P3" s="25">
        <v>1</v>
      </c>
      <c r="Q3" s="7">
        <f>FS!J6/SUM(FS!J6:L6)</f>
        <v>0.77777777777777779</v>
      </c>
      <c r="R3" s="8">
        <f>FS!K6/SUM(FS!J6:L6)</f>
        <v>0.1111111111111111</v>
      </c>
      <c r="S3" s="9">
        <f>FS!L6/SUM(FS!J6:L6)</f>
        <v>0.1111111111111111</v>
      </c>
      <c r="T3" s="8">
        <f>FS!J7/SUM(FS!J7:L7)</f>
        <v>6.9444444444444448E-2</v>
      </c>
      <c r="U3" s="8">
        <f>FS!K7/SUM(FS!J7:L7)</f>
        <v>0.77777777777777779</v>
      </c>
      <c r="V3" s="9">
        <f>FS!L7/SUM(FS!J7:L7)</f>
        <v>0.15277777777777779</v>
      </c>
      <c r="W3" s="8">
        <f>FS!J8/SUM(FS!J8:L8)</f>
        <v>7.407407407407407E-2</v>
      </c>
      <c r="X3" s="8">
        <f>FS!K8/SUM(FS!J8:L8)</f>
        <v>0.1111111111111111</v>
      </c>
      <c r="Y3" s="9">
        <f>FS!L8/SUM(FS!J8:L8)</f>
        <v>0.81481481481481477</v>
      </c>
      <c r="Z3" s="7">
        <f>AVERAGE(Y3,U3,Q3)</f>
        <v>0.79012345679012341</v>
      </c>
      <c r="AA3" s="7">
        <f>AVEDEV(Q3,U3,Y3)</f>
        <v>1.6460905349794202E-2</v>
      </c>
    </row>
    <row r="4" spans="1:27" x14ac:dyDescent="0.2">
      <c r="A4" s="57"/>
      <c r="B4" s="11">
        <v>2</v>
      </c>
      <c r="C4" s="7">
        <f>FS!C12/SUM(FS!C12:E12)</f>
        <v>1</v>
      </c>
      <c r="D4" s="7">
        <f>FS!D12/SUM(FS!C12:E12)</f>
        <v>0</v>
      </c>
      <c r="E4" s="10">
        <f>FS!E12/SUM(FS!C12:E12)</f>
        <v>0</v>
      </c>
      <c r="F4" s="7">
        <f>FS!C13/SUM(FS!C13:E13)</f>
        <v>0.125</v>
      </c>
      <c r="G4" s="7">
        <f>FS!D13/SUM(FS!C13:E13)</f>
        <v>0.75</v>
      </c>
      <c r="H4" s="10">
        <f>FS!E13/SUM(FS!C13:E13)</f>
        <v>0.125</v>
      </c>
      <c r="I4" s="7">
        <f>FS!C14/SUM(FS!C14:E14)</f>
        <v>0.16666666666666666</v>
      </c>
      <c r="J4" s="7">
        <f>FS!D14/SUM(FS!C14:E14)</f>
        <v>0</v>
      </c>
      <c r="K4" s="10">
        <f>FS!E14/SUM(FS!C14:E14)</f>
        <v>0.83333333333333337</v>
      </c>
      <c r="L4" s="7">
        <f t="shared" ref="L4:L44" si="0">AVERAGE(K4,G4,C4)</f>
        <v>0.86111111111111116</v>
      </c>
      <c r="M4" s="7">
        <f t="shared" ref="M4:M44" si="1">AVEDEV(C4,G4,K4)</f>
        <v>9.2592592592592601E-2</v>
      </c>
      <c r="O4" s="57"/>
      <c r="P4" s="11">
        <v>2</v>
      </c>
      <c r="Q4" s="7">
        <f>FS!J12/SUM(FS!J12:L12)</f>
        <v>0.84444444444444444</v>
      </c>
      <c r="R4" s="7">
        <f>FS!K12/SUM(FS!J12:L12)</f>
        <v>4.4444444444444446E-2</v>
      </c>
      <c r="S4" s="10">
        <f>FS!L12/SUM(FS!J12:L12)</f>
        <v>0.1111111111111111</v>
      </c>
      <c r="T4" s="7">
        <f>FS!J13/SUM(FS!J13:L13)</f>
        <v>9.7222222222222224E-2</v>
      </c>
      <c r="U4" s="7">
        <f>FS!K13/SUM(FS!J13:L13)</f>
        <v>0.81944444444444442</v>
      </c>
      <c r="V4" s="10">
        <f>FS!L13/SUM(FS!J13:L13)</f>
        <v>8.3333333333333329E-2</v>
      </c>
      <c r="W4" s="7">
        <f>FS!J14/SUM(FS!J14:L14)</f>
        <v>9.2592592592592587E-2</v>
      </c>
      <c r="X4" s="7">
        <f>FS!K14/SUM(FS!J14:L14)</f>
        <v>0.16666666666666666</v>
      </c>
      <c r="Y4" s="10">
        <f>FS!L14/SUM(FS!J14:L14)</f>
        <v>0.7407407407407407</v>
      </c>
      <c r="Z4" s="7">
        <f t="shared" ref="Z4:Z6" si="2">AVERAGE(Y4,U4,Q4)</f>
        <v>0.80154320987654326</v>
      </c>
      <c r="AA4" s="7">
        <f t="shared" ref="AA4:AA5" si="3">AVEDEV(Q4,U4,Y4)</f>
        <v>4.0534979423868377E-2</v>
      </c>
    </row>
    <row r="5" spans="1:27" x14ac:dyDescent="0.2">
      <c r="A5" s="57"/>
      <c r="B5" s="11">
        <v>3</v>
      </c>
      <c r="C5" s="7">
        <f>FS!C18/SUM(FS!C18:E18)</f>
        <v>1</v>
      </c>
      <c r="D5" s="7">
        <f>FS!D18/SUM(FS!C18:E18)</f>
        <v>0</v>
      </c>
      <c r="E5" s="10">
        <f>FS!E18/SUM(FS!C18:E18)</f>
        <v>0</v>
      </c>
      <c r="F5" s="7">
        <f>FS!C19/SUM(FS!C19:E19)</f>
        <v>0.125</v>
      </c>
      <c r="G5" s="7">
        <f>FS!D19/SUM(FS!C19:E19)</f>
        <v>0.75</v>
      </c>
      <c r="H5" s="10">
        <f>FS!E19/SUM(FS!C19:E19)</f>
        <v>0.125</v>
      </c>
      <c r="I5" s="7">
        <f>FS!C20/SUM(FS!C20:E20)</f>
        <v>0</v>
      </c>
      <c r="J5" s="7">
        <f>FS!D20/SUM(FS!C20:E20)</f>
        <v>0.16666666666666666</v>
      </c>
      <c r="K5" s="10">
        <f>FS!E20/SUM(FS!C20:E20)</f>
        <v>0.83333333333333337</v>
      </c>
      <c r="L5" s="7">
        <f t="shared" si="0"/>
        <v>0.86111111111111116</v>
      </c>
      <c r="M5" s="7">
        <f t="shared" si="1"/>
        <v>9.2592592592592601E-2</v>
      </c>
      <c r="O5" s="57"/>
      <c r="P5" s="11">
        <v>3</v>
      </c>
      <c r="Q5" s="7">
        <f>FS!J18/SUM(FS!J18:L18)</f>
        <v>0.93333333333333335</v>
      </c>
      <c r="R5" s="7">
        <f>FS!K18/SUM(FS!J18:L18)</f>
        <v>6.6666666666666666E-2</v>
      </c>
      <c r="S5" s="10">
        <f>FS!L18/SUM(FS!J18:L18)</f>
        <v>0</v>
      </c>
      <c r="T5" s="7">
        <f>FS!J19/SUM(FS!J19:L19)</f>
        <v>6.9444444444444448E-2</v>
      </c>
      <c r="U5" s="7">
        <f>FS!K19/SUM(FS!J19:L19)</f>
        <v>0.81944444444444442</v>
      </c>
      <c r="V5" s="10">
        <f>FS!L19/SUM(FS!J19:L19)</f>
        <v>0.1111111111111111</v>
      </c>
      <c r="W5" s="7">
        <f>FS!J20/SUM(FS!J20:L20)</f>
        <v>1.8518518518518517E-2</v>
      </c>
      <c r="X5" s="7">
        <f>FS!K20/SUM(FS!J20:L20)</f>
        <v>9.2592592592592587E-2</v>
      </c>
      <c r="Y5" s="10">
        <f>FS!L20/SUM(FS!J20:L20)</f>
        <v>0.88888888888888884</v>
      </c>
      <c r="Z5" s="7">
        <f t="shared" si="2"/>
        <v>0.88055555555555554</v>
      </c>
      <c r="AA5" s="7">
        <f t="shared" si="3"/>
        <v>4.0740740740740744E-2</v>
      </c>
    </row>
    <row r="6" spans="1:27" ht="16" thickBot="1" x14ac:dyDescent="0.25">
      <c r="A6" s="57"/>
      <c r="B6" s="26">
        <v>4</v>
      </c>
      <c r="C6" s="12">
        <f>FS!C24/SUM(FS!C24:E24)</f>
        <v>0.8</v>
      </c>
      <c r="D6" s="12">
        <f>FS!D24/SUM(FS!C24:E24)</f>
        <v>0.2</v>
      </c>
      <c r="E6" s="13">
        <f>FS!E24/SUM(FS!C24:E24)</f>
        <v>0</v>
      </c>
      <c r="F6" s="12">
        <f>FS!C25/SUM(FS!C25:E25)</f>
        <v>0.25</v>
      </c>
      <c r="G6" s="12">
        <f>FS!D25/SUM(FS!C25:E25)</f>
        <v>0.625</v>
      </c>
      <c r="H6" s="13">
        <f>FS!E25/SUM(FS!C25:E25)</f>
        <v>0.125</v>
      </c>
      <c r="I6" s="12">
        <f>FS!C26/SUM(FS!C26:E26)</f>
        <v>0</v>
      </c>
      <c r="J6" s="12">
        <f>FS!D26/SUM(FS!C26:E26)</f>
        <v>0.66666666666666663</v>
      </c>
      <c r="K6" s="13">
        <f>FS!E26/SUM(FS!C26:E26)</f>
        <v>0.33333333333333331</v>
      </c>
      <c r="L6" s="12">
        <f t="shared" si="0"/>
        <v>0.58611111111111114</v>
      </c>
      <c r="M6" s="12">
        <f t="shared" si="1"/>
        <v>0.16851851851851851</v>
      </c>
      <c r="O6" s="57"/>
      <c r="P6" s="26">
        <v>4</v>
      </c>
      <c r="Q6" s="12">
        <f>FS!J24/SUM(FS!J24:L24)</f>
        <v>0.77777777777777779</v>
      </c>
      <c r="R6" s="12">
        <f>FS!K24/SUM(FS!J24:L24)</f>
        <v>0.2</v>
      </c>
      <c r="S6" s="13">
        <f>FS!L24/SUM(FS!J24:L24)</f>
        <v>2.2222222222222223E-2</v>
      </c>
      <c r="T6" s="12">
        <f>FS!J25/SUM(FS!J25:L25)</f>
        <v>9.7222222222222224E-2</v>
      </c>
      <c r="U6" s="12">
        <f>FS!K25/SUM(FS!J25:L25)</f>
        <v>0.68055555555555558</v>
      </c>
      <c r="V6" s="13">
        <f>FS!L25/SUM(FS!J25:L25)</f>
        <v>0.22222222222222221</v>
      </c>
      <c r="W6" s="12">
        <f>FS!J26/SUM(FS!J26:L26)</f>
        <v>1.8518518518518517E-2</v>
      </c>
      <c r="X6" s="12">
        <f>FS!K26/SUM(FS!J26:L26)</f>
        <v>0.35185185185185186</v>
      </c>
      <c r="Y6" s="13">
        <f>FS!L26/SUM(FS!J26:L26)</f>
        <v>0.62962962962962965</v>
      </c>
      <c r="Z6" s="24">
        <f t="shared" si="2"/>
        <v>0.69598765432098764</v>
      </c>
      <c r="AA6" s="12">
        <f>AVEDEV(Q6,U6,Y6)</f>
        <v>5.4526748971193438E-2</v>
      </c>
    </row>
    <row r="7" spans="1:27" x14ac:dyDescent="0.2">
      <c r="A7" s="57"/>
      <c r="B7" s="15" t="s">
        <v>29</v>
      </c>
      <c r="C7" s="16">
        <f>AVERAGE(C3:C6)</f>
        <v>0.85000000000000009</v>
      </c>
      <c r="D7" s="16">
        <f t="shared" ref="D7:K7" si="4">AVERAGE(D3:D6)</f>
        <v>0.15000000000000002</v>
      </c>
      <c r="E7" s="17">
        <f t="shared" si="4"/>
        <v>0</v>
      </c>
      <c r="F7" s="16">
        <f t="shared" si="4"/>
        <v>0.125</v>
      </c>
      <c r="G7" s="16">
        <f t="shared" si="4"/>
        <v>0.71875</v>
      </c>
      <c r="H7" s="17">
        <f t="shared" si="4"/>
        <v>0.15625</v>
      </c>
      <c r="I7" s="16">
        <f t="shared" si="4"/>
        <v>4.1666666666666664E-2</v>
      </c>
      <c r="J7" s="16">
        <f t="shared" si="4"/>
        <v>0.25</v>
      </c>
      <c r="K7" s="17">
        <f t="shared" si="4"/>
        <v>0.70833333333333337</v>
      </c>
      <c r="L7" s="16">
        <f t="shared" si="0"/>
        <v>0.75902777777777786</v>
      </c>
      <c r="M7" s="16">
        <f t="shared" si="1"/>
        <v>6.0648148148148194E-2</v>
      </c>
      <c r="O7" s="57"/>
      <c r="P7" s="15" t="s">
        <v>29</v>
      </c>
      <c r="Q7" s="16">
        <f>AVERAGE(Q3:Q6)</f>
        <v>0.83333333333333326</v>
      </c>
      <c r="R7" s="16">
        <f t="shared" ref="R7:Y7" si="5">AVERAGE(R3:R6)</f>
        <v>0.10555555555555556</v>
      </c>
      <c r="S7" s="23">
        <f t="shared" si="5"/>
        <v>6.1111111111111109E-2</v>
      </c>
      <c r="T7" s="16">
        <f t="shared" si="5"/>
        <v>8.3333333333333343E-2</v>
      </c>
      <c r="U7" s="16">
        <f t="shared" si="5"/>
        <v>0.77430555555555558</v>
      </c>
      <c r="V7" s="23">
        <f t="shared" si="5"/>
        <v>0.1423611111111111</v>
      </c>
      <c r="W7" s="16">
        <f t="shared" si="5"/>
        <v>5.0925925925925923E-2</v>
      </c>
      <c r="X7" s="16">
        <f t="shared" si="5"/>
        <v>0.18055555555555555</v>
      </c>
      <c r="Y7" s="16">
        <f t="shared" si="5"/>
        <v>0.76851851851851849</v>
      </c>
      <c r="Z7" s="34">
        <f>AVERAGE(Y7,U7,Q7)</f>
        <v>0.79205246913580252</v>
      </c>
      <c r="AA7" s="16">
        <f>AVEDEV(Y7,U7,Q7)</f>
        <v>2.7520576131687235E-2</v>
      </c>
    </row>
    <row r="8" spans="1:27" ht="16" thickBot="1" x14ac:dyDescent="0.25">
      <c r="A8" s="58"/>
      <c r="B8" s="18" t="s">
        <v>32</v>
      </c>
      <c r="C8" s="19">
        <f>AVEDEV(C3:C6)</f>
        <v>0.15</v>
      </c>
      <c r="D8" s="19">
        <f t="shared" ref="D8:K8" si="6">AVEDEV(D3:D6)</f>
        <v>0.15000000000000002</v>
      </c>
      <c r="E8" s="20">
        <f t="shared" si="6"/>
        <v>0</v>
      </c>
      <c r="F8" s="19">
        <f t="shared" si="6"/>
        <v>6.25E-2</v>
      </c>
      <c r="G8" s="19">
        <f t="shared" si="6"/>
        <v>4.6875E-2</v>
      </c>
      <c r="H8" s="20">
        <f t="shared" si="6"/>
        <v>4.6875E-2</v>
      </c>
      <c r="I8" s="19">
        <f t="shared" si="6"/>
        <v>6.2499999999999993E-2</v>
      </c>
      <c r="J8" s="19">
        <f t="shared" si="6"/>
        <v>0.20833333333333334</v>
      </c>
      <c r="K8" s="20">
        <f t="shared" si="6"/>
        <v>0.1875</v>
      </c>
      <c r="L8" s="19">
        <f t="shared" si="0"/>
        <v>0.12812500000000002</v>
      </c>
      <c r="M8" s="19">
        <f t="shared" si="1"/>
        <v>5.4166666666666662E-2</v>
      </c>
      <c r="O8" s="58"/>
      <c r="P8" s="18" t="s">
        <v>32</v>
      </c>
      <c r="Q8" s="19">
        <f>AVEDEV(Q3:Q6)</f>
        <v>5.5555555555555552E-2</v>
      </c>
      <c r="R8" s="19">
        <f t="shared" ref="R8:Y8" si="7">AVEDEV(R3:R6)</f>
        <v>0.05</v>
      </c>
      <c r="S8" s="20">
        <f t="shared" si="7"/>
        <v>4.9999999999999996E-2</v>
      </c>
      <c r="T8" s="19">
        <f t="shared" si="7"/>
        <v>1.3888888888888888E-2</v>
      </c>
      <c r="U8" s="19">
        <f t="shared" si="7"/>
        <v>4.6874999999999972E-2</v>
      </c>
      <c r="V8" s="20">
        <f t="shared" si="7"/>
        <v>4.5138888888888895E-2</v>
      </c>
      <c r="W8" s="19">
        <f t="shared" si="7"/>
        <v>3.2407407407407406E-2</v>
      </c>
      <c r="X8" s="19">
        <f t="shared" si="7"/>
        <v>8.5648148148148154E-2</v>
      </c>
      <c r="Y8" s="19">
        <f t="shared" si="7"/>
        <v>8.3333333333333315E-2</v>
      </c>
      <c r="Z8" s="28">
        <f>AVERAGE(Y8,U8,Q8)</f>
        <v>6.192129629629628E-2</v>
      </c>
      <c r="AA8" s="19">
        <f>AVEDEV(Y8,U8,Q8)</f>
        <v>1.4274691358024691E-2</v>
      </c>
    </row>
    <row r="9" spans="1:27" ht="16" thickTop="1" x14ac:dyDescent="0.2">
      <c r="A9" s="53" t="s">
        <v>12</v>
      </c>
      <c r="B9" s="25">
        <v>1</v>
      </c>
      <c r="C9" s="8">
        <f>IA!C6/SUM(IA!$C$6:$E$6)</f>
        <v>0.6</v>
      </c>
      <c r="D9" s="8">
        <f>IA!D6/SUM(IA!$C$6:$E$6)</f>
        <v>0.2</v>
      </c>
      <c r="E9" s="9">
        <f>IA!E6/SUM(IA!$C$6:$E$6)</f>
        <v>0.2</v>
      </c>
      <c r="F9" s="8">
        <f>IA!C7/SUM(IA!C7:E7)</f>
        <v>0</v>
      </c>
      <c r="G9" s="8">
        <f>IA!D7/SUM(IA!C7:E7)</f>
        <v>0.875</v>
      </c>
      <c r="H9" s="9">
        <f>IA!E7/SUM(IA!C7:E7)</f>
        <v>0.125</v>
      </c>
      <c r="I9" s="8">
        <f>IA!C8/SUM(IA!C8:E8)</f>
        <v>0</v>
      </c>
      <c r="J9" s="8">
        <f>IA!D8/SUM(IA!C8:E8)</f>
        <v>0.33333333333333331</v>
      </c>
      <c r="K9" s="9">
        <f>IA!E8/SUM(IA!C8:E8)</f>
        <v>0.66666666666666663</v>
      </c>
      <c r="L9" s="7">
        <f t="shared" si="0"/>
        <v>0.71388888888888891</v>
      </c>
      <c r="M9" s="7">
        <f t="shared" si="1"/>
        <v>0.10740740740740744</v>
      </c>
      <c r="O9" s="53" t="s">
        <v>12</v>
      </c>
      <c r="P9" s="25">
        <v>1</v>
      </c>
      <c r="Q9" s="8">
        <f>IA!J6/SUM(IA!J6:L6)</f>
        <v>0.68888888888888888</v>
      </c>
      <c r="R9" s="8">
        <f>IA!K6/SUM(IA!J6:L6)</f>
        <v>0.2</v>
      </c>
      <c r="S9" s="9">
        <f>IA!L6/SUM(IA!J6:L6)</f>
        <v>0.1111111111111111</v>
      </c>
      <c r="T9" s="8">
        <f>IA!J7/SUM(IA!J7:L7)</f>
        <v>0.11111111111111112</v>
      </c>
      <c r="U9" s="8">
        <f>IA!K7/SUM(IA!J7:L7)</f>
        <v>0.79166666666666674</v>
      </c>
      <c r="V9" s="9">
        <f>IA!L7/SUM(IA!J7:L7)</f>
        <v>9.7222222222222238E-2</v>
      </c>
      <c r="W9" s="8">
        <f>IA!J8/SUM(IA!J8:L8)</f>
        <v>5.5555555555555552E-2</v>
      </c>
      <c r="X9" s="8">
        <f>IA!K8/SUM(IA!J8:L8)</f>
        <v>0.14814814814814814</v>
      </c>
      <c r="Y9" s="9">
        <f>IA!L8/SUM(IA!J8:L8)</f>
        <v>0.79629629629629628</v>
      </c>
      <c r="Z9" s="7">
        <f t="shared" ref="Z9:Z42" si="8">AVERAGE(Y9,U9,Q9)</f>
        <v>0.75895061728395063</v>
      </c>
      <c r="AA9" s="7">
        <f t="shared" ref="AA9:AA42" si="9">AVEDEV(Q9,U9,Y9)</f>
        <v>4.6707818930041167E-2</v>
      </c>
    </row>
    <row r="10" spans="1:27" x14ac:dyDescent="0.2">
      <c r="A10" s="54"/>
      <c r="B10" s="11">
        <v>2</v>
      </c>
      <c r="C10" s="7">
        <f>IA!C12/SUM(IA!C12:E12)</f>
        <v>1</v>
      </c>
      <c r="D10" s="7">
        <f>IA!D12/SUM(IA!C12:E12)</f>
        <v>0</v>
      </c>
      <c r="E10" s="10">
        <f>IA!E12/SUM(IA!C12:E12)</f>
        <v>0</v>
      </c>
      <c r="F10" s="7">
        <f>IA!C13/SUM(IA!C13:E13)</f>
        <v>0.125</v>
      </c>
      <c r="G10" s="7">
        <f>IA!D13/SUM(IA!C13:E13)</f>
        <v>0.875</v>
      </c>
      <c r="H10" s="10">
        <f>IA!E13/SUM(IA!C13:E13)</f>
        <v>0</v>
      </c>
      <c r="I10" s="7">
        <f>IA!C14/SUM(IA!C14:E14)</f>
        <v>0.5</v>
      </c>
      <c r="J10" s="7">
        <f>IA!D14/SUM(IA!C14:E14)</f>
        <v>0</v>
      </c>
      <c r="K10" s="10">
        <f>IA!E14/SUM(IA!C14:E14)</f>
        <v>0.5</v>
      </c>
      <c r="L10" s="7">
        <f t="shared" si="0"/>
        <v>0.79166666666666663</v>
      </c>
      <c r="M10" s="7">
        <f t="shared" si="1"/>
        <v>0.19444444444444445</v>
      </c>
      <c r="O10" s="54"/>
      <c r="P10" s="11">
        <v>2</v>
      </c>
      <c r="Q10" s="7">
        <f>IA!J12/SUM(IA!J12:L12)</f>
        <v>0.66666666666666663</v>
      </c>
      <c r="R10" s="7">
        <f>IA!K12/SUM(IA!J12:L12)</f>
        <v>0.24444444444444444</v>
      </c>
      <c r="S10" s="10">
        <f>IA!L12/SUM(IA!J12:L12)</f>
        <v>8.8888888888888892E-2</v>
      </c>
      <c r="T10" s="7">
        <f>IA!J13/SUM(IA!J13:L13)</f>
        <v>6.9444444444444448E-2</v>
      </c>
      <c r="U10" s="7">
        <f>IA!K13/SUM(IA!J13:L13)</f>
        <v>0.81944444444444442</v>
      </c>
      <c r="V10" s="10">
        <f>IA!L13/SUM(IA!J13:L13)</f>
        <v>0.1111111111111111</v>
      </c>
      <c r="W10" s="7">
        <f>IA!J14/SUM(IA!J14:L14)</f>
        <v>0.14814814814814814</v>
      </c>
      <c r="X10" s="7">
        <f>IA!K14/SUM(IA!J14:L14)</f>
        <v>0.16666666666666666</v>
      </c>
      <c r="Y10" s="7">
        <f>IA!L14/SUM(IA!J14:L14)</f>
        <v>0.68518518518518523</v>
      </c>
      <c r="Z10" s="33">
        <f t="shared" si="8"/>
        <v>0.72376543209876543</v>
      </c>
      <c r="AA10" s="7">
        <f t="shared" si="9"/>
        <v>6.3786008230452662E-2</v>
      </c>
    </row>
    <row r="11" spans="1:27" x14ac:dyDescent="0.2">
      <c r="A11" s="54"/>
      <c r="B11" s="11">
        <v>3</v>
      </c>
      <c r="C11" s="7">
        <f>IA!C18/SUM(IA!C18:E18)</f>
        <v>1</v>
      </c>
      <c r="D11" s="7">
        <f>IA!D18/SUM(IA!C18:E18)</f>
        <v>0</v>
      </c>
      <c r="E11" s="10">
        <f>IA!E18/SUM(IA!C18:E18)</f>
        <v>0</v>
      </c>
      <c r="F11" s="7">
        <f>IA!C19/SUM(IA!C19:E19)</f>
        <v>0.125</v>
      </c>
      <c r="G11" s="7">
        <f>IA!D19/SUM(IA!C19:E19)</f>
        <v>0.875</v>
      </c>
      <c r="H11" s="10">
        <f>IA!E19/SUM(IA!C19:E19)</f>
        <v>0</v>
      </c>
      <c r="I11" s="7">
        <f>IA!C20/SUM(IA!C20:E20)</f>
        <v>0</v>
      </c>
      <c r="J11" s="7">
        <f>IA!D20/SUM(IA!C20:E20)</f>
        <v>0.33333333333333331</v>
      </c>
      <c r="K11" s="10">
        <f>IA!E20/SUM(IA!C20:E20)</f>
        <v>0.66666666666666663</v>
      </c>
      <c r="L11" s="7">
        <f t="shared" si="0"/>
        <v>0.84722222222222221</v>
      </c>
      <c r="M11" s="7">
        <f t="shared" si="1"/>
        <v>0.12037037037037039</v>
      </c>
      <c r="O11" s="54"/>
      <c r="P11" s="11">
        <v>3</v>
      </c>
      <c r="Q11" s="7">
        <f>IA!J18/SUM(IA!J18:L18)</f>
        <v>0.88888888888888884</v>
      </c>
      <c r="R11" s="7">
        <f>IA!K18/SUM(IA!J18:L18)</f>
        <v>8.8888888888888892E-2</v>
      </c>
      <c r="S11" s="10">
        <f>IA!L18/SUM(IA!J18:L18)</f>
        <v>2.2222222222222223E-2</v>
      </c>
      <c r="T11" s="7">
        <f>IA!J19/SUM(IA!J19:L19)</f>
        <v>5.5555555555555552E-2</v>
      </c>
      <c r="U11" s="7">
        <f>IA!K19/SUM(IA!J19:L19)</f>
        <v>0.84722222222222221</v>
      </c>
      <c r="V11" s="10">
        <f>IA!L19/SUM(IA!J19:L19)</f>
        <v>9.7222222222222224E-2</v>
      </c>
      <c r="W11" s="7">
        <f>IA!J20/SUM(IA!J20:L20)</f>
        <v>1.8518518518518517E-2</v>
      </c>
      <c r="X11" s="7">
        <f>IA!K20/SUM(IA!J20:L20)</f>
        <v>0.20370370370370369</v>
      </c>
      <c r="Y11" s="7">
        <f>IA!L20/SUM(IA!J20:L20)</f>
        <v>0.77777777777777779</v>
      </c>
      <c r="Z11" s="33">
        <f t="shared" si="8"/>
        <v>0.83796296296296291</v>
      </c>
      <c r="AA11" s="7">
        <f t="shared" si="9"/>
        <v>4.0123456790123448E-2</v>
      </c>
    </row>
    <row r="12" spans="1:27" ht="16" thickBot="1" x14ac:dyDescent="0.25">
      <c r="A12" s="54"/>
      <c r="B12" s="26">
        <v>4</v>
      </c>
      <c r="C12" s="12">
        <f>IA!C24/SUM(IA!C24:E24)</f>
        <v>1</v>
      </c>
      <c r="D12" s="12">
        <f>IA!D24/SUM(IA!C24:E24)</f>
        <v>0</v>
      </c>
      <c r="E12" s="13">
        <f>IA!E24/SUM(IA!C24:E24)</f>
        <v>0</v>
      </c>
      <c r="F12" s="24">
        <f>IA!C25/SUM(IA!C25:E25)</f>
        <v>0</v>
      </c>
      <c r="G12" s="12">
        <f>IA!D25/SUM(IA!C25:E25)</f>
        <v>0.625</v>
      </c>
      <c r="H12" s="13">
        <f>IA!E25/SUM(IA!C25:E25)</f>
        <v>0.375</v>
      </c>
      <c r="I12" s="24">
        <f>IA!C26/SUM(IA!C26:E26)</f>
        <v>0.33333333333333331</v>
      </c>
      <c r="J12" s="12">
        <f>IA!D26/SUM(IA!C26:E26)</f>
        <v>0.33333333333333331</v>
      </c>
      <c r="K12" s="13">
        <f>IA!E26/SUM(IA!C26:E26)</f>
        <v>0.33333333333333331</v>
      </c>
      <c r="L12" s="24">
        <f t="shared" si="0"/>
        <v>0.65277777777777779</v>
      </c>
      <c r="M12" s="12">
        <f t="shared" si="1"/>
        <v>0.23148148148148148</v>
      </c>
      <c r="O12" s="54"/>
      <c r="P12" s="26">
        <v>4</v>
      </c>
      <c r="Q12" s="12">
        <f>IA!J24/SUM(IA!J24:L24)</f>
        <v>0.8666666666666667</v>
      </c>
      <c r="R12" s="12">
        <f>IA!K24/SUM(IA!J24:L24)</f>
        <v>4.4444444444444446E-2</v>
      </c>
      <c r="S12" s="13">
        <f>IA!L24/SUM(IA!J24:L24)</f>
        <v>8.8888888888888892E-2</v>
      </c>
      <c r="T12" s="24">
        <f>IA!J25/SUM(IA!J25:L25)</f>
        <v>2.7777777777777776E-2</v>
      </c>
      <c r="U12" s="12">
        <f>IA!K25/SUM(IA!J25:L25)</f>
        <v>0.75</v>
      </c>
      <c r="V12" s="13">
        <f>IA!L25/SUM(IA!J25:L25)</f>
        <v>0.22222222222222221</v>
      </c>
      <c r="W12" s="24">
        <f>IA!J26/SUM(IA!J26:L26)</f>
        <v>5.5555555555555552E-2</v>
      </c>
      <c r="X12" s="12">
        <f>IA!K26/SUM(IA!J26:L26)</f>
        <v>0.35185185185185186</v>
      </c>
      <c r="Y12" s="13">
        <f>IA!L26/SUM(IA!J26:L26)</f>
        <v>0.59259259259259256</v>
      </c>
      <c r="Z12" s="24">
        <f t="shared" si="8"/>
        <v>0.73641975308641971</v>
      </c>
      <c r="AA12" s="12">
        <f t="shared" si="9"/>
        <v>9.5884773662551478E-2</v>
      </c>
    </row>
    <row r="13" spans="1:27" x14ac:dyDescent="0.2">
      <c r="A13" s="54"/>
      <c r="B13" s="15" t="s">
        <v>29</v>
      </c>
      <c r="C13" s="16">
        <f>AVERAGE(C9:C12)</f>
        <v>0.9</v>
      </c>
      <c r="D13" s="16">
        <f t="shared" ref="D13:E13" si="10">AVERAGE(D9:D12)</f>
        <v>0.05</v>
      </c>
      <c r="E13" s="23">
        <f t="shared" si="10"/>
        <v>0.05</v>
      </c>
      <c r="F13" s="16">
        <f t="shared" ref="F13" si="11">AVERAGE(F9:F12)</f>
        <v>6.25E-2</v>
      </c>
      <c r="G13" s="16">
        <f t="shared" ref="G13" si="12">AVERAGE(G9:G12)</f>
        <v>0.8125</v>
      </c>
      <c r="H13" s="23">
        <f t="shared" ref="H13" si="13">AVERAGE(H9:H12)</f>
        <v>0.125</v>
      </c>
      <c r="I13" s="16">
        <f t="shared" ref="I13" si="14">AVERAGE(I9:I12)</f>
        <v>0.20833333333333331</v>
      </c>
      <c r="J13" s="16">
        <f t="shared" ref="J13" si="15">AVERAGE(J9:J12)</f>
        <v>0.25</v>
      </c>
      <c r="K13" s="17">
        <f t="shared" ref="K13" si="16">AVERAGE(K9:K12)</f>
        <v>0.54166666666666663</v>
      </c>
      <c r="L13" s="27">
        <f t="shared" si="0"/>
        <v>0.75138888888888877</v>
      </c>
      <c r="M13" s="16">
        <f t="shared" si="1"/>
        <v>0.13981481481481486</v>
      </c>
      <c r="O13" s="54"/>
      <c r="P13" s="15" t="s">
        <v>29</v>
      </c>
      <c r="Q13" s="16">
        <f>AVERAGE(Q9:Q12)</f>
        <v>0.77777777777777779</v>
      </c>
      <c r="R13" s="16">
        <f t="shared" ref="R13:Y13" si="17">AVERAGE(R9:R12)</f>
        <v>0.14444444444444443</v>
      </c>
      <c r="S13" s="23">
        <f t="shared" si="17"/>
        <v>7.7777777777777779E-2</v>
      </c>
      <c r="T13" s="16">
        <f t="shared" si="17"/>
        <v>6.5972222222222224E-2</v>
      </c>
      <c r="U13" s="16">
        <f t="shared" si="17"/>
        <v>0.80208333333333337</v>
      </c>
      <c r="V13" s="23">
        <f t="shared" si="17"/>
        <v>0.13194444444444445</v>
      </c>
      <c r="W13" s="16">
        <f t="shared" si="17"/>
        <v>6.9444444444444448E-2</v>
      </c>
      <c r="X13" s="16">
        <f t="shared" si="17"/>
        <v>0.21759259259259259</v>
      </c>
      <c r="Y13" s="16">
        <f t="shared" si="17"/>
        <v>0.71296296296296291</v>
      </c>
      <c r="Z13" s="34">
        <f>AVERAGE(Y13,U13,Q13)</f>
        <v>0.76427469135802462</v>
      </c>
      <c r="AA13" s="16">
        <f>AVEDEV(Y13,U13,Q13)</f>
        <v>3.4207818930041212E-2</v>
      </c>
    </row>
    <row r="14" spans="1:27" ht="16" thickBot="1" x14ac:dyDescent="0.25">
      <c r="A14" s="55"/>
      <c r="B14" s="18" t="s">
        <v>32</v>
      </c>
      <c r="C14" s="19">
        <f>AVEDEV(C9:C12)</f>
        <v>0.15</v>
      </c>
      <c r="D14" s="19">
        <f t="shared" ref="D14:K14" si="18">AVEDEV(D9:D12)</f>
        <v>7.4999999999999997E-2</v>
      </c>
      <c r="E14" s="20">
        <f t="shared" si="18"/>
        <v>7.4999999999999997E-2</v>
      </c>
      <c r="F14" s="19">
        <f t="shared" si="18"/>
        <v>6.25E-2</v>
      </c>
      <c r="G14" s="19">
        <f t="shared" si="18"/>
        <v>9.375E-2</v>
      </c>
      <c r="H14" s="20">
        <f t="shared" si="18"/>
        <v>0.125</v>
      </c>
      <c r="I14" s="19">
        <f t="shared" si="18"/>
        <v>0.20833333333333331</v>
      </c>
      <c r="J14" s="19">
        <f t="shared" si="18"/>
        <v>0.12499999999999999</v>
      </c>
      <c r="K14" s="20">
        <f t="shared" si="18"/>
        <v>0.12499999999999999</v>
      </c>
      <c r="L14" s="28">
        <f t="shared" si="0"/>
        <v>0.12291666666666667</v>
      </c>
      <c r="M14" s="19">
        <f t="shared" si="1"/>
        <v>1.9444444444444441E-2</v>
      </c>
      <c r="O14" s="55"/>
      <c r="P14" s="18" t="s">
        <v>32</v>
      </c>
      <c r="Q14" s="19">
        <f>AVEDEV(Q9:Q12)</f>
        <v>0.1</v>
      </c>
      <c r="R14" s="19">
        <f t="shared" ref="R14:Y14" si="19">AVEDEV(R9:R12)</f>
        <v>7.7777777777777779E-2</v>
      </c>
      <c r="S14" s="20">
        <f t="shared" si="19"/>
        <v>2.7777777777777776E-2</v>
      </c>
      <c r="T14" s="19">
        <f t="shared" si="19"/>
        <v>2.4305555555555559E-2</v>
      </c>
      <c r="U14" s="19">
        <f t="shared" si="19"/>
        <v>3.1249999999999972E-2</v>
      </c>
      <c r="V14" s="20">
        <f t="shared" si="19"/>
        <v>4.5138888888888881E-2</v>
      </c>
      <c r="W14" s="19">
        <f t="shared" si="19"/>
        <v>3.9351851851851853E-2</v>
      </c>
      <c r="X14" s="19">
        <f t="shared" si="19"/>
        <v>6.7129629629629636E-2</v>
      </c>
      <c r="Y14" s="19">
        <f t="shared" si="19"/>
        <v>7.407407407407407E-2</v>
      </c>
      <c r="Z14" s="28">
        <f>AVERAGE(Y14,U14,Q14)</f>
        <v>6.8441358024691354E-2</v>
      </c>
      <c r="AA14" s="19">
        <f>AVEDEV(Y14,U14,Q14)</f>
        <v>2.4794238683127582E-2</v>
      </c>
    </row>
    <row r="15" spans="1:27" ht="16" thickTop="1" x14ac:dyDescent="0.2">
      <c r="A15" s="53" t="s">
        <v>13</v>
      </c>
      <c r="B15" s="25">
        <v>1</v>
      </c>
      <c r="C15" s="8">
        <f>IF!C6/SUM(IF!C6:E6)</f>
        <v>0.2</v>
      </c>
      <c r="D15" s="8">
        <f>IF!D6/SUM(IF!C6:E6)</f>
        <v>0.8</v>
      </c>
      <c r="E15" s="9">
        <f>IF!E6/SUM(IF!C6:E6)</f>
        <v>0</v>
      </c>
      <c r="F15" s="8">
        <f>IF!C7/SUM(IF!C7:E7)</f>
        <v>0</v>
      </c>
      <c r="G15" s="8">
        <f>IF!D7/SUM(IF!C7:E7)</f>
        <v>0.75</v>
      </c>
      <c r="H15" s="9">
        <f>IF!E7/SUM(IF!C7:E7)</f>
        <v>0.25</v>
      </c>
      <c r="I15" s="8">
        <f>IF!C8/SUM(IF!C8:E8)</f>
        <v>0</v>
      </c>
      <c r="J15" s="8">
        <f>IF!D8/SUM(IF!C8:E8)</f>
        <v>0.66666666666666663</v>
      </c>
      <c r="K15" s="9">
        <f>IF!E8/SUM(IF!C8:E8)</f>
        <v>0.33333333333333331</v>
      </c>
      <c r="L15" s="7">
        <f t="shared" si="0"/>
        <v>0.42777777777777776</v>
      </c>
      <c r="M15" s="7">
        <f t="shared" si="1"/>
        <v>0.21481481481481482</v>
      </c>
      <c r="O15" s="53" t="s">
        <v>13</v>
      </c>
      <c r="P15" s="25">
        <v>1</v>
      </c>
      <c r="Q15" s="8">
        <f>IF!J6/SUM(IF!J6:L6)</f>
        <v>0.71111111111111114</v>
      </c>
      <c r="R15" s="8">
        <f>IF!K6/SUM(IF!J6:L6)</f>
        <v>0.17777777777777778</v>
      </c>
      <c r="S15" s="9">
        <f>IF!L6/SUM(IF!J6:L6)</f>
        <v>0.1111111111111111</v>
      </c>
      <c r="T15" s="8">
        <f>IF!J7/SUM(IF!J7:L7)</f>
        <v>9.7222222222222224E-2</v>
      </c>
      <c r="U15" s="8">
        <f>IF!K7/SUM(IF!J7:L7)</f>
        <v>0.79166666666666663</v>
      </c>
      <c r="V15" s="9">
        <f>IF!L7/SUM(IF!J7:L7)</f>
        <v>0.1111111111111111</v>
      </c>
      <c r="W15" s="8">
        <f>IF!J8/SUM(IF!J8:L8)</f>
        <v>9.2592592592592587E-2</v>
      </c>
      <c r="X15" s="8">
        <f>IF!K8/SUM(IF!J8:L8)</f>
        <v>0.33333333333333331</v>
      </c>
      <c r="Y15" s="9">
        <f>IF!L8/SUM(IF!J8:L8)</f>
        <v>0.57407407407407407</v>
      </c>
      <c r="Z15" s="7">
        <f t="shared" si="8"/>
        <v>0.69228395061728387</v>
      </c>
      <c r="AA15" s="7">
        <f t="shared" si="9"/>
        <v>7.8806584362139942E-2</v>
      </c>
    </row>
    <row r="16" spans="1:27" x14ac:dyDescent="0.2">
      <c r="A16" s="54"/>
      <c r="B16" s="11">
        <v>2</v>
      </c>
      <c r="C16" s="7">
        <f>IF!C12/SUM(IF!C12:E12)</f>
        <v>0.8</v>
      </c>
      <c r="D16" s="7">
        <f>IF!D12/SUM(IF!C12:E12)</f>
        <v>0.2</v>
      </c>
      <c r="E16" s="10">
        <f>IF!E12/SUM(IF!C12:E12)</f>
        <v>0</v>
      </c>
      <c r="F16" s="7">
        <f>IF!C13/SUM(IF!C13:E13)</f>
        <v>0.125</v>
      </c>
      <c r="G16" s="7">
        <f>IF!D13/SUM(IF!C13:E13)</f>
        <v>0.75</v>
      </c>
      <c r="H16" s="10">
        <f>IF!E13/SUM(IF!C13:E13)</f>
        <v>0.125</v>
      </c>
      <c r="I16" s="7">
        <f>IF!C14/SUM(IF!C14:E14)</f>
        <v>0</v>
      </c>
      <c r="J16" s="7">
        <f>IF!D14/SUM(IF!C14:E14)</f>
        <v>0</v>
      </c>
      <c r="K16" s="10">
        <f>IF!E14/SUM(IF!C14:E14)</f>
        <v>1</v>
      </c>
      <c r="L16" s="7">
        <f t="shared" si="0"/>
        <v>0.85</v>
      </c>
      <c r="M16" s="7">
        <f t="shared" si="1"/>
        <v>9.9999999999999978E-2</v>
      </c>
      <c r="O16" s="54"/>
      <c r="P16" s="11">
        <v>2</v>
      </c>
      <c r="Q16" s="7">
        <f>IF!J12/SUM(IF!J12:L12)</f>
        <v>0.8</v>
      </c>
      <c r="R16" s="7">
        <f>IF!K12/SUM(IF!J12:L12)</f>
        <v>8.8888888888888892E-2</v>
      </c>
      <c r="S16" s="10">
        <f>IF!L12/SUM(IF!J12:L12)</f>
        <v>0.1111111111111111</v>
      </c>
      <c r="T16" s="7">
        <f>IF!J13/SUM(IF!J13:L13)</f>
        <v>4.1666666666666664E-2</v>
      </c>
      <c r="U16" s="7">
        <f>IF!K13/SUM(IF!J13:L13)</f>
        <v>0.81944444444444442</v>
      </c>
      <c r="V16" s="10">
        <f>IF!L13/SUM(IF!J13:L13)</f>
        <v>0.1388888888888889</v>
      </c>
      <c r="W16" s="7">
        <f>IF!J14/SUM(IF!J14:L14)</f>
        <v>7.407407407407407E-2</v>
      </c>
      <c r="X16" s="7">
        <f>IF!K14/SUM(IF!J14:L14)</f>
        <v>0.16666666666666666</v>
      </c>
      <c r="Y16" s="10">
        <f>IF!L14/SUM(IF!J14:L14)</f>
        <v>0.7592592592592593</v>
      </c>
      <c r="Z16" s="7">
        <f t="shared" si="8"/>
        <v>0.79290123456790129</v>
      </c>
      <c r="AA16" s="7">
        <f t="shared" si="9"/>
        <v>2.2427983539094625E-2</v>
      </c>
    </row>
    <row r="17" spans="1:27" x14ac:dyDescent="0.2">
      <c r="A17" s="54"/>
      <c r="B17" s="11">
        <v>3</v>
      </c>
      <c r="C17" s="7">
        <f>IF!C18/SUM(IF!C18:E18)</f>
        <v>1</v>
      </c>
      <c r="D17" s="7">
        <f>IF!D18/SUM(IF!C18:E18)</f>
        <v>0</v>
      </c>
      <c r="E17" s="10">
        <f>IF!E18/SUM(IF!C18:E18)</f>
        <v>0</v>
      </c>
      <c r="F17" s="7">
        <f>IF!C19/SUM(IF!C19:E19)</f>
        <v>0.5</v>
      </c>
      <c r="G17" s="7">
        <f>IF!D19/SUM(IF!C19:E19)</f>
        <v>0.375</v>
      </c>
      <c r="H17" s="10">
        <f>IF!E19/SUM(IF!C19:E19)</f>
        <v>0.125</v>
      </c>
      <c r="I17" s="7">
        <f>IF!C20/SUM(IF!C20:E20)</f>
        <v>0</v>
      </c>
      <c r="J17" s="7">
        <f>IF!D20/SUM(IF!C20:E20)</f>
        <v>0</v>
      </c>
      <c r="K17" s="10">
        <f>IF!E20/SUM(IF!C20:E20)</f>
        <v>1</v>
      </c>
      <c r="L17" s="7">
        <f t="shared" si="0"/>
        <v>0.79166666666666663</v>
      </c>
      <c r="M17" s="7">
        <f t="shared" si="1"/>
        <v>0.27777777777777779</v>
      </c>
      <c r="O17" s="54"/>
      <c r="P17" s="11">
        <v>3</v>
      </c>
      <c r="Q17" s="7">
        <f>IF!J18/SUM(IF!J18:L18)</f>
        <v>0.66666666666666663</v>
      </c>
      <c r="R17" s="7">
        <f>IF!K18/SUM(IF!J18:L18)</f>
        <v>0.31111111111111112</v>
      </c>
      <c r="S17" s="10">
        <f>IF!L18/SUM(IF!J18:L18)</f>
        <v>2.2222222222222223E-2</v>
      </c>
      <c r="T17" s="7">
        <f>IF!J19/SUM(IF!J19:L19)</f>
        <v>0.19444444444444448</v>
      </c>
      <c r="U17" s="7">
        <f>IF!K19/SUM(IF!J19:L19)</f>
        <v>0.63888888888888895</v>
      </c>
      <c r="V17" s="10">
        <f>IF!L19/SUM(IF!J19:L19)</f>
        <v>0.16666666666666669</v>
      </c>
      <c r="W17" s="7">
        <f>IF!J20/SUM(IF!J20:L20)</f>
        <v>3.7037037037037035E-2</v>
      </c>
      <c r="X17" s="7">
        <f>IF!K20/SUM(IF!J20:L20)</f>
        <v>0.18518518518518517</v>
      </c>
      <c r="Y17" s="10">
        <f>IF!L20/SUM(IF!J20:L20)</f>
        <v>0.77777777777777779</v>
      </c>
      <c r="Z17" s="7">
        <f t="shared" si="8"/>
        <v>0.69444444444444453</v>
      </c>
      <c r="AA17" s="7">
        <f t="shared" si="9"/>
        <v>5.555555555555558E-2</v>
      </c>
    </row>
    <row r="18" spans="1:27" ht="16" thickBot="1" x14ac:dyDescent="0.25">
      <c r="A18" s="54"/>
      <c r="B18" s="26">
        <v>4</v>
      </c>
      <c r="C18" s="12">
        <f>IF!C24/SUM(IF!C24:E24)</f>
        <v>0.8</v>
      </c>
      <c r="D18" s="12">
        <f>IF!D24/SUM(IF!C24:E24)</f>
        <v>0</v>
      </c>
      <c r="E18" s="13">
        <f>IF!E24/SUM(IF!C24:E24)</f>
        <v>0.2</v>
      </c>
      <c r="F18" s="12">
        <f>IF!C25/SUM(IF!C25:E25)</f>
        <v>0.125</v>
      </c>
      <c r="G18" s="12">
        <f>IF!D25/SUM(IF!C25:E25)</f>
        <v>0.625</v>
      </c>
      <c r="H18" s="13">
        <f>IF!E25/SUM(IF!C25:E25)</f>
        <v>0.25</v>
      </c>
      <c r="I18" s="12">
        <f>IF!C26/SUM(IF!C26:E26)</f>
        <v>0</v>
      </c>
      <c r="J18" s="12">
        <f>IF!D26/SUM(IF!C26:E26)</f>
        <v>0.16666666666666666</v>
      </c>
      <c r="K18" s="13">
        <f>IF!E26/SUM(IF!C26:E26)</f>
        <v>0.83333333333333337</v>
      </c>
      <c r="L18" s="24">
        <f t="shared" si="0"/>
        <v>0.75277777777777788</v>
      </c>
      <c r="M18" s="12">
        <f t="shared" si="1"/>
        <v>8.5185185185185211E-2</v>
      </c>
      <c r="O18" s="54"/>
      <c r="P18" s="26">
        <v>4</v>
      </c>
      <c r="Q18" s="12">
        <f>IF!J24/SUM(IF!J24:L24)</f>
        <v>0.68888888888888888</v>
      </c>
      <c r="R18" s="12">
        <f>IF!K24/SUM(IF!J24:L24)</f>
        <v>0.2</v>
      </c>
      <c r="S18" s="13">
        <f>IF!L24/SUM(IF!J24:L24)</f>
        <v>0.1111111111111111</v>
      </c>
      <c r="T18" s="12">
        <f>IF!J25/SUM(IF!J25:L25)</f>
        <v>9.7222222222222224E-2</v>
      </c>
      <c r="U18" s="12">
        <f>IF!K25/SUM(IF!J25:L25)</f>
        <v>0.75</v>
      </c>
      <c r="V18" s="13">
        <f>IF!L25/SUM(IF!J25:L25)</f>
        <v>0.15277777777777779</v>
      </c>
      <c r="W18" s="12">
        <f>IF!J26/SUM(IF!J26:L26)</f>
        <v>0.1111111111111111</v>
      </c>
      <c r="X18" s="12">
        <f>IF!K26/SUM(IF!J26:L26)</f>
        <v>0.22222222222222221</v>
      </c>
      <c r="Y18" s="13">
        <f>IF!L26/SUM(IF!J26:L26)</f>
        <v>0.66666666666666663</v>
      </c>
      <c r="Z18" s="24">
        <f t="shared" si="8"/>
        <v>0.70185185185185173</v>
      </c>
      <c r="AA18" s="12">
        <f t="shared" si="9"/>
        <v>3.2098765432098775E-2</v>
      </c>
    </row>
    <row r="19" spans="1:27" x14ac:dyDescent="0.2">
      <c r="A19" s="54"/>
      <c r="B19" s="15" t="s">
        <v>29</v>
      </c>
      <c r="C19" s="16">
        <f>AVERAGE(C15:C18)</f>
        <v>0.7</v>
      </c>
      <c r="D19" s="16">
        <f t="shared" ref="D19:E19" si="20">AVERAGE(D15:D18)</f>
        <v>0.25</v>
      </c>
      <c r="E19" s="23">
        <f t="shared" si="20"/>
        <v>0.05</v>
      </c>
      <c r="F19" s="16">
        <f t="shared" ref="F19" si="21">AVERAGE(F15:F18)</f>
        <v>0.1875</v>
      </c>
      <c r="G19" s="16">
        <f t="shared" ref="G19" si="22">AVERAGE(G15:G18)</f>
        <v>0.625</v>
      </c>
      <c r="H19" s="23">
        <f t="shared" ref="H19" si="23">AVERAGE(H15:H18)</f>
        <v>0.1875</v>
      </c>
      <c r="I19" s="16">
        <f t="shared" ref="I19" si="24">AVERAGE(I15:I18)</f>
        <v>0</v>
      </c>
      <c r="J19" s="16">
        <f t="shared" ref="J19" si="25">AVERAGE(J15:J18)</f>
        <v>0.20833333333333331</v>
      </c>
      <c r="K19" s="17">
        <f t="shared" ref="K19" si="26">AVERAGE(K15:K18)</f>
        <v>0.79166666666666663</v>
      </c>
      <c r="L19" s="27">
        <f t="shared" si="0"/>
        <v>0.70555555555555538</v>
      </c>
      <c r="M19" s="16">
        <f t="shared" si="1"/>
        <v>5.7407407407407428E-2</v>
      </c>
      <c r="O19" s="54"/>
      <c r="P19" s="15" t="s">
        <v>29</v>
      </c>
      <c r="Q19" s="16">
        <f>AVERAGE(Q15:Q18)</f>
        <v>0.71666666666666656</v>
      </c>
      <c r="R19" s="16">
        <f t="shared" ref="R19:Y19" si="27">AVERAGE(R15:R18)</f>
        <v>0.19444444444444442</v>
      </c>
      <c r="S19" s="23">
        <f t="shared" si="27"/>
        <v>8.8888888888888878E-2</v>
      </c>
      <c r="T19" s="16">
        <f t="shared" si="27"/>
        <v>0.1076388888888889</v>
      </c>
      <c r="U19" s="16">
        <f t="shared" si="27"/>
        <v>0.75</v>
      </c>
      <c r="V19" s="23">
        <f t="shared" si="27"/>
        <v>0.1423611111111111</v>
      </c>
      <c r="W19" s="16">
        <f t="shared" si="27"/>
        <v>7.8703703703703692E-2</v>
      </c>
      <c r="X19" s="16">
        <f t="shared" si="27"/>
        <v>0.22685185185185183</v>
      </c>
      <c r="Y19" s="16">
        <f t="shared" si="27"/>
        <v>0.69444444444444442</v>
      </c>
      <c r="Z19" s="34">
        <f>AVERAGE(Y19,U19,Q19)</f>
        <v>0.72037037037037033</v>
      </c>
      <c r="AA19" s="16">
        <f>AVEDEV(Y19,U19,Q19)</f>
        <v>1.9753086419753114E-2</v>
      </c>
    </row>
    <row r="20" spans="1:27" ht="16" thickBot="1" x14ac:dyDescent="0.25">
      <c r="A20" s="55"/>
      <c r="B20" s="18" t="s">
        <v>32</v>
      </c>
      <c r="C20" s="19">
        <f>AVEDEV(C15:C18)</f>
        <v>0.25000000000000006</v>
      </c>
      <c r="D20" s="19">
        <f t="shared" ref="D20:K20" si="28">AVEDEV(D15:D18)</f>
        <v>0.27500000000000002</v>
      </c>
      <c r="E20" s="20">
        <f t="shared" si="28"/>
        <v>7.5000000000000011E-2</v>
      </c>
      <c r="F20" s="19">
        <f t="shared" si="28"/>
        <v>0.15625</v>
      </c>
      <c r="G20" s="19">
        <f t="shared" si="28"/>
        <v>0.125</v>
      </c>
      <c r="H20" s="20">
        <f t="shared" si="28"/>
        <v>6.25E-2</v>
      </c>
      <c r="I20" s="19">
        <f t="shared" si="28"/>
        <v>0</v>
      </c>
      <c r="J20" s="19">
        <f t="shared" si="28"/>
        <v>0.22916666666666666</v>
      </c>
      <c r="K20" s="20">
        <f t="shared" si="28"/>
        <v>0.22916666666666671</v>
      </c>
      <c r="L20" s="28">
        <f t="shared" si="0"/>
        <v>0.20138888888888892</v>
      </c>
      <c r="M20" s="19">
        <f t="shared" si="1"/>
        <v>5.0925925925925951E-2</v>
      </c>
      <c r="O20" s="55"/>
      <c r="P20" s="18" t="s">
        <v>32</v>
      </c>
      <c r="Q20" s="19">
        <f>AVEDEV(Q15:Q18)</f>
        <v>4.166666666666663E-2</v>
      </c>
      <c r="R20" s="19">
        <f t="shared" ref="R20:Y20" si="29">AVEDEV(R15:R18)</f>
        <v>6.1111111111111116E-2</v>
      </c>
      <c r="S20" s="20">
        <f t="shared" si="29"/>
        <v>3.3333333333333333E-2</v>
      </c>
      <c r="T20" s="19">
        <f t="shared" si="29"/>
        <v>4.340277777777779E-2</v>
      </c>
      <c r="U20" s="19">
        <f t="shared" si="29"/>
        <v>5.5555555555555525E-2</v>
      </c>
      <c r="V20" s="20">
        <f t="shared" si="29"/>
        <v>1.7361111111111119E-2</v>
      </c>
      <c r="W20" s="19">
        <f t="shared" si="29"/>
        <v>2.3148148148148147E-2</v>
      </c>
      <c r="X20" s="19">
        <f t="shared" si="29"/>
        <v>5.3240740740740734E-2</v>
      </c>
      <c r="Y20" s="19">
        <f t="shared" si="29"/>
        <v>7.4074074074074098E-2</v>
      </c>
      <c r="Z20" s="28">
        <f>AVERAGE(Y20,U20,Q20)</f>
        <v>5.7098765432098748E-2</v>
      </c>
      <c r="AA20" s="19">
        <f>AVEDEV(Y20,U20,Q20)</f>
        <v>1.1316872427983564E-2</v>
      </c>
    </row>
    <row r="21" spans="1:27" ht="16" thickTop="1" x14ac:dyDescent="0.2">
      <c r="A21" s="53" t="s">
        <v>14</v>
      </c>
      <c r="B21" s="25">
        <v>1</v>
      </c>
      <c r="C21" s="8">
        <f>'FS-IA'!C6/SUM('FS-IA'!C6:E6)</f>
        <v>0.6</v>
      </c>
      <c r="D21" s="8">
        <f>'FS-IA'!D6/SUM('FS-IA'!C6:E6)</f>
        <v>0</v>
      </c>
      <c r="E21" s="9">
        <f>'FS-IA'!E6/SUM('FS-IA'!C6:E6)</f>
        <v>0.4</v>
      </c>
      <c r="F21" s="8">
        <f>'FS-IA'!C7/SUM('FS-IA'!C7:E7)</f>
        <v>0</v>
      </c>
      <c r="G21" s="8">
        <f>'FS-IA'!D7/SUM('FS-IA'!C7:E7)</f>
        <v>1</v>
      </c>
      <c r="H21" s="9">
        <f>'FS-IA'!E7/SUM('FS-IA'!C7:E7)</f>
        <v>0</v>
      </c>
      <c r="I21" s="8">
        <f>'FS-IA'!C8/SUM('FS-IA'!C8:E8)</f>
        <v>0.16666666666666666</v>
      </c>
      <c r="J21" s="8">
        <f>'FS-IA'!D8/SUM('FS-IA'!C8:E8)</f>
        <v>0.5</v>
      </c>
      <c r="K21" s="9">
        <f>'FS-IA'!E8/SUM('FS-IA'!C8:E8)</f>
        <v>0.33333333333333331</v>
      </c>
      <c r="L21" s="7">
        <f t="shared" si="0"/>
        <v>0.64444444444444438</v>
      </c>
      <c r="M21" s="7">
        <f t="shared" si="1"/>
        <v>0.23703703703703707</v>
      </c>
      <c r="O21" s="53" t="s">
        <v>14</v>
      </c>
      <c r="P21" s="25">
        <v>1</v>
      </c>
      <c r="Q21" s="8">
        <f>'FS-IA'!J6/SUM('FS-IA'!J6:L6)</f>
        <v>0.73333333333333339</v>
      </c>
      <c r="R21" s="8">
        <f>'FS-IA'!K6/SUM('FS-IA'!J6:L6)</f>
        <v>0.11111111111111112</v>
      </c>
      <c r="S21" s="9">
        <f>'FS-IA'!L6/SUM('FS-IA'!J6:L6)</f>
        <v>0.15555555555555559</v>
      </c>
      <c r="T21" s="8">
        <f>'FS-IA'!J7/SUM('FS-IA'!J7:L7)</f>
        <v>5.5555555555555552E-2</v>
      </c>
      <c r="U21" s="8">
        <f>'FS-IA'!K7/SUM('FS-IA'!J7:L7)</f>
        <v>0.875</v>
      </c>
      <c r="V21" s="9">
        <f>'FS-IA'!L7/SUM('FS-IA'!J7:L7)</f>
        <v>6.9444444444444448E-2</v>
      </c>
      <c r="W21" s="8">
        <f>'FS-IA'!J8/SUM('FS-IA'!J8:L8)</f>
        <v>7.407407407407407E-2</v>
      </c>
      <c r="X21" s="8">
        <f>'FS-IA'!K8/SUM('FS-IA'!J8:L8)</f>
        <v>9.2592592592592587E-2</v>
      </c>
      <c r="Y21" s="9">
        <f>'FS-IA'!L8/SUM('FS-IA'!J8:L8)</f>
        <v>0.83333333333333337</v>
      </c>
      <c r="Z21" s="7">
        <f t="shared" si="8"/>
        <v>0.81388888888888899</v>
      </c>
      <c r="AA21" s="7">
        <f t="shared" si="9"/>
        <v>5.3703703703703663E-2</v>
      </c>
    </row>
    <row r="22" spans="1:27" x14ac:dyDescent="0.2">
      <c r="A22" s="54"/>
      <c r="B22" s="11">
        <v>2</v>
      </c>
      <c r="C22" s="7">
        <f>'FS-IA'!C12/SUM('FS-IA'!C18:E18)</f>
        <v>0.4</v>
      </c>
      <c r="D22" s="7">
        <f>'FS-IA'!D12/SUM('FS-IA'!C12:E12)</f>
        <v>0.2</v>
      </c>
      <c r="E22" s="10">
        <f>'FS-IA'!E12/SUM('FS-IA'!C12:E12)</f>
        <v>0.4</v>
      </c>
      <c r="F22" s="7">
        <f>'FS-IA'!C13/SUM('FS-IA'!C13:E13)</f>
        <v>0.125</v>
      </c>
      <c r="G22" s="7">
        <f>'FS-IA'!D13/SUM('FS-IA'!C13:E13)</f>
        <v>0.75</v>
      </c>
      <c r="H22" s="10">
        <f>'FS-IA'!E13/SUM('FS-IA'!C13:E13)</f>
        <v>0.125</v>
      </c>
      <c r="I22" s="7">
        <f>'FS-IA'!C14/SUM('FS-IA'!C14:E14)</f>
        <v>0.16666666666666666</v>
      </c>
      <c r="J22" s="7">
        <f>'FS-IA'!D14/SUM('FS-IA'!C14:E14)</f>
        <v>0</v>
      </c>
      <c r="K22" s="10">
        <f>'FS-IA'!E14/SUM('FS-IA'!C14:E14)</f>
        <v>0.83333333333333337</v>
      </c>
      <c r="L22" s="7">
        <f t="shared" si="0"/>
        <v>0.66111111111111109</v>
      </c>
      <c r="M22" s="7">
        <f t="shared" si="1"/>
        <v>0.17407407407407408</v>
      </c>
      <c r="O22" s="54"/>
      <c r="P22" s="11">
        <v>2</v>
      </c>
      <c r="Q22" s="7">
        <f>'FS-IA'!J12/SUM('FS-IA'!J12:L12)</f>
        <v>0.68888888888888888</v>
      </c>
      <c r="R22" s="7">
        <f>'FS-IA'!K12/SUM('FS-IA'!J12:L12)</f>
        <v>0.2</v>
      </c>
      <c r="S22" s="10">
        <f>'FS-IA'!L12/SUM('FS-IA'!J12:L12)</f>
        <v>0.1111111111111111</v>
      </c>
      <c r="T22" s="7">
        <f>'FS-IA'!J13/SUM('FS-IA'!J13:L13)</f>
        <v>0.125</v>
      </c>
      <c r="U22" s="7">
        <f>'FS-IA'!K13/SUM('FS-IA'!J13:L13)</f>
        <v>0.73611111111111116</v>
      </c>
      <c r="V22" s="10">
        <f>'FS-IA'!L13/SUM('FS-IA'!J13:L13)</f>
        <v>0.1388888888888889</v>
      </c>
      <c r="W22" s="7">
        <f>'FS-IA'!J14/SUM('FS-IA'!J14:L14)</f>
        <v>0.12962962962962962</v>
      </c>
      <c r="X22" s="30">
        <f>'FS-IA'!K14/SUM('FS-IA'!J14:L14)</f>
        <v>0.20370370370370369</v>
      </c>
      <c r="Y22" s="10">
        <f>'FS-IA'!L14/SUM('FS-IA'!J14:L14)</f>
        <v>0.66666666666666663</v>
      </c>
      <c r="Z22" s="7">
        <f t="shared" si="8"/>
        <v>0.6972222222222223</v>
      </c>
      <c r="AA22" s="7">
        <f t="shared" si="9"/>
        <v>2.5925925925925981E-2</v>
      </c>
    </row>
    <row r="23" spans="1:27" x14ac:dyDescent="0.2">
      <c r="A23" s="54"/>
      <c r="B23" s="11">
        <v>3</v>
      </c>
      <c r="C23" s="7">
        <f>'FS-IA'!C18/SUM('FS-IA'!C18:E18)</f>
        <v>0.8</v>
      </c>
      <c r="D23" s="7">
        <f>'FS-IA'!D18/SUM('FS-IA'!C18:E18)</f>
        <v>0.2</v>
      </c>
      <c r="E23" s="10">
        <f>'FS-IA'!E18/SUM('FS-IA'!C18:E18)</f>
        <v>0</v>
      </c>
      <c r="F23" s="7">
        <f>'FS-IA'!C19/SUM('FS-IA'!C19:E19)</f>
        <v>0</v>
      </c>
      <c r="G23" s="7">
        <f>'FS-IA'!D19/SUM('FS-IA'!C19:E19)</f>
        <v>1</v>
      </c>
      <c r="H23" s="10">
        <f>'FS-IA'!E19/SUM('FS-IA'!C19:E19)</f>
        <v>0</v>
      </c>
      <c r="I23" s="7">
        <f>'FS-IA'!C20/SUM('FS-IA'!C20:E20)</f>
        <v>0.16666666666666666</v>
      </c>
      <c r="J23" s="7">
        <f>'FS-IA'!D20/SUM('FS-IA'!C20:E20)</f>
        <v>0.16666666666666666</v>
      </c>
      <c r="K23" s="10">
        <f>'FS-IA'!E20/SUM('FS-IA'!C20:E20)</f>
        <v>0.66666666666666663</v>
      </c>
      <c r="L23" s="7">
        <f t="shared" si="0"/>
        <v>0.8222222222222223</v>
      </c>
      <c r="M23" s="7">
        <f t="shared" si="1"/>
        <v>0.11851851851851854</v>
      </c>
      <c r="O23" s="54"/>
      <c r="P23" s="11">
        <v>3</v>
      </c>
      <c r="Q23" s="7">
        <f>'FS-IA'!J18/SUM(IF!J18:L18)</f>
        <v>0.93333333333333335</v>
      </c>
      <c r="R23" s="7">
        <f>'FS-IA'!K18/SUM(IF!J18:L18)</f>
        <v>6.6666666666666666E-2</v>
      </c>
      <c r="S23" s="10">
        <f>'FS-IA'!L18/SUM(IF!J18:L18)</f>
        <v>0</v>
      </c>
      <c r="T23" s="7">
        <f>'FS-IA'!J19/SUM(IF!J19:L19)</f>
        <v>4.1666666666666671E-2</v>
      </c>
      <c r="U23" s="7">
        <f>'FS-IA'!K19/SUM(IF!J19:L19)</f>
        <v>0.79166666666666674</v>
      </c>
      <c r="V23" s="10">
        <f>'FS-IA'!L19/SUM(IF!J19:L19)</f>
        <v>0.16666666666666669</v>
      </c>
      <c r="W23" s="7">
        <f>'FS-IA'!J20/SUM(IF!J20:L20)</f>
        <v>3.7037037037037035E-2</v>
      </c>
      <c r="X23" s="7">
        <f>'FS-IA'!K20/SUM(IF!J20:L20)</f>
        <v>0.22222222222222221</v>
      </c>
      <c r="Y23" s="10">
        <f>'FS-IA'!L20/SUM(IF!J20:L20)</f>
        <v>0.7407407407407407</v>
      </c>
      <c r="Z23" s="7">
        <f t="shared" si="8"/>
        <v>0.82191358024691363</v>
      </c>
      <c r="AA23" s="7">
        <f t="shared" si="9"/>
        <v>7.4279835390946514E-2</v>
      </c>
    </row>
    <row r="24" spans="1:27" ht="16" thickBot="1" x14ac:dyDescent="0.25">
      <c r="A24" s="54"/>
      <c r="B24" s="26">
        <v>4</v>
      </c>
      <c r="C24" s="12">
        <f>'FS-IA'!C24/SUM('FS-IA'!C24:E24)</f>
        <v>0.6</v>
      </c>
      <c r="D24" s="12">
        <f>'FS-IA'!D24/SUM('FS-IA'!C24:E24)</f>
        <v>0.4</v>
      </c>
      <c r="E24" s="13">
        <f>'FS-IA'!E24/SUM('FS-IA'!C24:E24)</f>
        <v>0</v>
      </c>
      <c r="F24" s="12">
        <f>'FS-IA'!C25/SUM('FS-IA'!C25:E25)</f>
        <v>0</v>
      </c>
      <c r="G24" s="12">
        <f>'FS-IA'!D25/SUM('FS-IA'!C25:E25)</f>
        <v>0.625</v>
      </c>
      <c r="H24" s="13">
        <f>'FS-IA'!E25/SUM('FS-IA'!C25:E25)</f>
        <v>0.375</v>
      </c>
      <c r="I24" s="12">
        <f>'FS-IA'!C26/SUM('FS-IA'!C26:E26)</f>
        <v>0</v>
      </c>
      <c r="J24" s="12">
        <f>'FS-IA'!D26/SUM('FS-IA'!C26:E26)</f>
        <v>0.5</v>
      </c>
      <c r="K24" s="13">
        <f>'FS-IA'!E26/SUM('FS-IA'!C26:E26)</f>
        <v>0.5</v>
      </c>
      <c r="L24" s="24">
        <f t="shared" si="0"/>
        <v>0.57500000000000007</v>
      </c>
      <c r="M24" s="12">
        <f t="shared" si="1"/>
        <v>4.9999999999999968E-2</v>
      </c>
      <c r="O24" s="54"/>
      <c r="P24" s="26">
        <v>4</v>
      </c>
      <c r="Q24" s="12">
        <f>'FS-IA'!J24/SUM(IF!J24:L24)</f>
        <v>0.8</v>
      </c>
      <c r="R24" s="12">
        <f>'FS-IA'!K24/SUM(IF!J24:L24)</f>
        <v>0.17777777777777778</v>
      </c>
      <c r="S24" s="13">
        <f>'FS-IA'!L24/SUM(IF!J24:L24)</f>
        <v>2.2222222222222223E-2</v>
      </c>
      <c r="T24" s="24">
        <f>'FS-IA'!J25/SUM(IF!J25:L25)</f>
        <v>9.7222222222222224E-2</v>
      </c>
      <c r="U24" s="12">
        <f>'FS-IA'!K25/SUM(IF!J25:L25)</f>
        <v>0.69444444444444442</v>
      </c>
      <c r="V24" s="13">
        <f>'FS-IA'!L25/SUM(IF!J25:L25)</f>
        <v>0.20833333333333334</v>
      </c>
      <c r="W24" s="24">
        <f>'FS-IA'!J26/SUM(IF!J26:L26)</f>
        <v>0</v>
      </c>
      <c r="X24" s="12">
        <f>'FS-IA'!K26/SUM(IF!J26:L26)</f>
        <v>0.24074074074074073</v>
      </c>
      <c r="Y24" s="13">
        <f>'FS-IA'!L26/SUM(IF!J26:L26)</f>
        <v>0.7592592592592593</v>
      </c>
      <c r="Z24" s="24">
        <f t="shared" si="8"/>
        <v>0.75123456790123466</v>
      </c>
      <c r="AA24" s="12">
        <f t="shared" si="9"/>
        <v>3.7860082304526754E-2</v>
      </c>
    </row>
    <row r="25" spans="1:27" x14ac:dyDescent="0.2">
      <c r="A25" s="54"/>
      <c r="B25" s="15" t="s">
        <v>29</v>
      </c>
      <c r="C25" s="16">
        <f>AVERAGE(C21:C24)</f>
        <v>0.6</v>
      </c>
      <c r="D25" s="16">
        <f t="shared" ref="D25:K25" si="30">AVERAGE(D21:D24)</f>
        <v>0.2</v>
      </c>
      <c r="E25" s="23">
        <f t="shared" si="30"/>
        <v>0.2</v>
      </c>
      <c r="F25" s="16">
        <f t="shared" si="30"/>
        <v>3.125E-2</v>
      </c>
      <c r="G25" s="16">
        <f t="shared" si="30"/>
        <v>0.84375</v>
      </c>
      <c r="H25" s="23">
        <f t="shared" si="30"/>
        <v>0.125</v>
      </c>
      <c r="I25" s="16">
        <f t="shared" si="30"/>
        <v>0.125</v>
      </c>
      <c r="J25" s="16">
        <f t="shared" si="30"/>
        <v>0.29166666666666663</v>
      </c>
      <c r="K25" s="17">
        <f t="shared" si="30"/>
        <v>0.58333333333333337</v>
      </c>
      <c r="L25" s="27">
        <f t="shared" si="0"/>
        <v>0.67569444444444449</v>
      </c>
      <c r="M25" s="16">
        <f t="shared" si="1"/>
        <v>0.11203703703703705</v>
      </c>
      <c r="O25" s="54"/>
      <c r="P25" s="15" t="s">
        <v>29</v>
      </c>
      <c r="Q25" s="16">
        <f>AVERAGE(Q21:Q24)</f>
        <v>0.78888888888888897</v>
      </c>
      <c r="R25" s="16">
        <f t="shared" ref="R25:Y25" si="31">AVERAGE(R21:R24)</f>
        <v>0.1388888888888889</v>
      </c>
      <c r="S25" s="23">
        <f t="shared" si="31"/>
        <v>7.2222222222222229E-2</v>
      </c>
      <c r="T25" s="16">
        <f t="shared" si="31"/>
        <v>7.9861111111111105E-2</v>
      </c>
      <c r="U25" s="16">
        <f t="shared" si="31"/>
        <v>0.77430555555555558</v>
      </c>
      <c r="V25" s="23">
        <f t="shared" si="31"/>
        <v>0.14583333333333334</v>
      </c>
      <c r="W25" s="16">
        <f t="shared" si="31"/>
        <v>6.0185185185185182E-2</v>
      </c>
      <c r="X25" s="16">
        <f t="shared" si="31"/>
        <v>0.1898148148148148</v>
      </c>
      <c r="Y25" s="23">
        <f t="shared" si="31"/>
        <v>0.75</v>
      </c>
      <c r="Z25" s="16">
        <f>AVERAGE(Y25,U25,Q25)</f>
        <v>0.77106481481481481</v>
      </c>
      <c r="AA25" s="16">
        <f>AVEDEV(Y25,U25,Q25)</f>
        <v>1.4043209876543247E-2</v>
      </c>
    </row>
    <row r="26" spans="1:27" ht="16" thickBot="1" x14ac:dyDescent="0.25">
      <c r="A26" s="55"/>
      <c r="B26" s="18" t="s">
        <v>32</v>
      </c>
      <c r="C26" s="19">
        <f>AVEDEV(C21:C24)</f>
        <v>0.1</v>
      </c>
      <c r="D26" s="19">
        <f t="shared" ref="D26:K26" si="32">AVEDEV(D21:D24)</f>
        <v>0.1</v>
      </c>
      <c r="E26" s="20">
        <f t="shared" si="32"/>
        <v>0.2</v>
      </c>
      <c r="F26" s="19">
        <f t="shared" si="32"/>
        <v>4.6875E-2</v>
      </c>
      <c r="G26" s="19">
        <f t="shared" si="32"/>
        <v>0.15625</v>
      </c>
      <c r="H26" s="20">
        <f t="shared" si="32"/>
        <v>0.125</v>
      </c>
      <c r="I26" s="19">
        <f t="shared" si="32"/>
        <v>6.2499999999999993E-2</v>
      </c>
      <c r="J26" s="19">
        <f t="shared" si="32"/>
        <v>0.20833333333333334</v>
      </c>
      <c r="K26" s="20">
        <f t="shared" si="32"/>
        <v>0.16666666666666666</v>
      </c>
      <c r="L26" s="28">
        <f t="shared" si="0"/>
        <v>0.14097222222222219</v>
      </c>
      <c r="M26" s="19">
        <f t="shared" si="1"/>
        <v>2.731481481481482E-2</v>
      </c>
      <c r="O26" s="55"/>
      <c r="P26" s="18" t="s">
        <v>32</v>
      </c>
      <c r="Q26" s="19">
        <f>AVEDEV(Q21:Q24)</f>
        <v>7.7777777777777779E-2</v>
      </c>
      <c r="R26" s="19">
        <f t="shared" ref="R26:Y26" si="33">AVEDEV(R21:R24)</f>
        <v>0.05</v>
      </c>
      <c r="S26" s="20">
        <f t="shared" si="33"/>
        <v>6.1111111111111116E-2</v>
      </c>
      <c r="T26" s="19">
        <f t="shared" si="33"/>
        <v>3.125E-2</v>
      </c>
      <c r="U26" s="19">
        <f t="shared" si="33"/>
        <v>5.902777777777779E-2</v>
      </c>
      <c r="V26" s="20">
        <f t="shared" si="33"/>
        <v>4.1666666666666671E-2</v>
      </c>
      <c r="W26" s="19">
        <f t="shared" si="33"/>
        <v>4.1666666666666664E-2</v>
      </c>
      <c r="X26" s="19">
        <f t="shared" si="33"/>
        <v>4.8611111111111112E-2</v>
      </c>
      <c r="Y26" s="20">
        <f t="shared" si="33"/>
        <v>4.6296296296296335E-2</v>
      </c>
      <c r="Z26" s="19">
        <f>AVERAGE(Y26,U26,Q26)</f>
        <v>6.103395061728397E-2</v>
      </c>
      <c r="AA26" s="19">
        <f>AVEDEV(Y26,U26,Q26)</f>
        <v>1.1162551440329209E-2</v>
      </c>
    </row>
    <row r="27" spans="1:27" ht="16" thickTop="1" x14ac:dyDescent="0.2">
      <c r="A27" s="53" t="s">
        <v>15</v>
      </c>
      <c r="B27" s="25">
        <v>1</v>
      </c>
      <c r="C27" s="8">
        <f>'FS-IF'!C6/SUM('FS-IF'!C6:E6)</f>
        <v>0.8</v>
      </c>
      <c r="D27" s="8">
        <f>'FS-IF'!D6/SUM('FS-IF'!C6:E6)</f>
        <v>0.2</v>
      </c>
      <c r="E27" s="9">
        <f>'FS-IF'!E6/SUM('FS-IF'!C6:E6)</f>
        <v>0</v>
      </c>
      <c r="F27" s="8">
        <f>'FS-IF'!C7/SUM('FS-IF'!C7:E7)</f>
        <v>0</v>
      </c>
      <c r="G27" s="8">
        <f>'FS-IF'!D7/SUM('FS-IF'!C7:E7)</f>
        <v>0.75</v>
      </c>
      <c r="H27" s="9">
        <f>'FS-IF'!E7/SUM('FS-IF'!C7:E7)</f>
        <v>0.25</v>
      </c>
      <c r="I27" s="8">
        <f>'FS-IF'!C8/SUM('FS-IF'!C8:E8)</f>
        <v>0</v>
      </c>
      <c r="J27" s="8">
        <f>'FS-IF'!D8/SUM('FS-IF'!C8:E8)</f>
        <v>0.33333333333333331</v>
      </c>
      <c r="K27" s="9">
        <f>'FS-IF'!E8/SUM('FS-IF'!C8:E8)</f>
        <v>0.66666666666666663</v>
      </c>
      <c r="L27" s="7">
        <f t="shared" si="0"/>
        <v>0.73888888888888893</v>
      </c>
      <c r="M27" s="7">
        <f t="shared" si="1"/>
        <v>4.8148148148148162E-2</v>
      </c>
      <c r="O27" s="53" t="s">
        <v>15</v>
      </c>
      <c r="P27" s="25">
        <v>1</v>
      </c>
      <c r="Q27" s="7">
        <f>'FS-IF'!J6/SUM('FS-IF'!J6:L6)</f>
        <v>0.8222222222222223</v>
      </c>
      <c r="R27" s="7">
        <f>'FS-IF'!K6/SUM('FS-IF'!J6:L6)</f>
        <v>0.13333333333333336</v>
      </c>
      <c r="S27" s="9">
        <f>'FS-IF'!L6/SUM('FS-IF'!J6:L6)</f>
        <v>4.4444444444444453E-2</v>
      </c>
      <c r="T27" s="7">
        <f>'FS-IF'!J7/SUM('FS-IF'!J7:L7)</f>
        <v>8.3333333333333329E-2</v>
      </c>
      <c r="U27" s="7">
        <f>'FS-IF'!K7/SUM('FS-IF'!J7:L7)</f>
        <v>0.80555555555555558</v>
      </c>
      <c r="V27" s="9">
        <f>'FS-IF'!L7/SUM('FS-IF'!J7:L7)</f>
        <v>0.1111111111111111</v>
      </c>
      <c r="W27" s="7">
        <f>'FS-IF'!J8/SUM('FS-IF'!J8:L8)</f>
        <v>0</v>
      </c>
      <c r="X27" s="7">
        <f>'FS-IF'!K8/SUM('FS-IF'!J8:L8)</f>
        <v>0.20370370370370369</v>
      </c>
      <c r="Y27" s="9">
        <f>'FS-IF'!L8/SUM('FS-IF'!J8:L8)</f>
        <v>0.79629629629629628</v>
      </c>
      <c r="Z27" s="7">
        <f t="shared" si="8"/>
        <v>0.80802469135802468</v>
      </c>
      <c r="AA27" s="7">
        <f t="shared" si="9"/>
        <v>9.4650205761317076E-3</v>
      </c>
    </row>
    <row r="28" spans="1:27" x14ac:dyDescent="0.2">
      <c r="A28" s="54"/>
      <c r="B28" s="11">
        <v>2</v>
      </c>
      <c r="C28" s="7">
        <f>'FS-IF'!C12/SUM('FS-IF'!C12:E12)</f>
        <v>1</v>
      </c>
      <c r="D28" s="7">
        <f>'FS-IF'!D12/SUM('FS-IF'!C12:E12)</f>
        <v>0</v>
      </c>
      <c r="E28" s="10">
        <f>'FS-IF'!E12/SUM('FS-IF'!C12:E12)</f>
        <v>0</v>
      </c>
      <c r="F28" s="7">
        <f>'FS-IF'!C13/SUM('FS-IF'!C19:E19)</f>
        <v>0.125</v>
      </c>
      <c r="G28" s="7">
        <f>'FS-IF'!D13/SUM('FS-IF'!C13:E13)</f>
        <v>0.875</v>
      </c>
      <c r="H28" s="10">
        <f>'FS-IF'!E13/SUM('FS-IF'!C13:E13)</f>
        <v>0</v>
      </c>
      <c r="I28" s="7">
        <f>'FS-IF'!C14/SUM('FS-IF'!C14:E14)</f>
        <v>0.16666666666666666</v>
      </c>
      <c r="J28" s="7">
        <f>'FS-IF'!D14/SUM('FS-IF'!C14:E14)</f>
        <v>0.16666666666666666</v>
      </c>
      <c r="K28" s="10">
        <f>'FS-IF'!E14/SUM('FS-IF'!C14:E14)</f>
        <v>0.66666666666666663</v>
      </c>
      <c r="L28" s="7">
        <f t="shared" si="0"/>
        <v>0.84722222222222221</v>
      </c>
      <c r="M28" s="7">
        <f t="shared" si="1"/>
        <v>0.12037037037037039</v>
      </c>
      <c r="O28" s="54"/>
      <c r="P28" s="11">
        <v>2</v>
      </c>
      <c r="Q28" s="7">
        <f>'FS-IF'!J12/SUM('FS-IF'!J12:L12)</f>
        <v>0.8666666666666667</v>
      </c>
      <c r="R28" s="7">
        <f>'FS-IF'!K12/SUM('FS-IF'!J12:L12)</f>
        <v>6.6666666666666666E-2</v>
      </c>
      <c r="S28" s="10">
        <f>'FS-IF'!L127/SUM('FS-IF'!J12:L12)</f>
        <v>0</v>
      </c>
      <c r="T28" s="7">
        <f>'FS-IF'!J13/SUM('FS-IF'!J13:L13)</f>
        <v>4.1666666666666671E-2</v>
      </c>
      <c r="U28" s="7">
        <f>'FS-IF'!K13/SUM('FS-IF'!J13:L13)</f>
        <v>0.91666666666666674</v>
      </c>
      <c r="V28" s="10">
        <f>'FS-IF'!L13/SUM('FS-IF'!J13:L13)</f>
        <v>4.1666666666666671E-2</v>
      </c>
      <c r="W28" s="7">
        <f>'FS-IF'!J14/SUM('FS-IF'!J14:L14)</f>
        <v>3.7037037037037035E-2</v>
      </c>
      <c r="X28" s="7">
        <f>'FS-IF'!K14/SUM('FS-IF'!J14:L14)</f>
        <v>3.7037037037037035E-2</v>
      </c>
      <c r="Y28" s="10">
        <f>'FS-IF'!L14/SUM('FS-IF'!J14:L14)</f>
        <v>0.92592592592592593</v>
      </c>
      <c r="Z28" s="7">
        <f t="shared" si="8"/>
        <v>0.90308641975308646</v>
      </c>
      <c r="AA28" s="7">
        <f t="shared" si="9"/>
        <v>2.4279835390946507E-2</v>
      </c>
    </row>
    <row r="29" spans="1:27" x14ac:dyDescent="0.2">
      <c r="A29" s="54"/>
      <c r="B29" s="11">
        <v>3</v>
      </c>
      <c r="C29" s="7">
        <f>'FS-IF'!C18/SUM('FS-IF'!C18:E18)</f>
        <v>1</v>
      </c>
      <c r="D29" s="7">
        <f>'FS-IF'!D18/SUM('FS-IF'!C18:E18)</f>
        <v>0</v>
      </c>
      <c r="E29" s="10">
        <f>'FS-IF'!E18/SUM('FS-IF'!C18:E18)</f>
        <v>0</v>
      </c>
      <c r="F29" s="7">
        <f>'FS-IF'!C19/SUM('FS-IF'!C19:E19)</f>
        <v>0</v>
      </c>
      <c r="G29" s="7">
        <f>'FS-IF'!D19/SUM('FS-IF'!C19:E19)</f>
        <v>0.875</v>
      </c>
      <c r="H29" s="10">
        <f>'FS-IF'!E19/SUM('FS-IF'!C19:E19)</f>
        <v>0.125</v>
      </c>
      <c r="I29" s="7">
        <f>'FS-IF'!C20/SUM('FS-IF'!C20:E20)</f>
        <v>0</v>
      </c>
      <c r="J29" s="7">
        <f>'FS-IF'!D20/SUM('FS-IF'!C20:E20)</f>
        <v>0.16666666666666666</v>
      </c>
      <c r="K29" s="10">
        <f>'FS-IF'!E20/SUM('FS-IF'!C20:E20)</f>
        <v>0.83333333333333337</v>
      </c>
      <c r="L29" s="7">
        <f t="shared" si="0"/>
        <v>0.90277777777777779</v>
      </c>
      <c r="M29" s="7">
        <f t="shared" si="1"/>
        <v>6.4814814814814811E-2</v>
      </c>
      <c r="O29" s="54"/>
      <c r="P29" s="11">
        <v>3</v>
      </c>
      <c r="Q29" s="7">
        <f>'FS-IF'!J18/SUM('FS-IF'!J18:L18)</f>
        <v>0.62222222222222234</v>
      </c>
      <c r="R29" s="7">
        <f>'FS-IF'!K18/SUM('FS-IF'!J18:L18)</f>
        <v>0.33333333333333337</v>
      </c>
      <c r="S29" s="10">
        <f>'FS-IF'!L18/SUM('FS-IF'!J18:L18)</f>
        <v>4.4444444444444453E-2</v>
      </c>
      <c r="T29" s="7">
        <f>'FS-IF'!J19/SUM('FS-IF'!J19:L19)</f>
        <v>0.1388888888888889</v>
      </c>
      <c r="U29" s="7">
        <f>'FS-IF'!K19/SUM('FS-IF'!J19:L19)</f>
        <v>0.70833333333333337</v>
      </c>
      <c r="V29" s="10">
        <f>'FS-IF'!L19/SUM('FS-IF'!J19:L19)</f>
        <v>0.15277777777777779</v>
      </c>
      <c r="W29" s="7">
        <f>'FS-IF'!J20/SUM('FS-IF'!J20:L20)</f>
        <v>1.8518518518518517E-2</v>
      </c>
      <c r="X29" s="7">
        <f>'FS-IF'!K20/SUM('FS-IF'!J20:L20)</f>
        <v>0.16666666666666666</v>
      </c>
      <c r="Y29" s="10">
        <f>'FS-IF'!L20/SUM('FS-IF'!J20:L20)</f>
        <v>0.81481481481481477</v>
      </c>
      <c r="Z29" s="7">
        <f t="shared" si="8"/>
        <v>0.71512345679012357</v>
      </c>
      <c r="AA29" s="7">
        <f t="shared" si="9"/>
        <v>6.6460905349794208E-2</v>
      </c>
    </row>
    <row r="30" spans="1:27" ht="16" thickBot="1" x14ac:dyDescent="0.25">
      <c r="A30" s="54"/>
      <c r="B30" s="26">
        <v>4</v>
      </c>
      <c r="C30" s="12">
        <f>'FS-IF'!C24/SUM('FS-IF'!C24:E24)</f>
        <v>1</v>
      </c>
      <c r="D30" s="12">
        <f>'FS-IF'!D24/SUM('FS-IF'!C24:E24)</f>
        <v>0</v>
      </c>
      <c r="E30" s="13">
        <f>'FS-IF'!E24/SUM('FS-IF'!C24:E24)</f>
        <v>0</v>
      </c>
      <c r="F30" s="12">
        <f>'FS-IF'!C25/SUM('FS-IF'!C25:E25)</f>
        <v>0</v>
      </c>
      <c r="G30" s="12">
        <f>'FS-IF'!D25/SUM('FS-IF'!C25:E25)</f>
        <v>0.75</v>
      </c>
      <c r="H30" s="13">
        <f>'FS-IF'!E25/SUM('FS-IF'!C25:E25)</f>
        <v>0.25</v>
      </c>
      <c r="I30" s="12">
        <f>'FS-IF'!C26/SUM('FS-IF'!C26:E26)</f>
        <v>0</v>
      </c>
      <c r="J30" s="12">
        <f>'FS-IF'!D26/SUM('FS-IF'!C26:E26)</f>
        <v>0.33333333333333331</v>
      </c>
      <c r="K30" s="13">
        <f>'FS-IF'!E26/SUM('FS-IF'!C26:E26)</f>
        <v>0.66666666666666663</v>
      </c>
      <c r="L30" s="24">
        <f t="shared" si="0"/>
        <v>0.80555555555555547</v>
      </c>
      <c r="M30" s="12">
        <f t="shared" si="1"/>
        <v>0.12962962962962962</v>
      </c>
      <c r="O30" s="54"/>
      <c r="P30" s="26">
        <v>4</v>
      </c>
      <c r="Q30" s="12">
        <f>'FS-IF'!J24/SUM('FS-IF'!J24:L24)</f>
        <v>0.8666666666666667</v>
      </c>
      <c r="R30" s="12">
        <f>'FS-IF'!K24/SUM('FS-IF'!J24:L24)</f>
        <v>0.1111111111111111</v>
      </c>
      <c r="S30" s="13">
        <f>'FS-IF'!L24/SUM('FS-IF'!J24:L24)</f>
        <v>2.2222222222222223E-2</v>
      </c>
      <c r="T30" s="12">
        <f>'FS-IF'!J25/SUM('FS-IF'!J25:L25)</f>
        <v>8.3333333333333329E-2</v>
      </c>
      <c r="U30" s="12">
        <f>'FS-IF'!K25/SUM('FS-IF'!J25:L25)</f>
        <v>0.70833333333333337</v>
      </c>
      <c r="V30" s="13">
        <f>'FS-IF'!L25/SUM('FS-IF'!J25:L25)</f>
        <v>0.20833333333333334</v>
      </c>
      <c r="W30" s="12">
        <f>'FS-IF'!J26/SUM('FS-IF'!J26:L26)</f>
        <v>1.8518518518518517E-2</v>
      </c>
      <c r="X30" s="12">
        <f>'FS-IF'!K26/SUM('FS-IF'!J26:L26)</f>
        <v>0.33333333333333331</v>
      </c>
      <c r="Y30" s="13">
        <f>'FS-IF'!L26/SUM('FS-IF'!J26:L26)</f>
        <v>0.64814814814814814</v>
      </c>
      <c r="Z30" s="24">
        <f t="shared" si="8"/>
        <v>0.74104938271604937</v>
      </c>
      <c r="AA30" s="12">
        <f t="shared" si="9"/>
        <v>8.3744855967078188E-2</v>
      </c>
    </row>
    <row r="31" spans="1:27" x14ac:dyDescent="0.2">
      <c r="A31" s="54"/>
      <c r="B31" s="15" t="s">
        <v>29</v>
      </c>
      <c r="C31" s="16">
        <f>AVERAGE(C27:C30)</f>
        <v>0.95</v>
      </c>
      <c r="D31" s="16">
        <f t="shared" ref="D31:K31" si="34">AVERAGE(D27:D30)</f>
        <v>0.05</v>
      </c>
      <c r="E31" s="23">
        <f t="shared" si="34"/>
        <v>0</v>
      </c>
      <c r="F31" s="16">
        <f t="shared" si="34"/>
        <v>3.125E-2</v>
      </c>
      <c r="G31" s="16">
        <f t="shared" si="34"/>
        <v>0.8125</v>
      </c>
      <c r="H31" s="23">
        <f t="shared" si="34"/>
        <v>0.15625</v>
      </c>
      <c r="I31" s="16">
        <f t="shared" si="34"/>
        <v>4.1666666666666664E-2</v>
      </c>
      <c r="J31" s="16">
        <f t="shared" si="34"/>
        <v>0.25</v>
      </c>
      <c r="K31" s="17">
        <f t="shared" si="34"/>
        <v>0.70833333333333326</v>
      </c>
      <c r="L31" s="27">
        <f t="shared" si="0"/>
        <v>0.82361111111111107</v>
      </c>
      <c r="M31" s="16">
        <f t="shared" si="1"/>
        <v>8.4259259259259256E-2</v>
      </c>
      <c r="O31" s="54"/>
      <c r="P31" s="15" t="s">
        <v>29</v>
      </c>
      <c r="Q31" s="16">
        <f>AVERAGE(Q27:Q30)</f>
        <v>0.79444444444444451</v>
      </c>
      <c r="R31" s="16">
        <f t="shared" ref="R31:Y31" si="35">AVERAGE(R27:R30)</f>
        <v>0.16111111111111115</v>
      </c>
      <c r="S31" s="23">
        <f t="shared" si="35"/>
        <v>2.7777777777777783E-2</v>
      </c>
      <c r="T31" s="16">
        <f t="shared" si="35"/>
        <v>8.6805555555555552E-2</v>
      </c>
      <c r="U31" s="16">
        <f t="shared" si="35"/>
        <v>0.78472222222222232</v>
      </c>
      <c r="V31" s="23">
        <f t="shared" si="35"/>
        <v>0.12847222222222224</v>
      </c>
      <c r="W31" s="16">
        <f t="shared" si="35"/>
        <v>1.8518518518518517E-2</v>
      </c>
      <c r="X31" s="16">
        <f t="shared" si="35"/>
        <v>0.18518518518518517</v>
      </c>
      <c r="Y31" s="23">
        <f t="shared" si="35"/>
        <v>0.79629629629629628</v>
      </c>
      <c r="Z31" s="16">
        <f>AVERAGE(Y31,U31,Q31)</f>
        <v>0.79182098765432107</v>
      </c>
      <c r="AA31" s="16">
        <f>AVEDEV(Y31,U31,Q31)</f>
        <v>4.7325102880657983E-3</v>
      </c>
    </row>
    <row r="32" spans="1:27" ht="16" thickBot="1" x14ac:dyDescent="0.25">
      <c r="A32" s="55"/>
      <c r="B32" s="18" t="s">
        <v>32</v>
      </c>
      <c r="C32" s="19">
        <f>AVEDEV(C27:C30)</f>
        <v>7.5000000000000011E-2</v>
      </c>
      <c r="D32" s="19">
        <f t="shared" ref="D32:K32" si="36">AVEDEV(D27:D30)</f>
        <v>7.4999999999999997E-2</v>
      </c>
      <c r="E32" s="20">
        <f t="shared" si="36"/>
        <v>0</v>
      </c>
      <c r="F32" s="19">
        <f t="shared" si="36"/>
        <v>4.6875E-2</v>
      </c>
      <c r="G32" s="19">
        <f t="shared" si="36"/>
        <v>6.25E-2</v>
      </c>
      <c r="H32" s="20">
        <f t="shared" si="36"/>
        <v>9.375E-2</v>
      </c>
      <c r="I32" s="19">
        <f t="shared" si="36"/>
        <v>6.2499999999999993E-2</v>
      </c>
      <c r="J32" s="19">
        <f t="shared" si="36"/>
        <v>8.3333333333333329E-2</v>
      </c>
      <c r="K32" s="20">
        <f t="shared" si="36"/>
        <v>6.25E-2</v>
      </c>
      <c r="L32" s="28">
        <f t="shared" si="0"/>
        <v>6.6666666666666666E-2</v>
      </c>
      <c r="M32" s="19">
        <f t="shared" si="1"/>
        <v>5.5555555555555592E-3</v>
      </c>
      <c r="O32" s="55"/>
      <c r="P32" s="18" t="s">
        <v>32</v>
      </c>
      <c r="Q32" s="19">
        <f>AVEDEV(Q27:Q30)</f>
        <v>8.6111111111111083E-2</v>
      </c>
      <c r="R32" s="19">
        <f t="shared" ref="R32:Y32" si="37">AVEDEV(R27:R30)</f>
        <v>8.6111111111111138E-2</v>
      </c>
      <c r="S32" s="20">
        <f t="shared" si="37"/>
        <v>1.666666666666667E-2</v>
      </c>
      <c r="T32" s="19">
        <f t="shared" si="37"/>
        <v>2.6041666666666668E-2</v>
      </c>
      <c r="U32" s="19">
        <f t="shared" si="37"/>
        <v>7.6388888888888895E-2</v>
      </c>
      <c r="V32" s="20">
        <f t="shared" si="37"/>
        <v>5.2083333333333343E-2</v>
      </c>
      <c r="W32" s="19">
        <f t="shared" si="37"/>
        <v>9.2592592592592587E-3</v>
      </c>
      <c r="X32" s="19">
        <f t="shared" si="37"/>
        <v>8.3333333333333329E-2</v>
      </c>
      <c r="Y32" s="20">
        <f t="shared" si="37"/>
        <v>7.407407407407407E-2</v>
      </c>
      <c r="Z32" s="19">
        <f>AVERAGE(Y32,U32,Q32)</f>
        <v>7.8858024691358011E-2</v>
      </c>
      <c r="AA32" s="19">
        <f>AVEDEV(Y32,U32,Q32)</f>
        <v>4.8353909465020427E-3</v>
      </c>
    </row>
    <row r="33" spans="1:27" ht="16" thickTop="1" x14ac:dyDescent="0.2">
      <c r="A33" s="53" t="s">
        <v>16</v>
      </c>
      <c r="B33" s="25">
        <v>1</v>
      </c>
      <c r="C33" s="8">
        <f>'IF-IA'!C6/SUM('IF-IA'!C6:E6)</f>
        <v>0.8</v>
      </c>
      <c r="D33" s="8">
        <f>'IF-IA'!D6/SUM('IF-IA'!C6:E6)</f>
        <v>0.2</v>
      </c>
      <c r="E33" s="9">
        <f>'IF-IA'!E6/SUM('IF-IA'!C6:E6)</f>
        <v>0</v>
      </c>
      <c r="F33" s="8">
        <f>'IF-IA'!C7/SUM('IF-IA'!C7:E7)</f>
        <v>0.25</v>
      </c>
      <c r="G33" s="8">
        <f>'IF-IA'!D7/SUM('IF-IA'!C7:E7)</f>
        <v>0.75</v>
      </c>
      <c r="H33" s="9">
        <f>'IF-IA'!E7/SUM('IF-IA'!C7:E7)</f>
        <v>0</v>
      </c>
      <c r="I33" s="8">
        <f>'IF-IA'!C8/SUM('IF-IA'!C8:E8)</f>
        <v>0.16666666666666666</v>
      </c>
      <c r="J33" s="8">
        <f>'IF-IA'!D8/SUM('IF-IA'!C8:E8)</f>
        <v>0</v>
      </c>
      <c r="K33" s="9">
        <f>'IF-IA'!E8/SUM('IF-IA'!C8:E8)</f>
        <v>0.83333333333333337</v>
      </c>
      <c r="L33" s="7">
        <f t="shared" si="0"/>
        <v>0.79444444444444462</v>
      </c>
      <c r="M33" s="7">
        <f t="shared" si="1"/>
        <v>2.9629629629629672E-2</v>
      </c>
      <c r="O33" s="53" t="s">
        <v>16</v>
      </c>
      <c r="P33" s="25">
        <v>1</v>
      </c>
      <c r="Q33" s="7">
        <f>'IF-IA'!J6/SUM('IF-IA'!J6:L6)</f>
        <v>0.75555555555555554</v>
      </c>
      <c r="R33" s="7">
        <f>'IF-IA'!K6/SUM('IF-IA'!J6:L6)</f>
        <v>0.22222222222222221</v>
      </c>
      <c r="S33" s="9">
        <f>'IF-IA'!L6/SUM('IF-IA'!J6:L6)</f>
        <v>2.2222222222222223E-2</v>
      </c>
      <c r="T33" s="7">
        <f>'IF-IA'!J7/SUM('IF-IA'!J7:L7)</f>
        <v>8.3333333333333329E-2</v>
      </c>
      <c r="U33" s="7">
        <f>'IF-IA'!K7/SUM('IF-IA'!J7:L7)</f>
        <v>0.75</v>
      </c>
      <c r="V33" s="9">
        <f>'IF-IA'!L7/SUM('IF-IA'!J7:L7)</f>
        <v>0.16666666666666666</v>
      </c>
      <c r="W33" s="7">
        <f>'IF-IA'!J8/SUM('IF-IA'!J8:L8)</f>
        <v>3.7037037037037035E-2</v>
      </c>
      <c r="X33" s="7">
        <f>'IF-IA'!K8/SUM('IF-IA'!J8:L8)</f>
        <v>0.24074074074074073</v>
      </c>
      <c r="Y33" s="9">
        <f>'IF-IA'!L8/SUM('IF-IA'!J8:L8)</f>
        <v>0.72222222222222221</v>
      </c>
      <c r="Z33" s="7">
        <f t="shared" si="8"/>
        <v>0.74259259259259258</v>
      </c>
      <c r="AA33" s="7">
        <f t="shared" si="9"/>
        <v>1.3580246913580249E-2</v>
      </c>
    </row>
    <row r="34" spans="1:27" x14ac:dyDescent="0.2">
      <c r="A34" s="54"/>
      <c r="B34" s="11">
        <v>2</v>
      </c>
      <c r="C34" s="7">
        <f>'IF-IA'!C12/SUM('IF-IA'!C12:E12)</f>
        <v>0.6</v>
      </c>
      <c r="D34" s="7">
        <f>'IF-IA'!D12/SUM('IF-IA'!C12:E12)</f>
        <v>0.4</v>
      </c>
      <c r="E34" s="10">
        <f>'IF-IA'!E12/SUM('IF-IA'!C12:E12)</f>
        <v>0</v>
      </c>
      <c r="F34" s="7">
        <f>'IF-IA'!C13/SUM('IF-IA'!C13:E13)</f>
        <v>0</v>
      </c>
      <c r="G34" s="7">
        <f>'IF-IA'!D13/SUM('IF-IA'!C13:E13)</f>
        <v>1</v>
      </c>
      <c r="H34" s="10">
        <f>'IF-IA'!E13/SUM('IF-IA'!C13:E13)</f>
        <v>0</v>
      </c>
      <c r="I34" s="7">
        <f>'IF-IA'!C14/SUM('IF-IA'!C14:E14)</f>
        <v>0.16666666666666666</v>
      </c>
      <c r="J34" s="7">
        <f>'IF-IA'!D14/SUM('IF-IA'!C14:E14)</f>
        <v>0</v>
      </c>
      <c r="K34" s="10">
        <f>'IF-IA'!E14/SUM('IF-IA'!C14:E14)</f>
        <v>0.83333333333333337</v>
      </c>
      <c r="L34" s="7">
        <f t="shared" si="0"/>
        <v>0.81111111111111123</v>
      </c>
      <c r="M34" s="7">
        <f t="shared" si="1"/>
        <v>0.14074074074074072</v>
      </c>
      <c r="O34" s="54"/>
      <c r="P34" s="11">
        <v>2</v>
      </c>
      <c r="Q34" s="7">
        <f>'IF-IA'!J12/SUM('IF-IA'!J12:L12)</f>
        <v>0.8666666666666667</v>
      </c>
      <c r="R34" s="7">
        <f>'IF-IA'!K12/SUM('IF-IA'!J12:L12)</f>
        <v>6.6666666666666666E-2</v>
      </c>
      <c r="S34" s="10">
        <f>'IF-IA'!L12/SUM('IF-IA'!J12:L12)</f>
        <v>6.6666666666666666E-2</v>
      </c>
      <c r="T34" s="7">
        <f>'IF-IA'!J13/SUM('IF-IA'!J13:L13)</f>
        <v>1.3888888888888888E-2</v>
      </c>
      <c r="U34" s="7">
        <f>'IF-IA'!K13/SUM('IF-IA'!J13:L13)</f>
        <v>0.90277777777777779</v>
      </c>
      <c r="V34" s="10">
        <f>'IF-IA'!L13/SUM('IF-IA'!J13:L13)</f>
        <v>8.3333333333333329E-2</v>
      </c>
      <c r="W34" s="7">
        <f>'IF-IA'!J14/SUM('IF-IA'!J14:L14)</f>
        <v>5.5555555555555552E-2</v>
      </c>
      <c r="X34" s="7">
        <f>'IF-IA'!K14/SUM('IF-IA'!J14:L14)</f>
        <v>0.12962962962962962</v>
      </c>
      <c r="Y34" s="7">
        <f>'IF-IA'!L14/SUM('IF-IA'!J14:L14)</f>
        <v>0.81481481481481477</v>
      </c>
      <c r="Z34" s="33">
        <f t="shared" si="8"/>
        <v>0.86141975308641971</v>
      </c>
      <c r="AA34" s="7">
        <f t="shared" si="9"/>
        <v>3.1069958847736667E-2</v>
      </c>
    </row>
    <row r="35" spans="1:27" x14ac:dyDescent="0.2">
      <c r="A35" s="54"/>
      <c r="B35" s="11">
        <v>3</v>
      </c>
      <c r="C35" s="7">
        <f>'IF-IA'!C18/SUM('IF-IA'!C18:E18)</f>
        <v>0.8</v>
      </c>
      <c r="D35" s="7">
        <f>'IF-IA'!D18/SUM('IF-IA'!C18:E18)</f>
        <v>0.2</v>
      </c>
      <c r="E35" s="10">
        <f>'IF-IA'!E18/SUM('IF-IA'!C18:E18)</f>
        <v>0</v>
      </c>
      <c r="F35" s="7">
        <f>'IF-IA'!C19/SUM('IF-IA'!C19:E19)</f>
        <v>0.125</v>
      </c>
      <c r="G35" s="7">
        <f>'IF-IA'!D19/SUM('IF-IA'!C19:E19)</f>
        <v>0.75</v>
      </c>
      <c r="H35" s="10">
        <f>'IF-IA'!E19/SUM('IF-IA'!C19:E19)</f>
        <v>0.125</v>
      </c>
      <c r="I35" s="7">
        <f>'IF-IA'!C20/SUM('IF-IA'!C20:E20)</f>
        <v>0</v>
      </c>
      <c r="J35" s="7">
        <f>'IF-IA'!D20/SUM('IF-IA'!C20:E20)</f>
        <v>0.33333333333333331</v>
      </c>
      <c r="K35" s="10">
        <f>'IF-IA'!E20/SUM('IF-IA'!C20:E20)</f>
        <v>0.66666666666666663</v>
      </c>
      <c r="L35" s="7">
        <f t="shared" si="0"/>
        <v>0.73888888888888893</v>
      </c>
      <c r="M35" s="7">
        <f t="shared" si="1"/>
        <v>4.8148148148148162E-2</v>
      </c>
      <c r="O35" s="54"/>
      <c r="P35" s="11">
        <v>3</v>
      </c>
      <c r="Q35" s="7">
        <f>'IF-IA'!J18/SUM('IF-IA'!J18:L18)</f>
        <v>0.62222222222222223</v>
      </c>
      <c r="R35" s="7">
        <f>'IF-IA'!K18/SUM('IF-IA'!J18:L18)</f>
        <v>0.26666666666666666</v>
      </c>
      <c r="S35" s="10">
        <f>'IF-IA'!L18/SUM('IF-IA'!J18:L18)</f>
        <v>0.1111111111111111</v>
      </c>
      <c r="T35" s="7">
        <f>'IF-IA'!J19/SUM('IF-IA'!J19:L19)</f>
        <v>0.11111111111111112</v>
      </c>
      <c r="U35" s="7">
        <f>'IF-IA'!K19/SUM('IF-IA'!J19:L19)</f>
        <v>0.79166666666666674</v>
      </c>
      <c r="V35" s="10">
        <f>'IF-IA'!L19/SUM('IF-IA'!J19:L19)</f>
        <v>9.7222222222222238E-2</v>
      </c>
      <c r="W35" s="7">
        <f>'IF-IA'!J20/SUM('IF-IA'!J20:L20)</f>
        <v>9.2592592592592587E-2</v>
      </c>
      <c r="X35" s="7">
        <f>'IF-IA'!K20/SUM('IF-IA'!J20:L20)</f>
        <v>0.12962962962962962</v>
      </c>
      <c r="Y35" s="10">
        <f>'IF-IA'!L20/SUM('IF-IA'!J20:L20)</f>
        <v>0.77777777777777779</v>
      </c>
      <c r="Z35" s="7">
        <f t="shared" si="8"/>
        <v>0.73055555555555562</v>
      </c>
      <c r="AA35" s="7">
        <f t="shared" si="9"/>
        <v>7.2222222222222229E-2</v>
      </c>
    </row>
    <row r="36" spans="1:27" ht="16" thickBot="1" x14ac:dyDescent="0.25">
      <c r="A36" s="54"/>
      <c r="B36" s="26">
        <v>4</v>
      </c>
      <c r="C36" s="12">
        <f>'IF-IA'!C24/SUM('IF-IA'!C24:E24)</f>
        <v>0.8</v>
      </c>
      <c r="D36" s="12">
        <f>'IF-IA'!D24/SUM('IF-IA'!C24:E24)</f>
        <v>0.2</v>
      </c>
      <c r="E36" s="13">
        <f>'IF-IA'!E24/SUM('IF-IA'!C24:E24)</f>
        <v>0</v>
      </c>
      <c r="F36" s="12">
        <f>'IF-IA'!C25/SUM('IF-IA'!C25:E25)</f>
        <v>0.125</v>
      </c>
      <c r="G36" s="12">
        <f>'IF-IA'!D25/SUM('IF-IA'!C25:E25)</f>
        <v>0.75</v>
      </c>
      <c r="H36" s="13">
        <f>'IF-IA'!E25/SUM('IF-IA'!C25:E25)</f>
        <v>0.125</v>
      </c>
      <c r="I36" s="12">
        <f>'IF-IA'!C26/SUM('IF-IA'!C26:E26)</f>
        <v>0</v>
      </c>
      <c r="J36" s="12">
        <f>'IF-IA'!D26/SUM('IF-IA'!C26:E26)</f>
        <v>0.33333333333333331</v>
      </c>
      <c r="K36" s="13">
        <f>'IF-IA'!E26/SUM('IF-IA'!C26:E26)</f>
        <v>0.66666666666666663</v>
      </c>
      <c r="L36" s="24">
        <f t="shared" si="0"/>
        <v>0.73888888888888893</v>
      </c>
      <c r="M36" s="12">
        <f t="shared" si="1"/>
        <v>4.8148148148148162E-2</v>
      </c>
      <c r="O36" s="54"/>
      <c r="P36" s="26">
        <v>4</v>
      </c>
      <c r="Q36" s="12">
        <f>'IF-IA'!J24/SUM('IF-IA'!J24:L24)</f>
        <v>0.91111111111111109</v>
      </c>
      <c r="R36" s="12">
        <f>'IF-IA'!K24/SUM('IF-IA'!J24:L24)</f>
        <v>6.6666666666666666E-2</v>
      </c>
      <c r="S36" s="13">
        <f>'IF-IA'!L24/SUM('IF-IA'!J24:L24)</f>
        <v>2.2222222222222223E-2</v>
      </c>
      <c r="T36" s="12">
        <f>'IF-IA'!J25/SUM('IF-IA'!J25:L25)</f>
        <v>6.9444444444444448E-2</v>
      </c>
      <c r="U36" s="12">
        <f>'IF-IA'!K25/SUM('IF-IA'!J25:L25)</f>
        <v>0.75</v>
      </c>
      <c r="V36" s="13">
        <f>'IF-IA'!L25/SUM('IF-IA'!J25:L25)</f>
        <v>0.18055555555555555</v>
      </c>
      <c r="W36" s="12">
        <f>'IF-IA'!J26/SUM('IF-IA'!J26:L26)</f>
        <v>1.8518518518518517E-2</v>
      </c>
      <c r="X36" s="12">
        <f>'IF-IA'!K26/SUM('IF-IA'!J26:L26)</f>
        <v>0.27777777777777779</v>
      </c>
      <c r="Y36" s="13">
        <f>'IF-IA'!L26/SUM('IF-IA'!J26:L26)</f>
        <v>0.70370370370370372</v>
      </c>
      <c r="Z36" s="24">
        <f t="shared" si="8"/>
        <v>0.78827160493827153</v>
      </c>
      <c r="AA36" s="12">
        <f t="shared" si="9"/>
        <v>8.1893004115226306E-2</v>
      </c>
    </row>
    <row r="37" spans="1:27" x14ac:dyDescent="0.2">
      <c r="A37" s="54"/>
      <c r="B37" s="15" t="s">
        <v>29</v>
      </c>
      <c r="C37" s="16">
        <f>AVERAGE(C33:C36)</f>
        <v>0.75</v>
      </c>
      <c r="D37" s="16">
        <f t="shared" ref="D37:K37" si="38">AVERAGE(D33:D36)</f>
        <v>0.25</v>
      </c>
      <c r="E37" s="23">
        <f t="shared" si="38"/>
        <v>0</v>
      </c>
      <c r="F37" s="16">
        <f t="shared" si="38"/>
        <v>0.125</v>
      </c>
      <c r="G37" s="16">
        <f t="shared" si="38"/>
        <v>0.8125</v>
      </c>
      <c r="H37" s="23">
        <f t="shared" si="38"/>
        <v>6.25E-2</v>
      </c>
      <c r="I37" s="16">
        <f t="shared" si="38"/>
        <v>8.3333333333333329E-2</v>
      </c>
      <c r="J37" s="16">
        <f t="shared" si="38"/>
        <v>0.16666666666666666</v>
      </c>
      <c r="K37" s="17">
        <f t="shared" si="38"/>
        <v>0.75</v>
      </c>
      <c r="L37" s="27">
        <f t="shared" si="0"/>
        <v>0.77083333333333337</v>
      </c>
      <c r="M37" s="16">
        <f t="shared" si="1"/>
        <v>2.777777777777779E-2</v>
      </c>
      <c r="O37" s="54"/>
      <c r="P37" s="15" t="s">
        <v>29</v>
      </c>
      <c r="Q37" s="16">
        <f>AVERAGE(Q33:Q36)</f>
        <v>0.78888888888888886</v>
      </c>
      <c r="R37" s="16">
        <f t="shared" ref="R37:Y37" si="39">AVERAGE(R33:R36)</f>
        <v>0.15555555555555556</v>
      </c>
      <c r="S37" s="23">
        <f t="shared" si="39"/>
        <v>5.5555555555555559E-2</v>
      </c>
      <c r="T37" s="16">
        <f t="shared" si="39"/>
        <v>6.9444444444444448E-2</v>
      </c>
      <c r="U37" s="16">
        <f t="shared" si="39"/>
        <v>0.79861111111111116</v>
      </c>
      <c r="V37" s="23">
        <f t="shared" si="39"/>
        <v>0.13194444444444445</v>
      </c>
      <c r="W37" s="16">
        <f t="shared" si="39"/>
        <v>5.0925925925925923E-2</v>
      </c>
      <c r="X37" s="16">
        <f t="shared" si="39"/>
        <v>0.19444444444444445</v>
      </c>
      <c r="Y37" s="23">
        <f t="shared" si="39"/>
        <v>0.75462962962962965</v>
      </c>
      <c r="Z37" s="27">
        <f>AVERAGE(Q37,U37,Y37)</f>
        <v>0.78070987654320989</v>
      </c>
      <c r="AA37" s="16">
        <f>AVEDEV(Y37,U37,Q37)</f>
        <v>1.738683127572016E-2</v>
      </c>
    </row>
    <row r="38" spans="1:27" ht="16" thickBot="1" x14ac:dyDescent="0.25">
      <c r="A38" s="55"/>
      <c r="B38" s="18" t="s">
        <v>32</v>
      </c>
      <c r="C38" s="19">
        <f>AVEDEV(C33:C36)</f>
        <v>7.5000000000000039E-2</v>
      </c>
      <c r="D38" s="19">
        <f t="shared" ref="D38:K38" si="40">AVEDEV(D33:D36)</f>
        <v>7.4999999999999997E-2</v>
      </c>
      <c r="E38" s="20">
        <f t="shared" si="40"/>
        <v>0</v>
      </c>
      <c r="F38" s="19">
        <f t="shared" si="40"/>
        <v>6.25E-2</v>
      </c>
      <c r="G38" s="19">
        <f t="shared" si="40"/>
        <v>9.375E-2</v>
      </c>
      <c r="H38" s="20">
        <f t="shared" si="40"/>
        <v>6.25E-2</v>
      </c>
      <c r="I38" s="19">
        <f t="shared" si="40"/>
        <v>8.3333333333333329E-2</v>
      </c>
      <c r="J38" s="19">
        <f t="shared" si="40"/>
        <v>0.16666666666666666</v>
      </c>
      <c r="K38" s="20">
        <f t="shared" si="40"/>
        <v>8.333333333333337E-2</v>
      </c>
      <c r="L38" s="28">
        <f t="shared" si="0"/>
        <v>8.4027777777777812E-2</v>
      </c>
      <c r="M38" s="19">
        <f t="shared" si="1"/>
        <v>6.4814814814814674E-3</v>
      </c>
      <c r="O38" s="55"/>
      <c r="P38" s="18" t="s">
        <v>32</v>
      </c>
      <c r="Q38" s="19">
        <f>AVEDEV(Q33:Q36)</f>
        <v>0.1</v>
      </c>
      <c r="R38" s="19">
        <f t="shared" ref="R38:Y38" si="41">AVEDEV(R33:R36)</f>
        <v>8.8888888888888892E-2</v>
      </c>
      <c r="S38" s="20">
        <f t="shared" si="41"/>
        <v>3.3333333333333333E-2</v>
      </c>
      <c r="T38" s="19">
        <f t="shared" si="41"/>
        <v>2.777777777777778E-2</v>
      </c>
      <c r="U38" s="19">
        <f t="shared" si="41"/>
        <v>5.2083333333333343E-2</v>
      </c>
      <c r="V38" s="20">
        <f t="shared" si="41"/>
        <v>4.1666666666666657E-2</v>
      </c>
      <c r="W38" s="19">
        <f t="shared" si="41"/>
        <v>2.3148148148148147E-2</v>
      </c>
      <c r="X38" s="19">
        <f t="shared" si="41"/>
        <v>6.4814814814814825E-2</v>
      </c>
      <c r="Y38" s="20">
        <f t="shared" si="41"/>
        <v>4.1666666666666657E-2</v>
      </c>
      <c r="Z38" s="28">
        <f>AVERAGE(Y38,U38,Q38)</f>
        <v>6.458333333333334E-2</v>
      </c>
      <c r="AA38" s="19">
        <f>AVEDEV(Y38,U38,Q38)</f>
        <v>2.3611111111111114E-2</v>
      </c>
    </row>
    <row r="39" spans="1:27" ht="16" thickTop="1" x14ac:dyDescent="0.2">
      <c r="A39" s="53" t="s">
        <v>17</v>
      </c>
      <c r="B39" s="25">
        <v>1</v>
      </c>
      <c r="C39" s="8">
        <f>'FS-IF-IA'!C6/SUM('FS-IF-IA'!C6:E6)</f>
        <v>0.6</v>
      </c>
      <c r="D39" s="8">
        <f>'FS-IF-IA'!D6/SUM('FS-IF-IA'!C6:E6)</f>
        <v>0.4</v>
      </c>
      <c r="E39" s="9">
        <f>'FS-IF-IA'!E6/SUM('FS-IF-IA'!C6:E6)</f>
        <v>0</v>
      </c>
      <c r="F39" s="8">
        <f>'FS-IF-IA'!C7/SUM('FS-IF-IA'!C7:E7)</f>
        <v>0.125</v>
      </c>
      <c r="G39" s="8">
        <f>'FS-IF-IA'!D7/SUM('FS-IF-IA'!C7:E7)</f>
        <v>0.75</v>
      </c>
      <c r="H39" s="9">
        <f>'FS-IF-IA'!E7/SUM('FS-IF-IA'!C7:E7)</f>
        <v>0.125</v>
      </c>
      <c r="I39" s="8">
        <f>'FS-IF-IA'!C8/SUM('FS-IF-IA'!C8:E8)</f>
        <v>0</v>
      </c>
      <c r="J39" s="8">
        <f>'FS-IF-IA'!D8/SUM('FS-IF-IA'!C8:E8)</f>
        <v>0.33333333333333331</v>
      </c>
      <c r="K39" s="9">
        <f>'FS-IF-IA'!E8/SUM('FS-IF-IA'!C8:E8)</f>
        <v>0.66666666666666663</v>
      </c>
      <c r="L39" s="7">
        <f t="shared" si="0"/>
        <v>0.67222222222222217</v>
      </c>
      <c r="M39" s="7">
        <f t="shared" si="1"/>
        <v>5.185185185185185E-2</v>
      </c>
      <c r="O39" s="53" t="s">
        <v>17</v>
      </c>
      <c r="P39" s="25">
        <v>1</v>
      </c>
      <c r="Q39" s="8">
        <f>'FS-IF-IA'!J6/SUM('FS-IF-IA'!J6:L6)</f>
        <v>0.8666666666666667</v>
      </c>
      <c r="R39" s="8">
        <f>'FS-IF-IA'!K6/SUM('FS-IF-IA'!J6:L6)</f>
        <v>0.1111111111111111</v>
      </c>
      <c r="S39" s="9">
        <f>'FS-IF-IA'!L6/SUM('FS-IF-IA'!J6:L6)</f>
        <v>2.2222222222222223E-2</v>
      </c>
      <c r="T39" s="8">
        <f>'FS-IF-IA'!J7/SUM('FS-IF-IA'!J7:L7)</f>
        <v>6.9444444444444448E-2</v>
      </c>
      <c r="U39" s="31">
        <f>'FS-IF-IA'!K7/SUM('FS-IF-IA'!J7:L7)</f>
        <v>0.81944444444444442</v>
      </c>
      <c r="V39" s="9">
        <f>'FS-IF-IA'!L7/SUM('FS-IF-IA'!J7:L7)</f>
        <v>0.1111111111111111</v>
      </c>
      <c r="W39" s="8">
        <f>'FS-IF-IA'!J8/SUM('FS-IF-IA'!J8:L8)</f>
        <v>3.7037037037037035E-2</v>
      </c>
      <c r="X39" s="8">
        <f>'FS-IF-IA'!K8/SUM('FS-IF-IA'!J8:L8)</f>
        <v>0.1111111111111111</v>
      </c>
      <c r="Y39" s="9">
        <f>'FS-IF-IA'!L8/SUM('FS-IF-IA'!J8:L8)</f>
        <v>0.85185185185185186</v>
      </c>
      <c r="Z39" s="7">
        <f t="shared" si="8"/>
        <v>0.84598765432098766</v>
      </c>
      <c r="AA39" s="7">
        <f t="shared" si="9"/>
        <v>1.7695473251028826E-2</v>
      </c>
    </row>
    <row r="40" spans="1:27" x14ac:dyDescent="0.2">
      <c r="A40" s="54"/>
      <c r="B40" s="11">
        <v>2</v>
      </c>
      <c r="C40" s="7">
        <f>'FS-IF-IA'!C12/SUM('FS-IF-IA'!C12:E12)</f>
        <v>1</v>
      </c>
      <c r="D40" s="7">
        <f>'FS-IF-IA'!D12/SUM('FS-IF-IA'!C12:E12)</f>
        <v>0</v>
      </c>
      <c r="E40" s="10">
        <f>'FS-IF-IA'!E12/SUM('FS-IF-IA'!C12:E12)</f>
        <v>0</v>
      </c>
      <c r="F40" s="7">
        <f>'FS-IF-IA'!C13/SUM('FS-IF-IA'!C13:E13)</f>
        <v>0.125</v>
      </c>
      <c r="G40" s="7">
        <f>'FS-IF-IA'!D13/SUM('FS-IF-IA'!C13:E13)</f>
        <v>0.875</v>
      </c>
      <c r="H40" s="10">
        <f>'FS-IF-IA'!E13/SUM('FS-IF-IA'!C13:E13)</f>
        <v>0</v>
      </c>
      <c r="I40" s="7">
        <f>'FS-IF-IA'!C14/SUM('FS-IF-IA'!C14:E14)</f>
        <v>0.5</v>
      </c>
      <c r="J40" s="7">
        <f>'FS-IF-IA'!D14/SUM('FS-IF-IA'!C14:E14)</f>
        <v>0.16666666666666666</v>
      </c>
      <c r="K40" s="10">
        <f>'FS-IF-IA'!E14/SUM('FS-IF-IA'!C14:E14)</f>
        <v>0.33333333333333331</v>
      </c>
      <c r="L40" s="7">
        <f t="shared" si="0"/>
        <v>0.73611111111111105</v>
      </c>
      <c r="M40" s="7">
        <f t="shared" si="1"/>
        <v>0.26851851851851855</v>
      </c>
      <c r="O40" s="54"/>
      <c r="P40" s="11">
        <v>2</v>
      </c>
      <c r="Q40" s="7">
        <f>'FS-IF-IA'!J12/SUM('FS-IF-IA'!J12:L12)</f>
        <v>0.82222222222222219</v>
      </c>
      <c r="R40" s="7">
        <f>'FS-IF-IA'!K12/SUM('FS-IF-IA'!J12:L12)</f>
        <v>8.8888888888888892E-2</v>
      </c>
      <c r="S40" s="10">
        <f>'FS-IF-IA'!L12/SUM('FS-IF-IA'!J12:L12)</f>
        <v>8.8888888888888892E-2</v>
      </c>
      <c r="T40" s="7">
        <f>'FS-IF-IA'!J13/SUM('FS-IF-IA'!J13:L13)</f>
        <v>2.7777777777777776E-2</v>
      </c>
      <c r="U40" s="30">
        <f>'FS-IF-IA'!K13/SUM('FS-IF-IA'!J13:L13)</f>
        <v>0.90277777777777779</v>
      </c>
      <c r="V40" s="10">
        <f>'FS-IF-IA'!L13/SUM('FS-IF-IA'!J13:L13)</f>
        <v>6.9444444444444448E-2</v>
      </c>
      <c r="W40" s="7">
        <f>'FS-IF-IA'!J14/SUM('FS-IF-IA'!J14:L14)</f>
        <v>7.407407407407407E-2</v>
      </c>
      <c r="X40" s="7">
        <f>'FS-IF-IA'!K4/SUM('FS-IF-IA'!J14:L14)</f>
        <v>0</v>
      </c>
      <c r="Y40" s="10">
        <f>'FS-IF-IA'!L14/SUM('FS-IF-IA'!J14:L14)</f>
        <v>0.83333333333333337</v>
      </c>
      <c r="Z40" s="7">
        <f t="shared" si="8"/>
        <v>0.85277777777777786</v>
      </c>
      <c r="AA40" s="7">
        <f t="shared" si="9"/>
        <v>3.3333333333333361E-2</v>
      </c>
    </row>
    <row r="41" spans="1:27" x14ac:dyDescent="0.2">
      <c r="A41" s="54"/>
      <c r="B41" s="11">
        <v>3</v>
      </c>
      <c r="C41" s="7">
        <f>'FS-IF-IA'!C18/SUM('FS-IF-IA'!C18:E18)</f>
        <v>0.8</v>
      </c>
      <c r="D41" s="7">
        <f>'FS-IF-IA'!D18/SUM('FS-IF-IA'!C18:E18)</f>
        <v>0.2</v>
      </c>
      <c r="E41" s="10">
        <f>'FS-IF-IA'!E18/SUM('FS-IF-IA'!C18:E18)</f>
        <v>0</v>
      </c>
      <c r="F41" s="7">
        <f>'FS-IF-IA'!C19/SUM('FS-IF-IA'!C19:E19)</f>
        <v>0.25</v>
      </c>
      <c r="G41" s="7">
        <f>'FS-IF-IA'!D19/SUM('FS-IF-IA'!C19:E19)</f>
        <v>0.25</v>
      </c>
      <c r="H41" s="10">
        <f>'FS-IF-IA'!E19/SUM('FS-IF-IA'!C19:E19)</f>
        <v>0.5</v>
      </c>
      <c r="I41" s="7">
        <f>'FS-IF-IA'!C20/SUM('FS-IF-IA'!C20:E20)</f>
        <v>0</v>
      </c>
      <c r="J41" s="7">
        <f>'FS-IF-IA'!D20/SUM('FS-IF-IA'!C20:E20)</f>
        <v>0.33333333333333331</v>
      </c>
      <c r="K41" s="10">
        <f>'FS-IF-IA'!E20/SUM('FS-IF-IA'!C20:E20)</f>
        <v>0.66666666666666663</v>
      </c>
      <c r="L41" s="7">
        <f t="shared" si="0"/>
        <v>0.5722222222222223</v>
      </c>
      <c r="M41" s="7">
        <f t="shared" si="1"/>
        <v>0.21481481481481479</v>
      </c>
      <c r="O41" s="54"/>
      <c r="P41" s="11">
        <v>3</v>
      </c>
      <c r="Q41" s="7">
        <f>'FS-IF-IA'!J18/SUM('FS-IF-IA'!J18:L18)</f>
        <v>0.73333333333333328</v>
      </c>
      <c r="R41" s="7">
        <f>'FS-IF-IA'!K18/SUM('FS-IF-IA'!J18:L18)</f>
        <v>0.24444444444444444</v>
      </c>
      <c r="S41" s="10">
        <f>'FS-IF-IA'!L18/SUM('FS-IF-IA'!J18:L18)</f>
        <v>2.2222222222222223E-2</v>
      </c>
      <c r="T41" s="7">
        <f>'FS-IF-IA'!J19/SUM('FS-IF-IA'!J19:L19)</f>
        <v>8.3333333333333329E-2</v>
      </c>
      <c r="U41" s="30">
        <f>'FS-IF-IA'!K19/SUM('FS-IF-IA'!J19:L19)</f>
        <v>0.80555555555555558</v>
      </c>
      <c r="V41" s="10">
        <f>'FS-IF-IA'!L19/SUM('FS-IF-IA'!J19:L19)</f>
        <v>0.1111111111111111</v>
      </c>
      <c r="W41" s="7">
        <f>'FS-IF-IA'!J20/SUM('FS-IF-IA'!J20:L20)</f>
        <v>0</v>
      </c>
      <c r="X41" s="7">
        <f>'FS-IF-IA'!K20/SUM('FS-IF-IA'!J20:L20)</f>
        <v>0.1111111111111111</v>
      </c>
      <c r="Y41" s="10">
        <f>'FS-IF-IA'!L20/SUM('FS-IF-IA'!J20:L20)</f>
        <v>0.88888888888888884</v>
      </c>
      <c r="Z41" s="7">
        <f t="shared" si="8"/>
        <v>0.80925925925925923</v>
      </c>
      <c r="AA41" s="7">
        <f t="shared" si="9"/>
        <v>5.3086419753086402E-2</v>
      </c>
    </row>
    <row r="42" spans="1:27" ht="16" thickBot="1" x14ac:dyDescent="0.25">
      <c r="A42" s="54"/>
      <c r="B42" s="26">
        <v>4</v>
      </c>
      <c r="C42" s="12">
        <f>'FS-IF-IA'!C24/SUM('FS-IF-IA'!C24:E24)</f>
        <v>0.6</v>
      </c>
      <c r="D42" s="12">
        <f>'FS-IF-IA'!D24/SUM('FS-IF-IA'!C24:E24)</f>
        <v>0.2</v>
      </c>
      <c r="E42" s="13">
        <f>'FS-IF-IA'!E24/SUM('FS-IF-IA'!C24:E24)</f>
        <v>0.2</v>
      </c>
      <c r="F42" s="12">
        <f>'FS-IF-IA'!C25/SUM('FS-IF-IA'!C25:E25)</f>
        <v>0.125</v>
      </c>
      <c r="G42" s="12">
        <f>'FS-IF-IA'!D25/SUM('FS-IF-IA'!C25:E25)</f>
        <v>0.75</v>
      </c>
      <c r="H42" s="13">
        <f>'FS-IF-IA'!E25/SUM('FS-IF-IA'!C25:E25)</f>
        <v>0.125</v>
      </c>
      <c r="I42" s="12">
        <f>'FS-IF-IA'!C26/SUM('FS-IF-IA'!C26:E26)</f>
        <v>0</v>
      </c>
      <c r="J42" s="12">
        <f>'FS-IF-IA'!D26/SUM('FS-IF-IA'!C26:E26)</f>
        <v>0.16666666666666666</v>
      </c>
      <c r="K42" s="13">
        <f>'FS-IF-IA'!E26/SUM('FS-IF-IA'!C26:E26)</f>
        <v>0.83333333333333337</v>
      </c>
      <c r="L42" s="24">
        <f t="shared" si="0"/>
        <v>0.72777777777777786</v>
      </c>
      <c r="M42" s="12">
        <f t="shared" si="1"/>
        <v>8.5185185185185183E-2</v>
      </c>
      <c r="O42" s="54"/>
      <c r="P42" s="26">
        <v>4</v>
      </c>
      <c r="Q42" s="12">
        <f>'FS-IF-IA'!J24/SUM('FS-IF-IA'!J24:L24)</f>
        <v>0.8666666666666667</v>
      </c>
      <c r="R42" s="12">
        <f>'FS-IF-IA'!K24/SUM('FS-IF-IA'!J24:L24)</f>
        <v>0.1111111111111111</v>
      </c>
      <c r="S42" s="13">
        <f>'FS-IF-IA'!L24/SUM('FS-IF-IA'!J24:L24)</f>
        <v>2.2222222222222223E-2</v>
      </c>
      <c r="T42" s="12">
        <f>'FS-IF-IA'!J25/SUM('FS-IF-IA'!J25:L25)</f>
        <v>5.5555555555555552E-2</v>
      </c>
      <c r="U42" s="32">
        <f>'FS-IF-IA'!K25/SUM('FS-IF-IA'!J25:L25)</f>
        <v>0.76388888888888884</v>
      </c>
      <c r="V42" s="13">
        <f>'FS-IF-IA'!L25/SUM('FS-IF-IA'!J25:L25)</f>
        <v>0.18055555555555555</v>
      </c>
      <c r="W42" s="12">
        <f>'FS-IF-IA'!J26/SUM('FS-IF-IA'!J26:L26)</f>
        <v>0</v>
      </c>
      <c r="X42" s="12">
        <f>'FS-IF-IA'!K26/SUM('FS-IF-IA'!J26:L26)</f>
        <v>0.25925925925925924</v>
      </c>
      <c r="Y42" s="13">
        <f>'FS-IF-IA'!L26/SUM('FS-IF-IA'!J26:L26)</f>
        <v>0.7407407407407407</v>
      </c>
      <c r="Z42" s="24">
        <f t="shared" si="8"/>
        <v>0.79043209876543197</v>
      </c>
      <c r="AA42" s="12">
        <f t="shared" si="9"/>
        <v>5.0823045267489708E-2</v>
      </c>
    </row>
    <row r="43" spans="1:27" x14ac:dyDescent="0.2">
      <c r="A43" s="54"/>
      <c r="B43" s="15" t="s">
        <v>29</v>
      </c>
      <c r="C43" s="16">
        <f>AVERAGE(C39:C42)</f>
        <v>0.75000000000000011</v>
      </c>
      <c r="D43" s="16">
        <f t="shared" ref="D43:K43" si="42">AVERAGE(D39:D42)</f>
        <v>0.2</v>
      </c>
      <c r="E43" s="23">
        <f t="shared" si="42"/>
        <v>0.05</v>
      </c>
      <c r="F43" s="16">
        <f t="shared" si="42"/>
        <v>0.15625</v>
      </c>
      <c r="G43" s="16">
        <f t="shared" si="42"/>
        <v>0.65625</v>
      </c>
      <c r="H43" s="23">
        <f t="shared" si="42"/>
        <v>0.1875</v>
      </c>
      <c r="I43" s="16">
        <f t="shared" si="42"/>
        <v>0.125</v>
      </c>
      <c r="J43" s="16">
        <f t="shared" si="42"/>
        <v>0.24999999999999997</v>
      </c>
      <c r="K43" s="17">
        <f t="shared" si="42"/>
        <v>0.625</v>
      </c>
      <c r="L43" s="27">
        <f t="shared" si="0"/>
        <v>0.67708333333333337</v>
      </c>
      <c r="M43" s="16">
        <f>AVEDEV(C43,G43,K43)</f>
        <v>4.861111111111116E-2</v>
      </c>
      <c r="O43" s="54"/>
      <c r="P43" s="15" t="s">
        <v>29</v>
      </c>
      <c r="Q43" s="16">
        <f>AVERAGE(Q39:Q42)</f>
        <v>0.82222222222222219</v>
      </c>
      <c r="R43" s="16">
        <f t="shared" ref="R43:Y43" si="43">AVERAGE(R39:R42)</f>
        <v>0.1388888888888889</v>
      </c>
      <c r="S43" s="23">
        <f t="shared" si="43"/>
        <v>3.888888888888889E-2</v>
      </c>
      <c r="T43" s="16">
        <f t="shared" si="43"/>
        <v>5.9027777777777776E-2</v>
      </c>
      <c r="U43" s="16">
        <f t="shared" si="43"/>
        <v>0.82291666666666663</v>
      </c>
      <c r="V43" s="23">
        <f t="shared" si="43"/>
        <v>0.11805555555555555</v>
      </c>
      <c r="W43" s="16">
        <f t="shared" si="43"/>
        <v>2.7777777777777776E-2</v>
      </c>
      <c r="X43" s="16">
        <f t="shared" si="43"/>
        <v>0.12037037037037036</v>
      </c>
      <c r="Y43" s="23">
        <f t="shared" si="43"/>
        <v>0.82870370370370372</v>
      </c>
      <c r="Z43" s="16">
        <f>AVERAGE(Y43,U43,Q43)</f>
        <v>0.82461419753086407</v>
      </c>
      <c r="AA43" s="16">
        <f>AVEDEV(Y43,U43,Q43)</f>
        <v>2.726337448559657E-3</v>
      </c>
    </row>
    <row r="44" spans="1:27" ht="16" thickBot="1" x14ac:dyDescent="0.25">
      <c r="A44" s="55"/>
      <c r="B44" s="18" t="s">
        <v>32</v>
      </c>
      <c r="C44" s="19">
        <f>AVEDEV(C39:C42)</f>
        <v>0.15000000000000002</v>
      </c>
      <c r="D44" s="19">
        <f t="shared" ref="D44:K44" si="44">AVEDEV(D39:D42)</f>
        <v>0.1</v>
      </c>
      <c r="E44" s="20">
        <f t="shared" si="44"/>
        <v>7.5000000000000011E-2</v>
      </c>
      <c r="F44" s="19">
        <f t="shared" si="44"/>
        <v>4.6875E-2</v>
      </c>
      <c r="G44" s="19">
        <f t="shared" si="44"/>
        <v>0.203125</v>
      </c>
      <c r="H44" s="20">
        <f t="shared" si="44"/>
        <v>0.15625</v>
      </c>
      <c r="I44" s="19">
        <f t="shared" si="44"/>
        <v>0.1875</v>
      </c>
      <c r="J44" s="19">
        <f t="shared" si="44"/>
        <v>8.3333333333333329E-2</v>
      </c>
      <c r="K44" s="20">
        <f t="shared" si="44"/>
        <v>0.14583333333333331</v>
      </c>
      <c r="L44" s="28">
        <f t="shared" si="0"/>
        <v>0.16631944444444444</v>
      </c>
      <c r="M44" s="19">
        <f t="shared" si="1"/>
        <v>2.4537037037037034E-2</v>
      </c>
      <c r="O44" s="55"/>
      <c r="P44" s="18" t="s">
        <v>32</v>
      </c>
      <c r="Q44" s="19">
        <f>AVEDEV(Q39:Q42)</f>
        <v>4.4444444444444481E-2</v>
      </c>
      <c r="R44" s="19">
        <f t="shared" ref="R44:Y44" si="45">AVEDEV(R39:R42)</f>
        <v>5.2777777777777785E-2</v>
      </c>
      <c r="S44" s="20">
        <f t="shared" si="45"/>
        <v>2.4999999999999998E-2</v>
      </c>
      <c r="T44" s="19">
        <f t="shared" si="45"/>
        <v>1.7361111111111112E-2</v>
      </c>
      <c r="U44" s="19">
        <f t="shared" si="45"/>
        <v>3.9930555555555552E-2</v>
      </c>
      <c r="V44" s="20">
        <f t="shared" si="45"/>
        <v>3.125E-2</v>
      </c>
      <c r="W44" s="19">
        <f t="shared" si="45"/>
        <v>2.7777777777777776E-2</v>
      </c>
      <c r="X44" s="19">
        <f t="shared" si="45"/>
        <v>6.9444444444444448E-2</v>
      </c>
      <c r="Y44" s="20">
        <f t="shared" si="45"/>
        <v>4.3981481481481483E-2</v>
      </c>
      <c r="Z44" s="28">
        <f>AVERAGE(Y44,U44,Q44)</f>
        <v>4.2785493827160508E-2</v>
      </c>
      <c r="AA44" s="19">
        <f>AVEDEV(Y44,U44,Q44)</f>
        <v>1.9032921810699678E-3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>
        <f>L3</f>
        <v>0.72777777777777786</v>
      </c>
      <c r="C51" s="3">
        <f>L9</f>
        <v>0.71388888888888891</v>
      </c>
      <c r="D51" s="3">
        <f>L15</f>
        <v>0.42777777777777776</v>
      </c>
      <c r="E51" s="3">
        <f>L21</f>
        <v>0.64444444444444438</v>
      </c>
      <c r="F51" s="3">
        <f>L27</f>
        <v>0.73888888888888893</v>
      </c>
      <c r="G51" s="3">
        <f>L33</f>
        <v>0.79444444444444462</v>
      </c>
      <c r="H51" s="3">
        <f>L39</f>
        <v>0.67222222222222217</v>
      </c>
      <c r="I51" s="36">
        <f>AVERAGE(B51:H51)</f>
        <v>0.67420634920634925</v>
      </c>
      <c r="J51" s="35"/>
      <c r="O51" s="38">
        <v>1</v>
      </c>
      <c r="P51" s="3">
        <f>Z3</f>
        <v>0.79012345679012341</v>
      </c>
      <c r="Q51" s="3">
        <f>Z9</f>
        <v>0.75895061728395063</v>
      </c>
      <c r="R51" s="3">
        <f>Z15</f>
        <v>0.69228395061728387</v>
      </c>
      <c r="S51" s="3">
        <f>Z21</f>
        <v>0.81388888888888899</v>
      </c>
      <c r="T51" s="3">
        <f>Z27</f>
        <v>0.80802469135802468</v>
      </c>
      <c r="U51" s="3">
        <f>Z33</f>
        <v>0.74259259259259258</v>
      </c>
      <c r="V51" s="3">
        <f>Z39</f>
        <v>0.84598765432098766</v>
      </c>
      <c r="W51" s="36">
        <f>AVERAGE(P51:V51)</f>
        <v>0.77883597883597877</v>
      </c>
    </row>
    <row r="52" spans="1:23" x14ac:dyDescent="0.2">
      <c r="A52" s="38">
        <v>2</v>
      </c>
      <c r="B52" s="3">
        <f>L4</f>
        <v>0.86111111111111116</v>
      </c>
      <c r="C52" s="3">
        <f t="shared" ref="C52:C54" si="46">L10</f>
        <v>0.79166666666666663</v>
      </c>
      <c r="D52" s="3">
        <f t="shared" ref="D52:D54" si="47">L16</f>
        <v>0.85</v>
      </c>
      <c r="E52" s="3">
        <f t="shared" ref="E52:E54" si="48">L22</f>
        <v>0.66111111111111109</v>
      </c>
      <c r="F52" s="3">
        <f t="shared" ref="F52:F54" si="49">L28</f>
        <v>0.84722222222222221</v>
      </c>
      <c r="G52" s="3">
        <f t="shared" ref="G52:G54" si="50">L34</f>
        <v>0.81111111111111123</v>
      </c>
      <c r="H52" s="3">
        <f t="shared" ref="H52:H54" si="51">L40</f>
        <v>0.73611111111111105</v>
      </c>
      <c r="I52" s="36">
        <f t="shared" ref="I52:I54" si="52">AVERAGE(B52:H52)</f>
        <v>0.794047619047619</v>
      </c>
      <c r="J52" s="35"/>
      <c r="O52" s="38">
        <v>2</v>
      </c>
      <c r="P52" s="3">
        <f>Z4</f>
        <v>0.80154320987654326</v>
      </c>
      <c r="Q52" s="3">
        <f t="shared" ref="Q52:Q54" si="53">Z10</f>
        <v>0.72376543209876543</v>
      </c>
      <c r="R52" s="3">
        <f t="shared" ref="R52:R54" si="54">Z16</f>
        <v>0.79290123456790129</v>
      </c>
      <c r="S52" s="3">
        <f t="shared" ref="S52:S54" si="55">Z22</f>
        <v>0.6972222222222223</v>
      </c>
      <c r="T52" s="3">
        <f t="shared" ref="T52:T54" si="56">Z28</f>
        <v>0.90308641975308646</v>
      </c>
      <c r="U52" s="3">
        <f t="shared" ref="U52:U54" si="57">Z34</f>
        <v>0.86141975308641971</v>
      </c>
      <c r="V52" s="3">
        <f t="shared" ref="V52:V54" si="58">Z40</f>
        <v>0.85277777777777786</v>
      </c>
      <c r="W52" s="36">
        <f t="shared" ref="W52:W54" si="59">AVERAGE(P52:V52)</f>
        <v>0.80467372134038817</v>
      </c>
    </row>
    <row r="53" spans="1:23" x14ac:dyDescent="0.2">
      <c r="A53" s="38">
        <v>3</v>
      </c>
      <c r="B53" s="3">
        <f>L5</f>
        <v>0.86111111111111116</v>
      </c>
      <c r="C53" s="3">
        <f t="shared" si="46"/>
        <v>0.84722222222222221</v>
      </c>
      <c r="D53" s="3">
        <f t="shared" si="47"/>
        <v>0.79166666666666663</v>
      </c>
      <c r="E53" s="3">
        <f t="shared" si="48"/>
        <v>0.8222222222222223</v>
      </c>
      <c r="F53" s="3">
        <f t="shared" si="49"/>
        <v>0.90277777777777779</v>
      </c>
      <c r="G53" s="3">
        <f t="shared" si="50"/>
        <v>0.73888888888888893</v>
      </c>
      <c r="H53" s="3">
        <f t="shared" si="51"/>
        <v>0.5722222222222223</v>
      </c>
      <c r="I53" s="36">
        <f t="shared" si="52"/>
        <v>0.79087301587301595</v>
      </c>
      <c r="J53" s="35"/>
      <c r="O53" s="38">
        <v>3</v>
      </c>
      <c r="P53" s="3">
        <f>Z5</f>
        <v>0.88055555555555554</v>
      </c>
      <c r="Q53" s="3">
        <f t="shared" si="53"/>
        <v>0.83796296296296291</v>
      </c>
      <c r="R53" s="3">
        <f t="shared" si="54"/>
        <v>0.69444444444444453</v>
      </c>
      <c r="S53" s="3">
        <f t="shared" si="55"/>
        <v>0.82191358024691363</v>
      </c>
      <c r="T53" s="3">
        <f t="shared" si="56"/>
        <v>0.71512345679012357</v>
      </c>
      <c r="U53" s="3">
        <f t="shared" si="57"/>
        <v>0.73055555555555562</v>
      </c>
      <c r="V53" s="3">
        <f t="shared" si="58"/>
        <v>0.80925925925925923</v>
      </c>
      <c r="W53" s="36">
        <f t="shared" si="59"/>
        <v>0.78425925925925921</v>
      </c>
    </row>
    <row r="54" spans="1:23" x14ac:dyDescent="0.2">
      <c r="A54" s="38">
        <v>4</v>
      </c>
      <c r="B54" s="3">
        <f>L6</f>
        <v>0.58611111111111114</v>
      </c>
      <c r="C54" s="3">
        <f t="shared" si="46"/>
        <v>0.65277777777777779</v>
      </c>
      <c r="D54" s="3">
        <f t="shared" si="47"/>
        <v>0.75277777777777788</v>
      </c>
      <c r="E54" s="3">
        <f t="shared" si="48"/>
        <v>0.57500000000000007</v>
      </c>
      <c r="F54" s="3">
        <f t="shared" si="49"/>
        <v>0.80555555555555547</v>
      </c>
      <c r="G54" s="3">
        <f t="shared" si="50"/>
        <v>0.73888888888888893</v>
      </c>
      <c r="H54" s="3">
        <f t="shared" si="51"/>
        <v>0.72777777777777786</v>
      </c>
      <c r="I54" s="36">
        <f t="shared" si="52"/>
        <v>0.69126984126984126</v>
      </c>
      <c r="J54" s="35"/>
      <c r="O54" s="38">
        <v>4</v>
      </c>
      <c r="P54" s="3">
        <f>Z6</f>
        <v>0.69598765432098764</v>
      </c>
      <c r="Q54" s="3">
        <f t="shared" si="53"/>
        <v>0.73641975308641971</v>
      </c>
      <c r="R54" s="3">
        <f t="shared" si="54"/>
        <v>0.70185185185185173</v>
      </c>
      <c r="S54" s="3">
        <f t="shared" si="55"/>
        <v>0.75123456790123466</v>
      </c>
      <c r="T54" s="3">
        <f t="shared" si="56"/>
        <v>0.74104938271604937</v>
      </c>
      <c r="U54" s="3">
        <f t="shared" si="57"/>
        <v>0.78827160493827153</v>
      </c>
      <c r="V54" s="3">
        <f t="shared" si="58"/>
        <v>0.79043209876543197</v>
      </c>
      <c r="W54" s="36">
        <f t="shared" si="59"/>
        <v>0.74360670194003531</v>
      </c>
    </row>
    <row r="55" spans="1:23" x14ac:dyDescent="0.2">
      <c r="A55" t="s">
        <v>29</v>
      </c>
      <c r="B55" s="35">
        <f>AVERAGE(B51:B54)</f>
        <v>0.75902777777777786</v>
      </c>
      <c r="C55" s="35">
        <f t="shared" ref="C55:H55" si="60">AVERAGE(C51:C54)</f>
        <v>0.75138888888888888</v>
      </c>
      <c r="D55" s="35">
        <f t="shared" si="60"/>
        <v>0.70555555555555549</v>
      </c>
      <c r="E55" s="35">
        <f t="shared" si="60"/>
        <v>0.67569444444444449</v>
      </c>
      <c r="F55" s="35">
        <f t="shared" si="60"/>
        <v>0.82361111111111107</v>
      </c>
      <c r="G55" s="35">
        <f t="shared" si="60"/>
        <v>0.77083333333333348</v>
      </c>
      <c r="H55" s="35">
        <f t="shared" si="60"/>
        <v>0.67708333333333337</v>
      </c>
      <c r="O55" t="s">
        <v>29</v>
      </c>
      <c r="P55" s="35">
        <f>AVERAGE(P51:P54)</f>
        <v>0.79205246913580252</v>
      </c>
      <c r="Q55" s="35">
        <f t="shared" ref="Q55" si="61">AVERAGE(Q51:Q54)</f>
        <v>0.76427469135802462</v>
      </c>
      <c r="R55" s="35">
        <f t="shared" ref="R55" si="62">AVERAGE(R51:R54)</f>
        <v>0.72037037037037033</v>
      </c>
      <c r="S55" s="35">
        <f t="shared" ref="S55" si="63">AVERAGE(S51:S54)</f>
        <v>0.77106481481481493</v>
      </c>
      <c r="T55" s="35">
        <f t="shared" ref="T55" si="64">AVERAGE(T51:T54)</f>
        <v>0.79182098765432107</v>
      </c>
      <c r="U55" s="35">
        <f t="shared" ref="U55" si="65">AVERAGE(U51:U54)</f>
        <v>0.78070987654320978</v>
      </c>
      <c r="V55" s="35">
        <f t="shared" ref="V55" si="66">AVERAGE(V51:V54)</f>
        <v>0.82461419753086418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>
        <f>M3</f>
        <v>8.5185185185185183E-2</v>
      </c>
      <c r="C58" s="3">
        <f>M9</f>
        <v>0.10740740740740744</v>
      </c>
      <c r="D58" s="3">
        <f>M15</f>
        <v>0.21481481481481482</v>
      </c>
      <c r="E58" s="3">
        <f>M21</f>
        <v>0.23703703703703707</v>
      </c>
      <c r="F58" s="3">
        <f>M27</f>
        <v>4.8148148148148162E-2</v>
      </c>
      <c r="G58" s="3">
        <f>M33</f>
        <v>2.9629629629629672E-2</v>
      </c>
      <c r="H58" s="3">
        <f>M39</f>
        <v>5.185185185185185E-2</v>
      </c>
      <c r="I58" s="36">
        <f>AVERAGE(B58:H58)</f>
        <v>0.11058201058201059</v>
      </c>
      <c r="O58" s="38">
        <v>1</v>
      </c>
      <c r="P58" s="3">
        <f>AA3</f>
        <v>1.6460905349794202E-2</v>
      </c>
      <c r="Q58" s="3">
        <f>AA9</f>
        <v>4.6707818930041167E-2</v>
      </c>
      <c r="R58" s="3">
        <f>AA15</f>
        <v>7.8806584362139942E-2</v>
      </c>
      <c r="S58" s="3">
        <f>AA21</f>
        <v>5.3703703703703663E-2</v>
      </c>
      <c r="T58" s="3">
        <f>AA27</f>
        <v>9.4650205761317076E-3</v>
      </c>
      <c r="U58" s="3">
        <f>AA33</f>
        <v>1.3580246913580249E-2</v>
      </c>
      <c r="V58" s="3">
        <f>AA39</f>
        <v>1.7695473251028826E-2</v>
      </c>
      <c r="W58" s="36">
        <f>AVERAGE(P58:V58)</f>
        <v>3.3774250440917114E-2</v>
      </c>
    </row>
    <row r="59" spans="1:23" x14ac:dyDescent="0.2">
      <c r="A59" s="38">
        <v>2</v>
      </c>
      <c r="B59" s="3">
        <f t="shared" ref="B59:B61" si="67">M4</f>
        <v>9.2592592592592601E-2</v>
      </c>
      <c r="C59" s="3">
        <f t="shared" ref="C59:C61" si="68">M10</f>
        <v>0.19444444444444445</v>
      </c>
      <c r="D59" s="3">
        <f t="shared" ref="D59:D61" si="69">M16</f>
        <v>9.9999999999999978E-2</v>
      </c>
      <c r="E59" s="3">
        <f t="shared" ref="E59:E61" si="70">M22</f>
        <v>0.17407407407407408</v>
      </c>
      <c r="F59" s="3">
        <f t="shared" ref="F59:F61" si="71">M28</f>
        <v>0.12037037037037039</v>
      </c>
      <c r="G59" s="3">
        <f t="shared" ref="G59:G61" si="72">M34</f>
        <v>0.14074074074074072</v>
      </c>
      <c r="H59" s="3">
        <f t="shared" ref="H59:H61" si="73">M40</f>
        <v>0.26851851851851855</v>
      </c>
      <c r="I59" s="36">
        <f t="shared" ref="I59:I61" si="74">AVERAGE(B59:H59)</f>
        <v>0.15582010582010583</v>
      </c>
      <c r="O59" s="38">
        <v>2</v>
      </c>
      <c r="P59" s="3">
        <f t="shared" ref="P59:P61" si="75">AA4</f>
        <v>4.0534979423868377E-2</v>
      </c>
      <c r="Q59" s="3">
        <f t="shared" ref="Q59:Q61" si="76">AA10</f>
        <v>6.3786008230452662E-2</v>
      </c>
      <c r="R59" s="3">
        <f t="shared" ref="R59:R61" si="77">AA16</f>
        <v>2.2427983539094625E-2</v>
      </c>
      <c r="S59" s="3">
        <f t="shared" ref="S59:S61" si="78">AA22</f>
        <v>2.5925925925925981E-2</v>
      </c>
      <c r="T59" s="3">
        <f t="shared" ref="T59:T61" si="79">AA28</f>
        <v>2.4279835390946507E-2</v>
      </c>
      <c r="U59" s="3">
        <f t="shared" ref="U59:U61" si="80">AA34</f>
        <v>3.1069958847736667E-2</v>
      </c>
      <c r="V59" s="3">
        <f t="shared" ref="V59:V61" si="81">AA40</f>
        <v>3.3333333333333361E-2</v>
      </c>
      <c r="W59" s="36">
        <f t="shared" ref="W59:W61" si="82">AVERAGE(P59:V59)</f>
        <v>3.4479717813051168E-2</v>
      </c>
    </row>
    <row r="60" spans="1:23" x14ac:dyDescent="0.2">
      <c r="A60" s="38">
        <v>3</v>
      </c>
      <c r="B60" s="3">
        <f t="shared" si="67"/>
        <v>9.2592592592592601E-2</v>
      </c>
      <c r="C60" s="3">
        <f t="shared" si="68"/>
        <v>0.12037037037037039</v>
      </c>
      <c r="D60" s="3">
        <f t="shared" si="69"/>
        <v>0.27777777777777779</v>
      </c>
      <c r="E60" s="3">
        <f t="shared" si="70"/>
        <v>0.11851851851851854</v>
      </c>
      <c r="F60" s="3">
        <f t="shared" si="71"/>
        <v>6.4814814814814811E-2</v>
      </c>
      <c r="G60" s="3">
        <f t="shared" si="72"/>
        <v>4.8148148148148162E-2</v>
      </c>
      <c r="H60" s="3">
        <f t="shared" si="73"/>
        <v>0.21481481481481479</v>
      </c>
      <c r="I60" s="36">
        <f t="shared" si="74"/>
        <v>0.13386243386243388</v>
      </c>
      <c r="O60" s="38">
        <v>3</v>
      </c>
      <c r="P60" s="3">
        <f t="shared" si="75"/>
        <v>4.0740740740740744E-2</v>
      </c>
      <c r="Q60" s="3">
        <f t="shared" si="76"/>
        <v>4.0123456790123448E-2</v>
      </c>
      <c r="R60" s="3">
        <f t="shared" si="77"/>
        <v>5.555555555555558E-2</v>
      </c>
      <c r="S60" s="3">
        <f t="shared" si="78"/>
        <v>7.4279835390946514E-2</v>
      </c>
      <c r="T60" s="3">
        <f t="shared" si="79"/>
        <v>6.6460905349794208E-2</v>
      </c>
      <c r="U60" s="3">
        <f t="shared" si="80"/>
        <v>7.2222222222222229E-2</v>
      </c>
      <c r="V60" s="3">
        <f t="shared" si="81"/>
        <v>5.3086419753086402E-2</v>
      </c>
      <c r="W60" s="36">
        <f t="shared" si="82"/>
        <v>5.7495590828924158E-2</v>
      </c>
    </row>
    <row r="61" spans="1:23" x14ac:dyDescent="0.2">
      <c r="A61" s="38">
        <v>4</v>
      </c>
      <c r="B61" s="3">
        <f t="shared" si="67"/>
        <v>0.16851851851851851</v>
      </c>
      <c r="C61" s="3">
        <f t="shared" si="68"/>
        <v>0.23148148148148148</v>
      </c>
      <c r="D61" s="3">
        <f t="shared" si="69"/>
        <v>8.5185185185185211E-2</v>
      </c>
      <c r="E61" s="3">
        <f t="shared" si="70"/>
        <v>4.9999999999999968E-2</v>
      </c>
      <c r="F61" s="3">
        <f t="shared" si="71"/>
        <v>0.12962962962962962</v>
      </c>
      <c r="G61" s="3">
        <f t="shared" si="72"/>
        <v>4.8148148148148162E-2</v>
      </c>
      <c r="H61" s="3">
        <f t="shared" si="73"/>
        <v>8.5185185185185183E-2</v>
      </c>
      <c r="I61" s="36">
        <f t="shared" si="74"/>
        <v>0.11402116402116402</v>
      </c>
      <c r="O61" s="38">
        <v>4</v>
      </c>
      <c r="P61" s="3">
        <f t="shared" si="75"/>
        <v>5.4526748971193438E-2</v>
      </c>
      <c r="Q61" s="3">
        <f t="shared" si="76"/>
        <v>9.5884773662551478E-2</v>
      </c>
      <c r="R61" s="3">
        <f t="shared" si="77"/>
        <v>3.2098765432098775E-2</v>
      </c>
      <c r="S61" s="3">
        <f t="shared" si="78"/>
        <v>3.7860082304526754E-2</v>
      </c>
      <c r="T61" s="3">
        <f t="shared" si="79"/>
        <v>8.3744855967078188E-2</v>
      </c>
      <c r="U61" s="3">
        <f t="shared" si="80"/>
        <v>8.1893004115226306E-2</v>
      </c>
      <c r="V61" s="3">
        <f t="shared" si="81"/>
        <v>5.0823045267489708E-2</v>
      </c>
      <c r="W61" s="36">
        <f t="shared" si="82"/>
        <v>6.2404467960023524E-2</v>
      </c>
    </row>
    <row r="62" spans="1:23" x14ac:dyDescent="0.2">
      <c r="A62" t="s">
        <v>29</v>
      </c>
      <c r="B62" s="35">
        <f>AVERAGE(B58:B61)</f>
        <v>0.10972222222222222</v>
      </c>
      <c r="C62" s="35">
        <f t="shared" ref="C62" si="83">AVERAGE(C58:C61)</f>
        <v>0.16342592592592595</v>
      </c>
      <c r="D62" s="35">
        <f t="shared" ref="D62" si="84">AVERAGE(D58:D61)</f>
        <v>0.16944444444444445</v>
      </c>
      <c r="E62" s="35">
        <f t="shared" ref="E62" si="85">AVERAGE(E58:E61)</f>
        <v>0.1449074074074074</v>
      </c>
      <c r="F62" s="35">
        <f t="shared" ref="F62" si="86">AVERAGE(F58:F61)</f>
        <v>9.0740740740740761E-2</v>
      </c>
      <c r="G62" s="35">
        <f t="shared" ref="G62" si="87">AVERAGE(G58:G61)</f>
        <v>6.666666666666668E-2</v>
      </c>
      <c r="H62" s="35">
        <f t="shared" ref="H62" si="88">AVERAGE(H58:H61)</f>
        <v>0.15509259259259259</v>
      </c>
      <c r="O62" t="s">
        <v>29</v>
      </c>
      <c r="P62" s="35">
        <f>AVERAGE(P58:P61)</f>
        <v>3.8065843621399191E-2</v>
      </c>
      <c r="Q62" s="35">
        <f t="shared" ref="Q62" si="89">AVERAGE(Q58:Q61)</f>
        <v>6.1625514403292184E-2</v>
      </c>
      <c r="R62" s="35">
        <f t="shared" ref="R62" si="90">AVERAGE(R58:R61)</f>
        <v>4.7222222222222235E-2</v>
      </c>
      <c r="S62" s="35">
        <f t="shared" ref="S62" si="91">AVERAGE(S58:S61)</f>
        <v>4.7942386831275732E-2</v>
      </c>
      <c r="T62" s="35">
        <f t="shared" ref="T62" si="92">AVERAGE(T58:T61)</f>
        <v>4.5987654320987656E-2</v>
      </c>
      <c r="U62" s="35">
        <f t="shared" ref="U62" si="93">AVERAGE(U58:U61)</f>
        <v>4.9691358024691365E-2</v>
      </c>
      <c r="V62" s="35">
        <f t="shared" ref="V62" si="94">AVERAGE(V58:V61)</f>
        <v>3.8734567901234571E-2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>
        <f>AVERAGE(C3,C9,C15,C21,C27,C33,C39)</f>
        <v>0.59999999999999987</v>
      </c>
      <c r="D67" s="35">
        <f>AVERAGE(G3,G9,G15,G21,G27,G33,G39)</f>
        <v>0.8035714285714286</v>
      </c>
      <c r="E67" s="35">
        <f>AVERAGE(K3,K9,K15,K21,K27,K33,K39)</f>
        <v>0.61904761904761896</v>
      </c>
      <c r="P67" s="46" t="s">
        <v>34</v>
      </c>
      <c r="Q67" s="3">
        <f>AVERAGE(Q3,Q9,Q15,Q21,Q27,Q33,Q39)</f>
        <v>0.76507936507936514</v>
      </c>
      <c r="R67" s="3">
        <f>AVERAGE(U3,U9,U15,U21,U27,U33,U39)</f>
        <v>0.80158730158730163</v>
      </c>
      <c r="S67" s="3">
        <f>AVERAGE(Y3,Y9,Y15,Y21,Y27,Y33,Y39)</f>
        <v>0.76984126984126988</v>
      </c>
    </row>
    <row r="68" spans="1:25" x14ac:dyDescent="0.2">
      <c r="B68" t="s">
        <v>35</v>
      </c>
      <c r="C68" s="35">
        <f>AVERAGE(C4,C10,C16,C22,C28,C34,C40)</f>
        <v>0.8285714285714284</v>
      </c>
      <c r="D68" s="35">
        <f>AVERAGE(G4,G10,G16,G22,G28,G34,G40)</f>
        <v>0.8392857142857143</v>
      </c>
      <c r="E68" s="35">
        <f>AVERAGE(K4,K10,K16,K22,K28,K34,K40)</f>
        <v>0.7142857142857143</v>
      </c>
      <c r="P68" s="46" t="s">
        <v>35</v>
      </c>
      <c r="Q68" s="3">
        <f>AVERAGE(Q4,Q10,Q16,Q22,Q28,Q34,Q40)</f>
        <v>0.79365079365079361</v>
      </c>
      <c r="R68" s="3">
        <f>AVERAGE(U4,U10,U16,U22,U28,U34,U40)</f>
        <v>0.84523809523809512</v>
      </c>
      <c r="S68" s="3">
        <f>AVERAGE(Y4,Y10,Y16,Y22,Y28,Y34,Y40)</f>
        <v>0.77513227513227512</v>
      </c>
    </row>
    <row r="69" spans="1:25" x14ac:dyDescent="0.2">
      <c r="B69" t="s">
        <v>36</v>
      </c>
      <c r="C69" s="35">
        <f>AVERAGE(C5,C11,C17,C23,C29,C35,C41)</f>
        <v>0.91428571428571426</v>
      </c>
      <c r="D69" s="35">
        <f>AVERAGE(G5,G11,G17,G23,G29,G35,G41)</f>
        <v>0.6964285714285714</v>
      </c>
      <c r="E69" s="35">
        <f>AVERAGE(K5,K11,K17,K23,K29,K35,K41)</f>
        <v>0.76190476190476197</v>
      </c>
      <c r="P69" s="46" t="s">
        <v>36</v>
      </c>
      <c r="Q69" s="3">
        <f>AVERAGE(Q5,Q11,Q17,Q23,Q29,Q35,Q41)</f>
        <v>0.77142857142857157</v>
      </c>
      <c r="R69" s="3">
        <f>AVERAGE(U5,U11,U17,U23,U29,U35,U41)</f>
        <v>0.77182539682539686</v>
      </c>
      <c r="S69" s="3">
        <f>AVERAGE(Y5,Y11,Y17,Y23,Y29,Y35,Y41)</f>
        <v>0.80952380952380942</v>
      </c>
    </row>
    <row r="70" spans="1:25" x14ac:dyDescent="0.2">
      <c r="B70" t="s">
        <v>37</v>
      </c>
      <c r="C70" s="35">
        <f>AVERAGE(C6,C12,C18,C24,C30,C36,C42)</f>
        <v>0.79999999999999993</v>
      </c>
      <c r="D70" s="35">
        <f>AVERAGE(G6,G12,G18,G24,G30,G36,G42)</f>
        <v>0.6785714285714286</v>
      </c>
      <c r="E70" s="35">
        <f>AVERAGE(K6,K12,K18,K24,K30,K36,K42)</f>
        <v>0.59523809523809512</v>
      </c>
      <c r="P70" s="46" t="s">
        <v>37</v>
      </c>
      <c r="Q70" s="3">
        <f>AVERAGE(Q6,Q12,Q18,Q24,Q30,Q36,Q42)</f>
        <v>0.82539682539682524</v>
      </c>
      <c r="R70" s="3">
        <f>AVERAGE(U6,U12,U18,U24,U30,U36,U42)</f>
        <v>0.72817460317460336</v>
      </c>
      <c r="S70" s="3">
        <f>AVERAGE(Y6,Y12,Y18,Y24,Y30,Y36,Y42)</f>
        <v>0.67724867724867721</v>
      </c>
    </row>
    <row r="71" spans="1:25" x14ac:dyDescent="0.2">
      <c r="C71" s="35">
        <f>AVERAGE(C67:C70)</f>
        <v>0.78571428571428559</v>
      </c>
      <c r="D71" s="35">
        <f>AVERAGE(D67:D70)</f>
        <v>0.75446428571428581</v>
      </c>
      <c r="E71" s="35">
        <f>AVERAGE(E67:E70)</f>
        <v>0.67261904761904767</v>
      </c>
    </row>
    <row r="72" spans="1:25" x14ac:dyDescent="0.2">
      <c r="O72" s="59" t="s">
        <v>47</v>
      </c>
      <c r="P72" s="60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>
        <f>AVERAGE(C7,C13,C19,C25,C31,C37,C43)</f>
        <v>0.7857142857142857</v>
      </c>
      <c r="D73" s="35">
        <f t="shared" ref="D73:K73" si="96">AVERAGE(D7,D13,D19,D25,D31,D37,D43)</f>
        <v>0.16428571428571431</v>
      </c>
      <c r="E73" s="35">
        <f t="shared" si="96"/>
        <v>0.05</v>
      </c>
      <c r="F73" s="35">
        <f t="shared" si="96"/>
        <v>0.10267857142857142</v>
      </c>
      <c r="G73" s="36">
        <f t="shared" si="96"/>
        <v>0.7544642857142857</v>
      </c>
      <c r="H73" s="35">
        <f t="shared" si="96"/>
        <v>0.14285714285714285</v>
      </c>
      <c r="I73" s="35">
        <f t="shared" si="96"/>
        <v>8.9285714285714288E-2</v>
      </c>
      <c r="J73" s="39">
        <f t="shared" si="96"/>
        <v>0.23809523809523811</v>
      </c>
      <c r="K73" s="36">
        <f t="shared" si="96"/>
        <v>0.67261904761904756</v>
      </c>
      <c r="L73" s="35"/>
      <c r="M73" s="35"/>
      <c r="O73" s="46"/>
      <c r="P73" s="52"/>
      <c r="Q73" s="36">
        <f>AVERAGE(Q7,Q13,Q19,Q25,Q31,Q37,Q43)</f>
        <v>0.78888888888888875</v>
      </c>
      <c r="R73" s="35">
        <f t="shared" ref="R73:Y74" si="97">AVERAGE(R7,R13,R19,R25,R31,R37,R43)</f>
        <v>0.14841269841269841</v>
      </c>
      <c r="S73" s="35">
        <f t="shared" si="97"/>
        <v>6.0317460317460325E-2</v>
      </c>
      <c r="T73" s="35">
        <f t="shared" si="97"/>
        <v>7.886904761904763E-2</v>
      </c>
      <c r="U73" s="36">
        <f t="shared" si="97"/>
        <v>0.78670634920634941</v>
      </c>
      <c r="V73" s="35">
        <f t="shared" si="97"/>
        <v>0.13442460317460317</v>
      </c>
      <c r="W73" s="35">
        <f t="shared" si="97"/>
        <v>5.092592592592593E-2</v>
      </c>
      <c r="X73" s="39">
        <f t="shared" si="97"/>
        <v>0.18783068783068785</v>
      </c>
      <c r="Y73" s="36">
        <f t="shared" si="97"/>
        <v>0.75793650793650791</v>
      </c>
    </row>
    <row r="74" spans="1:25" x14ac:dyDescent="0.2">
      <c r="C74" s="35">
        <f>AVERAGE(C8,C14,C20,C26,C32,C38,C44)</f>
        <v>0.13571428571428573</v>
      </c>
      <c r="D74" s="35">
        <f t="shared" ref="D74:K74" si="98">AVERAGE(D8,D14,D20,D26,D32,D38,D44)</f>
        <v>0.12142857142857141</v>
      </c>
      <c r="E74" s="35">
        <f t="shared" si="98"/>
        <v>6.0714285714285721E-2</v>
      </c>
      <c r="F74" s="35">
        <f t="shared" si="98"/>
        <v>6.9196428571428575E-2</v>
      </c>
      <c r="G74" s="35">
        <f t="shared" si="98"/>
        <v>0.11160714285714286</v>
      </c>
      <c r="H74" s="35">
        <f t="shared" si="98"/>
        <v>9.5982142857142863E-2</v>
      </c>
      <c r="I74" s="35">
        <f t="shared" si="98"/>
        <v>9.5238095238095233E-2</v>
      </c>
      <c r="J74" s="35">
        <f t="shared" si="98"/>
        <v>0.15773809523809526</v>
      </c>
      <c r="K74" s="35">
        <f t="shared" si="98"/>
        <v>0.14285714285714285</v>
      </c>
      <c r="O74" s="46"/>
      <c r="P74" s="46" t="s">
        <v>46</v>
      </c>
      <c r="Q74" s="35">
        <f>AVERAGE(Q8,Q14,Q20,Q26,Q32,Q38,Q44)</f>
        <v>7.2222222222222215E-2</v>
      </c>
      <c r="R74" s="35">
        <f t="shared" si="97"/>
        <v>6.6666666666666666E-2</v>
      </c>
      <c r="S74" s="35">
        <f t="shared" si="97"/>
        <v>3.5317460317460317E-2</v>
      </c>
      <c r="T74" s="35">
        <f t="shared" si="97"/>
        <v>2.628968253968254E-2</v>
      </c>
      <c r="U74" s="35">
        <f t="shared" si="97"/>
        <v>5.1587301587301577E-2</v>
      </c>
      <c r="V74" s="35">
        <f t="shared" si="97"/>
        <v>3.9186507936507943E-2</v>
      </c>
      <c r="W74" s="35">
        <f t="shared" si="97"/>
        <v>2.8108465608465607E-2</v>
      </c>
      <c r="X74" s="35">
        <f t="shared" si="97"/>
        <v>6.7460317460317457E-2</v>
      </c>
      <c r="Y74" s="35">
        <f t="shared" si="97"/>
        <v>6.25E-2</v>
      </c>
    </row>
  </sheetData>
  <mergeCells count="15">
    <mergeCell ref="O72:P72"/>
    <mergeCell ref="O33:O38"/>
    <mergeCell ref="O39:O44"/>
    <mergeCell ref="O3:O8"/>
    <mergeCell ref="O9:O14"/>
    <mergeCell ref="O15:O20"/>
    <mergeCell ref="O21:O26"/>
    <mergeCell ref="O27:O32"/>
    <mergeCell ref="A27:A32"/>
    <mergeCell ref="A33:A38"/>
    <mergeCell ref="A39:A44"/>
    <mergeCell ref="A3:A8"/>
    <mergeCell ref="A9:A14"/>
    <mergeCell ref="A15:A20"/>
    <mergeCell ref="A21:A26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5" t="str">
        <f>Summary!O1</f>
        <v>CROSS-VALIDATION</v>
      </c>
      <c r="J3" s="65"/>
      <c r="K3" s="65"/>
      <c r="L3" s="65"/>
      <c r="M3" s="65"/>
    </row>
    <row r="4" spans="1:18" ht="29" customHeight="1" x14ac:dyDescent="0.2">
      <c r="B4" s="1"/>
      <c r="C4" s="61" t="s">
        <v>4</v>
      </c>
      <c r="D4" s="61"/>
      <c r="E4" s="61"/>
      <c r="F4" s="63" t="s">
        <v>6</v>
      </c>
      <c r="G4" s="64" t="s">
        <v>50</v>
      </c>
      <c r="H4" s="4"/>
      <c r="I4" s="1"/>
      <c r="J4" s="61" t="s">
        <v>4</v>
      </c>
      <c r="K4" s="61"/>
      <c r="L4" s="61"/>
      <c r="M4" s="61" t="s">
        <v>6</v>
      </c>
      <c r="N4" s="64" t="s">
        <v>49</v>
      </c>
    </row>
    <row r="5" spans="1:18" ht="17" x14ac:dyDescent="0.2">
      <c r="A5" s="62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3"/>
      <c r="G5" s="64"/>
      <c r="H5" s="4"/>
      <c r="I5" s="1" t="s">
        <v>0</v>
      </c>
      <c r="J5" s="1" t="s">
        <v>1</v>
      </c>
      <c r="K5" s="1" t="s">
        <v>2</v>
      </c>
      <c r="L5" s="1" t="s">
        <v>3</v>
      </c>
      <c r="M5" s="61"/>
      <c r="N5" s="64"/>
    </row>
    <row r="6" spans="1:18" ht="17" x14ac:dyDescent="0.2">
      <c r="A6" s="62"/>
      <c r="B6" s="1" t="s">
        <v>1</v>
      </c>
      <c r="C6" s="40">
        <v>0.6</v>
      </c>
      <c r="D6" s="40">
        <v>0.4</v>
      </c>
      <c r="E6" s="40">
        <v>0</v>
      </c>
      <c r="F6" s="3">
        <f>100*C6/SUM(C6:E6)</f>
        <v>60</v>
      </c>
      <c r="G6" s="61">
        <v>26.315789473684209</v>
      </c>
      <c r="H6" s="1"/>
      <c r="I6" s="1" t="s">
        <v>1</v>
      </c>
      <c r="J6" s="40">
        <v>0.77777777777777779</v>
      </c>
      <c r="K6" s="40">
        <v>0.1111111111111111</v>
      </c>
      <c r="L6" s="40">
        <v>0.1111111111111111</v>
      </c>
      <c r="M6" s="3">
        <f>100*J6/(SUM(J6:L6))</f>
        <v>77.777777777777786</v>
      </c>
      <c r="N6" s="61">
        <v>21.052631578947366</v>
      </c>
    </row>
    <row r="7" spans="1:18" ht="17" x14ac:dyDescent="0.2">
      <c r="A7" s="62"/>
      <c r="B7" s="1" t="s">
        <v>2</v>
      </c>
      <c r="C7" s="40">
        <v>0</v>
      </c>
      <c r="D7" s="40">
        <v>0.75</v>
      </c>
      <c r="E7" s="40">
        <v>0.25</v>
      </c>
      <c r="F7" s="3">
        <f>100*D7/SUM(C7:E7)</f>
        <v>75</v>
      </c>
      <c r="G7" s="61"/>
      <c r="H7" s="1"/>
      <c r="I7" s="1" t="s">
        <v>2</v>
      </c>
      <c r="J7" s="40">
        <v>6.9444444444444448E-2</v>
      </c>
      <c r="K7" s="40">
        <v>0.77777777777777779</v>
      </c>
      <c r="L7" s="40">
        <v>0.15277777777777779</v>
      </c>
      <c r="M7" s="3">
        <f>100*K7/(SUM(J7:L7))</f>
        <v>77.777777777777786</v>
      </c>
      <c r="N7" s="61"/>
    </row>
    <row r="8" spans="1:18" ht="17" x14ac:dyDescent="0.2">
      <c r="A8" s="62"/>
      <c r="B8" s="1" t="s">
        <v>3</v>
      </c>
      <c r="C8" s="40">
        <v>0</v>
      </c>
      <c r="D8" s="40">
        <v>0.16666666666666666</v>
      </c>
      <c r="E8" s="40">
        <v>0.83333333333333337</v>
      </c>
      <c r="F8" s="3">
        <f>100*E8/SUM(C8:E8)</f>
        <v>83.333333333333343</v>
      </c>
      <c r="G8" s="61"/>
      <c r="H8" s="1"/>
      <c r="I8" s="1" t="s">
        <v>3</v>
      </c>
      <c r="J8" s="40">
        <v>7.407407407407407E-2</v>
      </c>
      <c r="K8" s="40">
        <v>0.1111111111111111</v>
      </c>
      <c r="L8" s="40">
        <v>0.81481481481481477</v>
      </c>
      <c r="M8" s="3">
        <f>100*L8/(SUM(J8:L8))</f>
        <v>81.481481481481481</v>
      </c>
      <c r="N8" s="61"/>
    </row>
    <row r="9" spans="1:18" x14ac:dyDescent="0.2">
      <c r="R9" s="6"/>
    </row>
    <row r="10" spans="1:18" ht="15" customHeight="1" x14ac:dyDescent="0.2">
      <c r="B10" s="1"/>
      <c r="C10" s="61" t="s">
        <v>4</v>
      </c>
      <c r="D10" s="61"/>
      <c r="E10" s="61"/>
      <c r="F10" s="63" t="s">
        <v>6</v>
      </c>
      <c r="G10" s="64" t="s">
        <v>50</v>
      </c>
      <c r="I10" s="1"/>
      <c r="J10" s="61" t="s">
        <v>4</v>
      </c>
      <c r="K10" s="61"/>
      <c r="L10" s="61"/>
      <c r="M10" s="61" t="s">
        <v>6</v>
      </c>
      <c r="N10" s="64" t="s">
        <v>49</v>
      </c>
    </row>
    <row r="11" spans="1:18" ht="27" customHeight="1" x14ac:dyDescent="0.2">
      <c r="A11" s="62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3"/>
      <c r="G11" s="64"/>
      <c r="I11" s="1" t="s">
        <v>0</v>
      </c>
      <c r="J11" s="1" t="s">
        <v>1</v>
      </c>
      <c r="K11" s="1" t="s">
        <v>2</v>
      </c>
      <c r="L11" s="1" t="s">
        <v>3</v>
      </c>
      <c r="M11" s="61"/>
      <c r="N11" s="64"/>
    </row>
    <row r="12" spans="1:18" ht="17" x14ac:dyDescent="0.2">
      <c r="A12" s="62"/>
      <c r="B12" s="1" t="s">
        <v>1</v>
      </c>
      <c r="C12" s="40">
        <v>1</v>
      </c>
      <c r="D12" s="40">
        <v>0</v>
      </c>
      <c r="E12" s="40">
        <v>0</v>
      </c>
      <c r="F12" s="3">
        <f>100*C12/SUM(C12:E12)</f>
        <v>100</v>
      </c>
      <c r="G12" s="61">
        <v>15.789473684210526</v>
      </c>
      <c r="I12" s="1" t="s">
        <v>1</v>
      </c>
      <c r="J12" s="40">
        <v>0.84444444444444444</v>
      </c>
      <c r="K12" s="40">
        <v>4.4444444444444446E-2</v>
      </c>
      <c r="L12" s="40">
        <v>0.1111111111111111</v>
      </c>
      <c r="M12" s="3">
        <f>100*J12/(SUM(J12:L12))</f>
        <v>84.444444444444443</v>
      </c>
      <c r="N12" s="61">
        <v>19.883040935672515</v>
      </c>
    </row>
    <row r="13" spans="1:18" ht="17" x14ac:dyDescent="0.2">
      <c r="A13" s="62"/>
      <c r="B13" s="1" t="s">
        <v>2</v>
      </c>
      <c r="C13" s="40">
        <v>0.125</v>
      </c>
      <c r="D13" s="40">
        <v>0.75</v>
      </c>
      <c r="E13" s="40">
        <v>0.125</v>
      </c>
      <c r="F13" s="3">
        <f>100*D13/SUM(C13:E13)</f>
        <v>75</v>
      </c>
      <c r="G13" s="61"/>
      <c r="I13" s="1" t="s">
        <v>2</v>
      </c>
      <c r="J13" s="40">
        <v>9.7222222222222224E-2</v>
      </c>
      <c r="K13" s="40">
        <v>0.81944444444444442</v>
      </c>
      <c r="L13" s="40">
        <v>8.3333333333333329E-2</v>
      </c>
      <c r="M13" s="3">
        <f>100*K13/(SUM(J13:L13))</f>
        <v>81.944444444444443</v>
      </c>
      <c r="N13" s="61"/>
    </row>
    <row r="14" spans="1:18" ht="17" x14ac:dyDescent="0.2">
      <c r="A14" s="62"/>
      <c r="B14" s="1" t="s">
        <v>3</v>
      </c>
      <c r="C14" s="40">
        <v>0.16666666666666666</v>
      </c>
      <c r="D14" s="40">
        <v>0</v>
      </c>
      <c r="E14" s="40">
        <v>0.83333333333333337</v>
      </c>
      <c r="F14" s="3">
        <f>100*E14/SUM(C14:E14)</f>
        <v>83.333333333333343</v>
      </c>
      <c r="G14" s="61"/>
      <c r="I14" s="1" t="s">
        <v>3</v>
      </c>
      <c r="J14" s="40">
        <v>9.2592592592592587E-2</v>
      </c>
      <c r="K14" s="40">
        <v>0.16666666666666666</v>
      </c>
      <c r="L14" s="40">
        <v>0.7407407407407407</v>
      </c>
      <c r="M14" s="3">
        <f>100*L14/(SUM(J14:L14))</f>
        <v>74.074074074074076</v>
      </c>
      <c r="N14" s="61"/>
    </row>
    <row r="16" spans="1:18" ht="15" customHeight="1" x14ac:dyDescent="0.2">
      <c r="B16" s="1"/>
      <c r="C16" s="61" t="s">
        <v>4</v>
      </c>
      <c r="D16" s="61"/>
      <c r="E16" s="61"/>
      <c r="F16" s="63" t="s">
        <v>6</v>
      </c>
      <c r="G16" s="64" t="s">
        <v>50</v>
      </c>
      <c r="I16" s="1"/>
      <c r="J16" s="61" t="s">
        <v>4</v>
      </c>
      <c r="K16" s="61"/>
      <c r="L16" s="61"/>
      <c r="M16" s="61" t="s">
        <v>6</v>
      </c>
      <c r="N16" s="64" t="s">
        <v>49</v>
      </c>
    </row>
    <row r="17" spans="1:14" ht="36" customHeight="1" x14ac:dyDescent="0.2">
      <c r="A17" s="62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3"/>
      <c r="G17" s="64"/>
      <c r="I17" s="1" t="s">
        <v>0</v>
      </c>
      <c r="J17" s="1" t="s">
        <v>1</v>
      </c>
      <c r="K17" s="1" t="s">
        <v>2</v>
      </c>
      <c r="L17" s="1" t="s">
        <v>3</v>
      </c>
      <c r="M17" s="61"/>
      <c r="N17" s="64"/>
    </row>
    <row r="18" spans="1:14" ht="17" x14ac:dyDescent="0.2">
      <c r="A18" s="62"/>
      <c r="B18" s="1" t="s">
        <v>1</v>
      </c>
      <c r="C18" s="40">
        <v>1</v>
      </c>
      <c r="D18" s="40">
        <v>0</v>
      </c>
      <c r="E18" s="40">
        <v>0</v>
      </c>
      <c r="F18" s="3">
        <f>100*C18/SUM(C18:E18)</f>
        <v>100</v>
      </c>
      <c r="G18" s="61">
        <v>15.789473684210526</v>
      </c>
      <c r="I18" s="1" t="s">
        <v>1</v>
      </c>
      <c r="J18" s="40">
        <v>0.93333333333333335</v>
      </c>
      <c r="K18" s="40">
        <v>6.6666666666666666E-2</v>
      </c>
      <c r="L18" s="40">
        <v>0</v>
      </c>
      <c r="M18" s="3">
        <f>100*J18/(SUM(J18:L18))</f>
        <v>93.333333333333329</v>
      </c>
      <c r="N18" s="61">
        <v>12.865497076023392</v>
      </c>
    </row>
    <row r="19" spans="1:14" ht="17" x14ac:dyDescent="0.2">
      <c r="A19" s="62"/>
      <c r="B19" s="1" t="s">
        <v>2</v>
      </c>
      <c r="C19" s="40">
        <v>0.125</v>
      </c>
      <c r="D19" s="40">
        <v>0.75</v>
      </c>
      <c r="E19" s="40">
        <v>0.125</v>
      </c>
      <c r="F19" s="3">
        <f>100*D19/SUM(C19:E19)</f>
        <v>75</v>
      </c>
      <c r="G19" s="61"/>
      <c r="I19" s="1" t="s">
        <v>2</v>
      </c>
      <c r="J19" s="40">
        <v>6.9444444444444448E-2</v>
      </c>
      <c r="K19" s="40">
        <v>0.81944444444444442</v>
      </c>
      <c r="L19" s="40">
        <v>0.1111111111111111</v>
      </c>
      <c r="M19" s="3">
        <f>100*K19/(SUM(J19:L19))</f>
        <v>81.944444444444443</v>
      </c>
      <c r="N19" s="61"/>
    </row>
    <row r="20" spans="1:14" ht="17" x14ac:dyDescent="0.2">
      <c r="A20" s="62"/>
      <c r="B20" s="1" t="s">
        <v>3</v>
      </c>
      <c r="C20" s="40">
        <v>0</v>
      </c>
      <c r="D20" s="40">
        <v>0.16666666666666666</v>
      </c>
      <c r="E20" s="40">
        <v>0.83333333333333337</v>
      </c>
      <c r="F20" s="3">
        <f>100*E20/SUM(C20:E20)</f>
        <v>83.333333333333343</v>
      </c>
      <c r="G20" s="61"/>
      <c r="I20" s="1" t="s">
        <v>3</v>
      </c>
      <c r="J20" s="40">
        <v>1.8518518518518517E-2</v>
      </c>
      <c r="K20" s="40">
        <v>9.2592592592592587E-2</v>
      </c>
      <c r="L20" s="40">
        <v>0.88888888888888884</v>
      </c>
      <c r="M20" s="3">
        <f>100*L20/(SUM(J20:L20))</f>
        <v>88.888888888888886</v>
      </c>
      <c r="N20" s="61"/>
    </row>
    <row r="22" spans="1:14" ht="15" customHeight="1" x14ac:dyDescent="0.2">
      <c r="B22" s="1"/>
      <c r="C22" s="61" t="s">
        <v>4</v>
      </c>
      <c r="D22" s="61"/>
      <c r="E22" s="61"/>
      <c r="F22" s="63" t="s">
        <v>6</v>
      </c>
      <c r="G22" s="64" t="s">
        <v>50</v>
      </c>
      <c r="I22" s="1"/>
      <c r="J22" s="61" t="s">
        <v>4</v>
      </c>
      <c r="K22" s="61"/>
      <c r="L22" s="61"/>
      <c r="M22" s="61" t="s">
        <v>6</v>
      </c>
      <c r="N22" s="64" t="s">
        <v>49</v>
      </c>
    </row>
    <row r="23" spans="1:14" ht="32" customHeight="1" x14ac:dyDescent="0.2">
      <c r="A23" s="62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3"/>
      <c r="G23" s="64"/>
      <c r="I23" s="1" t="s">
        <v>0</v>
      </c>
      <c r="J23" s="1" t="s">
        <v>1</v>
      </c>
      <c r="K23" s="1" t="s">
        <v>2</v>
      </c>
      <c r="L23" s="1" t="s">
        <v>3</v>
      </c>
      <c r="M23" s="61"/>
      <c r="N23" s="64"/>
    </row>
    <row r="24" spans="1:14" ht="17" x14ac:dyDescent="0.2">
      <c r="A24" s="62"/>
      <c r="B24" s="1" t="s">
        <v>1</v>
      </c>
      <c r="C24" s="40">
        <v>0.8</v>
      </c>
      <c r="D24" s="40">
        <v>0.2</v>
      </c>
      <c r="E24" s="40">
        <v>0</v>
      </c>
      <c r="F24" s="3">
        <f>100*C24/SUM(C24:E24)</f>
        <v>80</v>
      </c>
      <c r="G24" s="61">
        <v>42.105263157894733</v>
      </c>
      <c r="I24" s="1" t="s">
        <v>1</v>
      </c>
      <c r="J24" s="40">
        <v>0.77777777777777779</v>
      </c>
      <c r="K24" s="40">
        <v>0.2</v>
      </c>
      <c r="L24" s="40">
        <v>2.2222222222222223E-2</v>
      </c>
      <c r="M24" s="3">
        <f>100*J24/(SUM(J24:L24))</f>
        <v>77.777777777777786</v>
      </c>
      <c r="N24" s="61">
        <v>30.994152046783626</v>
      </c>
    </row>
    <row r="25" spans="1:14" ht="17" x14ac:dyDescent="0.2">
      <c r="A25" s="62"/>
      <c r="B25" s="1" t="s">
        <v>2</v>
      </c>
      <c r="C25" s="40">
        <v>0.25</v>
      </c>
      <c r="D25" s="40">
        <v>0.625</v>
      </c>
      <c r="E25" s="40">
        <v>0.125</v>
      </c>
      <c r="F25" s="3">
        <f>100*D25/SUM(C25:E25)</f>
        <v>62.5</v>
      </c>
      <c r="G25" s="61"/>
      <c r="I25" s="1" t="s">
        <v>2</v>
      </c>
      <c r="J25" s="40">
        <v>9.7222222222222224E-2</v>
      </c>
      <c r="K25" s="40">
        <v>0.68055555555555558</v>
      </c>
      <c r="L25" s="40">
        <v>0.22222222222222221</v>
      </c>
      <c r="M25" s="3">
        <f>100*K25/(SUM(J25:L25))</f>
        <v>68.055555555555557</v>
      </c>
      <c r="N25" s="61"/>
    </row>
    <row r="26" spans="1:14" ht="17" x14ac:dyDescent="0.2">
      <c r="A26" s="62"/>
      <c r="B26" s="1" t="s">
        <v>3</v>
      </c>
      <c r="C26" s="40">
        <v>0</v>
      </c>
      <c r="D26" s="40">
        <v>0.66666666666666663</v>
      </c>
      <c r="E26" s="40">
        <v>0.33333333333333331</v>
      </c>
      <c r="F26" s="3">
        <f>100*E26/SUM(C26:E26)</f>
        <v>33.333333333333329</v>
      </c>
      <c r="G26" s="61"/>
      <c r="I26" s="1" t="s">
        <v>3</v>
      </c>
      <c r="J26" s="40">
        <v>1.8518518518518517E-2</v>
      </c>
      <c r="K26" s="40">
        <v>0.35185185185185186</v>
      </c>
      <c r="L26" s="40">
        <v>0.62962962962962965</v>
      </c>
      <c r="M26" s="3">
        <f>100*L26/(SUM(J26:L26))</f>
        <v>62.962962962962962</v>
      </c>
      <c r="N26" s="61"/>
    </row>
  </sheetData>
  <mergeCells count="38">
    <mergeCell ref="A5:A8"/>
    <mergeCell ref="F4:F5"/>
    <mergeCell ref="M4:M5"/>
    <mergeCell ref="I3:M3"/>
    <mergeCell ref="G6:G8"/>
    <mergeCell ref="G4:G5"/>
    <mergeCell ref="B3:G3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J16:L16"/>
    <mergeCell ref="M16:M17"/>
    <mergeCell ref="A11:A14"/>
    <mergeCell ref="G12:G14"/>
    <mergeCell ref="J10:L10"/>
    <mergeCell ref="M10:M11"/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5" t="str">
        <f>Summary!O1</f>
        <v>CROSS-VALIDATION</v>
      </c>
      <c r="J3" s="65"/>
      <c r="K3" s="65"/>
      <c r="L3" s="65"/>
      <c r="M3" s="65"/>
    </row>
    <row r="4" spans="1:14" ht="29" customHeight="1" x14ac:dyDescent="0.2">
      <c r="B4" s="2"/>
      <c r="C4" s="61" t="s">
        <v>4</v>
      </c>
      <c r="D4" s="61"/>
      <c r="E4" s="61"/>
      <c r="F4" s="63" t="s">
        <v>6</v>
      </c>
      <c r="G4" s="64" t="s">
        <v>50</v>
      </c>
      <c r="H4" s="5"/>
      <c r="I4" s="2"/>
      <c r="J4" s="61" t="s">
        <v>4</v>
      </c>
      <c r="K4" s="61"/>
      <c r="L4" s="61"/>
      <c r="M4" s="61" t="s">
        <v>6</v>
      </c>
      <c r="N4" s="64" t="s">
        <v>49</v>
      </c>
    </row>
    <row r="5" spans="1:14" ht="17" x14ac:dyDescent="0.2">
      <c r="A5" s="62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3"/>
      <c r="G5" s="64"/>
      <c r="H5" s="5"/>
      <c r="I5" s="2" t="s">
        <v>0</v>
      </c>
      <c r="J5" s="2" t="s">
        <v>1</v>
      </c>
      <c r="K5" s="2" t="s">
        <v>2</v>
      </c>
      <c r="L5" s="2" t="s">
        <v>3</v>
      </c>
      <c r="M5" s="61"/>
      <c r="N5" s="64"/>
    </row>
    <row r="6" spans="1:14" ht="17" x14ac:dyDescent="0.2">
      <c r="A6" s="62"/>
      <c r="B6" s="2" t="s">
        <v>1</v>
      </c>
      <c r="C6" s="40">
        <v>0.2</v>
      </c>
      <c r="D6" s="40">
        <v>0.8</v>
      </c>
      <c r="E6" s="40">
        <v>0</v>
      </c>
      <c r="F6" s="3">
        <f>100*C6/SUM(C6:E6)</f>
        <v>20</v>
      </c>
      <c r="G6" s="61">
        <v>52.631578947368418</v>
      </c>
      <c r="H6" s="2"/>
      <c r="I6" s="2" t="s">
        <v>1</v>
      </c>
      <c r="J6" s="40">
        <v>0.71111111111111114</v>
      </c>
      <c r="K6" s="40">
        <v>0.17777777777777778</v>
      </c>
      <c r="L6" s="40">
        <v>0.1111111111111111</v>
      </c>
      <c r="M6" s="3">
        <f>100*J6/(SUM(J6:L6))</f>
        <v>71.111111111111114</v>
      </c>
      <c r="N6" s="61">
        <v>29.82456140350877</v>
      </c>
    </row>
    <row r="7" spans="1:14" ht="17" x14ac:dyDescent="0.2">
      <c r="A7" s="62"/>
      <c r="B7" s="2" t="s">
        <v>2</v>
      </c>
      <c r="C7" s="40">
        <v>0</v>
      </c>
      <c r="D7" s="40">
        <v>0.75</v>
      </c>
      <c r="E7" s="40">
        <v>0.25</v>
      </c>
      <c r="F7" s="3">
        <f>100*D7/SUM(C7:E7)</f>
        <v>75</v>
      </c>
      <c r="G7" s="61"/>
      <c r="H7" s="2"/>
      <c r="I7" s="2" t="s">
        <v>2</v>
      </c>
      <c r="J7" s="40">
        <v>9.7222222222222224E-2</v>
      </c>
      <c r="K7" s="40">
        <v>0.79166666666666663</v>
      </c>
      <c r="L7" s="40">
        <v>0.1111111111111111</v>
      </c>
      <c r="M7" s="3">
        <f>100*K7/(SUM(J7:L7))</f>
        <v>79.166666666666657</v>
      </c>
      <c r="N7" s="61"/>
    </row>
    <row r="8" spans="1:14" ht="17" x14ac:dyDescent="0.2">
      <c r="A8" s="62"/>
      <c r="B8" s="2" t="s">
        <v>3</v>
      </c>
      <c r="C8" s="40">
        <v>0</v>
      </c>
      <c r="D8" s="40">
        <v>0.66666666666666663</v>
      </c>
      <c r="E8" s="40">
        <v>0.33333333333333331</v>
      </c>
      <c r="F8" s="3">
        <f>100*E8/SUM(C8:E8)</f>
        <v>33.333333333333329</v>
      </c>
      <c r="G8" s="61"/>
      <c r="H8" s="2"/>
      <c r="I8" s="2" t="s">
        <v>3</v>
      </c>
      <c r="J8" s="40">
        <v>9.2592592592592587E-2</v>
      </c>
      <c r="K8" s="40">
        <v>0.33333333333333331</v>
      </c>
      <c r="L8" s="40">
        <v>0.57407407407407407</v>
      </c>
      <c r="M8" s="3">
        <f>100*L8/(SUM(J8:L8))</f>
        <v>57.407407407407405</v>
      </c>
      <c r="N8" s="61"/>
    </row>
    <row r="10" spans="1:14" ht="15" customHeight="1" x14ac:dyDescent="0.2">
      <c r="B10" s="2"/>
      <c r="C10" s="61" t="s">
        <v>4</v>
      </c>
      <c r="D10" s="61"/>
      <c r="E10" s="61"/>
      <c r="F10" s="63" t="s">
        <v>6</v>
      </c>
      <c r="G10" s="64" t="s">
        <v>50</v>
      </c>
      <c r="I10" s="2"/>
      <c r="J10" s="61" t="s">
        <v>4</v>
      </c>
      <c r="K10" s="61"/>
      <c r="L10" s="61"/>
      <c r="M10" s="61" t="s">
        <v>6</v>
      </c>
      <c r="N10" s="64" t="s">
        <v>49</v>
      </c>
    </row>
    <row r="11" spans="1:14" ht="27" customHeight="1" x14ac:dyDescent="0.2">
      <c r="A11" s="62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3"/>
      <c r="G11" s="64"/>
      <c r="I11" s="2" t="s">
        <v>0</v>
      </c>
      <c r="J11" s="2" t="s">
        <v>1</v>
      </c>
      <c r="K11" s="2" t="s">
        <v>2</v>
      </c>
      <c r="L11" s="2" t="s">
        <v>3</v>
      </c>
      <c r="M11" s="61"/>
      <c r="N11" s="64"/>
    </row>
    <row r="12" spans="1:14" ht="17" x14ac:dyDescent="0.2">
      <c r="A12" s="62"/>
      <c r="B12" s="2" t="s">
        <v>1</v>
      </c>
      <c r="C12" s="40">
        <v>0.8</v>
      </c>
      <c r="D12" s="40">
        <v>0.2</v>
      </c>
      <c r="E12" s="40">
        <v>0</v>
      </c>
      <c r="F12" s="3">
        <f>100*C12/SUM(C12:E12)</f>
        <v>80</v>
      </c>
      <c r="G12" s="61">
        <v>15.789473684210526</v>
      </c>
      <c r="I12" s="2" t="s">
        <v>1</v>
      </c>
      <c r="J12" s="40">
        <v>0.8</v>
      </c>
      <c r="K12" s="40">
        <v>8.8888888888888892E-2</v>
      </c>
      <c r="L12" s="40">
        <v>0.1111111111111111</v>
      </c>
      <c r="M12" s="3">
        <f>100*J12/(SUM(J12:L12))</f>
        <v>80</v>
      </c>
      <c r="N12" s="61">
        <v>20.467836257309941</v>
      </c>
    </row>
    <row r="13" spans="1:14" ht="17" x14ac:dyDescent="0.2">
      <c r="A13" s="62"/>
      <c r="B13" s="2" t="s">
        <v>2</v>
      </c>
      <c r="C13" s="40">
        <v>0.125</v>
      </c>
      <c r="D13" s="40">
        <v>0.75</v>
      </c>
      <c r="E13" s="40">
        <v>0.125</v>
      </c>
      <c r="F13" s="3">
        <f>100*D13/SUM(C13:E13)</f>
        <v>75</v>
      </c>
      <c r="G13" s="61"/>
      <c r="I13" s="2" t="s">
        <v>2</v>
      </c>
      <c r="J13" s="40">
        <v>4.1666666666666664E-2</v>
      </c>
      <c r="K13" s="40">
        <v>0.81944444444444442</v>
      </c>
      <c r="L13" s="40">
        <v>0.1388888888888889</v>
      </c>
      <c r="M13" s="3">
        <f>100*K13/(SUM(J13:L13))</f>
        <v>81.944444444444443</v>
      </c>
      <c r="N13" s="61"/>
    </row>
    <row r="14" spans="1:14" ht="17" x14ac:dyDescent="0.2">
      <c r="A14" s="62"/>
      <c r="B14" s="2" t="s">
        <v>3</v>
      </c>
      <c r="C14" s="40">
        <v>0</v>
      </c>
      <c r="D14" s="40">
        <v>0</v>
      </c>
      <c r="E14" s="40">
        <v>1</v>
      </c>
      <c r="F14" s="3">
        <f>100*E14/SUM(C14:E14)</f>
        <v>100</v>
      </c>
      <c r="G14" s="61"/>
      <c r="I14" s="2" t="s">
        <v>3</v>
      </c>
      <c r="J14" s="40">
        <v>7.407407407407407E-2</v>
      </c>
      <c r="K14" s="40">
        <v>0.16666666666666666</v>
      </c>
      <c r="L14" s="40">
        <v>0.7592592592592593</v>
      </c>
      <c r="M14" s="3">
        <f>100*L14/(SUM(J14:L14))</f>
        <v>75.925925925925924</v>
      </c>
      <c r="N14" s="61"/>
    </row>
    <row r="16" spans="1:14" ht="15" customHeight="1" x14ac:dyDescent="0.2">
      <c r="B16" s="2"/>
      <c r="C16" s="61" t="s">
        <v>4</v>
      </c>
      <c r="D16" s="61"/>
      <c r="E16" s="61"/>
      <c r="F16" s="63" t="s">
        <v>6</v>
      </c>
      <c r="G16" s="64" t="s">
        <v>50</v>
      </c>
      <c r="I16" s="2"/>
      <c r="J16" s="61" t="s">
        <v>4</v>
      </c>
      <c r="K16" s="61"/>
      <c r="L16" s="61"/>
      <c r="M16" s="61" t="s">
        <v>6</v>
      </c>
      <c r="N16" s="64" t="s">
        <v>49</v>
      </c>
    </row>
    <row r="17" spans="1:14" ht="36" customHeight="1" x14ac:dyDescent="0.2">
      <c r="A17" s="62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3"/>
      <c r="G17" s="64"/>
      <c r="I17" s="2" t="s">
        <v>0</v>
      </c>
      <c r="J17" s="2" t="s">
        <v>1</v>
      </c>
      <c r="K17" s="2" t="s">
        <v>2</v>
      </c>
      <c r="L17" s="2" t="s">
        <v>3</v>
      </c>
      <c r="M17" s="61"/>
      <c r="N17" s="64"/>
    </row>
    <row r="18" spans="1:14" ht="17" x14ac:dyDescent="0.2">
      <c r="A18" s="62"/>
      <c r="B18" s="2" t="s">
        <v>1</v>
      </c>
      <c r="C18" s="40">
        <v>1</v>
      </c>
      <c r="D18" s="40">
        <v>0</v>
      </c>
      <c r="E18" s="40">
        <v>0</v>
      </c>
      <c r="F18" s="3">
        <f>100*C18/SUM(C18:E18)</f>
        <v>100</v>
      </c>
      <c r="G18" s="61">
        <v>26.315789473684209</v>
      </c>
      <c r="I18" s="2" t="s">
        <v>1</v>
      </c>
      <c r="J18" s="40">
        <v>0.66666666666666663</v>
      </c>
      <c r="K18" s="40">
        <v>0.31111111111111112</v>
      </c>
      <c r="L18" s="40">
        <v>2.2222222222222223E-2</v>
      </c>
      <c r="M18" s="3">
        <f>100*J18/(SUM(J18:L18))</f>
        <v>66.666666666666657</v>
      </c>
      <c r="N18" s="61">
        <v>30.994152046783626</v>
      </c>
    </row>
    <row r="19" spans="1:14" ht="17" x14ac:dyDescent="0.2">
      <c r="A19" s="62"/>
      <c r="B19" s="2" t="s">
        <v>2</v>
      </c>
      <c r="C19" s="40">
        <v>0.5</v>
      </c>
      <c r="D19" s="40">
        <v>0.375</v>
      </c>
      <c r="E19" s="40">
        <v>0.125</v>
      </c>
      <c r="F19" s="3">
        <f>100*D19/SUM(C19:E19)</f>
        <v>37.5</v>
      </c>
      <c r="G19" s="61"/>
      <c r="I19" s="2" t="s">
        <v>2</v>
      </c>
      <c r="J19" s="40">
        <v>0.19444444444444445</v>
      </c>
      <c r="K19" s="40">
        <v>0.63888888888888884</v>
      </c>
      <c r="L19" s="40">
        <v>0.16666666666666666</v>
      </c>
      <c r="M19" s="3">
        <f>100*K19/(SUM(J19:L19))</f>
        <v>63.888888888888893</v>
      </c>
      <c r="N19" s="61"/>
    </row>
    <row r="20" spans="1:14" ht="17" x14ac:dyDescent="0.2">
      <c r="A20" s="62"/>
      <c r="B20" s="2" t="s">
        <v>3</v>
      </c>
      <c r="C20" s="40">
        <v>0</v>
      </c>
      <c r="D20" s="40">
        <v>0</v>
      </c>
      <c r="E20" s="40">
        <v>1</v>
      </c>
      <c r="F20" s="3">
        <f>100*E20/SUM(C20:E20)</f>
        <v>100</v>
      </c>
      <c r="G20" s="61"/>
      <c r="I20" s="2" t="s">
        <v>3</v>
      </c>
      <c r="J20" s="40">
        <v>3.7037037037037035E-2</v>
      </c>
      <c r="K20" s="40">
        <v>0.18518518518518517</v>
      </c>
      <c r="L20" s="40">
        <v>0.77777777777777779</v>
      </c>
      <c r="M20" s="3">
        <f>100*L20/(SUM(J20:L20))</f>
        <v>77.777777777777786</v>
      </c>
      <c r="N20" s="61"/>
    </row>
    <row r="22" spans="1:14" ht="15" customHeight="1" x14ac:dyDescent="0.2">
      <c r="B22" s="2"/>
      <c r="C22" s="61" t="s">
        <v>4</v>
      </c>
      <c r="D22" s="61"/>
      <c r="E22" s="61"/>
      <c r="F22" s="63" t="s">
        <v>6</v>
      </c>
      <c r="G22" s="64" t="s">
        <v>50</v>
      </c>
      <c r="I22" s="2"/>
      <c r="J22" s="61" t="s">
        <v>4</v>
      </c>
      <c r="K22" s="61"/>
      <c r="L22" s="61"/>
      <c r="M22" s="61" t="s">
        <v>6</v>
      </c>
      <c r="N22" s="64" t="s">
        <v>49</v>
      </c>
    </row>
    <row r="23" spans="1:14" ht="32" customHeight="1" x14ac:dyDescent="0.2">
      <c r="A23" s="62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3"/>
      <c r="G23" s="64"/>
      <c r="I23" s="2" t="s">
        <v>0</v>
      </c>
      <c r="J23" s="2" t="s">
        <v>1</v>
      </c>
      <c r="K23" s="2" t="s">
        <v>2</v>
      </c>
      <c r="L23" s="2" t="s">
        <v>3</v>
      </c>
      <c r="M23" s="61"/>
      <c r="N23" s="64"/>
    </row>
    <row r="24" spans="1:14" ht="17" x14ac:dyDescent="0.2">
      <c r="A24" s="62"/>
      <c r="B24" s="2" t="s">
        <v>1</v>
      </c>
      <c r="C24" s="40">
        <v>0.8</v>
      </c>
      <c r="D24" s="40">
        <v>0</v>
      </c>
      <c r="E24" s="40">
        <v>0.2</v>
      </c>
      <c r="F24" s="3">
        <f>100*C24/SUM(C24:E24)</f>
        <v>80</v>
      </c>
      <c r="G24" s="61">
        <v>26.315789473684209</v>
      </c>
      <c r="I24" s="2" t="s">
        <v>1</v>
      </c>
      <c r="J24" s="40">
        <v>0.68888888888888888</v>
      </c>
      <c r="K24" s="40">
        <v>0.2</v>
      </c>
      <c r="L24" s="40">
        <v>0.1111111111111111</v>
      </c>
      <c r="M24" s="3">
        <f>100*J24/(SUM(J24:L24))</f>
        <v>68.888888888888886</v>
      </c>
      <c r="N24" s="61">
        <v>29.239766081871345</v>
      </c>
    </row>
    <row r="25" spans="1:14" ht="17" x14ac:dyDescent="0.2">
      <c r="A25" s="62"/>
      <c r="B25" s="2" t="s">
        <v>2</v>
      </c>
      <c r="C25" s="40">
        <v>0.125</v>
      </c>
      <c r="D25" s="40">
        <v>0.625</v>
      </c>
      <c r="E25" s="40">
        <v>0.25</v>
      </c>
      <c r="F25" s="3">
        <f>100*D25/SUM(C25:E25)</f>
        <v>62.5</v>
      </c>
      <c r="G25" s="61"/>
      <c r="I25" s="2" t="s">
        <v>2</v>
      </c>
      <c r="J25" s="40">
        <v>9.7222222222222224E-2</v>
      </c>
      <c r="K25" s="40">
        <v>0.75</v>
      </c>
      <c r="L25" s="40">
        <v>0.15277777777777779</v>
      </c>
      <c r="M25" s="3">
        <f>100*K25/(SUM(J25:L25))</f>
        <v>75</v>
      </c>
      <c r="N25" s="61"/>
    </row>
    <row r="26" spans="1:14" ht="17" x14ac:dyDescent="0.2">
      <c r="A26" s="62"/>
      <c r="B26" s="2" t="s">
        <v>3</v>
      </c>
      <c r="C26" s="40">
        <v>0</v>
      </c>
      <c r="D26" s="40">
        <v>0.16666666666666666</v>
      </c>
      <c r="E26" s="40">
        <v>0.83333333333333337</v>
      </c>
      <c r="F26" s="3">
        <f>100*E26/SUM(C26:E26)</f>
        <v>83.333333333333343</v>
      </c>
      <c r="G26" s="61"/>
      <c r="I26" s="2" t="s">
        <v>3</v>
      </c>
      <c r="J26" s="40">
        <v>0.1111111111111111</v>
      </c>
      <c r="K26" s="40">
        <v>0.22222222222222221</v>
      </c>
      <c r="L26" s="40">
        <v>0.66666666666666663</v>
      </c>
      <c r="M26" s="3">
        <f>100*L26/(SUM(J26:L26))</f>
        <v>66.666666666666657</v>
      </c>
      <c r="N26" s="61"/>
    </row>
  </sheetData>
  <mergeCells count="38">
    <mergeCell ref="C16:E16"/>
    <mergeCell ref="F16:F17"/>
    <mergeCell ref="G16:G17"/>
    <mergeCell ref="A17:A20"/>
    <mergeCell ref="A23:A26"/>
    <mergeCell ref="G24:G26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B3:G3"/>
    <mergeCell ref="I3:M3"/>
    <mergeCell ref="C4:E4"/>
    <mergeCell ref="F4:F5"/>
    <mergeCell ref="G4:G5"/>
    <mergeCell ref="J4:L4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5" t="str">
        <f>Summary!O1</f>
        <v>CROSS-VALIDATION</v>
      </c>
      <c r="J3" s="65"/>
      <c r="K3" s="65"/>
      <c r="L3" s="65"/>
      <c r="M3" s="65"/>
    </row>
    <row r="4" spans="1:14" ht="29" customHeight="1" x14ac:dyDescent="0.2">
      <c r="B4" s="2"/>
      <c r="C4" s="61" t="s">
        <v>4</v>
      </c>
      <c r="D4" s="61"/>
      <c r="E4" s="61"/>
      <c r="F4" s="63" t="s">
        <v>6</v>
      </c>
      <c r="G4" s="64" t="s">
        <v>50</v>
      </c>
      <c r="H4" s="5"/>
      <c r="I4" s="2"/>
      <c r="J4" s="61" t="s">
        <v>4</v>
      </c>
      <c r="K4" s="61"/>
      <c r="L4" s="61"/>
      <c r="M4" s="61" t="s">
        <v>6</v>
      </c>
      <c r="N4" s="64" t="s">
        <v>49</v>
      </c>
    </row>
    <row r="5" spans="1:14" ht="17" x14ac:dyDescent="0.2">
      <c r="A5" s="62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3"/>
      <c r="G5" s="64"/>
      <c r="H5" s="5"/>
      <c r="I5" s="2" t="s">
        <v>0</v>
      </c>
      <c r="J5" s="2" t="s">
        <v>1</v>
      </c>
      <c r="K5" s="2" t="s">
        <v>2</v>
      </c>
      <c r="L5" s="2" t="s">
        <v>3</v>
      </c>
      <c r="M5" s="61"/>
      <c r="N5" s="64"/>
    </row>
    <row r="6" spans="1:14" ht="17" x14ac:dyDescent="0.2">
      <c r="A6" s="62"/>
      <c r="B6" s="2" t="s">
        <v>1</v>
      </c>
      <c r="C6" s="40">
        <v>0.6</v>
      </c>
      <c r="D6" s="40">
        <v>0.2</v>
      </c>
      <c r="E6" s="40">
        <v>0.2</v>
      </c>
      <c r="F6" s="3">
        <f>100*C6/SUM(C6:E6)</f>
        <v>60</v>
      </c>
      <c r="G6" s="61">
        <v>26.315789473684209</v>
      </c>
      <c r="H6" s="2"/>
      <c r="I6" s="2" t="s">
        <v>1</v>
      </c>
      <c r="J6" s="40">
        <v>0.68888888888888888</v>
      </c>
      <c r="K6" s="40">
        <v>0.2</v>
      </c>
      <c r="L6" s="40">
        <v>0.1111111111111111</v>
      </c>
      <c r="M6" s="3">
        <f>100*J6/(SUM(J6:L6))</f>
        <v>68.888888888888886</v>
      </c>
      <c r="N6" s="61">
        <v>23.391812865497073</v>
      </c>
    </row>
    <row r="7" spans="1:14" ht="17" x14ac:dyDescent="0.2">
      <c r="A7" s="62"/>
      <c r="B7" s="2" t="s">
        <v>2</v>
      </c>
      <c r="C7" s="40">
        <v>0</v>
      </c>
      <c r="D7" s="40">
        <v>0.875</v>
      </c>
      <c r="E7" s="40">
        <v>0.125</v>
      </c>
      <c r="F7" s="3">
        <f>100*D7/SUM(C7:E7)</f>
        <v>87.5</v>
      </c>
      <c r="G7" s="61"/>
      <c r="H7" s="2"/>
      <c r="I7" s="2" t="s">
        <v>2</v>
      </c>
      <c r="J7" s="40">
        <v>0.1111111111111111</v>
      </c>
      <c r="K7" s="40">
        <v>0.79166666666666663</v>
      </c>
      <c r="L7" s="40">
        <v>9.7222222222222224E-2</v>
      </c>
      <c r="M7" s="3">
        <f>100*K7/(SUM(J7:L7))</f>
        <v>79.166666666666671</v>
      </c>
      <c r="N7" s="61"/>
    </row>
    <row r="8" spans="1:14" ht="17" x14ac:dyDescent="0.2">
      <c r="A8" s="62"/>
      <c r="B8" s="2" t="s">
        <v>3</v>
      </c>
      <c r="C8" s="40">
        <v>0</v>
      </c>
      <c r="D8" s="40">
        <v>0.33333333333333331</v>
      </c>
      <c r="E8" s="40">
        <v>0.66666666666666663</v>
      </c>
      <c r="F8" s="3">
        <f>100*E8/SUM(C8:E8)</f>
        <v>66.666666666666657</v>
      </c>
      <c r="G8" s="61"/>
      <c r="H8" s="2"/>
      <c r="I8" s="2" t="s">
        <v>3</v>
      </c>
      <c r="J8" s="40">
        <v>5.5555555555555552E-2</v>
      </c>
      <c r="K8" s="40">
        <v>0.14814814814814814</v>
      </c>
      <c r="L8" s="40">
        <v>0.79629629629629628</v>
      </c>
      <c r="M8" s="3">
        <f>100*L8/(SUM(J8:L8))</f>
        <v>79.629629629629633</v>
      </c>
      <c r="N8" s="61"/>
    </row>
    <row r="10" spans="1:14" ht="15" customHeight="1" x14ac:dyDescent="0.2">
      <c r="B10" s="2"/>
      <c r="C10" s="61" t="s">
        <v>4</v>
      </c>
      <c r="D10" s="61"/>
      <c r="E10" s="61"/>
      <c r="F10" s="63" t="s">
        <v>6</v>
      </c>
      <c r="G10" s="64" t="s">
        <v>50</v>
      </c>
      <c r="I10" s="2"/>
      <c r="J10" s="61" t="s">
        <v>4</v>
      </c>
      <c r="K10" s="61"/>
      <c r="L10" s="61"/>
      <c r="M10" s="61" t="s">
        <v>6</v>
      </c>
      <c r="N10" s="64" t="s">
        <v>49</v>
      </c>
    </row>
    <row r="11" spans="1:14" ht="27" customHeight="1" x14ac:dyDescent="0.2">
      <c r="A11" s="62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3"/>
      <c r="G11" s="64"/>
      <c r="I11" s="2" t="s">
        <v>0</v>
      </c>
      <c r="J11" s="2" t="s">
        <v>1</v>
      </c>
      <c r="K11" s="2" t="s">
        <v>2</v>
      </c>
      <c r="L11" s="2" t="s">
        <v>3</v>
      </c>
      <c r="M11" s="61"/>
      <c r="N11" s="64"/>
    </row>
    <row r="12" spans="1:14" ht="17" x14ac:dyDescent="0.2">
      <c r="A12" s="62"/>
      <c r="B12" s="2" t="s">
        <v>1</v>
      </c>
      <c r="C12" s="40">
        <v>1</v>
      </c>
      <c r="D12" s="40">
        <v>0</v>
      </c>
      <c r="E12" s="40">
        <v>0</v>
      </c>
      <c r="F12" s="3">
        <f>100*C12/SUM(C12:E12)</f>
        <v>100</v>
      </c>
      <c r="G12" s="61">
        <v>21.052631578947366</v>
      </c>
      <c r="I12" s="2" t="s">
        <v>1</v>
      </c>
      <c r="J12" s="40">
        <v>0.66666666666666663</v>
      </c>
      <c r="K12" s="40">
        <v>0.24444444444444444</v>
      </c>
      <c r="L12" s="40">
        <v>8.8888888888888892E-2</v>
      </c>
      <c r="M12" s="3">
        <f>100*J12/(SUM(J12:L12))</f>
        <v>66.666666666666657</v>
      </c>
      <c r="N12" s="61">
        <v>26.315789473684209</v>
      </c>
    </row>
    <row r="13" spans="1:14" ht="17" x14ac:dyDescent="0.2">
      <c r="A13" s="62"/>
      <c r="B13" s="2" t="s">
        <v>2</v>
      </c>
      <c r="C13" s="40">
        <v>0.125</v>
      </c>
      <c r="D13" s="40">
        <v>0.875</v>
      </c>
      <c r="E13" s="40">
        <v>0</v>
      </c>
      <c r="F13" s="3">
        <f>100*D13/SUM(C13:E13)</f>
        <v>87.5</v>
      </c>
      <c r="G13" s="61"/>
      <c r="I13" s="2" t="s">
        <v>2</v>
      </c>
      <c r="J13" s="40">
        <v>6.9444444444444448E-2</v>
      </c>
      <c r="K13" s="40">
        <v>0.81944444444444442</v>
      </c>
      <c r="L13" s="40">
        <v>0.1111111111111111</v>
      </c>
      <c r="M13" s="3">
        <f>100*K13/(SUM(J13:L13))</f>
        <v>81.944444444444443</v>
      </c>
      <c r="N13" s="61"/>
    </row>
    <row r="14" spans="1:14" ht="17" x14ac:dyDescent="0.2">
      <c r="A14" s="62"/>
      <c r="B14" s="2" t="s">
        <v>3</v>
      </c>
      <c r="C14" s="40">
        <v>0.5</v>
      </c>
      <c r="D14" s="40">
        <v>0</v>
      </c>
      <c r="E14" s="40">
        <v>0.5</v>
      </c>
      <c r="F14" s="3">
        <f>100*E14/SUM(C14:E14)</f>
        <v>50</v>
      </c>
      <c r="G14" s="61"/>
      <c r="I14" s="2" t="s">
        <v>3</v>
      </c>
      <c r="J14" s="40">
        <v>0.14814814814814814</v>
      </c>
      <c r="K14" s="40">
        <v>0.16666666666666666</v>
      </c>
      <c r="L14" s="40">
        <v>0.68518518518518523</v>
      </c>
      <c r="M14" s="3">
        <f>100*L14/(SUM(J14:L14))</f>
        <v>68.518518518518519</v>
      </c>
      <c r="N14" s="61"/>
    </row>
    <row r="16" spans="1:14" ht="15" customHeight="1" x14ac:dyDescent="0.2">
      <c r="B16" s="2"/>
      <c r="C16" s="61" t="s">
        <v>4</v>
      </c>
      <c r="D16" s="61"/>
      <c r="E16" s="61"/>
      <c r="F16" s="63" t="s">
        <v>6</v>
      </c>
      <c r="G16" s="64" t="s">
        <v>50</v>
      </c>
      <c r="I16" s="2"/>
      <c r="J16" s="61" t="s">
        <v>4</v>
      </c>
      <c r="K16" s="61"/>
      <c r="L16" s="61"/>
      <c r="M16" s="61" t="s">
        <v>6</v>
      </c>
      <c r="N16" s="64" t="s">
        <v>49</v>
      </c>
    </row>
    <row r="17" spans="1:14" ht="36" customHeight="1" x14ac:dyDescent="0.2">
      <c r="A17" s="62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3"/>
      <c r="G17" s="64"/>
      <c r="I17" s="2" t="s">
        <v>0</v>
      </c>
      <c r="J17" s="2" t="s">
        <v>1</v>
      </c>
      <c r="K17" s="2" t="s">
        <v>2</v>
      </c>
      <c r="L17" s="2" t="s">
        <v>3</v>
      </c>
      <c r="M17" s="61"/>
      <c r="N17" s="64"/>
    </row>
    <row r="18" spans="1:14" ht="17" x14ac:dyDescent="0.2">
      <c r="A18" s="62"/>
      <c r="B18" s="2" t="s">
        <v>1</v>
      </c>
      <c r="C18" s="40">
        <v>1</v>
      </c>
      <c r="D18" s="40">
        <v>0</v>
      </c>
      <c r="E18" s="40">
        <v>0</v>
      </c>
      <c r="F18" s="3">
        <f>100*C18/SUM(C18:E18)</f>
        <v>100</v>
      </c>
      <c r="G18" s="61">
        <v>15.789473684210526</v>
      </c>
      <c r="I18" s="2" t="s">
        <v>1</v>
      </c>
      <c r="J18" s="40">
        <v>0.88888888888888884</v>
      </c>
      <c r="K18" s="40">
        <v>8.8888888888888892E-2</v>
      </c>
      <c r="L18" s="40">
        <v>2.2222222222222223E-2</v>
      </c>
      <c r="M18" s="3">
        <f>100*J18/(SUM(J18:L18))</f>
        <v>88.888888888888886</v>
      </c>
      <c r="N18" s="61">
        <v>16.374269005847953</v>
      </c>
    </row>
    <row r="19" spans="1:14" ht="17" x14ac:dyDescent="0.2">
      <c r="A19" s="62"/>
      <c r="B19" s="2" t="s">
        <v>2</v>
      </c>
      <c r="C19" s="40">
        <v>0.125</v>
      </c>
      <c r="D19" s="40">
        <v>0.875</v>
      </c>
      <c r="E19" s="40">
        <v>0</v>
      </c>
      <c r="F19" s="3">
        <f>100*D19/SUM(C19:E19)</f>
        <v>87.5</v>
      </c>
      <c r="G19" s="61"/>
      <c r="I19" s="2" t="s">
        <v>2</v>
      </c>
      <c r="J19" s="40">
        <v>5.5555555555555552E-2</v>
      </c>
      <c r="K19" s="40">
        <v>0.84722222222222221</v>
      </c>
      <c r="L19" s="40">
        <v>9.7222222222222224E-2</v>
      </c>
      <c r="M19" s="3">
        <f>100*K19/(SUM(J19:L19))</f>
        <v>84.722222222222214</v>
      </c>
      <c r="N19" s="61"/>
    </row>
    <row r="20" spans="1:14" ht="17" x14ac:dyDescent="0.2">
      <c r="A20" s="62"/>
      <c r="B20" s="2" t="s">
        <v>3</v>
      </c>
      <c r="C20" s="40">
        <v>0</v>
      </c>
      <c r="D20" s="40">
        <v>0.33333333333333331</v>
      </c>
      <c r="E20" s="40">
        <v>0.66666666666666663</v>
      </c>
      <c r="F20" s="3">
        <f>100*E20/SUM(C20:E20)</f>
        <v>66.666666666666657</v>
      </c>
      <c r="G20" s="61"/>
      <c r="I20" s="2" t="s">
        <v>3</v>
      </c>
      <c r="J20" s="40">
        <v>1.8518518518518517E-2</v>
      </c>
      <c r="K20" s="40">
        <v>0.20370370370370369</v>
      </c>
      <c r="L20" s="40">
        <v>0.77777777777777779</v>
      </c>
      <c r="M20" s="3">
        <f>100*L20/(SUM(J20:L20))</f>
        <v>77.777777777777786</v>
      </c>
      <c r="N20" s="61"/>
    </row>
    <row r="22" spans="1:14" ht="15" customHeight="1" x14ac:dyDescent="0.2">
      <c r="B22" s="2"/>
      <c r="C22" s="61" t="s">
        <v>4</v>
      </c>
      <c r="D22" s="61"/>
      <c r="E22" s="61"/>
      <c r="F22" s="63" t="s">
        <v>6</v>
      </c>
      <c r="G22" s="64" t="s">
        <v>50</v>
      </c>
      <c r="I22" s="2"/>
      <c r="J22" s="61" t="s">
        <v>4</v>
      </c>
      <c r="K22" s="61"/>
      <c r="L22" s="61"/>
      <c r="M22" s="61" t="s">
        <v>6</v>
      </c>
      <c r="N22" s="64" t="s">
        <v>49</v>
      </c>
    </row>
    <row r="23" spans="1:14" ht="32" customHeight="1" x14ac:dyDescent="0.2">
      <c r="A23" s="62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3"/>
      <c r="G23" s="64"/>
      <c r="I23" s="2" t="s">
        <v>0</v>
      </c>
      <c r="J23" s="2" t="s">
        <v>1</v>
      </c>
      <c r="K23" s="2" t="s">
        <v>2</v>
      </c>
      <c r="L23" s="2" t="s">
        <v>3</v>
      </c>
      <c r="M23" s="61"/>
      <c r="N23" s="64"/>
    </row>
    <row r="24" spans="1:14" ht="17" x14ac:dyDescent="0.2">
      <c r="A24" s="62"/>
      <c r="B24" s="2" t="s">
        <v>1</v>
      </c>
      <c r="C24" s="40">
        <v>1</v>
      </c>
      <c r="D24" s="40">
        <v>0</v>
      </c>
      <c r="E24" s="40">
        <v>0</v>
      </c>
      <c r="F24" s="3">
        <f>100*C24/SUM(C24:E24)</f>
        <v>100</v>
      </c>
      <c r="G24" s="61">
        <v>36.84210526315789</v>
      </c>
      <c r="I24" s="2" t="s">
        <v>1</v>
      </c>
      <c r="J24" s="40">
        <v>0.8666666666666667</v>
      </c>
      <c r="K24" s="40">
        <v>4.4444444444444446E-2</v>
      </c>
      <c r="L24" s="40">
        <v>8.8888888888888892E-2</v>
      </c>
      <c r="M24" s="3">
        <f>100*J24/(SUM(J24:L24))</f>
        <v>86.666666666666671</v>
      </c>
      <c r="N24" s="61">
        <v>26.900584795321635</v>
      </c>
    </row>
    <row r="25" spans="1:14" ht="17" x14ac:dyDescent="0.2">
      <c r="A25" s="62"/>
      <c r="B25" s="2" t="s">
        <v>2</v>
      </c>
      <c r="C25" s="40">
        <v>0</v>
      </c>
      <c r="D25" s="40">
        <v>0.625</v>
      </c>
      <c r="E25" s="40">
        <v>0.375</v>
      </c>
      <c r="F25" s="3">
        <f>100*D25/SUM(C25:E25)</f>
        <v>62.5</v>
      </c>
      <c r="G25" s="61"/>
      <c r="I25" s="2" t="s">
        <v>2</v>
      </c>
      <c r="J25" s="40">
        <v>2.7777777777777776E-2</v>
      </c>
      <c r="K25" s="40">
        <v>0.75</v>
      </c>
      <c r="L25" s="40">
        <v>0.22222222222222221</v>
      </c>
      <c r="M25" s="3">
        <f>100*K25/(SUM(J25:L25))</f>
        <v>75</v>
      </c>
      <c r="N25" s="61"/>
    </row>
    <row r="26" spans="1:14" ht="17" x14ac:dyDescent="0.2">
      <c r="A26" s="62"/>
      <c r="B26" s="2" t="s">
        <v>3</v>
      </c>
      <c r="C26" s="40">
        <v>0.33333333333333331</v>
      </c>
      <c r="D26" s="40">
        <v>0.33333333333333331</v>
      </c>
      <c r="E26" s="40">
        <v>0.33333333333333331</v>
      </c>
      <c r="F26" s="3">
        <f>100*E26/SUM(C26:E26)</f>
        <v>33.333333333333329</v>
      </c>
      <c r="G26" s="61"/>
      <c r="I26" s="2" t="s">
        <v>3</v>
      </c>
      <c r="J26" s="40">
        <v>5.5555555555555552E-2</v>
      </c>
      <c r="K26" s="40">
        <v>0.35185185185185186</v>
      </c>
      <c r="L26" s="40">
        <v>0.59259259259259256</v>
      </c>
      <c r="M26" s="3">
        <f>100*L26/(SUM(J26:L26))</f>
        <v>59.259259259259252</v>
      </c>
      <c r="N26" s="61"/>
    </row>
  </sheetData>
  <mergeCells count="38">
    <mergeCell ref="C16:E16"/>
    <mergeCell ref="F16:F17"/>
    <mergeCell ref="G16:G17"/>
    <mergeCell ref="A17:A20"/>
    <mergeCell ref="A23:A26"/>
    <mergeCell ref="G24:G26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B3:G3"/>
    <mergeCell ref="I3:M3"/>
    <mergeCell ref="C4:E4"/>
    <mergeCell ref="F4:F5"/>
    <mergeCell ref="G4:G5"/>
    <mergeCell ref="J4:L4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5" t="str">
        <f>Summary!O1</f>
        <v>CROSS-VALIDATION</v>
      </c>
      <c r="J3" s="65"/>
      <c r="K3" s="65"/>
      <c r="L3" s="65"/>
      <c r="M3" s="65"/>
    </row>
    <row r="4" spans="1:14" ht="29" customHeight="1" x14ac:dyDescent="0.2">
      <c r="B4" s="2"/>
      <c r="C4" s="61" t="s">
        <v>4</v>
      </c>
      <c r="D4" s="61"/>
      <c r="E4" s="61"/>
      <c r="F4" s="63" t="s">
        <v>6</v>
      </c>
      <c r="G4" s="64" t="s">
        <v>50</v>
      </c>
      <c r="H4" s="5"/>
      <c r="I4" s="2"/>
      <c r="J4" s="61" t="s">
        <v>4</v>
      </c>
      <c r="K4" s="61"/>
      <c r="L4" s="61"/>
      <c r="M4" s="61" t="s">
        <v>6</v>
      </c>
      <c r="N4" s="64" t="s">
        <v>49</v>
      </c>
    </row>
    <row r="5" spans="1:14" ht="17" x14ac:dyDescent="0.2">
      <c r="A5" s="62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3"/>
      <c r="G5" s="64"/>
      <c r="H5" s="5"/>
      <c r="I5" s="2" t="s">
        <v>0</v>
      </c>
      <c r="J5" s="2" t="s">
        <v>1</v>
      </c>
      <c r="K5" s="2" t="s">
        <v>2</v>
      </c>
      <c r="L5" s="2" t="s">
        <v>3</v>
      </c>
      <c r="M5" s="61"/>
      <c r="N5" s="64"/>
    </row>
    <row r="6" spans="1:14" ht="17" x14ac:dyDescent="0.2">
      <c r="A6" s="62"/>
      <c r="B6" s="2" t="s">
        <v>1</v>
      </c>
      <c r="C6" s="40">
        <v>0.8</v>
      </c>
      <c r="D6" s="40">
        <v>0.2</v>
      </c>
      <c r="E6" s="40">
        <v>0</v>
      </c>
      <c r="F6" s="3">
        <f>100*C6/SUM(C6:E6)</f>
        <v>80</v>
      </c>
      <c r="G6" s="61">
        <v>26.315789473684209</v>
      </c>
      <c r="H6" s="2"/>
      <c r="I6" s="2" t="s">
        <v>1</v>
      </c>
      <c r="J6" s="40">
        <v>0.82222222222222219</v>
      </c>
      <c r="K6" s="40">
        <v>0.13333333333333333</v>
      </c>
      <c r="L6" s="40">
        <v>4.4444444444444446E-2</v>
      </c>
      <c r="M6" s="3">
        <f>100*J6/(SUM(J6:L6))</f>
        <v>82.222222222222229</v>
      </c>
      <c r="N6" s="61">
        <v>19.298245614035086</v>
      </c>
    </row>
    <row r="7" spans="1:14" ht="17" x14ac:dyDescent="0.2">
      <c r="A7" s="62"/>
      <c r="B7" s="2" t="s">
        <v>2</v>
      </c>
      <c r="C7" s="40">
        <v>0</v>
      </c>
      <c r="D7" s="40">
        <v>0.75</v>
      </c>
      <c r="E7" s="40">
        <v>0.25</v>
      </c>
      <c r="F7" s="3">
        <f>100*D7/SUM(C7:E7)</f>
        <v>75</v>
      </c>
      <c r="G7" s="61"/>
      <c r="H7" s="2"/>
      <c r="I7" s="2" t="s">
        <v>2</v>
      </c>
      <c r="J7" s="40">
        <v>8.3333333333333329E-2</v>
      </c>
      <c r="K7" s="40">
        <v>0.80555555555555558</v>
      </c>
      <c r="L7" s="40">
        <v>0.1111111111111111</v>
      </c>
      <c r="M7" s="3">
        <f>100*K7/(SUM(J7:L7))</f>
        <v>80.555555555555557</v>
      </c>
      <c r="N7" s="61"/>
    </row>
    <row r="8" spans="1:14" ht="17" x14ac:dyDescent="0.2">
      <c r="A8" s="62"/>
      <c r="B8" s="2" t="s">
        <v>3</v>
      </c>
      <c r="C8" s="40">
        <v>0</v>
      </c>
      <c r="D8" s="40">
        <v>0.33333333333333331</v>
      </c>
      <c r="E8" s="40">
        <v>0.66666666666666663</v>
      </c>
      <c r="F8" s="3">
        <f>100*E8/SUM(C8:E8)</f>
        <v>66.666666666666657</v>
      </c>
      <c r="G8" s="61"/>
      <c r="H8" s="2"/>
      <c r="I8" s="2" t="s">
        <v>3</v>
      </c>
      <c r="J8" s="40">
        <v>0</v>
      </c>
      <c r="K8" s="40">
        <v>0.20370370370370369</v>
      </c>
      <c r="L8" s="40">
        <v>0.79629629629629628</v>
      </c>
      <c r="M8" s="3">
        <f>100*L8/(SUM(J8:L8))</f>
        <v>79.629629629629633</v>
      </c>
      <c r="N8" s="61"/>
    </row>
    <row r="10" spans="1:14" ht="15" customHeight="1" x14ac:dyDescent="0.2">
      <c r="B10" s="2"/>
      <c r="C10" s="61" t="s">
        <v>4</v>
      </c>
      <c r="D10" s="61"/>
      <c r="E10" s="61"/>
      <c r="F10" s="63" t="s">
        <v>6</v>
      </c>
      <c r="G10" s="64" t="s">
        <v>50</v>
      </c>
      <c r="I10" s="2"/>
      <c r="J10" s="61" t="s">
        <v>4</v>
      </c>
      <c r="K10" s="61"/>
      <c r="L10" s="61"/>
      <c r="M10" s="61" t="s">
        <v>6</v>
      </c>
      <c r="N10" s="64" t="s">
        <v>49</v>
      </c>
    </row>
    <row r="11" spans="1:14" ht="27" customHeight="1" x14ac:dyDescent="0.2">
      <c r="A11" s="62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3"/>
      <c r="G11" s="64"/>
      <c r="I11" s="2" t="s">
        <v>0</v>
      </c>
      <c r="J11" s="2" t="s">
        <v>1</v>
      </c>
      <c r="K11" s="2" t="s">
        <v>2</v>
      </c>
      <c r="L11" s="2" t="s">
        <v>3</v>
      </c>
      <c r="M11" s="61"/>
      <c r="N11" s="64"/>
    </row>
    <row r="12" spans="1:14" ht="17" x14ac:dyDescent="0.2">
      <c r="A12" s="62"/>
      <c r="B12" s="2" t="s">
        <v>1</v>
      </c>
      <c r="C12" s="40">
        <v>1</v>
      </c>
      <c r="D12" s="40">
        <v>0</v>
      </c>
      <c r="E12" s="40">
        <v>0</v>
      </c>
      <c r="F12" s="3">
        <f>100*C12/SUM(C12:E12)</f>
        <v>100</v>
      </c>
      <c r="G12" s="61">
        <v>15.789473684210526</v>
      </c>
      <c r="I12" s="2" t="s">
        <v>1</v>
      </c>
      <c r="J12" s="40">
        <v>0.8666666666666667</v>
      </c>
      <c r="K12" s="40">
        <v>6.6666666666666666E-2</v>
      </c>
      <c r="L12" s="40">
        <v>6.6666666666666666E-2</v>
      </c>
      <c r="M12" s="3">
        <f>100*J12/(SUM(J12:L12))</f>
        <v>86.666666666666671</v>
      </c>
      <c r="N12" s="61">
        <v>9.3567251461988299</v>
      </c>
    </row>
    <row r="13" spans="1:14" ht="17" x14ac:dyDescent="0.2">
      <c r="A13" s="62"/>
      <c r="B13" s="2" t="s">
        <v>2</v>
      </c>
      <c r="C13" s="40">
        <v>0.125</v>
      </c>
      <c r="D13" s="40">
        <v>0.875</v>
      </c>
      <c r="E13" s="40">
        <v>0</v>
      </c>
      <c r="F13" s="3">
        <f>100*D13/SUM(C13:E13)</f>
        <v>87.5</v>
      </c>
      <c r="G13" s="61"/>
      <c r="I13" s="2" t="s">
        <v>2</v>
      </c>
      <c r="J13" s="40">
        <v>4.1666666666666664E-2</v>
      </c>
      <c r="K13" s="40">
        <v>0.91666666666666663</v>
      </c>
      <c r="L13" s="40">
        <v>4.1666666666666664E-2</v>
      </c>
      <c r="M13" s="3">
        <f>100*K13/(SUM(J13:L13))</f>
        <v>91.666666666666671</v>
      </c>
      <c r="N13" s="61"/>
    </row>
    <row r="14" spans="1:14" ht="17" x14ac:dyDescent="0.2">
      <c r="A14" s="62"/>
      <c r="B14" s="2" t="s">
        <v>3</v>
      </c>
      <c r="C14" s="40">
        <v>0.16666666666666666</v>
      </c>
      <c r="D14" s="40">
        <v>0.16666666666666666</v>
      </c>
      <c r="E14" s="40">
        <v>0.66666666666666663</v>
      </c>
      <c r="F14" s="3">
        <f>100*E14/SUM(C14:E14)</f>
        <v>66.666666666666657</v>
      </c>
      <c r="G14" s="61"/>
      <c r="I14" s="2" t="s">
        <v>3</v>
      </c>
      <c r="J14" s="40">
        <v>3.7037037037037035E-2</v>
      </c>
      <c r="K14" s="40">
        <v>3.7037037037037035E-2</v>
      </c>
      <c r="L14" s="40">
        <v>0.92592592592592593</v>
      </c>
      <c r="M14" s="3">
        <f>100*L14/(SUM(J14:L14))</f>
        <v>92.592592592592595</v>
      </c>
      <c r="N14" s="61"/>
    </row>
    <row r="16" spans="1:14" ht="15" customHeight="1" x14ac:dyDescent="0.2">
      <c r="B16" s="2"/>
      <c r="C16" s="61" t="s">
        <v>4</v>
      </c>
      <c r="D16" s="61"/>
      <c r="E16" s="61"/>
      <c r="F16" s="63" t="s">
        <v>6</v>
      </c>
      <c r="G16" s="64" t="s">
        <v>50</v>
      </c>
      <c r="I16" s="2"/>
      <c r="J16" s="61" t="s">
        <v>4</v>
      </c>
      <c r="K16" s="61"/>
      <c r="L16" s="61"/>
      <c r="M16" s="61" t="s">
        <v>6</v>
      </c>
      <c r="N16" s="64" t="s">
        <v>49</v>
      </c>
    </row>
    <row r="17" spans="1:14" ht="36" customHeight="1" x14ac:dyDescent="0.2">
      <c r="A17" s="62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3"/>
      <c r="G17" s="64"/>
      <c r="I17" s="2" t="s">
        <v>0</v>
      </c>
      <c r="J17" s="2" t="s">
        <v>1</v>
      </c>
      <c r="K17" s="2" t="s">
        <v>2</v>
      </c>
      <c r="L17" s="2" t="s">
        <v>3</v>
      </c>
      <c r="M17" s="61"/>
      <c r="N17" s="64"/>
    </row>
    <row r="18" spans="1:14" ht="17" x14ac:dyDescent="0.2">
      <c r="A18" s="62"/>
      <c r="B18" s="2" t="s">
        <v>1</v>
      </c>
      <c r="C18" s="40">
        <v>1</v>
      </c>
      <c r="D18" s="40">
        <v>0</v>
      </c>
      <c r="E18" s="40">
        <v>0</v>
      </c>
      <c r="F18" s="3">
        <f>100*C18/SUM(C18:E18)</f>
        <v>100</v>
      </c>
      <c r="G18" s="61">
        <v>10.526315789473683</v>
      </c>
      <c r="I18" s="2" t="s">
        <v>1</v>
      </c>
      <c r="J18" s="40">
        <v>0.62222222222222223</v>
      </c>
      <c r="K18" s="40">
        <v>0.33333333333333331</v>
      </c>
      <c r="L18" s="40">
        <v>4.4444444444444446E-2</v>
      </c>
      <c r="M18" s="3">
        <f>100*J18/(SUM(J18:L18))</f>
        <v>62.222222222222229</v>
      </c>
      <c r="N18" s="61">
        <v>28.07017543859649</v>
      </c>
    </row>
    <row r="19" spans="1:14" ht="17" x14ac:dyDescent="0.2">
      <c r="A19" s="62"/>
      <c r="B19" s="2" t="s">
        <v>2</v>
      </c>
      <c r="C19" s="40">
        <v>0</v>
      </c>
      <c r="D19" s="40">
        <v>0.875</v>
      </c>
      <c r="E19" s="40">
        <v>0.125</v>
      </c>
      <c r="F19" s="3">
        <f>100*D19/SUM(C19:E19)</f>
        <v>87.5</v>
      </c>
      <c r="G19" s="61"/>
      <c r="I19" s="2" t="s">
        <v>2</v>
      </c>
      <c r="J19" s="40">
        <v>0.1388888888888889</v>
      </c>
      <c r="K19" s="40">
        <v>0.70833333333333337</v>
      </c>
      <c r="L19" s="40">
        <v>0.15277777777777779</v>
      </c>
      <c r="M19" s="3">
        <f>100*K19/(SUM(J19:L19))</f>
        <v>70.833333333333343</v>
      </c>
      <c r="N19" s="61"/>
    </row>
    <row r="20" spans="1:14" ht="17" x14ac:dyDescent="0.2">
      <c r="A20" s="62"/>
      <c r="B20" s="2" t="s">
        <v>3</v>
      </c>
      <c r="C20" s="40">
        <v>0</v>
      </c>
      <c r="D20" s="40">
        <v>0.16666666666666666</v>
      </c>
      <c r="E20" s="40">
        <v>0.83333333333333337</v>
      </c>
      <c r="F20" s="3">
        <f>100*E20/SUM(C20:E20)</f>
        <v>83.333333333333343</v>
      </c>
      <c r="G20" s="61"/>
      <c r="I20" s="2" t="s">
        <v>3</v>
      </c>
      <c r="J20" s="40">
        <v>1.8518518518518517E-2</v>
      </c>
      <c r="K20" s="40">
        <v>0.16666666666666666</v>
      </c>
      <c r="L20" s="40">
        <v>0.81481481481481477</v>
      </c>
      <c r="M20" s="3">
        <f>100*L20/(SUM(J20:L20))</f>
        <v>81.481481481481481</v>
      </c>
      <c r="N20" s="61"/>
    </row>
    <row r="22" spans="1:14" ht="15" customHeight="1" x14ac:dyDescent="0.2">
      <c r="B22" s="2"/>
      <c r="C22" s="61" t="s">
        <v>4</v>
      </c>
      <c r="D22" s="61"/>
      <c r="E22" s="61"/>
      <c r="F22" s="63" t="s">
        <v>6</v>
      </c>
      <c r="G22" s="64" t="s">
        <v>50</v>
      </c>
      <c r="I22" s="2"/>
      <c r="J22" s="61" t="s">
        <v>4</v>
      </c>
      <c r="K22" s="61"/>
      <c r="L22" s="61"/>
      <c r="M22" s="61" t="s">
        <v>6</v>
      </c>
      <c r="N22" s="64" t="s">
        <v>49</v>
      </c>
    </row>
    <row r="23" spans="1:14" ht="32" customHeight="1" x14ac:dyDescent="0.2">
      <c r="A23" s="62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3"/>
      <c r="G23" s="64"/>
      <c r="I23" s="2" t="s">
        <v>0</v>
      </c>
      <c r="J23" s="2" t="s">
        <v>1</v>
      </c>
      <c r="K23" s="2" t="s">
        <v>2</v>
      </c>
      <c r="L23" s="2" t="s">
        <v>3</v>
      </c>
      <c r="M23" s="61"/>
      <c r="N23" s="64"/>
    </row>
    <row r="24" spans="1:14" ht="17" x14ac:dyDescent="0.2">
      <c r="A24" s="62"/>
      <c r="B24" s="2" t="s">
        <v>1</v>
      </c>
      <c r="C24" s="40">
        <v>1</v>
      </c>
      <c r="D24" s="40">
        <v>0</v>
      </c>
      <c r="E24" s="40">
        <v>0</v>
      </c>
      <c r="F24" s="3">
        <f>100*C24/SUM(C24:E24)</f>
        <v>100</v>
      </c>
      <c r="G24" s="61">
        <v>21.052631578947366</v>
      </c>
      <c r="I24" s="2" t="s">
        <v>1</v>
      </c>
      <c r="J24" s="40">
        <v>0.8666666666666667</v>
      </c>
      <c r="K24" s="40">
        <v>0.1111111111111111</v>
      </c>
      <c r="L24" s="40">
        <v>2.2222222222222223E-2</v>
      </c>
      <c r="M24" s="3">
        <f>100*J24/(SUM(J24:L24))</f>
        <v>86.666666666666671</v>
      </c>
      <c r="N24" s="61">
        <v>26.900584795321635</v>
      </c>
    </row>
    <row r="25" spans="1:14" ht="17" x14ac:dyDescent="0.2">
      <c r="A25" s="62"/>
      <c r="B25" s="2" t="s">
        <v>2</v>
      </c>
      <c r="C25" s="40">
        <v>0</v>
      </c>
      <c r="D25" s="40">
        <v>0.75</v>
      </c>
      <c r="E25" s="40">
        <v>0.25</v>
      </c>
      <c r="F25" s="3">
        <f>100*D25/SUM(C25:E25)</f>
        <v>75</v>
      </c>
      <c r="G25" s="61"/>
      <c r="I25" s="2" t="s">
        <v>2</v>
      </c>
      <c r="J25" s="40">
        <v>8.3333333333333329E-2</v>
      </c>
      <c r="K25" s="40">
        <v>0.70833333333333337</v>
      </c>
      <c r="L25" s="40">
        <v>0.20833333333333334</v>
      </c>
      <c r="M25" s="3">
        <f>100*K25/(SUM(J25:L25))</f>
        <v>70.833333333333343</v>
      </c>
      <c r="N25" s="61"/>
    </row>
    <row r="26" spans="1:14" ht="17" x14ac:dyDescent="0.2">
      <c r="A26" s="62"/>
      <c r="B26" s="2" t="s">
        <v>3</v>
      </c>
      <c r="C26" s="40">
        <v>0</v>
      </c>
      <c r="D26" s="40">
        <v>0.33333333333333331</v>
      </c>
      <c r="E26" s="40">
        <v>0.66666666666666663</v>
      </c>
      <c r="F26" s="3">
        <f>100*E26/SUM(C26:E26)</f>
        <v>66.666666666666657</v>
      </c>
      <c r="G26" s="61"/>
      <c r="I26" s="2" t="s">
        <v>3</v>
      </c>
      <c r="J26" s="40">
        <v>1.8518518518518517E-2</v>
      </c>
      <c r="K26" s="40">
        <v>0.33333333333333331</v>
      </c>
      <c r="L26" s="40">
        <v>0.64814814814814814</v>
      </c>
      <c r="M26" s="3">
        <f>100*L26/(SUM(J26:L26))</f>
        <v>64.81481481481481</v>
      </c>
      <c r="N26" s="61"/>
    </row>
  </sheetData>
  <mergeCells count="38">
    <mergeCell ref="C16:E16"/>
    <mergeCell ref="F16:F17"/>
    <mergeCell ref="G16:G17"/>
    <mergeCell ref="A17:A20"/>
    <mergeCell ref="A23:A26"/>
    <mergeCell ref="G24:G26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B3:G3"/>
    <mergeCell ref="I3:M3"/>
    <mergeCell ref="C4:E4"/>
    <mergeCell ref="F4:F5"/>
    <mergeCell ref="G4:G5"/>
    <mergeCell ref="J4:L4"/>
    <mergeCell ref="M4:M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5" t="str">
        <f>Summary!O1</f>
        <v>CROSS-VALIDATION</v>
      </c>
      <c r="J3" s="65"/>
      <c r="K3" s="65"/>
      <c r="L3" s="65"/>
      <c r="M3" s="65"/>
    </row>
    <row r="4" spans="1:14" ht="29" customHeight="1" x14ac:dyDescent="0.2">
      <c r="B4" s="41"/>
      <c r="C4" s="61" t="s">
        <v>4</v>
      </c>
      <c r="D4" s="61"/>
      <c r="E4" s="61"/>
      <c r="F4" s="63" t="s">
        <v>6</v>
      </c>
      <c r="G4" s="64" t="s">
        <v>50</v>
      </c>
      <c r="H4" s="42"/>
      <c r="I4" s="41"/>
      <c r="J4" s="61" t="s">
        <v>4</v>
      </c>
      <c r="K4" s="61"/>
      <c r="L4" s="61"/>
      <c r="M4" s="61" t="s">
        <v>6</v>
      </c>
      <c r="N4" s="64" t="s">
        <v>49</v>
      </c>
    </row>
    <row r="5" spans="1:14" ht="18" customHeight="1" x14ac:dyDescent="0.2">
      <c r="A5" s="62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3"/>
      <c r="G5" s="64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1"/>
      <c r="N5" s="64"/>
    </row>
    <row r="6" spans="1:14" ht="17" x14ac:dyDescent="0.2">
      <c r="A6" s="62"/>
      <c r="B6" s="41" t="s">
        <v>1</v>
      </c>
      <c r="C6" s="40">
        <v>0.6</v>
      </c>
      <c r="D6" s="40">
        <v>0</v>
      </c>
      <c r="E6" s="40">
        <v>0.4</v>
      </c>
      <c r="F6" s="3">
        <f>100*C6/SUM(C6:E6)</f>
        <v>60</v>
      </c>
      <c r="G6" s="61">
        <v>31.578947368421051</v>
      </c>
      <c r="H6" s="41"/>
      <c r="I6" s="41" t="s">
        <v>1</v>
      </c>
      <c r="J6" s="40">
        <v>0.73333333333333328</v>
      </c>
      <c r="K6" s="40">
        <v>0.1111111111111111</v>
      </c>
      <c r="L6" s="40">
        <v>0.15555555555555556</v>
      </c>
      <c r="M6" s="3">
        <f>100*J6/(SUM(J6:L6))</f>
        <v>73.333333333333343</v>
      </c>
      <c r="N6" s="61">
        <v>17.543859649122805</v>
      </c>
    </row>
    <row r="7" spans="1:14" ht="17" x14ac:dyDescent="0.2">
      <c r="A7" s="62"/>
      <c r="B7" s="41" t="s">
        <v>2</v>
      </c>
      <c r="C7" s="40">
        <v>0</v>
      </c>
      <c r="D7" s="40">
        <v>1</v>
      </c>
      <c r="E7" s="40">
        <v>0</v>
      </c>
      <c r="F7" s="3">
        <f>100*D7/SUM(C7:E7)</f>
        <v>100</v>
      </c>
      <c r="G7" s="61"/>
      <c r="H7" s="41"/>
      <c r="I7" s="41" t="s">
        <v>2</v>
      </c>
      <c r="J7" s="40">
        <v>5.5555555555555552E-2</v>
      </c>
      <c r="K7" s="40">
        <v>0.875</v>
      </c>
      <c r="L7" s="40">
        <v>6.9444444444444448E-2</v>
      </c>
      <c r="M7" s="3">
        <f>100*K7/(SUM(J7:L7))</f>
        <v>87.5</v>
      </c>
      <c r="N7" s="61"/>
    </row>
    <row r="8" spans="1:14" ht="17" x14ac:dyDescent="0.2">
      <c r="A8" s="62"/>
      <c r="B8" s="41" t="s">
        <v>3</v>
      </c>
      <c r="C8" s="40">
        <v>0.16666666666666666</v>
      </c>
      <c r="D8" s="40">
        <v>0.5</v>
      </c>
      <c r="E8" s="40">
        <v>0.33333333333333331</v>
      </c>
      <c r="F8" s="3">
        <f>100*E8/SUM(C8:E8)</f>
        <v>33.333333333333329</v>
      </c>
      <c r="G8" s="61"/>
      <c r="H8" s="41"/>
      <c r="I8" s="41" t="s">
        <v>3</v>
      </c>
      <c r="J8" s="40">
        <v>7.407407407407407E-2</v>
      </c>
      <c r="K8" s="40">
        <v>9.2592592592592587E-2</v>
      </c>
      <c r="L8" s="40">
        <v>0.83333333333333337</v>
      </c>
      <c r="M8" s="3">
        <f>100*L8/(SUM(J8:L8))</f>
        <v>83.333333333333343</v>
      </c>
      <c r="N8" s="61"/>
    </row>
    <row r="10" spans="1:14" ht="15" customHeight="1" x14ac:dyDescent="0.2">
      <c r="B10" s="41"/>
      <c r="C10" s="61" t="s">
        <v>4</v>
      </c>
      <c r="D10" s="61"/>
      <c r="E10" s="61"/>
      <c r="F10" s="63" t="s">
        <v>6</v>
      </c>
      <c r="G10" s="64" t="s">
        <v>50</v>
      </c>
      <c r="I10" s="41"/>
      <c r="J10" s="61" t="s">
        <v>4</v>
      </c>
      <c r="K10" s="61"/>
      <c r="L10" s="61"/>
      <c r="M10" s="61" t="s">
        <v>6</v>
      </c>
      <c r="N10" s="64" t="s">
        <v>49</v>
      </c>
    </row>
    <row r="11" spans="1:14" ht="27" customHeight="1" x14ac:dyDescent="0.2">
      <c r="A11" s="62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3"/>
      <c r="G11" s="64"/>
      <c r="I11" s="41" t="s">
        <v>0</v>
      </c>
      <c r="J11" s="41" t="s">
        <v>1</v>
      </c>
      <c r="K11" s="41" t="s">
        <v>2</v>
      </c>
      <c r="L11" s="41" t="s">
        <v>3</v>
      </c>
      <c r="M11" s="61"/>
      <c r="N11" s="64"/>
    </row>
    <row r="12" spans="1:14" ht="17" x14ac:dyDescent="0.2">
      <c r="A12" s="62"/>
      <c r="B12" s="41" t="s">
        <v>1</v>
      </c>
      <c r="C12" s="40">
        <v>0.4</v>
      </c>
      <c r="D12" s="40">
        <v>0.2</v>
      </c>
      <c r="E12" s="40">
        <v>0.4</v>
      </c>
      <c r="F12" s="3">
        <f>100*C12/SUM(C12:E12)</f>
        <v>40</v>
      </c>
      <c r="G12" s="61">
        <v>31.578947368421051</v>
      </c>
      <c r="I12" s="41" t="s">
        <v>1</v>
      </c>
      <c r="J12" s="40">
        <v>0.68888888888888888</v>
      </c>
      <c r="K12" s="40">
        <v>0.2</v>
      </c>
      <c r="L12" s="40">
        <v>0.1111111111111111</v>
      </c>
      <c r="M12" s="3">
        <f>100*J12/(SUM(J12:L12))</f>
        <v>68.888888888888886</v>
      </c>
      <c r="N12" s="61">
        <v>29.82456140350877</v>
      </c>
    </row>
    <row r="13" spans="1:14" ht="17" x14ac:dyDescent="0.2">
      <c r="A13" s="62"/>
      <c r="B13" s="41" t="s">
        <v>2</v>
      </c>
      <c r="C13" s="40">
        <v>0.125</v>
      </c>
      <c r="D13" s="40">
        <v>0.75</v>
      </c>
      <c r="E13" s="40">
        <v>0.125</v>
      </c>
      <c r="F13" s="3">
        <f>100*D13/SUM(C13:E13)</f>
        <v>75</v>
      </c>
      <c r="G13" s="61"/>
      <c r="I13" s="41" t="s">
        <v>2</v>
      </c>
      <c r="J13" s="40">
        <v>0.125</v>
      </c>
      <c r="K13" s="40">
        <v>0.73611111111111116</v>
      </c>
      <c r="L13" s="40">
        <v>0.1388888888888889</v>
      </c>
      <c r="M13" s="3">
        <f>100*K13/(SUM(J13:L13))</f>
        <v>73.611111111111114</v>
      </c>
      <c r="N13" s="61"/>
    </row>
    <row r="14" spans="1:14" ht="17" x14ac:dyDescent="0.2">
      <c r="A14" s="62"/>
      <c r="B14" s="41" t="s">
        <v>3</v>
      </c>
      <c r="C14" s="40">
        <v>0.16666666666666666</v>
      </c>
      <c r="D14" s="40">
        <v>0</v>
      </c>
      <c r="E14" s="40">
        <v>0.83333333333333337</v>
      </c>
      <c r="F14" s="3">
        <f>100*E14/SUM(C14:E14)</f>
        <v>83.333333333333343</v>
      </c>
      <c r="G14" s="61"/>
      <c r="I14" s="41" t="s">
        <v>3</v>
      </c>
      <c r="J14" s="40">
        <v>0.12962962962962962</v>
      </c>
      <c r="K14" s="40">
        <v>0.20370370370370369</v>
      </c>
      <c r="L14" s="40">
        <v>0.66666666666666663</v>
      </c>
      <c r="M14" s="3">
        <f>100*L14/(SUM(J14:L14))</f>
        <v>66.666666666666657</v>
      </c>
      <c r="N14" s="61"/>
    </row>
    <row r="16" spans="1:14" ht="15" customHeight="1" x14ac:dyDescent="0.2">
      <c r="B16" s="2"/>
      <c r="C16" s="61" t="s">
        <v>4</v>
      </c>
      <c r="D16" s="61"/>
      <c r="E16" s="61"/>
      <c r="F16" s="63" t="s">
        <v>6</v>
      </c>
      <c r="G16" s="64" t="s">
        <v>50</v>
      </c>
      <c r="I16" s="2"/>
      <c r="J16" s="61" t="s">
        <v>4</v>
      </c>
      <c r="K16" s="61"/>
      <c r="L16" s="61"/>
      <c r="M16" s="61" t="s">
        <v>6</v>
      </c>
      <c r="N16" s="64" t="s">
        <v>49</v>
      </c>
    </row>
    <row r="17" spans="1:14" ht="36" customHeight="1" x14ac:dyDescent="0.2">
      <c r="A17" s="62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3"/>
      <c r="G17" s="64"/>
      <c r="I17" s="2" t="s">
        <v>0</v>
      </c>
      <c r="J17" s="2" t="s">
        <v>1</v>
      </c>
      <c r="K17" s="2" t="s">
        <v>2</v>
      </c>
      <c r="L17" s="2" t="s">
        <v>3</v>
      </c>
      <c r="M17" s="61"/>
      <c r="N17" s="64"/>
    </row>
    <row r="18" spans="1:14" ht="17" x14ac:dyDescent="0.2">
      <c r="A18" s="62"/>
      <c r="B18" s="2" t="s">
        <v>1</v>
      </c>
      <c r="C18" s="40">
        <v>0.8</v>
      </c>
      <c r="D18" s="40">
        <v>0.2</v>
      </c>
      <c r="E18" s="40">
        <v>0</v>
      </c>
      <c r="F18" s="3">
        <f>100*C18/SUM(C18:E18)</f>
        <v>80</v>
      </c>
      <c r="G18" s="61">
        <v>15.789473684210526</v>
      </c>
      <c r="I18" s="2" t="s">
        <v>1</v>
      </c>
      <c r="J18" s="40">
        <v>0.93333333333333335</v>
      </c>
      <c r="K18" s="40">
        <v>6.6666666666666666E-2</v>
      </c>
      <c r="L18" s="40">
        <v>0</v>
      </c>
      <c r="M18" s="3">
        <f>100*J18/(SUM(J18:L18))</f>
        <v>93.333333333333329</v>
      </c>
      <c r="N18" s="61">
        <v>18.71345029239766</v>
      </c>
    </row>
    <row r="19" spans="1:14" ht="17" x14ac:dyDescent="0.2">
      <c r="A19" s="62"/>
      <c r="B19" s="2" t="s">
        <v>2</v>
      </c>
      <c r="C19" s="40">
        <v>0</v>
      </c>
      <c r="D19" s="40">
        <v>1</v>
      </c>
      <c r="E19" s="40">
        <v>0</v>
      </c>
      <c r="F19" s="3">
        <f>100*D19/SUM(C19:E19)</f>
        <v>100</v>
      </c>
      <c r="G19" s="61"/>
      <c r="I19" s="2" t="s">
        <v>2</v>
      </c>
      <c r="J19" s="40">
        <v>4.1666666666666664E-2</v>
      </c>
      <c r="K19" s="40">
        <v>0.79166666666666663</v>
      </c>
      <c r="L19" s="40">
        <v>0.16666666666666666</v>
      </c>
      <c r="M19" s="3">
        <f>100*K19/(SUM(J19:L19))</f>
        <v>79.166666666666671</v>
      </c>
      <c r="N19" s="61"/>
    </row>
    <row r="20" spans="1:14" ht="17" x14ac:dyDescent="0.2">
      <c r="A20" s="62"/>
      <c r="B20" s="2" t="s">
        <v>3</v>
      </c>
      <c r="C20" s="40">
        <v>0.16666666666666666</v>
      </c>
      <c r="D20" s="40">
        <v>0.16666666666666666</v>
      </c>
      <c r="E20" s="40">
        <v>0.66666666666666663</v>
      </c>
      <c r="F20" s="3">
        <f>100*E20/SUM(C20:E20)</f>
        <v>66.666666666666657</v>
      </c>
      <c r="G20" s="61"/>
      <c r="I20" s="2" t="s">
        <v>3</v>
      </c>
      <c r="J20" s="40">
        <v>3.7037037037037035E-2</v>
      </c>
      <c r="K20" s="40">
        <v>0.22222222222222221</v>
      </c>
      <c r="L20" s="40">
        <v>0.7407407407407407</v>
      </c>
      <c r="M20" s="3">
        <f>100*L20/(SUM(J20:L20))</f>
        <v>74.074074074074076</v>
      </c>
      <c r="N20" s="61"/>
    </row>
    <row r="22" spans="1:14" ht="15" customHeight="1" x14ac:dyDescent="0.2">
      <c r="B22" s="2"/>
      <c r="C22" s="61" t="s">
        <v>4</v>
      </c>
      <c r="D22" s="61"/>
      <c r="E22" s="61"/>
      <c r="F22" s="63" t="s">
        <v>6</v>
      </c>
      <c r="G22" s="64" t="s">
        <v>50</v>
      </c>
      <c r="I22" s="2"/>
      <c r="J22" s="61" t="s">
        <v>4</v>
      </c>
      <c r="K22" s="61"/>
      <c r="L22" s="61"/>
      <c r="M22" s="61" t="s">
        <v>6</v>
      </c>
      <c r="N22" s="64" t="s">
        <v>49</v>
      </c>
    </row>
    <row r="23" spans="1:14" ht="32" customHeight="1" x14ac:dyDescent="0.2">
      <c r="A23" s="62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3"/>
      <c r="G23" s="64"/>
      <c r="I23" s="2" t="s">
        <v>0</v>
      </c>
      <c r="J23" s="2" t="s">
        <v>1</v>
      </c>
      <c r="K23" s="2" t="s">
        <v>2</v>
      </c>
      <c r="L23" s="2" t="s">
        <v>3</v>
      </c>
      <c r="M23" s="61"/>
      <c r="N23" s="64"/>
    </row>
    <row r="24" spans="1:14" ht="17" x14ac:dyDescent="0.2">
      <c r="A24" s="62"/>
      <c r="B24" s="2" t="s">
        <v>1</v>
      </c>
      <c r="C24" s="40">
        <v>0.6</v>
      </c>
      <c r="D24" s="40">
        <v>0.4</v>
      </c>
      <c r="E24" s="40">
        <v>0</v>
      </c>
      <c r="F24" s="3">
        <f>100*C24/SUM(C24:E24)</f>
        <v>60</v>
      </c>
      <c r="G24" s="61">
        <v>42.105263157894733</v>
      </c>
      <c r="I24" s="2" t="s">
        <v>1</v>
      </c>
      <c r="J24" s="40">
        <v>0.8</v>
      </c>
      <c r="K24" s="40">
        <v>0.17777777777777778</v>
      </c>
      <c r="L24" s="40">
        <v>2.2222222222222223E-2</v>
      </c>
      <c r="M24" s="3">
        <f>100*J24/(SUM(J24:L24))</f>
        <v>80</v>
      </c>
      <c r="N24" s="61">
        <v>25.730994152046783</v>
      </c>
    </row>
    <row r="25" spans="1:14" ht="17" x14ac:dyDescent="0.2">
      <c r="A25" s="62"/>
      <c r="B25" s="2" t="s">
        <v>2</v>
      </c>
      <c r="C25" s="40">
        <v>0</v>
      </c>
      <c r="D25" s="40">
        <v>0.625</v>
      </c>
      <c r="E25" s="40">
        <v>0.375</v>
      </c>
      <c r="F25" s="3">
        <f>100*D25/SUM(C25:E25)</f>
        <v>62.5</v>
      </c>
      <c r="G25" s="61"/>
      <c r="I25" s="2" t="s">
        <v>2</v>
      </c>
      <c r="J25" s="40">
        <v>9.7222222222222224E-2</v>
      </c>
      <c r="K25" s="40">
        <v>0.69444444444444442</v>
      </c>
      <c r="L25" s="40">
        <v>0.20833333333333334</v>
      </c>
      <c r="M25" s="3">
        <f>100*K25/(SUM(J25:L25))</f>
        <v>69.444444444444443</v>
      </c>
      <c r="N25" s="61"/>
    </row>
    <row r="26" spans="1:14" ht="17" x14ac:dyDescent="0.2">
      <c r="A26" s="62"/>
      <c r="B26" s="2" t="s">
        <v>3</v>
      </c>
      <c r="C26" s="40">
        <v>0</v>
      </c>
      <c r="D26" s="40">
        <v>0.5</v>
      </c>
      <c r="E26" s="40">
        <v>0.5</v>
      </c>
      <c r="F26" s="3">
        <f>100*E26/SUM(C26:E26)</f>
        <v>50</v>
      </c>
      <c r="G26" s="61"/>
      <c r="I26" s="2" t="s">
        <v>3</v>
      </c>
      <c r="J26" s="40">
        <v>0</v>
      </c>
      <c r="K26" s="40">
        <v>0.24074074074074073</v>
      </c>
      <c r="L26" s="40">
        <v>0.7592592592592593</v>
      </c>
      <c r="M26" s="3">
        <f>100*L26/(SUM(J26:L26))</f>
        <v>75.925925925925924</v>
      </c>
      <c r="N26" s="61"/>
    </row>
  </sheetData>
  <mergeCells count="38">
    <mergeCell ref="C16:E16"/>
    <mergeCell ref="F16:F17"/>
    <mergeCell ref="G16:G17"/>
    <mergeCell ref="A17:A20"/>
    <mergeCell ref="A23:A26"/>
    <mergeCell ref="G24:G26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B3:G3"/>
    <mergeCell ref="I3:M3"/>
    <mergeCell ref="C4:E4"/>
    <mergeCell ref="F4:F5"/>
    <mergeCell ref="G4:G5"/>
    <mergeCell ref="J4:L4"/>
    <mergeCell ref="M4:M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5" t="str">
        <f>Summary!O1</f>
        <v>CROSS-VALIDATION</v>
      </c>
      <c r="J3" s="65"/>
      <c r="K3" s="65"/>
      <c r="L3" s="65"/>
      <c r="M3" s="65"/>
    </row>
    <row r="4" spans="1:14" ht="29" customHeight="1" x14ac:dyDescent="0.2">
      <c r="B4" s="41"/>
      <c r="C4" s="61" t="s">
        <v>4</v>
      </c>
      <c r="D4" s="61"/>
      <c r="E4" s="61"/>
      <c r="F4" s="63" t="s">
        <v>6</v>
      </c>
      <c r="G4" s="64" t="s">
        <v>50</v>
      </c>
      <c r="H4" s="42"/>
      <c r="I4" s="41"/>
      <c r="J4" s="61" t="s">
        <v>4</v>
      </c>
      <c r="K4" s="61"/>
      <c r="L4" s="61"/>
      <c r="M4" s="61" t="s">
        <v>6</v>
      </c>
      <c r="N4" s="64" t="s">
        <v>49</v>
      </c>
    </row>
    <row r="5" spans="1:14" ht="17" x14ac:dyDescent="0.2">
      <c r="A5" s="62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3"/>
      <c r="G5" s="64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1"/>
      <c r="N5" s="64"/>
    </row>
    <row r="6" spans="1:14" ht="17" x14ac:dyDescent="0.2">
      <c r="A6" s="62"/>
      <c r="B6" s="41" t="s">
        <v>1</v>
      </c>
      <c r="C6" s="40">
        <v>0.8</v>
      </c>
      <c r="D6" s="40">
        <v>0.2</v>
      </c>
      <c r="E6" s="40">
        <v>0</v>
      </c>
      <c r="F6" s="3">
        <f>100*C6/SUM(C6:E6)</f>
        <v>80</v>
      </c>
      <c r="G6" s="61">
        <v>21.052631578947366</v>
      </c>
      <c r="H6" s="41"/>
      <c r="I6" s="41" t="s">
        <v>1</v>
      </c>
      <c r="J6" s="40">
        <v>0.75555555555555554</v>
      </c>
      <c r="K6" s="40">
        <v>0.22222222222222221</v>
      </c>
      <c r="L6" s="40">
        <v>2.2222222222222223E-2</v>
      </c>
      <c r="M6" s="3">
        <f>100*J6/(SUM(J6:L6))</f>
        <v>75.555555555555557</v>
      </c>
      <c r="N6" s="61">
        <v>25.730994152046783</v>
      </c>
    </row>
    <row r="7" spans="1:14" ht="17" x14ac:dyDescent="0.2">
      <c r="A7" s="62"/>
      <c r="B7" s="41" t="s">
        <v>2</v>
      </c>
      <c r="C7" s="40">
        <v>0.25</v>
      </c>
      <c r="D7" s="40">
        <v>0.75</v>
      </c>
      <c r="E7" s="40">
        <v>0</v>
      </c>
      <c r="F7" s="3">
        <f>100*D7/SUM(C7:E7)</f>
        <v>75</v>
      </c>
      <c r="G7" s="61"/>
      <c r="H7" s="41"/>
      <c r="I7" s="41" t="s">
        <v>2</v>
      </c>
      <c r="J7" s="40">
        <v>8.3333333333333329E-2</v>
      </c>
      <c r="K7" s="40">
        <v>0.75</v>
      </c>
      <c r="L7" s="40">
        <v>0.16666666666666666</v>
      </c>
      <c r="M7" s="3">
        <f>100*K7/(SUM(J7:L7))</f>
        <v>75</v>
      </c>
      <c r="N7" s="61"/>
    </row>
    <row r="8" spans="1:14" ht="17" x14ac:dyDescent="0.2">
      <c r="A8" s="62"/>
      <c r="B8" s="41" t="s">
        <v>3</v>
      </c>
      <c r="C8" s="40">
        <v>0.16666666666666666</v>
      </c>
      <c r="D8" s="40">
        <v>0</v>
      </c>
      <c r="E8" s="40">
        <v>0.83333333333333337</v>
      </c>
      <c r="F8" s="3">
        <f>100*E8/SUM(C8:E8)</f>
        <v>83.333333333333343</v>
      </c>
      <c r="G8" s="61"/>
      <c r="H8" s="41"/>
      <c r="I8" s="41" t="s">
        <v>3</v>
      </c>
      <c r="J8" s="40">
        <v>3.7037037037037035E-2</v>
      </c>
      <c r="K8" s="40">
        <v>0.24074074074074073</v>
      </c>
      <c r="L8" s="40">
        <v>0.72222222222222221</v>
      </c>
      <c r="M8" s="3">
        <f>100*L8/(SUM(J8:L8))</f>
        <v>72.222222222222214</v>
      </c>
      <c r="N8" s="61"/>
    </row>
    <row r="10" spans="1:14" ht="15" customHeight="1" x14ac:dyDescent="0.2">
      <c r="B10" s="41"/>
      <c r="C10" s="61" t="s">
        <v>4</v>
      </c>
      <c r="D10" s="61"/>
      <c r="E10" s="61"/>
      <c r="F10" s="63" t="s">
        <v>6</v>
      </c>
      <c r="G10" s="64" t="s">
        <v>50</v>
      </c>
      <c r="I10" s="41"/>
      <c r="J10" s="61" t="s">
        <v>4</v>
      </c>
      <c r="K10" s="61"/>
      <c r="L10" s="61"/>
      <c r="M10" s="61" t="s">
        <v>6</v>
      </c>
      <c r="N10" s="64" t="s">
        <v>49</v>
      </c>
    </row>
    <row r="11" spans="1:14" ht="27" customHeight="1" x14ac:dyDescent="0.2">
      <c r="A11" s="62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3"/>
      <c r="G11" s="64"/>
      <c r="I11" s="41" t="s">
        <v>0</v>
      </c>
      <c r="J11" s="41" t="s">
        <v>1</v>
      </c>
      <c r="K11" s="41" t="s">
        <v>2</v>
      </c>
      <c r="L11" s="41" t="s">
        <v>3</v>
      </c>
      <c r="M11" s="61"/>
      <c r="N11" s="64"/>
    </row>
    <row r="12" spans="1:14" ht="17" x14ac:dyDescent="0.2">
      <c r="A12" s="62"/>
      <c r="B12" s="41" t="s">
        <v>1</v>
      </c>
      <c r="C12" s="40">
        <v>0.6</v>
      </c>
      <c r="D12" s="40">
        <v>0.4</v>
      </c>
      <c r="E12" s="40">
        <v>0</v>
      </c>
      <c r="F12" s="3">
        <f>100*C12/SUM(C12:E12)</f>
        <v>60</v>
      </c>
      <c r="G12" s="61">
        <v>15.789473684210526</v>
      </c>
      <c r="I12" s="41" t="s">
        <v>1</v>
      </c>
      <c r="J12" s="40">
        <v>0.8666666666666667</v>
      </c>
      <c r="K12" s="40">
        <v>6.6666666666666666E-2</v>
      </c>
      <c r="L12" s="40">
        <v>6.6666666666666666E-2</v>
      </c>
      <c r="M12" s="3">
        <f>100*J12/(SUM(J12:L12))</f>
        <v>86.666666666666671</v>
      </c>
      <c r="N12" s="61">
        <v>13.450292397660817</v>
      </c>
    </row>
    <row r="13" spans="1:14" ht="17" x14ac:dyDescent="0.2">
      <c r="A13" s="62"/>
      <c r="B13" s="41" t="s">
        <v>2</v>
      </c>
      <c r="C13" s="40">
        <v>0</v>
      </c>
      <c r="D13" s="40">
        <v>1</v>
      </c>
      <c r="E13" s="40">
        <v>0</v>
      </c>
      <c r="F13" s="3">
        <f>100*D13/SUM(C13:E13)</f>
        <v>100</v>
      </c>
      <c r="G13" s="61"/>
      <c r="I13" s="41" t="s">
        <v>2</v>
      </c>
      <c r="J13" s="40">
        <v>1.3888888888888888E-2</v>
      </c>
      <c r="K13" s="40">
        <v>0.90277777777777779</v>
      </c>
      <c r="L13" s="40">
        <v>8.3333333333333329E-2</v>
      </c>
      <c r="M13" s="3">
        <f>100*K13/(SUM(J13:L13))</f>
        <v>90.277777777777786</v>
      </c>
      <c r="N13" s="61"/>
    </row>
    <row r="14" spans="1:14" ht="17" x14ac:dyDescent="0.2">
      <c r="A14" s="62"/>
      <c r="B14" s="41" t="s">
        <v>3</v>
      </c>
      <c r="C14" s="40">
        <v>0.16666666666666666</v>
      </c>
      <c r="D14" s="40">
        <v>0</v>
      </c>
      <c r="E14" s="40">
        <v>0.83333333333333337</v>
      </c>
      <c r="F14" s="3">
        <f>100*E14/SUM(C14:E14)</f>
        <v>83.333333333333343</v>
      </c>
      <c r="G14" s="61"/>
      <c r="I14" s="41" t="s">
        <v>3</v>
      </c>
      <c r="J14" s="40">
        <v>5.5555555555555552E-2</v>
      </c>
      <c r="K14" s="40">
        <v>0.12962962962962962</v>
      </c>
      <c r="L14" s="40">
        <v>0.81481481481481477</v>
      </c>
      <c r="M14" s="3">
        <f>100*L14/(SUM(J14:L14))</f>
        <v>81.481481481481481</v>
      </c>
      <c r="N14" s="61"/>
    </row>
    <row r="16" spans="1:14" ht="15" customHeight="1" x14ac:dyDescent="0.2">
      <c r="B16" s="41"/>
      <c r="C16" s="61" t="s">
        <v>4</v>
      </c>
      <c r="D16" s="61"/>
      <c r="E16" s="61"/>
      <c r="F16" s="63" t="s">
        <v>6</v>
      </c>
      <c r="G16" s="64" t="s">
        <v>50</v>
      </c>
      <c r="I16" s="41"/>
      <c r="J16" s="61" t="s">
        <v>4</v>
      </c>
      <c r="K16" s="61"/>
      <c r="L16" s="61"/>
      <c r="M16" s="61" t="s">
        <v>6</v>
      </c>
      <c r="N16" s="64" t="s">
        <v>49</v>
      </c>
    </row>
    <row r="17" spans="1:14" ht="36" customHeight="1" x14ac:dyDescent="0.2">
      <c r="A17" s="62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3"/>
      <c r="G17" s="64"/>
      <c r="I17" s="41" t="s">
        <v>0</v>
      </c>
      <c r="J17" s="41" t="s">
        <v>1</v>
      </c>
      <c r="K17" s="41" t="s">
        <v>2</v>
      </c>
      <c r="L17" s="41" t="s">
        <v>3</v>
      </c>
      <c r="M17" s="61"/>
      <c r="N17" s="64"/>
    </row>
    <row r="18" spans="1:14" ht="17" x14ac:dyDescent="0.2">
      <c r="A18" s="62"/>
      <c r="B18" s="41" t="s">
        <v>1</v>
      </c>
      <c r="C18" s="40">
        <v>0.8</v>
      </c>
      <c r="D18" s="40">
        <v>0.2</v>
      </c>
      <c r="E18" s="40">
        <v>0</v>
      </c>
      <c r="F18" s="3">
        <f>100*C18/SUM(C18:E18)</f>
        <v>80</v>
      </c>
      <c r="G18" s="61">
        <v>26.315789473684209</v>
      </c>
      <c r="I18" s="41" t="s">
        <v>1</v>
      </c>
      <c r="J18" s="40">
        <v>0.62222222222222223</v>
      </c>
      <c r="K18" s="40">
        <v>0.26666666666666666</v>
      </c>
      <c r="L18" s="40">
        <v>0.1111111111111111</v>
      </c>
      <c r="M18" s="3">
        <f>100*J18/(SUM(J18:L18))</f>
        <v>62.222222222222221</v>
      </c>
      <c r="N18" s="61">
        <v>25.730994152046783</v>
      </c>
    </row>
    <row r="19" spans="1:14" ht="17" x14ac:dyDescent="0.2">
      <c r="A19" s="62"/>
      <c r="B19" s="41" t="s">
        <v>2</v>
      </c>
      <c r="C19" s="40">
        <v>0.125</v>
      </c>
      <c r="D19" s="40">
        <v>0.75</v>
      </c>
      <c r="E19" s="40">
        <v>0.125</v>
      </c>
      <c r="F19" s="3">
        <f>100*D19/SUM(C19:E19)</f>
        <v>75</v>
      </c>
      <c r="G19" s="61"/>
      <c r="I19" s="41" t="s">
        <v>2</v>
      </c>
      <c r="J19" s="40">
        <v>0.1111111111111111</v>
      </c>
      <c r="K19" s="40">
        <v>0.79166666666666663</v>
      </c>
      <c r="L19" s="40">
        <v>9.7222222222222224E-2</v>
      </c>
      <c r="M19" s="3">
        <f>100*K19/(SUM(J19:L19))</f>
        <v>79.166666666666671</v>
      </c>
      <c r="N19" s="61"/>
    </row>
    <row r="20" spans="1:14" ht="17" x14ac:dyDescent="0.2">
      <c r="A20" s="62"/>
      <c r="B20" s="41" t="s">
        <v>3</v>
      </c>
      <c r="C20" s="40">
        <v>0</v>
      </c>
      <c r="D20" s="40">
        <v>0.33333333333333331</v>
      </c>
      <c r="E20" s="40">
        <v>0.66666666666666663</v>
      </c>
      <c r="F20" s="3">
        <f>100*E20/SUM(C20:E20)</f>
        <v>66.666666666666657</v>
      </c>
      <c r="G20" s="61"/>
      <c r="I20" s="41" t="s">
        <v>3</v>
      </c>
      <c r="J20" s="40">
        <v>9.2592592592592587E-2</v>
      </c>
      <c r="K20" s="40">
        <v>0.12962962962962962</v>
      </c>
      <c r="L20" s="40">
        <v>0.77777777777777779</v>
      </c>
      <c r="M20" s="3">
        <f>100*L20/(SUM(J20:L20))</f>
        <v>77.777777777777786</v>
      </c>
      <c r="N20" s="61"/>
    </row>
    <row r="22" spans="1:14" ht="15" customHeight="1" x14ac:dyDescent="0.2">
      <c r="B22" s="41"/>
      <c r="C22" s="61" t="s">
        <v>4</v>
      </c>
      <c r="D22" s="61"/>
      <c r="E22" s="61"/>
      <c r="F22" s="63" t="s">
        <v>6</v>
      </c>
      <c r="G22" s="64" t="s">
        <v>50</v>
      </c>
      <c r="I22" s="41"/>
      <c r="J22" s="61" t="s">
        <v>4</v>
      </c>
      <c r="K22" s="61"/>
      <c r="L22" s="61"/>
      <c r="M22" s="61" t="s">
        <v>6</v>
      </c>
      <c r="N22" s="64" t="s">
        <v>49</v>
      </c>
    </row>
    <row r="23" spans="1:14" ht="32" customHeight="1" x14ac:dyDescent="0.2">
      <c r="A23" s="62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3"/>
      <c r="G23" s="64"/>
      <c r="I23" s="41" t="s">
        <v>0</v>
      </c>
      <c r="J23" s="41" t="s">
        <v>1</v>
      </c>
      <c r="K23" s="41" t="s">
        <v>2</v>
      </c>
      <c r="L23" s="41" t="s">
        <v>3</v>
      </c>
      <c r="M23" s="61"/>
      <c r="N23" s="64"/>
    </row>
    <row r="24" spans="1:14" ht="17" x14ac:dyDescent="0.2">
      <c r="A24" s="62"/>
      <c r="B24" s="41" t="s">
        <v>1</v>
      </c>
      <c r="C24" s="40">
        <v>0.8</v>
      </c>
      <c r="D24" s="40">
        <v>0.2</v>
      </c>
      <c r="E24" s="40">
        <v>0</v>
      </c>
      <c r="F24" s="3">
        <f>100*C24/SUM(C24:E24)</f>
        <v>80</v>
      </c>
      <c r="G24" s="61">
        <v>26.315789473684209</v>
      </c>
      <c r="I24" s="41" t="s">
        <v>1</v>
      </c>
      <c r="J24" s="40">
        <v>0.91111111111111109</v>
      </c>
      <c r="K24" s="40">
        <v>6.6666666666666666E-2</v>
      </c>
      <c r="L24" s="40">
        <v>2.2222222222222223E-2</v>
      </c>
      <c r="M24" s="3">
        <f>100*J24/(SUM(J24:L24))</f>
        <v>91.111111111111114</v>
      </c>
      <c r="N24" s="61">
        <v>22.222222222222221</v>
      </c>
    </row>
    <row r="25" spans="1:14" ht="17" x14ac:dyDescent="0.2">
      <c r="A25" s="62"/>
      <c r="B25" s="41" t="s">
        <v>2</v>
      </c>
      <c r="C25" s="40">
        <v>0.125</v>
      </c>
      <c r="D25" s="40">
        <v>0.75</v>
      </c>
      <c r="E25" s="40">
        <v>0.125</v>
      </c>
      <c r="F25" s="3">
        <f>100*D25/SUM(C25:E25)</f>
        <v>75</v>
      </c>
      <c r="G25" s="61"/>
      <c r="I25" s="41" t="s">
        <v>2</v>
      </c>
      <c r="J25" s="40">
        <v>6.9444444444444448E-2</v>
      </c>
      <c r="K25" s="40">
        <v>0.75</v>
      </c>
      <c r="L25" s="40">
        <v>0.18055555555555555</v>
      </c>
      <c r="M25" s="3">
        <f>100*K25/(SUM(J25:L25))</f>
        <v>75</v>
      </c>
      <c r="N25" s="61"/>
    </row>
    <row r="26" spans="1:14" ht="17" x14ac:dyDescent="0.2">
      <c r="A26" s="62"/>
      <c r="B26" s="41" t="s">
        <v>3</v>
      </c>
      <c r="C26" s="40">
        <v>0</v>
      </c>
      <c r="D26" s="40">
        <v>0.33333333333333331</v>
      </c>
      <c r="E26" s="40">
        <v>0.66666666666666663</v>
      </c>
      <c r="F26" s="3">
        <f>100*E26/SUM(C26:E26)</f>
        <v>66.666666666666657</v>
      </c>
      <c r="G26" s="61"/>
      <c r="I26" s="41" t="s">
        <v>3</v>
      </c>
      <c r="J26" s="40">
        <v>1.8518518518518517E-2</v>
      </c>
      <c r="K26" s="40">
        <v>0.27777777777777779</v>
      </c>
      <c r="L26" s="40">
        <v>0.70370370370370372</v>
      </c>
      <c r="M26" s="3">
        <f>100*L26/(SUM(J26:L26))</f>
        <v>70.370370370370367</v>
      </c>
      <c r="N26" s="61"/>
    </row>
  </sheetData>
  <mergeCells count="38">
    <mergeCell ref="C16:E16"/>
    <mergeCell ref="F16:F17"/>
    <mergeCell ref="G16:G17"/>
    <mergeCell ref="A17:A20"/>
    <mergeCell ref="A23:A26"/>
    <mergeCell ref="G24:G26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B3:G3"/>
    <mergeCell ref="I3:M3"/>
    <mergeCell ref="C4:E4"/>
    <mergeCell ref="F4:F5"/>
    <mergeCell ref="G4:G5"/>
    <mergeCell ref="J4:L4"/>
    <mergeCell ref="M4:M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  <col min="15" max="15" width="16.33203125" customWidth="1" collapsed="1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5" t="str">
        <f>Summary!O1</f>
        <v>CROSS-VALIDATION</v>
      </c>
      <c r="J3" s="65"/>
      <c r="K3" s="65"/>
      <c r="L3" s="65"/>
      <c r="M3" s="65"/>
    </row>
    <row r="4" spans="1:18" ht="29" customHeight="1" x14ac:dyDescent="0.2">
      <c r="B4" s="41"/>
      <c r="C4" s="61" t="s">
        <v>4</v>
      </c>
      <c r="D4" s="61"/>
      <c r="E4" s="61"/>
      <c r="F4" s="63" t="s">
        <v>6</v>
      </c>
      <c r="G4" s="64" t="s">
        <v>50</v>
      </c>
      <c r="H4" s="42"/>
      <c r="I4" s="41"/>
      <c r="J4" s="61" t="s">
        <v>4</v>
      </c>
      <c r="K4" s="61"/>
      <c r="L4" s="61"/>
      <c r="M4" s="61" t="s">
        <v>6</v>
      </c>
      <c r="N4" s="64" t="s">
        <v>49</v>
      </c>
      <c r="P4" s="44"/>
      <c r="Q4" s="44"/>
      <c r="R4" s="44"/>
    </row>
    <row r="5" spans="1:18" ht="18" customHeight="1" x14ac:dyDescent="0.2">
      <c r="A5" s="62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3"/>
      <c r="G5" s="64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1"/>
      <c r="N5" s="64"/>
      <c r="O5" s="14"/>
      <c r="P5" s="14"/>
      <c r="Q5" s="14"/>
      <c r="R5" s="14"/>
    </row>
    <row r="6" spans="1:18" ht="17" x14ac:dyDescent="0.2">
      <c r="A6" s="62"/>
      <c r="B6" s="41" t="s">
        <v>1</v>
      </c>
      <c r="C6" s="40">
        <v>0.6</v>
      </c>
      <c r="D6" s="40">
        <v>0.4</v>
      </c>
      <c r="E6" s="40">
        <v>0</v>
      </c>
      <c r="F6" s="3">
        <f>100*C6/SUM(C6:E6)</f>
        <v>60</v>
      </c>
      <c r="G6" s="67">
        <v>31.578947368421051</v>
      </c>
      <c r="H6" s="41"/>
      <c r="I6" s="41" t="s">
        <v>1</v>
      </c>
      <c r="J6" s="40">
        <v>0.8666666666666667</v>
      </c>
      <c r="K6" s="40">
        <v>0.1111111111111111</v>
      </c>
      <c r="L6" s="40">
        <v>2.2222222222222223E-2</v>
      </c>
      <c r="M6" s="3">
        <f>100*J6/(SUM(J6:L6))</f>
        <v>86.666666666666671</v>
      </c>
      <c r="N6" s="61">
        <v>15.789473684210526</v>
      </c>
      <c r="O6" s="45"/>
    </row>
    <row r="7" spans="1:18" ht="17" x14ac:dyDescent="0.2">
      <c r="A7" s="62"/>
      <c r="B7" s="41" t="s">
        <v>2</v>
      </c>
      <c r="C7" s="40">
        <v>0.125</v>
      </c>
      <c r="D7" s="40">
        <v>0.75</v>
      </c>
      <c r="E7" s="40">
        <v>0.125</v>
      </c>
      <c r="F7" s="3">
        <f>100*D7/SUM(C7:E7)</f>
        <v>75</v>
      </c>
      <c r="G7" s="67"/>
      <c r="H7" s="41"/>
      <c r="I7" s="41" t="s">
        <v>2</v>
      </c>
      <c r="J7" s="40">
        <v>6.9444444444444448E-2</v>
      </c>
      <c r="K7" s="40">
        <v>0.81944444444444442</v>
      </c>
      <c r="L7" s="40">
        <v>0.1111111111111111</v>
      </c>
      <c r="M7" s="3">
        <f>100*K7/(SUM(J7:L7))</f>
        <v>81.944444444444443</v>
      </c>
      <c r="N7" s="61"/>
      <c r="O7" s="45"/>
    </row>
    <row r="8" spans="1:18" ht="17" x14ac:dyDescent="0.2">
      <c r="A8" s="62"/>
      <c r="B8" s="41" t="s">
        <v>3</v>
      </c>
      <c r="C8" s="40">
        <v>0</v>
      </c>
      <c r="D8" s="40">
        <v>0.33333333333333331</v>
      </c>
      <c r="E8" s="40">
        <v>0.66666666666666663</v>
      </c>
      <c r="F8" s="3">
        <f>100*E8/SUM(C8:E8)</f>
        <v>66.666666666666657</v>
      </c>
      <c r="G8" s="67"/>
      <c r="H8" s="41"/>
      <c r="I8" s="41" t="s">
        <v>3</v>
      </c>
      <c r="J8" s="40">
        <v>3.7037037037037035E-2</v>
      </c>
      <c r="K8" s="40">
        <v>0.1111111111111111</v>
      </c>
      <c r="L8" s="40">
        <v>0.85185185185185186</v>
      </c>
      <c r="M8" s="3">
        <f>100*L8/(SUM(J8:L8))</f>
        <v>85.18518518518519</v>
      </c>
      <c r="N8" s="61"/>
    </row>
    <row r="10" spans="1:18" ht="15" customHeight="1" x14ac:dyDescent="0.2">
      <c r="B10" s="41"/>
      <c r="C10" s="61" t="s">
        <v>4</v>
      </c>
      <c r="D10" s="61"/>
      <c r="E10" s="61"/>
      <c r="F10" s="63" t="s">
        <v>6</v>
      </c>
      <c r="G10" s="64" t="s">
        <v>50</v>
      </c>
      <c r="I10" s="41"/>
      <c r="J10" s="61" t="s">
        <v>4</v>
      </c>
      <c r="K10" s="61"/>
      <c r="L10" s="61"/>
      <c r="M10" s="61" t="s">
        <v>6</v>
      </c>
      <c r="N10" s="64" t="s">
        <v>49</v>
      </c>
    </row>
    <row r="11" spans="1:18" ht="27" customHeight="1" x14ac:dyDescent="0.2">
      <c r="A11" s="62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3"/>
      <c r="G11" s="64"/>
      <c r="I11" s="41" t="s">
        <v>0</v>
      </c>
      <c r="J11" s="41" t="s">
        <v>1</v>
      </c>
      <c r="K11" s="41" t="s">
        <v>2</v>
      </c>
      <c r="L11" s="41" t="s">
        <v>3</v>
      </c>
      <c r="M11" s="61"/>
      <c r="N11" s="64"/>
    </row>
    <row r="12" spans="1:18" ht="17" x14ac:dyDescent="0.2">
      <c r="A12" s="62"/>
      <c r="B12" s="41" t="s">
        <v>1</v>
      </c>
      <c r="C12" s="40">
        <v>1</v>
      </c>
      <c r="D12" s="40">
        <v>0</v>
      </c>
      <c r="E12" s="40">
        <v>0</v>
      </c>
      <c r="F12" s="3">
        <f>100*C12/SUM(C12:E12)</f>
        <v>100</v>
      </c>
      <c r="G12" s="61">
        <v>26.315789473684209</v>
      </c>
      <c r="I12" s="41" t="s">
        <v>1</v>
      </c>
      <c r="J12" s="40">
        <v>0.82222222222222219</v>
      </c>
      <c r="K12" s="40">
        <v>8.8888888888888892E-2</v>
      </c>
      <c r="L12" s="40">
        <v>8.8888888888888892E-2</v>
      </c>
      <c r="M12" s="3">
        <f>100*J12/(SUM(J12:L12))</f>
        <v>82.222222222222214</v>
      </c>
      <c r="N12" s="61">
        <v>14.035087719298245</v>
      </c>
    </row>
    <row r="13" spans="1:18" ht="17" x14ac:dyDescent="0.2">
      <c r="A13" s="62"/>
      <c r="B13" s="41" t="s">
        <v>2</v>
      </c>
      <c r="C13" s="40">
        <v>0.125</v>
      </c>
      <c r="D13" s="40">
        <v>0.875</v>
      </c>
      <c r="E13" s="40">
        <v>0</v>
      </c>
      <c r="F13" s="3">
        <f>100*D13/SUM(C13:E13)</f>
        <v>87.5</v>
      </c>
      <c r="G13" s="61"/>
      <c r="I13" s="41" t="s">
        <v>2</v>
      </c>
      <c r="J13" s="40">
        <v>2.7777777777777776E-2</v>
      </c>
      <c r="K13" s="40">
        <v>0.90277777777777779</v>
      </c>
      <c r="L13" s="40">
        <v>6.9444444444444448E-2</v>
      </c>
      <c r="M13" s="3">
        <f>100*K13/(SUM(J13:L13))</f>
        <v>90.277777777777786</v>
      </c>
      <c r="N13" s="61"/>
    </row>
    <row r="14" spans="1:18" ht="17" x14ac:dyDescent="0.2">
      <c r="A14" s="62"/>
      <c r="B14" s="41" t="s">
        <v>3</v>
      </c>
      <c r="C14" s="40">
        <v>0.5</v>
      </c>
      <c r="D14" s="40">
        <v>0.16666666666666666</v>
      </c>
      <c r="E14" s="40">
        <v>0.33333333333333331</v>
      </c>
      <c r="F14" s="3">
        <f>100*E14/SUM(C14:E14)</f>
        <v>33.333333333333329</v>
      </c>
      <c r="G14" s="61"/>
      <c r="I14" s="41" t="s">
        <v>3</v>
      </c>
      <c r="J14" s="40">
        <v>7.407407407407407E-2</v>
      </c>
      <c r="K14" s="40">
        <v>9.2592592592592587E-2</v>
      </c>
      <c r="L14" s="40">
        <v>0.83333333333333337</v>
      </c>
      <c r="M14" s="3">
        <f>100*L14/(SUM(J14:L14))</f>
        <v>83.333333333333343</v>
      </c>
      <c r="N14" s="61"/>
    </row>
    <row r="16" spans="1:18" ht="15" customHeight="1" x14ac:dyDescent="0.2">
      <c r="B16" s="41"/>
      <c r="C16" s="61" t="s">
        <v>4</v>
      </c>
      <c r="D16" s="61"/>
      <c r="E16" s="61"/>
      <c r="F16" s="63" t="s">
        <v>6</v>
      </c>
      <c r="G16" s="64" t="s">
        <v>50</v>
      </c>
      <c r="I16" s="41"/>
      <c r="J16" s="61" t="s">
        <v>4</v>
      </c>
      <c r="K16" s="61"/>
      <c r="L16" s="61"/>
      <c r="M16" s="61" t="s">
        <v>6</v>
      </c>
      <c r="N16" s="64" t="s">
        <v>49</v>
      </c>
    </row>
    <row r="17" spans="1:15" ht="36" customHeight="1" x14ac:dyDescent="0.2">
      <c r="A17" s="62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3"/>
      <c r="G17" s="64"/>
      <c r="I17" s="41" t="s">
        <v>0</v>
      </c>
      <c r="J17" s="41" t="s">
        <v>1</v>
      </c>
      <c r="K17" s="41" t="s">
        <v>2</v>
      </c>
      <c r="L17" s="41" t="s">
        <v>3</v>
      </c>
      <c r="M17" s="61"/>
      <c r="N17" s="64"/>
    </row>
    <row r="18" spans="1:15" ht="17" x14ac:dyDescent="0.2">
      <c r="A18" s="62"/>
      <c r="B18" s="41" t="s">
        <v>1</v>
      </c>
      <c r="C18" s="40">
        <v>0.8</v>
      </c>
      <c r="D18" s="40">
        <v>0.2</v>
      </c>
      <c r="E18" s="40">
        <v>0</v>
      </c>
      <c r="F18" s="3">
        <f>100*C18/SUM(C18:E18)</f>
        <v>80</v>
      </c>
      <c r="G18" s="61">
        <v>47.368421052631575</v>
      </c>
      <c r="I18" s="41" t="s">
        <v>1</v>
      </c>
      <c r="J18" s="40">
        <v>0.73333333333333328</v>
      </c>
      <c r="K18" s="40">
        <v>0.24444444444444444</v>
      </c>
      <c r="L18" s="40">
        <v>2.2222222222222223E-2</v>
      </c>
      <c r="M18" s="3">
        <f>100*J18/(SUM(J18:L18))</f>
        <v>73.333333333333329</v>
      </c>
      <c r="N18" s="61">
        <v>18.71345029239766</v>
      </c>
    </row>
    <row r="19" spans="1:15" ht="17" x14ac:dyDescent="0.2">
      <c r="A19" s="62"/>
      <c r="B19" s="41" t="s">
        <v>2</v>
      </c>
      <c r="C19" s="40">
        <v>0.25</v>
      </c>
      <c r="D19" s="40">
        <v>0.25</v>
      </c>
      <c r="E19" s="40">
        <v>0.5</v>
      </c>
      <c r="F19" s="3">
        <f>100*D19/SUM(C19:E19)</f>
        <v>25</v>
      </c>
      <c r="G19" s="61"/>
      <c r="I19" s="41" t="s">
        <v>2</v>
      </c>
      <c r="J19" s="40">
        <v>8.3333333333333329E-2</v>
      </c>
      <c r="K19" s="40">
        <v>0.80555555555555558</v>
      </c>
      <c r="L19" s="40">
        <v>0.1111111111111111</v>
      </c>
      <c r="M19" s="3">
        <f>100*K19/(SUM(J19:L19))</f>
        <v>80.555555555555557</v>
      </c>
      <c r="N19" s="61"/>
    </row>
    <row r="20" spans="1:15" ht="17" x14ac:dyDescent="0.2">
      <c r="A20" s="62"/>
      <c r="B20" s="41" t="s">
        <v>3</v>
      </c>
      <c r="C20" s="40">
        <v>0</v>
      </c>
      <c r="D20" s="40">
        <v>0.33333333333333331</v>
      </c>
      <c r="E20" s="40">
        <v>0.66666666666666663</v>
      </c>
      <c r="F20" s="3">
        <f>100*E20/SUM(C20:E20)</f>
        <v>66.666666666666657</v>
      </c>
      <c r="G20" s="61"/>
      <c r="I20" s="41" t="s">
        <v>3</v>
      </c>
      <c r="J20" s="40">
        <v>0</v>
      </c>
      <c r="K20" s="40">
        <v>0.1111111111111111</v>
      </c>
      <c r="L20" s="40">
        <v>0.88888888888888884</v>
      </c>
      <c r="M20" s="3">
        <f>100*L20/(SUM(J20:L20))</f>
        <v>88.888888888888886</v>
      </c>
      <c r="N20" s="61"/>
    </row>
    <row r="22" spans="1:15" ht="15" customHeight="1" x14ac:dyDescent="0.2">
      <c r="B22" s="41"/>
      <c r="C22" s="61" t="s">
        <v>4</v>
      </c>
      <c r="D22" s="61"/>
      <c r="E22" s="61"/>
      <c r="F22" s="63" t="s">
        <v>6</v>
      </c>
      <c r="G22" s="64" t="s">
        <v>50</v>
      </c>
      <c r="I22" s="41"/>
      <c r="J22" s="61" t="s">
        <v>4</v>
      </c>
      <c r="K22" s="61"/>
      <c r="L22" s="61"/>
      <c r="M22" s="61" t="s">
        <v>6</v>
      </c>
      <c r="N22" s="64" t="s">
        <v>49</v>
      </c>
    </row>
    <row r="23" spans="1:15" ht="32" customHeight="1" x14ac:dyDescent="0.2">
      <c r="A23" s="62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3"/>
      <c r="G23" s="64"/>
      <c r="I23" s="41" t="s">
        <v>0</v>
      </c>
      <c r="J23" s="41" t="s">
        <v>1</v>
      </c>
      <c r="K23" s="41" t="s">
        <v>2</v>
      </c>
      <c r="L23" s="41" t="s">
        <v>3</v>
      </c>
      <c r="M23" s="61"/>
      <c r="N23" s="64"/>
    </row>
    <row r="24" spans="1:15" ht="17" x14ac:dyDescent="0.2">
      <c r="A24" s="62"/>
      <c r="B24" s="41" t="s">
        <v>1</v>
      </c>
      <c r="C24" s="40">
        <v>0.6</v>
      </c>
      <c r="D24" s="40">
        <v>0.2</v>
      </c>
      <c r="E24" s="40">
        <v>0.2</v>
      </c>
      <c r="F24" s="3">
        <f>100*C24/SUM(C24:E24)</f>
        <v>60</v>
      </c>
      <c r="G24" s="61">
        <v>26.315789473684209</v>
      </c>
      <c r="I24" s="41" t="s">
        <v>1</v>
      </c>
      <c r="J24" s="40">
        <v>0.8666666666666667</v>
      </c>
      <c r="K24" s="40">
        <v>0.1111111111111111</v>
      </c>
      <c r="L24" s="40">
        <v>2.2222222222222223E-2</v>
      </c>
      <c r="M24" s="3">
        <f>100*J24/(SUM(J24:L24))</f>
        <v>86.666666666666671</v>
      </c>
      <c r="N24" s="61">
        <v>21.637426900584796</v>
      </c>
    </row>
    <row r="25" spans="1:15" ht="17" x14ac:dyDescent="0.2">
      <c r="A25" s="62"/>
      <c r="B25" s="41" t="s">
        <v>2</v>
      </c>
      <c r="C25" s="40">
        <v>0.125</v>
      </c>
      <c r="D25" s="40">
        <v>0.75</v>
      </c>
      <c r="E25" s="40">
        <v>0.125</v>
      </c>
      <c r="F25" s="3">
        <f>100*D25/SUM(C25:E25)</f>
        <v>75</v>
      </c>
      <c r="G25" s="61"/>
      <c r="I25" s="41" t="s">
        <v>2</v>
      </c>
      <c r="J25" s="40">
        <v>5.5555555555555552E-2</v>
      </c>
      <c r="K25" s="40">
        <v>0.76388888888888884</v>
      </c>
      <c r="L25" s="40">
        <v>0.18055555555555555</v>
      </c>
      <c r="M25" s="3">
        <f>100*K25/(SUM(J25:L25))</f>
        <v>76.388888888888886</v>
      </c>
      <c r="N25" s="61"/>
    </row>
    <row r="26" spans="1:15" ht="17" x14ac:dyDescent="0.2">
      <c r="A26" s="62"/>
      <c r="B26" s="41" t="s">
        <v>3</v>
      </c>
      <c r="C26" s="40">
        <v>0</v>
      </c>
      <c r="D26" s="40">
        <v>0.16666666666666666</v>
      </c>
      <c r="E26" s="40">
        <v>0.83333333333333337</v>
      </c>
      <c r="F26" s="3">
        <f>100*E26/SUM(C26:E26)</f>
        <v>83.333333333333343</v>
      </c>
      <c r="G26" s="61"/>
      <c r="I26" s="41" t="s">
        <v>3</v>
      </c>
      <c r="J26" s="40">
        <v>0</v>
      </c>
      <c r="K26" s="40">
        <v>0.25925925925925924</v>
      </c>
      <c r="L26" s="40">
        <v>0.7407407407407407</v>
      </c>
      <c r="M26" s="3">
        <f>100*L26/(SUM(J26:L26))</f>
        <v>74.074074074074076</v>
      </c>
      <c r="N26" s="61"/>
    </row>
    <row r="29" spans="1:15" x14ac:dyDescent="0.2">
      <c r="M29" s="43"/>
      <c r="N29" s="43"/>
      <c r="O29" s="43"/>
    </row>
  </sheetData>
  <mergeCells count="38">
    <mergeCell ref="C16:E16"/>
    <mergeCell ref="F16:F17"/>
    <mergeCell ref="G16:G17"/>
    <mergeCell ref="A17:A20"/>
    <mergeCell ref="A23:A26"/>
    <mergeCell ref="G24:G26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B3:G3"/>
    <mergeCell ref="I3:M3"/>
    <mergeCell ref="C4:E4"/>
    <mergeCell ref="F4:F5"/>
    <mergeCell ref="G4:G5"/>
    <mergeCell ref="J4:L4"/>
    <mergeCell ref="M4:M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2017-06-01T17:43:54Z</dcterms:modified>
</cp:coreProperties>
</file>